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6" windowWidth="22692" windowHeight="9528" activeTab="4"/>
  </bookViews>
  <sheets>
    <sheet name="paste in" sheetId="7" r:id="rId1"/>
    <sheet name="working monthly" sheetId="1" r:id="rId2"/>
    <sheet name="working quarterly" sheetId="3" r:id="rId3"/>
    <sheet name="lodgecan_str_m" sheetId="2" r:id="rId4"/>
    <sheet name="lodgecan_str_q" sheetId="6" r:id="rId5"/>
    <sheet name="notes" sheetId="5" r:id="rId6"/>
  </sheets>
  <definedNames>
    <definedName name="_xlnm.Print_Area" localSheetId="0">'paste in'!$A$1:$E$10898</definedName>
  </definedNames>
  <calcPr calcId="145621"/>
</workbook>
</file>

<file path=xl/calcChain.xml><?xml version="1.0" encoding="utf-8"?>
<calcChain xmlns="http://schemas.openxmlformats.org/spreadsheetml/2006/main">
  <c r="S2" i="2" l="1"/>
  <c r="T2" i="2"/>
  <c r="U2" i="2"/>
  <c r="S3" i="2"/>
  <c r="T3" i="2"/>
  <c r="U3" i="2"/>
  <c r="S4" i="2"/>
  <c r="T4" i="2"/>
  <c r="U4" i="2"/>
  <c r="S5" i="2"/>
  <c r="T5" i="2"/>
  <c r="U5" i="2"/>
  <c r="S6" i="2"/>
  <c r="T6" i="2"/>
  <c r="U6" i="2"/>
  <c r="S7" i="2"/>
  <c r="T7" i="2"/>
  <c r="U7" i="2"/>
  <c r="S8" i="2"/>
  <c r="T8" i="2"/>
  <c r="U8" i="2"/>
  <c r="S9" i="2"/>
  <c r="T9" i="2"/>
  <c r="U9" i="2"/>
  <c r="S10" i="2"/>
  <c r="T10" i="2"/>
  <c r="U10" i="2"/>
  <c r="S11" i="2"/>
  <c r="T11" i="2"/>
  <c r="U11" i="2"/>
  <c r="S12" i="2"/>
  <c r="T12" i="2"/>
  <c r="U12" i="2"/>
  <c r="S13" i="2"/>
  <c r="T13" i="2"/>
  <c r="U13" i="2"/>
  <c r="S14" i="2"/>
  <c r="T14" i="2"/>
  <c r="U14" i="2"/>
  <c r="S15" i="2"/>
  <c r="T15" i="2"/>
  <c r="U15" i="2"/>
  <c r="S16" i="2"/>
  <c r="T16" i="2"/>
  <c r="U16" i="2"/>
  <c r="S17" i="2"/>
  <c r="T17" i="2"/>
  <c r="U17" i="2"/>
  <c r="S18" i="2"/>
  <c r="T18" i="2"/>
  <c r="U18" i="2"/>
  <c r="S19" i="2"/>
  <c r="T19" i="2"/>
  <c r="U19" i="2"/>
  <c r="S20" i="2"/>
  <c r="T20" i="2"/>
  <c r="U20" i="2"/>
  <c r="S21" i="2"/>
  <c r="T21" i="2"/>
  <c r="U21" i="2"/>
  <c r="S22" i="2"/>
  <c r="T22" i="2"/>
  <c r="U22" i="2"/>
  <c r="S23" i="2"/>
  <c r="T23" i="2"/>
  <c r="U23" i="2"/>
  <c r="S24" i="2"/>
  <c r="T24" i="2"/>
  <c r="U24" i="2"/>
  <c r="S25" i="2"/>
  <c r="T25" i="2"/>
  <c r="U25" i="2"/>
  <c r="S26" i="2"/>
  <c r="T26" i="2"/>
  <c r="U26" i="2"/>
  <c r="S27" i="2"/>
  <c r="T27" i="2"/>
  <c r="U27" i="2"/>
  <c r="S28" i="2"/>
  <c r="T28" i="2"/>
  <c r="U28" i="2"/>
  <c r="S29" i="2"/>
  <c r="T29" i="2"/>
  <c r="U29" i="2"/>
  <c r="S30" i="2"/>
  <c r="T30" i="2"/>
  <c r="U30" i="2"/>
  <c r="S31" i="2"/>
  <c r="T31" i="2"/>
  <c r="U31" i="2"/>
  <c r="S32" i="2"/>
  <c r="T32" i="2"/>
  <c r="U32" i="2"/>
  <c r="S33" i="2"/>
  <c r="T33" i="2"/>
  <c r="U33" i="2"/>
  <c r="S34" i="2"/>
  <c r="T34" i="2"/>
  <c r="U34" i="2"/>
  <c r="S35" i="2"/>
  <c r="T35" i="2"/>
  <c r="U35" i="2"/>
  <c r="S36" i="2"/>
  <c r="T36" i="2"/>
  <c r="U36" i="2"/>
  <c r="S37" i="2"/>
  <c r="T37" i="2"/>
  <c r="U37" i="2"/>
  <c r="S38" i="2"/>
  <c r="T38" i="2"/>
  <c r="U38" i="2"/>
  <c r="S39" i="2"/>
  <c r="T39" i="2"/>
  <c r="U39" i="2"/>
  <c r="S40" i="2"/>
  <c r="T40" i="2"/>
  <c r="U40" i="2"/>
  <c r="S41" i="2"/>
  <c r="T41" i="2"/>
  <c r="U41" i="2"/>
  <c r="S42" i="2"/>
  <c r="T42" i="2"/>
  <c r="U42" i="2"/>
  <c r="S43" i="2"/>
  <c r="T43" i="2"/>
  <c r="U43" i="2"/>
  <c r="S44" i="2"/>
  <c r="T44" i="2"/>
  <c r="U44" i="2"/>
  <c r="S45" i="2"/>
  <c r="T45" i="2"/>
  <c r="U45" i="2"/>
  <c r="S46" i="2"/>
  <c r="T46" i="2"/>
  <c r="U46" i="2"/>
  <c r="S47" i="2"/>
  <c r="T47" i="2"/>
  <c r="U47" i="2"/>
  <c r="S48" i="2"/>
  <c r="T48" i="2"/>
  <c r="U48" i="2"/>
  <c r="S49" i="2"/>
  <c r="T49" i="2"/>
  <c r="U49" i="2"/>
  <c r="S50" i="2"/>
  <c r="T50" i="2"/>
  <c r="U50" i="2"/>
  <c r="S51" i="2"/>
  <c r="T51" i="2"/>
  <c r="U51" i="2"/>
  <c r="S52" i="2"/>
  <c r="T52" i="2"/>
  <c r="U52" i="2"/>
  <c r="S53" i="2"/>
  <c r="T53" i="2"/>
  <c r="U53" i="2"/>
  <c r="S54" i="2"/>
  <c r="T54" i="2"/>
  <c r="U54" i="2"/>
  <c r="S55" i="2"/>
  <c r="T55" i="2"/>
  <c r="U55" i="2"/>
  <c r="S56" i="2"/>
  <c r="T56" i="2"/>
  <c r="U56" i="2"/>
  <c r="S57" i="2"/>
  <c r="T57" i="2"/>
  <c r="U57" i="2"/>
  <c r="S58" i="2"/>
  <c r="T58" i="2"/>
  <c r="U58" i="2"/>
  <c r="S59" i="2"/>
  <c r="T59" i="2"/>
  <c r="U59" i="2"/>
  <c r="S60" i="2"/>
  <c r="T60" i="2"/>
  <c r="U60" i="2"/>
  <c r="S61" i="2"/>
  <c r="T61" i="2"/>
  <c r="U61" i="2"/>
  <c r="S62" i="2"/>
  <c r="T62" i="2"/>
  <c r="U62" i="2"/>
  <c r="S63" i="2"/>
  <c r="T63" i="2"/>
  <c r="U63" i="2"/>
  <c r="S64" i="2"/>
  <c r="T64" i="2"/>
  <c r="U64" i="2"/>
  <c r="S65" i="2"/>
  <c r="T65" i="2"/>
  <c r="U65" i="2"/>
  <c r="S66" i="2"/>
  <c r="T66" i="2"/>
  <c r="U66" i="2"/>
  <c r="S67" i="2"/>
  <c r="T67" i="2"/>
  <c r="U67" i="2"/>
  <c r="S68" i="2"/>
  <c r="T68" i="2"/>
  <c r="U68" i="2"/>
  <c r="S69" i="2"/>
  <c r="T69" i="2"/>
  <c r="U69" i="2"/>
  <c r="S70" i="2"/>
  <c r="T70" i="2"/>
  <c r="U70" i="2"/>
  <c r="S71" i="2"/>
  <c r="T71" i="2"/>
  <c r="U71" i="2"/>
  <c r="S72" i="2"/>
  <c r="T72" i="2"/>
  <c r="U72" i="2"/>
  <c r="S73" i="2"/>
  <c r="T73" i="2"/>
  <c r="U73" i="2"/>
  <c r="S74" i="2"/>
  <c r="T74" i="2"/>
  <c r="U74" i="2"/>
  <c r="S75" i="2"/>
  <c r="T75" i="2"/>
  <c r="U75" i="2"/>
  <c r="S76" i="2"/>
  <c r="T76" i="2"/>
  <c r="U76" i="2"/>
  <c r="S77" i="2"/>
  <c r="T77" i="2"/>
  <c r="U77" i="2"/>
  <c r="S78" i="2"/>
  <c r="T78" i="2"/>
  <c r="U78" i="2"/>
  <c r="S79" i="2"/>
  <c r="T79" i="2"/>
  <c r="U79" i="2"/>
  <c r="S80" i="2"/>
  <c r="T80" i="2"/>
  <c r="U80" i="2"/>
  <c r="S81" i="2"/>
  <c r="T81" i="2"/>
  <c r="U81" i="2"/>
  <c r="S82" i="2"/>
  <c r="T82" i="2"/>
  <c r="U82" i="2"/>
  <c r="S83" i="2"/>
  <c r="T83" i="2"/>
  <c r="U83" i="2"/>
  <c r="S84" i="2"/>
  <c r="T84" i="2"/>
  <c r="U84" i="2"/>
  <c r="S85" i="2"/>
  <c r="T85" i="2"/>
  <c r="U85" i="2"/>
  <c r="S86" i="2"/>
  <c r="T86" i="2"/>
  <c r="U86" i="2"/>
  <c r="S87" i="2"/>
  <c r="T87" i="2"/>
  <c r="U87" i="2"/>
  <c r="S88" i="2"/>
  <c r="T88" i="2"/>
  <c r="U88" i="2"/>
  <c r="S89" i="2"/>
  <c r="T89" i="2"/>
  <c r="U89" i="2"/>
  <c r="S90" i="2"/>
  <c r="T90" i="2"/>
  <c r="U90" i="2"/>
  <c r="S91" i="2"/>
  <c r="T91" i="2"/>
  <c r="U91" i="2"/>
  <c r="S92" i="2"/>
  <c r="T92" i="2"/>
  <c r="U92" i="2"/>
  <c r="S93" i="2"/>
  <c r="T93" i="2"/>
  <c r="U93" i="2"/>
  <c r="S94" i="2"/>
  <c r="T94" i="2"/>
  <c r="U94" i="2"/>
  <c r="S95" i="2"/>
  <c r="T95" i="2"/>
  <c r="U95" i="2"/>
  <c r="S96" i="2"/>
  <c r="T96" i="2"/>
  <c r="U96" i="2"/>
  <c r="S97" i="2"/>
  <c r="T97" i="2"/>
  <c r="U97" i="2"/>
  <c r="S98" i="2"/>
  <c r="T98" i="2"/>
  <c r="U98" i="2"/>
  <c r="S99" i="2"/>
  <c r="T99" i="2"/>
  <c r="U99" i="2"/>
  <c r="S100" i="2"/>
  <c r="T100" i="2"/>
  <c r="U100" i="2"/>
  <c r="S101" i="2"/>
  <c r="T101" i="2"/>
  <c r="U101" i="2"/>
  <c r="S102" i="2"/>
  <c r="T102" i="2"/>
  <c r="U102" i="2"/>
  <c r="S103" i="2"/>
  <c r="T103" i="2"/>
  <c r="U103" i="2"/>
  <c r="S104" i="2"/>
  <c r="T104" i="2"/>
  <c r="U104" i="2"/>
  <c r="S105" i="2"/>
  <c r="T105" i="2"/>
  <c r="U105" i="2"/>
  <c r="S106" i="2"/>
  <c r="T106" i="2"/>
  <c r="U106" i="2"/>
  <c r="S107" i="2"/>
  <c r="T107" i="2"/>
  <c r="U107" i="2"/>
  <c r="S108" i="2"/>
  <c r="T108" i="2"/>
  <c r="U108" i="2"/>
  <c r="S109" i="2"/>
  <c r="T109" i="2"/>
  <c r="U109" i="2"/>
  <c r="S110" i="2"/>
  <c r="T110" i="2"/>
  <c r="U110" i="2"/>
  <c r="S111" i="2"/>
  <c r="T111" i="2"/>
  <c r="U111" i="2"/>
  <c r="S112" i="2"/>
  <c r="T112" i="2"/>
  <c r="U112" i="2"/>
  <c r="S113" i="2"/>
  <c r="T113" i="2"/>
  <c r="U113" i="2"/>
  <c r="S114" i="2"/>
  <c r="T114" i="2"/>
  <c r="U114" i="2"/>
  <c r="S115" i="2"/>
  <c r="T115" i="2"/>
  <c r="U115" i="2"/>
  <c r="S116" i="2"/>
  <c r="T116" i="2"/>
  <c r="U116" i="2"/>
  <c r="S117" i="2"/>
  <c r="T117" i="2"/>
  <c r="U117" i="2"/>
  <c r="S118" i="2"/>
  <c r="T118" i="2"/>
  <c r="U118" i="2"/>
  <c r="S119" i="2"/>
  <c r="T119" i="2"/>
  <c r="U119" i="2"/>
  <c r="S120" i="2"/>
  <c r="T120" i="2"/>
  <c r="U120" i="2"/>
  <c r="S121" i="2"/>
  <c r="T121" i="2"/>
  <c r="U121" i="2"/>
  <c r="S122" i="2"/>
  <c r="T122" i="2"/>
  <c r="U122" i="2"/>
  <c r="S123" i="2"/>
  <c r="T123" i="2"/>
  <c r="U123" i="2"/>
  <c r="S124" i="2"/>
  <c r="T124" i="2"/>
  <c r="U124" i="2"/>
  <c r="S125" i="2"/>
  <c r="T125" i="2"/>
  <c r="U125" i="2"/>
  <c r="S126" i="2"/>
  <c r="T126" i="2"/>
  <c r="U126" i="2"/>
  <c r="S127" i="2"/>
  <c r="T127" i="2"/>
  <c r="U127" i="2"/>
  <c r="S128" i="2"/>
  <c r="T128" i="2"/>
  <c r="U128" i="2"/>
  <c r="S129" i="2"/>
  <c r="T129" i="2"/>
  <c r="U129" i="2"/>
  <c r="S130" i="2"/>
  <c r="T130" i="2"/>
  <c r="U130" i="2"/>
  <c r="S131" i="2"/>
  <c r="T131" i="2"/>
  <c r="U131" i="2"/>
  <c r="S132" i="2"/>
  <c r="T132" i="2"/>
  <c r="U132" i="2"/>
  <c r="S133" i="2"/>
  <c r="T133" i="2"/>
  <c r="U133" i="2"/>
  <c r="S134" i="2"/>
  <c r="T134" i="2"/>
  <c r="U134" i="2"/>
  <c r="S135" i="2"/>
  <c r="T135" i="2"/>
  <c r="U135" i="2"/>
  <c r="S136" i="2"/>
  <c r="T136" i="2"/>
  <c r="U136" i="2"/>
  <c r="S137" i="2"/>
  <c r="T137" i="2"/>
  <c r="U137" i="2"/>
  <c r="S138" i="2"/>
  <c r="T138" i="2"/>
  <c r="U138" i="2"/>
  <c r="S139" i="2"/>
  <c r="T139" i="2"/>
  <c r="U139" i="2"/>
  <c r="S140" i="2"/>
  <c r="T140" i="2"/>
  <c r="U140" i="2"/>
  <c r="S141" i="2"/>
  <c r="T141" i="2"/>
  <c r="U141" i="2"/>
  <c r="S142" i="2"/>
  <c r="T142" i="2"/>
  <c r="U142" i="2"/>
  <c r="S143" i="2"/>
  <c r="T143" i="2"/>
  <c r="U143" i="2"/>
  <c r="S144" i="2"/>
  <c r="T144" i="2"/>
  <c r="U144" i="2"/>
  <c r="S145" i="2"/>
  <c r="T145" i="2"/>
  <c r="U145" i="2"/>
  <c r="S146" i="2"/>
  <c r="T146" i="2"/>
  <c r="U146" i="2"/>
  <c r="S147" i="2"/>
  <c r="T147" i="2"/>
  <c r="U147" i="2"/>
  <c r="S148" i="2"/>
  <c r="T148" i="2"/>
  <c r="U148" i="2"/>
  <c r="S149" i="2"/>
  <c r="T149" i="2"/>
  <c r="U149" i="2"/>
  <c r="S150" i="2"/>
  <c r="T150" i="2"/>
  <c r="U150" i="2"/>
  <c r="S151" i="2"/>
  <c r="T151" i="2"/>
  <c r="U151" i="2"/>
  <c r="S152" i="2"/>
  <c r="T152" i="2"/>
  <c r="U152" i="2"/>
  <c r="S153" i="2"/>
  <c r="T153" i="2"/>
  <c r="U153" i="2"/>
  <c r="S154" i="2"/>
  <c r="T154" i="2"/>
  <c r="U154" i="2"/>
  <c r="S155" i="2"/>
  <c r="T155" i="2"/>
  <c r="U155" i="2"/>
  <c r="S156" i="2"/>
  <c r="T156" i="2"/>
  <c r="U156" i="2"/>
  <c r="S157" i="2"/>
  <c r="T157" i="2"/>
  <c r="U157" i="2"/>
  <c r="S158" i="2"/>
  <c r="T158" i="2"/>
  <c r="U158" i="2"/>
  <c r="S159" i="2"/>
  <c r="T159" i="2"/>
  <c r="U159" i="2"/>
  <c r="S160" i="2"/>
  <c r="T160" i="2"/>
  <c r="U160" i="2"/>
  <c r="S161" i="2"/>
  <c r="T161" i="2"/>
  <c r="U161" i="2"/>
  <c r="S162" i="2"/>
  <c r="T162" i="2"/>
  <c r="U162" i="2"/>
  <c r="S163" i="2"/>
  <c r="T163" i="2"/>
  <c r="U163" i="2"/>
  <c r="S164" i="2"/>
  <c r="T164" i="2"/>
  <c r="U164" i="2"/>
  <c r="S165" i="2"/>
  <c r="T165" i="2"/>
  <c r="U165" i="2"/>
  <c r="S166" i="2"/>
  <c r="T166" i="2"/>
  <c r="U166" i="2"/>
  <c r="S167" i="2"/>
  <c r="T167" i="2"/>
  <c r="U167" i="2"/>
  <c r="S168" i="2"/>
  <c r="T168" i="2"/>
  <c r="U168" i="2"/>
  <c r="S169" i="2"/>
  <c r="T169" i="2"/>
  <c r="U169" i="2"/>
  <c r="S170" i="2"/>
  <c r="T170" i="2"/>
  <c r="U170" i="2"/>
  <c r="S171" i="2"/>
  <c r="T171" i="2"/>
  <c r="U171" i="2"/>
  <c r="S172" i="2"/>
  <c r="T172" i="2"/>
  <c r="U172" i="2"/>
  <c r="S173" i="2"/>
  <c r="T173" i="2"/>
  <c r="U173" i="2"/>
  <c r="S174" i="2"/>
  <c r="T174" i="2"/>
  <c r="U174" i="2"/>
  <c r="S175" i="2"/>
  <c r="T175" i="2"/>
  <c r="U175" i="2"/>
  <c r="S176" i="2"/>
  <c r="T176" i="2"/>
  <c r="U176" i="2"/>
  <c r="S177" i="2"/>
  <c r="T177" i="2"/>
  <c r="U177" i="2"/>
  <c r="S178" i="2"/>
  <c r="T178" i="2"/>
  <c r="U178" i="2"/>
  <c r="S179" i="2"/>
  <c r="T179" i="2"/>
  <c r="U179" i="2"/>
  <c r="S180" i="2"/>
  <c r="T180" i="2"/>
  <c r="U180" i="2"/>
  <c r="S181" i="2"/>
  <c r="T181" i="2"/>
  <c r="U181" i="2"/>
  <c r="S182" i="2"/>
  <c r="T182" i="2"/>
  <c r="U182" i="2"/>
  <c r="S183" i="2"/>
  <c r="T183" i="2"/>
  <c r="U183" i="2"/>
  <c r="S184" i="2"/>
  <c r="T184" i="2"/>
  <c r="U184" i="2"/>
  <c r="S185" i="2"/>
  <c r="T185" i="2"/>
  <c r="U185" i="2"/>
  <c r="S186" i="2"/>
  <c r="T186" i="2"/>
  <c r="U186" i="2"/>
  <c r="S187" i="2"/>
  <c r="T187" i="2"/>
  <c r="U187" i="2"/>
  <c r="S188" i="2"/>
  <c r="T188" i="2"/>
  <c r="U188" i="2"/>
  <c r="S189" i="2"/>
  <c r="T189" i="2"/>
  <c r="U189" i="2"/>
  <c r="S190" i="2"/>
  <c r="T190" i="2"/>
  <c r="U190" i="2"/>
  <c r="S191" i="2"/>
  <c r="T191" i="2"/>
  <c r="U191" i="2"/>
  <c r="S192" i="2"/>
  <c r="T192" i="2"/>
  <c r="U192" i="2"/>
  <c r="S193" i="2"/>
  <c r="T193" i="2"/>
  <c r="U193" i="2"/>
  <c r="S194" i="2"/>
  <c r="T194" i="2"/>
  <c r="U194" i="2"/>
  <c r="S195" i="2"/>
  <c r="T195" i="2"/>
  <c r="U195" i="2"/>
  <c r="S196" i="2"/>
  <c r="T196" i="2"/>
  <c r="U196" i="2"/>
  <c r="S197" i="2"/>
  <c r="T197" i="2"/>
  <c r="U197" i="2"/>
  <c r="S198" i="2"/>
  <c r="T198" i="2"/>
  <c r="U198" i="2"/>
  <c r="S199" i="2"/>
  <c r="T199" i="2"/>
  <c r="U199" i="2"/>
  <c r="S200" i="2"/>
  <c r="T200" i="2"/>
  <c r="U200" i="2"/>
  <c r="S201" i="2"/>
  <c r="T201" i="2"/>
  <c r="U201" i="2"/>
  <c r="S202" i="2"/>
  <c r="T202" i="2"/>
  <c r="U202" i="2"/>
  <c r="S203" i="2"/>
  <c r="T203" i="2"/>
  <c r="U203" i="2"/>
  <c r="S204" i="2"/>
  <c r="T204" i="2"/>
  <c r="U204" i="2"/>
  <c r="S205" i="2"/>
  <c r="T205" i="2"/>
  <c r="U205" i="2"/>
  <c r="S206" i="2"/>
  <c r="T206" i="2"/>
  <c r="U206" i="2"/>
  <c r="S207" i="2"/>
  <c r="T207" i="2"/>
  <c r="U207" i="2"/>
  <c r="S208" i="2"/>
  <c r="T208" i="2"/>
  <c r="U208" i="2"/>
  <c r="S209" i="2"/>
  <c r="T209" i="2"/>
  <c r="U209" i="2"/>
  <c r="S210" i="2"/>
  <c r="T210" i="2"/>
  <c r="U210" i="2"/>
  <c r="S211" i="2"/>
  <c r="T211" i="2"/>
  <c r="U211" i="2"/>
  <c r="S212" i="2"/>
  <c r="T212" i="2"/>
  <c r="U212" i="2"/>
  <c r="S213" i="2"/>
  <c r="T213" i="2"/>
  <c r="U213" i="2"/>
  <c r="S214" i="2"/>
  <c r="T214" i="2"/>
  <c r="U214" i="2"/>
  <c r="S215" i="2"/>
  <c r="T215" i="2"/>
  <c r="U215" i="2"/>
  <c r="S216" i="2"/>
  <c r="T216" i="2"/>
  <c r="U216" i="2"/>
  <c r="S217" i="2"/>
  <c r="T217" i="2"/>
  <c r="U217" i="2"/>
  <c r="S218" i="2"/>
  <c r="T218" i="2"/>
  <c r="U218" i="2"/>
  <c r="S219" i="2"/>
  <c r="T219" i="2"/>
  <c r="U219" i="2"/>
  <c r="S220" i="2"/>
  <c r="T220" i="2"/>
  <c r="U220" i="2"/>
  <c r="S221" i="2"/>
  <c r="T221" i="2"/>
  <c r="U221" i="2"/>
  <c r="S222" i="2"/>
  <c r="T222" i="2"/>
  <c r="U222" i="2"/>
  <c r="S223" i="2"/>
  <c r="T223" i="2"/>
  <c r="U223" i="2"/>
  <c r="S224" i="2"/>
  <c r="T224" i="2"/>
  <c r="U224" i="2"/>
  <c r="S225" i="2"/>
  <c r="T225" i="2"/>
  <c r="U225" i="2"/>
  <c r="S226" i="2"/>
  <c r="T226" i="2"/>
  <c r="U226" i="2"/>
  <c r="S227" i="2"/>
  <c r="T227" i="2"/>
  <c r="U227" i="2"/>
  <c r="S228" i="2"/>
  <c r="T228" i="2"/>
  <c r="U228" i="2"/>
  <c r="S229" i="2"/>
  <c r="T229" i="2"/>
  <c r="U229" i="2"/>
  <c r="S230" i="2"/>
  <c r="T230" i="2"/>
  <c r="U230" i="2"/>
  <c r="S231" i="2"/>
  <c r="T231" i="2"/>
  <c r="U231" i="2"/>
  <c r="S232" i="2"/>
  <c r="T232" i="2"/>
  <c r="U232" i="2"/>
  <c r="S233" i="2"/>
  <c r="T233" i="2"/>
  <c r="U233" i="2"/>
  <c r="S234" i="2"/>
  <c r="T234" i="2"/>
  <c r="U234" i="2"/>
  <c r="S235" i="2"/>
  <c r="T235" i="2"/>
  <c r="U235" i="2"/>
  <c r="S236" i="2"/>
  <c r="T236" i="2"/>
  <c r="U236" i="2"/>
  <c r="S237" i="2"/>
  <c r="T237" i="2"/>
  <c r="U237" i="2"/>
  <c r="S238" i="2"/>
  <c r="T238" i="2"/>
  <c r="U238" i="2"/>
  <c r="S239" i="2"/>
  <c r="T239" i="2"/>
  <c r="U239" i="2"/>
  <c r="S240" i="2"/>
  <c r="T240" i="2"/>
  <c r="U240" i="2"/>
  <c r="S241" i="2"/>
  <c r="T241" i="2"/>
  <c r="U241" i="2"/>
  <c r="S242" i="2"/>
  <c r="T242" i="2"/>
  <c r="U242" i="2"/>
  <c r="S243" i="2"/>
  <c r="T243" i="2"/>
  <c r="U243" i="2"/>
  <c r="S244" i="2"/>
  <c r="T244" i="2"/>
  <c r="U244" i="2"/>
  <c r="S245" i="2"/>
  <c r="T245" i="2"/>
  <c r="U245" i="2"/>
  <c r="S246" i="2"/>
  <c r="T246" i="2"/>
  <c r="U246" i="2"/>
  <c r="S247" i="2"/>
  <c r="T247" i="2"/>
  <c r="U247" i="2"/>
  <c r="S248" i="2"/>
  <c r="T248" i="2"/>
  <c r="U248" i="2"/>
  <c r="S249" i="2"/>
  <c r="T249" i="2"/>
  <c r="U249" i="2"/>
  <c r="S250" i="2"/>
  <c r="T250" i="2"/>
  <c r="U250" i="2"/>
  <c r="S251" i="2"/>
  <c r="T251" i="2"/>
  <c r="U251" i="2"/>
  <c r="S252" i="2"/>
  <c r="T252" i="2"/>
  <c r="U252" i="2"/>
  <c r="S253" i="2"/>
  <c r="T253" i="2"/>
  <c r="U253" i="2"/>
  <c r="S254" i="2"/>
  <c r="T254" i="2"/>
  <c r="U254" i="2"/>
  <c r="S255" i="2"/>
  <c r="T255" i="2"/>
  <c r="U255" i="2"/>
  <c r="S256" i="2"/>
  <c r="T256" i="2"/>
  <c r="U256" i="2"/>
  <c r="S257" i="2"/>
  <c r="T257" i="2"/>
  <c r="U257" i="2"/>
  <c r="S258" i="2"/>
  <c r="T258" i="2"/>
  <c r="U258" i="2"/>
  <c r="S259" i="2"/>
  <c r="T259" i="2"/>
  <c r="U259" i="2"/>
  <c r="S260" i="2"/>
  <c r="T260" i="2"/>
  <c r="U260" i="2"/>
  <c r="S261" i="2"/>
  <c r="T261" i="2"/>
  <c r="U261" i="2"/>
  <c r="S262" i="2"/>
  <c r="T262" i="2"/>
  <c r="U262" i="2"/>
  <c r="S263" i="2"/>
  <c r="T263" i="2"/>
  <c r="U263" i="2"/>
  <c r="S264" i="2"/>
  <c r="T264" i="2"/>
  <c r="U264" i="2"/>
  <c r="S265" i="2"/>
  <c r="T265" i="2"/>
  <c r="U265" i="2"/>
  <c r="S266" i="2"/>
  <c r="T266" i="2"/>
  <c r="U266" i="2"/>
  <c r="S267" i="2"/>
  <c r="T267" i="2"/>
  <c r="U267" i="2"/>
  <c r="S268" i="2"/>
  <c r="T268" i="2"/>
  <c r="U268" i="2"/>
  <c r="S269" i="2"/>
  <c r="T269" i="2"/>
  <c r="U269" i="2"/>
  <c r="S270" i="2"/>
  <c r="T270" i="2"/>
  <c r="U270" i="2"/>
  <c r="S271" i="2"/>
  <c r="T271" i="2"/>
  <c r="U271" i="2"/>
  <c r="S272" i="2"/>
  <c r="T272" i="2"/>
  <c r="U272" i="2"/>
  <c r="S273" i="2"/>
  <c r="T273" i="2"/>
  <c r="U273" i="2"/>
  <c r="S274" i="2"/>
  <c r="T274" i="2"/>
  <c r="U274" i="2"/>
  <c r="S275" i="2"/>
  <c r="T275" i="2"/>
  <c r="U275" i="2"/>
  <c r="S276" i="2"/>
  <c r="T276" i="2"/>
  <c r="U276" i="2"/>
  <c r="S277" i="2"/>
  <c r="T277" i="2"/>
  <c r="U277" i="2"/>
  <c r="S278" i="2"/>
  <c r="T278" i="2"/>
  <c r="U278" i="2"/>
  <c r="S279" i="2"/>
  <c r="T279" i="2"/>
  <c r="U279" i="2"/>
  <c r="S280" i="2"/>
  <c r="T280" i="2"/>
  <c r="U280" i="2"/>
  <c r="S281" i="2"/>
  <c r="T281" i="2"/>
  <c r="U281" i="2"/>
  <c r="S282" i="2"/>
  <c r="T282" i="2"/>
  <c r="U282" i="2"/>
  <c r="S283" i="2"/>
  <c r="T283" i="2"/>
  <c r="U283" i="2"/>
  <c r="S284" i="2"/>
  <c r="T284" i="2"/>
  <c r="U284" i="2"/>
  <c r="S285" i="2"/>
  <c r="T285" i="2"/>
  <c r="U285" i="2"/>
  <c r="S286" i="2"/>
  <c r="T286" i="2"/>
  <c r="U286" i="2"/>
  <c r="S287" i="2"/>
  <c r="T287" i="2"/>
  <c r="U287" i="2"/>
  <c r="S288" i="2"/>
  <c r="T288" i="2"/>
  <c r="U288" i="2"/>
  <c r="S289" i="2"/>
  <c r="T289" i="2"/>
  <c r="U289" i="2"/>
  <c r="S290" i="2"/>
  <c r="T290" i="2"/>
  <c r="U290" i="2"/>
  <c r="S291" i="2"/>
  <c r="T291" i="2"/>
  <c r="U291" i="2"/>
  <c r="S292" i="2"/>
  <c r="T292" i="2"/>
  <c r="U292" i="2"/>
  <c r="S293" i="2"/>
  <c r="T293" i="2"/>
  <c r="U293" i="2"/>
  <c r="S294" i="2"/>
  <c r="T294" i="2"/>
  <c r="U294" i="2"/>
  <c r="S295" i="2"/>
  <c r="T295" i="2"/>
  <c r="U295" i="2"/>
  <c r="S296" i="2"/>
  <c r="T296" i="2"/>
  <c r="U296" i="2"/>
  <c r="S297" i="2"/>
  <c r="T297" i="2"/>
  <c r="U297" i="2"/>
  <c r="S298" i="2"/>
  <c r="T298" i="2"/>
  <c r="U298" i="2"/>
  <c r="S299" i="2"/>
  <c r="T299" i="2"/>
  <c r="U299" i="2"/>
  <c r="S300" i="2"/>
  <c r="T300" i="2"/>
  <c r="U300" i="2"/>
  <c r="S301" i="2"/>
  <c r="T301" i="2"/>
  <c r="U301" i="2"/>
  <c r="S302" i="2"/>
  <c r="T302" i="2"/>
  <c r="U302" i="2"/>
  <c r="S303" i="2"/>
  <c r="T303" i="2"/>
  <c r="U303" i="2"/>
  <c r="S304" i="2"/>
  <c r="T304" i="2"/>
  <c r="U304" i="2"/>
  <c r="S305" i="2"/>
  <c r="T305" i="2"/>
  <c r="U305" i="2"/>
  <c r="S306" i="2"/>
  <c r="T306" i="2"/>
  <c r="U306" i="2"/>
  <c r="S307" i="2"/>
  <c r="T307" i="2"/>
  <c r="U307" i="2"/>
  <c r="S308" i="2"/>
  <c r="T308" i="2"/>
  <c r="U308" i="2"/>
  <c r="S309" i="2"/>
  <c r="T309" i="2"/>
  <c r="U309" i="2"/>
  <c r="S310" i="2"/>
  <c r="T310" i="2"/>
  <c r="U310" i="2"/>
  <c r="S311" i="2"/>
  <c r="T311" i="2"/>
  <c r="U311" i="2"/>
  <c r="S312" i="2"/>
  <c r="T312" i="2"/>
  <c r="U312" i="2"/>
  <c r="S313" i="2"/>
  <c r="T313" i="2"/>
  <c r="U313" i="2"/>
  <c r="S314" i="2"/>
  <c r="T314" i="2"/>
  <c r="U314" i="2"/>
  <c r="S315" i="2"/>
  <c r="T315" i="2"/>
  <c r="U315" i="2"/>
  <c r="S316" i="2"/>
  <c r="T316" i="2"/>
  <c r="U316" i="2"/>
  <c r="S317" i="2"/>
  <c r="T317" i="2"/>
  <c r="U317" i="2"/>
  <c r="S318" i="2"/>
  <c r="T318" i="2"/>
  <c r="U318" i="2"/>
  <c r="S319" i="2"/>
  <c r="T319" i="2"/>
  <c r="U319" i="2"/>
  <c r="S320" i="2"/>
  <c r="T320" i="2"/>
  <c r="U320" i="2"/>
  <c r="S321" i="2"/>
  <c r="T321" i="2"/>
  <c r="U321" i="2"/>
  <c r="S322" i="2"/>
  <c r="T322" i="2"/>
  <c r="U322" i="2"/>
  <c r="S323" i="2"/>
  <c r="T323" i="2"/>
  <c r="U323" i="2"/>
  <c r="S324" i="2"/>
  <c r="T324" i="2"/>
  <c r="U324" i="2"/>
  <c r="S325" i="2"/>
  <c r="T325" i="2"/>
  <c r="U325" i="2"/>
  <c r="S326" i="2"/>
  <c r="T326" i="2"/>
  <c r="U326" i="2"/>
  <c r="S327" i="2"/>
  <c r="T327" i="2"/>
  <c r="U327" i="2"/>
  <c r="S328" i="2"/>
  <c r="T328" i="2"/>
  <c r="U328" i="2"/>
  <c r="S329" i="2"/>
  <c r="T329" i="2"/>
  <c r="U329" i="2"/>
  <c r="S330" i="2"/>
  <c r="T330" i="2"/>
  <c r="U330" i="2"/>
  <c r="S331" i="2"/>
  <c r="T331" i="2"/>
  <c r="U331" i="2"/>
  <c r="S332" i="2"/>
  <c r="T332" i="2"/>
  <c r="U332" i="2"/>
  <c r="S333" i="2"/>
  <c r="T333" i="2"/>
  <c r="U333" i="2"/>
  <c r="S334" i="2"/>
  <c r="T334" i="2"/>
  <c r="U334" i="2"/>
  <c r="S335" i="2"/>
  <c r="T335" i="2"/>
  <c r="U335" i="2"/>
  <c r="S336" i="2"/>
  <c r="T336" i="2"/>
  <c r="U336" i="2"/>
  <c r="S337" i="2"/>
  <c r="T337" i="2"/>
  <c r="U337" i="2"/>
  <c r="K2" i="2"/>
  <c r="L2" i="2"/>
  <c r="M2" i="2"/>
  <c r="K3" i="2"/>
  <c r="L3" i="2"/>
  <c r="M3" i="2"/>
  <c r="K4" i="2"/>
  <c r="L4" i="2"/>
  <c r="M4" i="2"/>
  <c r="K5" i="2"/>
  <c r="L5" i="2"/>
  <c r="M5" i="2"/>
  <c r="K6" i="2"/>
  <c r="L6" i="2"/>
  <c r="M6" i="2"/>
  <c r="K7" i="2"/>
  <c r="L7" i="2"/>
  <c r="M7" i="2"/>
  <c r="K8" i="2"/>
  <c r="L8" i="2"/>
  <c r="M8" i="2"/>
  <c r="K9" i="2"/>
  <c r="L9" i="2"/>
  <c r="M9" i="2"/>
  <c r="K10" i="2"/>
  <c r="L10" i="2"/>
  <c r="M10" i="2"/>
  <c r="K11" i="2"/>
  <c r="L11" i="2"/>
  <c r="M11" i="2"/>
  <c r="K12" i="2"/>
  <c r="L12" i="2"/>
  <c r="M12" i="2"/>
  <c r="K13" i="2"/>
  <c r="L13" i="2"/>
  <c r="M13" i="2"/>
  <c r="K14" i="2"/>
  <c r="L14" i="2"/>
  <c r="M14" i="2"/>
  <c r="K15" i="2"/>
  <c r="L15" i="2"/>
  <c r="M15" i="2"/>
  <c r="K16" i="2"/>
  <c r="L16" i="2"/>
  <c r="M16" i="2"/>
  <c r="K17" i="2"/>
  <c r="L17" i="2"/>
  <c r="M17" i="2"/>
  <c r="K18" i="2"/>
  <c r="L18" i="2"/>
  <c r="M18" i="2"/>
  <c r="K19" i="2"/>
  <c r="L19" i="2"/>
  <c r="M19" i="2"/>
  <c r="K20" i="2"/>
  <c r="L20" i="2"/>
  <c r="M20" i="2"/>
  <c r="K21" i="2"/>
  <c r="L21" i="2"/>
  <c r="M21" i="2"/>
  <c r="K22" i="2"/>
  <c r="L22" i="2"/>
  <c r="M22" i="2"/>
  <c r="K23" i="2"/>
  <c r="L23" i="2"/>
  <c r="M23" i="2"/>
  <c r="K24" i="2"/>
  <c r="L24" i="2"/>
  <c r="M24" i="2"/>
  <c r="K25" i="2"/>
  <c r="L25" i="2"/>
  <c r="M25" i="2"/>
  <c r="K26" i="2"/>
  <c r="L26" i="2"/>
  <c r="M26" i="2"/>
  <c r="K27" i="2"/>
  <c r="L27" i="2"/>
  <c r="M27" i="2"/>
  <c r="K28" i="2"/>
  <c r="L28" i="2"/>
  <c r="M28" i="2"/>
  <c r="K29" i="2"/>
  <c r="L29" i="2"/>
  <c r="M29" i="2"/>
  <c r="K30" i="2"/>
  <c r="L30" i="2"/>
  <c r="M30" i="2"/>
  <c r="K31" i="2"/>
  <c r="L31" i="2"/>
  <c r="M31" i="2"/>
  <c r="K32" i="2"/>
  <c r="L32" i="2"/>
  <c r="M32" i="2"/>
  <c r="K33" i="2"/>
  <c r="L33" i="2"/>
  <c r="M33" i="2"/>
  <c r="K34" i="2"/>
  <c r="L34" i="2"/>
  <c r="M34" i="2"/>
  <c r="K35" i="2"/>
  <c r="L35" i="2"/>
  <c r="M35" i="2"/>
  <c r="K36" i="2"/>
  <c r="L36" i="2"/>
  <c r="M36" i="2"/>
  <c r="K37" i="2"/>
  <c r="L37" i="2"/>
  <c r="M37" i="2"/>
  <c r="K38" i="2"/>
  <c r="L38" i="2"/>
  <c r="M38" i="2"/>
  <c r="K39" i="2"/>
  <c r="L39" i="2"/>
  <c r="M39" i="2"/>
  <c r="K40" i="2"/>
  <c r="L40" i="2"/>
  <c r="M40" i="2"/>
  <c r="K41" i="2"/>
  <c r="L41" i="2"/>
  <c r="M41" i="2"/>
  <c r="K42" i="2"/>
  <c r="L42" i="2"/>
  <c r="M42" i="2"/>
  <c r="K43" i="2"/>
  <c r="L43" i="2"/>
  <c r="M43" i="2"/>
  <c r="K44" i="2"/>
  <c r="L44" i="2"/>
  <c r="M44" i="2"/>
  <c r="K45" i="2"/>
  <c r="L45" i="2"/>
  <c r="M45" i="2"/>
  <c r="K46" i="2"/>
  <c r="L46" i="2"/>
  <c r="M46" i="2"/>
  <c r="K47" i="2"/>
  <c r="L47" i="2"/>
  <c r="M47" i="2"/>
  <c r="K48" i="2"/>
  <c r="L48" i="2"/>
  <c r="M48" i="2"/>
  <c r="K49" i="2"/>
  <c r="L49" i="2"/>
  <c r="M49" i="2"/>
  <c r="K50" i="2"/>
  <c r="L50" i="2"/>
  <c r="M50" i="2"/>
  <c r="K51" i="2"/>
  <c r="L51" i="2"/>
  <c r="M51" i="2"/>
  <c r="K52" i="2"/>
  <c r="L52" i="2"/>
  <c r="M52" i="2"/>
  <c r="K53" i="2"/>
  <c r="L53" i="2"/>
  <c r="M53" i="2"/>
  <c r="K54" i="2"/>
  <c r="L54" i="2"/>
  <c r="M54" i="2"/>
  <c r="K55" i="2"/>
  <c r="L55" i="2"/>
  <c r="M55" i="2"/>
  <c r="K56" i="2"/>
  <c r="L56" i="2"/>
  <c r="M56" i="2"/>
  <c r="K57" i="2"/>
  <c r="L57" i="2"/>
  <c r="M57" i="2"/>
  <c r="K58" i="2"/>
  <c r="L58" i="2"/>
  <c r="M58" i="2"/>
  <c r="K59" i="2"/>
  <c r="L59" i="2"/>
  <c r="M59" i="2"/>
  <c r="K60" i="2"/>
  <c r="L60" i="2"/>
  <c r="M60" i="2"/>
  <c r="K61" i="2"/>
  <c r="L61" i="2"/>
  <c r="M61" i="2"/>
  <c r="K62" i="2"/>
  <c r="L62" i="2"/>
  <c r="M62" i="2"/>
  <c r="K63" i="2"/>
  <c r="L63" i="2"/>
  <c r="M63" i="2"/>
  <c r="K64" i="2"/>
  <c r="L64" i="2"/>
  <c r="M64" i="2"/>
  <c r="K65" i="2"/>
  <c r="L65" i="2"/>
  <c r="M65" i="2"/>
  <c r="K66" i="2"/>
  <c r="L66" i="2"/>
  <c r="M66" i="2"/>
  <c r="K67" i="2"/>
  <c r="L67" i="2"/>
  <c r="M67" i="2"/>
  <c r="K68" i="2"/>
  <c r="L68" i="2"/>
  <c r="M68" i="2"/>
  <c r="K69" i="2"/>
  <c r="L69" i="2"/>
  <c r="M69" i="2"/>
  <c r="K70" i="2"/>
  <c r="L70" i="2"/>
  <c r="M70" i="2"/>
  <c r="K71" i="2"/>
  <c r="L71" i="2"/>
  <c r="M71" i="2"/>
  <c r="K72" i="2"/>
  <c r="L72" i="2"/>
  <c r="M72" i="2"/>
  <c r="K73" i="2"/>
  <c r="L73" i="2"/>
  <c r="M73" i="2"/>
  <c r="K74" i="2"/>
  <c r="L74" i="2"/>
  <c r="M74" i="2"/>
  <c r="K75" i="2"/>
  <c r="L75" i="2"/>
  <c r="M75" i="2"/>
  <c r="K76" i="2"/>
  <c r="L76" i="2"/>
  <c r="M76" i="2"/>
  <c r="K77" i="2"/>
  <c r="L77" i="2"/>
  <c r="M77" i="2"/>
  <c r="K78" i="2"/>
  <c r="L78" i="2"/>
  <c r="M78" i="2"/>
  <c r="K79" i="2"/>
  <c r="L79" i="2"/>
  <c r="M79" i="2"/>
  <c r="K80" i="2"/>
  <c r="L80" i="2"/>
  <c r="M80" i="2"/>
  <c r="K81" i="2"/>
  <c r="L81" i="2"/>
  <c r="M81" i="2"/>
  <c r="K82" i="2"/>
  <c r="L82" i="2"/>
  <c r="M82" i="2"/>
  <c r="K83" i="2"/>
  <c r="L83" i="2"/>
  <c r="M83" i="2"/>
  <c r="K84" i="2"/>
  <c r="L84" i="2"/>
  <c r="M84" i="2"/>
  <c r="K85" i="2"/>
  <c r="L85" i="2"/>
  <c r="M85" i="2"/>
  <c r="K86" i="2"/>
  <c r="L86" i="2"/>
  <c r="M86" i="2"/>
  <c r="K87" i="2"/>
  <c r="L87" i="2"/>
  <c r="M87" i="2"/>
  <c r="K88" i="2"/>
  <c r="L88" i="2"/>
  <c r="M88" i="2"/>
  <c r="K89" i="2"/>
  <c r="L89" i="2"/>
  <c r="M89" i="2"/>
  <c r="K90" i="2"/>
  <c r="L90" i="2"/>
  <c r="M90" i="2"/>
  <c r="K91" i="2"/>
  <c r="L91" i="2"/>
  <c r="M91" i="2"/>
  <c r="K92" i="2"/>
  <c r="L92" i="2"/>
  <c r="M92" i="2"/>
  <c r="K93" i="2"/>
  <c r="L93" i="2"/>
  <c r="M93" i="2"/>
  <c r="K94" i="2"/>
  <c r="L94" i="2"/>
  <c r="M94" i="2"/>
  <c r="K95" i="2"/>
  <c r="L95" i="2"/>
  <c r="M95" i="2"/>
  <c r="K96" i="2"/>
  <c r="L96" i="2"/>
  <c r="M96" i="2"/>
  <c r="K97" i="2"/>
  <c r="L97" i="2"/>
  <c r="M97" i="2"/>
  <c r="K98" i="2"/>
  <c r="L98" i="2"/>
  <c r="M98" i="2"/>
  <c r="K99" i="2"/>
  <c r="L99" i="2"/>
  <c r="M99" i="2"/>
  <c r="K100" i="2"/>
  <c r="L100" i="2"/>
  <c r="M100" i="2"/>
  <c r="K101" i="2"/>
  <c r="L101" i="2"/>
  <c r="M101" i="2"/>
  <c r="K102" i="2"/>
  <c r="L102" i="2"/>
  <c r="M102" i="2"/>
  <c r="K103" i="2"/>
  <c r="L103" i="2"/>
  <c r="M103" i="2"/>
  <c r="K104" i="2"/>
  <c r="L104" i="2"/>
  <c r="M104" i="2"/>
  <c r="K105" i="2"/>
  <c r="L105" i="2"/>
  <c r="M105" i="2"/>
  <c r="K106" i="2"/>
  <c r="L106" i="2"/>
  <c r="M106" i="2"/>
  <c r="K107" i="2"/>
  <c r="L107" i="2"/>
  <c r="M107" i="2"/>
  <c r="K108" i="2"/>
  <c r="L108" i="2"/>
  <c r="M108" i="2"/>
  <c r="K109" i="2"/>
  <c r="L109" i="2"/>
  <c r="M109" i="2"/>
  <c r="K110" i="2"/>
  <c r="L110" i="2"/>
  <c r="M110" i="2"/>
  <c r="K111" i="2"/>
  <c r="L111" i="2"/>
  <c r="M111" i="2"/>
  <c r="K112" i="2"/>
  <c r="L112" i="2"/>
  <c r="M112" i="2"/>
  <c r="K113" i="2"/>
  <c r="L113" i="2"/>
  <c r="M113" i="2"/>
  <c r="K114" i="2"/>
  <c r="L114" i="2"/>
  <c r="M114" i="2"/>
  <c r="K115" i="2"/>
  <c r="L115" i="2"/>
  <c r="M115" i="2"/>
  <c r="K116" i="2"/>
  <c r="L116" i="2"/>
  <c r="M116" i="2"/>
  <c r="K117" i="2"/>
  <c r="L117" i="2"/>
  <c r="M117" i="2"/>
  <c r="K118" i="2"/>
  <c r="L118" i="2"/>
  <c r="M118" i="2"/>
  <c r="K119" i="2"/>
  <c r="L119" i="2"/>
  <c r="M119" i="2"/>
  <c r="K120" i="2"/>
  <c r="L120" i="2"/>
  <c r="M120" i="2"/>
  <c r="K121" i="2"/>
  <c r="L121" i="2"/>
  <c r="M121" i="2"/>
  <c r="K122" i="2"/>
  <c r="L122" i="2"/>
  <c r="M122" i="2"/>
  <c r="K123" i="2"/>
  <c r="L123" i="2"/>
  <c r="M123" i="2"/>
  <c r="K124" i="2"/>
  <c r="L124" i="2"/>
  <c r="M124" i="2"/>
  <c r="K125" i="2"/>
  <c r="L125" i="2"/>
  <c r="M125" i="2"/>
  <c r="K126" i="2"/>
  <c r="L126" i="2"/>
  <c r="M126" i="2"/>
  <c r="K127" i="2"/>
  <c r="L127" i="2"/>
  <c r="M127" i="2"/>
  <c r="K128" i="2"/>
  <c r="L128" i="2"/>
  <c r="M128" i="2"/>
  <c r="K129" i="2"/>
  <c r="L129" i="2"/>
  <c r="M129" i="2"/>
  <c r="K130" i="2"/>
  <c r="L130" i="2"/>
  <c r="M130" i="2"/>
  <c r="K131" i="2"/>
  <c r="L131" i="2"/>
  <c r="M131" i="2"/>
  <c r="K132" i="2"/>
  <c r="L132" i="2"/>
  <c r="M132" i="2"/>
  <c r="K133" i="2"/>
  <c r="L133" i="2"/>
  <c r="M133" i="2"/>
  <c r="K134" i="2"/>
  <c r="L134" i="2"/>
  <c r="M134" i="2"/>
  <c r="K135" i="2"/>
  <c r="L135" i="2"/>
  <c r="M135" i="2"/>
  <c r="K136" i="2"/>
  <c r="L136" i="2"/>
  <c r="M136" i="2"/>
  <c r="K137" i="2"/>
  <c r="L137" i="2"/>
  <c r="M137" i="2"/>
  <c r="K138" i="2"/>
  <c r="L138" i="2"/>
  <c r="M138" i="2"/>
  <c r="K139" i="2"/>
  <c r="L139" i="2"/>
  <c r="M139" i="2"/>
  <c r="K140" i="2"/>
  <c r="L140" i="2"/>
  <c r="M140" i="2"/>
  <c r="K141" i="2"/>
  <c r="L141" i="2"/>
  <c r="M141" i="2"/>
  <c r="K142" i="2"/>
  <c r="L142" i="2"/>
  <c r="M142" i="2"/>
  <c r="K143" i="2"/>
  <c r="L143" i="2"/>
  <c r="M143" i="2"/>
  <c r="K144" i="2"/>
  <c r="L144" i="2"/>
  <c r="M144" i="2"/>
  <c r="K145" i="2"/>
  <c r="L145" i="2"/>
  <c r="M145" i="2"/>
  <c r="K146" i="2"/>
  <c r="L146" i="2"/>
  <c r="M146" i="2"/>
  <c r="K147" i="2"/>
  <c r="L147" i="2"/>
  <c r="M147" i="2"/>
  <c r="K148" i="2"/>
  <c r="L148" i="2"/>
  <c r="M148" i="2"/>
  <c r="K149" i="2"/>
  <c r="L149" i="2"/>
  <c r="M149" i="2"/>
  <c r="K150" i="2"/>
  <c r="L150" i="2"/>
  <c r="M150" i="2"/>
  <c r="K151" i="2"/>
  <c r="L151" i="2"/>
  <c r="M151" i="2"/>
  <c r="K152" i="2"/>
  <c r="L152" i="2"/>
  <c r="M152" i="2"/>
  <c r="K153" i="2"/>
  <c r="L153" i="2"/>
  <c r="M153" i="2"/>
  <c r="K154" i="2"/>
  <c r="L154" i="2"/>
  <c r="M154" i="2"/>
  <c r="K155" i="2"/>
  <c r="L155" i="2"/>
  <c r="M155" i="2"/>
  <c r="K156" i="2"/>
  <c r="L156" i="2"/>
  <c r="M156" i="2"/>
  <c r="K157" i="2"/>
  <c r="L157" i="2"/>
  <c r="M157" i="2"/>
  <c r="K158" i="2"/>
  <c r="L158" i="2"/>
  <c r="M158" i="2"/>
  <c r="K159" i="2"/>
  <c r="L159" i="2"/>
  <c r="M159" i="2"/>
  <c r="K160" i="2"/>
  <c r="L160" i="2"/>
  <c r="M160" i="2"/>
  <c r="K161" i="2"/>
  <c r="L161" i="2"/>
  <c r="M161" i="2"/>
  <c r="K162" i="2"/>
  <c r="L162" i="2"/>
  <c r="M162" i="2"/>
  <c r="K163" i="2"/>
  <c r="L163" i="2"/>
  <c r="M163" i="2"/>
  <c r="K164" i="2"/>
  <c r="L164" i="2"/>
  <c r="M164" i="2"/>
  <c r="K165" i="2"/>
  <c r="L165" i="2"/>
  <c r="M165" i="2"/>
  <c r="K166" i="2"/>
  <c r="L166" i="2"/>
  <c r="M166" i="2"/>
  <c r="K167" i="2"/>
  <c r="L167" i="2"/>
  <c r="M167" i="2"/>
  <c r="K168" i="2"/>
  <c r="L168" i="2"/>
  <c r="M168" i="2"/>
  <c r="K169" i="2"/>
  <c r="L169" i="2"/>
  <c r="M169" i="2"/>
  <c r="K170" i="2"/>
  <c r="L170" i="2"/>
  <c r="M170" i="2"/>
  <c r="K171" i="2"/>
  <c r="L171" i="2"/>
  <c r="M171" i="2"/>
  <c r="K172" i="2"/>
  <c r="L172" i="2"/>
  <c r="M172" i="2"/>
  <c r="K173" i="2"/>
  <c r="L173" i="2"/>
  <c r="M173" i="2"/>
  <c r="K174" i="2"/>
  <c r="L174" i="2"/>
  <c r="M174" i="2"/>
  <c r="K175" i="2"/>
  <c r="L175" i="2"/>
  <c r="M175" i="2"/>
  <c r="K176" i="2"/>
  <c r="L176" i="2"/>
  <c r="M176" i="2"/>
  <c r="K177" i="2"/>
  <c r="L177" i="2"/>
  <c r="M177" i="2"/>
  <c r="K178" i="2"/>
  <c r="L178" i="2"/>
  <c r="M178" i="2"/>
  <c r="K179" i="2"/>
  <c r="L179" i="2"/>
  <c r="M179" i="2"/>
  <c r="K180" i="2"/>
  <c r="L180" i="2"/>
  <c r="M180" i="2"/>
  <c r="K181" i="2"/>
  <c r="L181" i="2"/>
  <c r="M181" i="2"/>
  <c r="K182" i="2"/>
  <c r="L182" i="2"/>
  <c r="M182" i="2"/>
  <c r="K183" i="2"/>
  <c r="L183" i="2"/>
  <c r="M183" i="2"/>
  <c r="K184" i="2"/>
  <c r="L184" i="2"/>
  <c r="M184" i="2"/>
  <c r="K185" i="2"/>
  <c r="L185" i="2"/>
  <c r="M185" i="2"/>
  <c r="K186" i="2"/>
  <c r="L186" i="2"/>
  <c r="M186" i="2"/>
  <c r="K187" i="2"/>
  <c r="L187" i="2"/>
  <c r="M187" i="2"/>
  <c r="K188" i="2"/>
  <c r="L188" i="2"/>
  <c r="M188" i="2"/>
  <c r="K189" i="2"/>
  <c r="L189" i="2"/>
  <c r="M189" i="2"/>
  <c r="K190" i="2"/>
  <c r="L190" i="2"/>
  <c r="M190" i="2"/>
  <c r="K191" i="2"/>
  <c r="L191" i="2"/>
  <c r="M191" i="2"/>
  <c r="K192" i="2"/>
  <c r="L192" i="2"/>
  <c r="M192" i="2"/>
  <c r="K193" i="2"/>
  <c r="L193" i="2"/>
  <c r="M193" i="2"/>
  <c r="K194" i="2"/>
  <c r="L194" i="2"/>
  <c r="M194" i="2"/>
  <c r="K195" i="2"/>
  <c r="L195" i="2"/>
  <c r="M195" i="2"/>
  <c r="K196" i="2"/>
  <c r="L196" i="2"/>
  <c r="M196" i="2"/>
  <c r="K197" i="2"/>
  <c r="L197" i="2"/>
  <c r="M197" i="2"/>
  <c r="K198" i="2"/>
  <c r="L198" i="2"/>
  <c r="M198" i="2"/>
  <c r="K199" i="2"/>
  <c r="L199" i="2"/>
  <c r="M199" i="2"/>
  <c r="K200" i="2"/>
  <c r="L200" i="2"/>
  <c r="M200" i="2"/>
  <c r="K201" i="2"/>
  <c r="L201" i="2"/>
  <c r="M201" i="2"/>
  <c r="K202" i="2"/>
  <c r="L202" i="2"/>
  <c r="M202" i="2"/>
  <c r="K203" i="2"/>
  <c r="L203" i="2"/>
  <c r="M203" i="2"/>
  <c r="K204" i="2"/>
  <c r="L204" i="2"/>
  <c r="M204" i="2"/>
  <c r="K205" i="2"/>
  <c r="L205" i="2"/>
  <c r="M205" i="2"/>
  <c r="K206" i="2"/>
  <c r="L206" i="2"/>
  <c r="M206" i="2"/>
  <c r="K207" i="2"/>
  <c r="L207" i="2"/>
  <c r="M207" i="2"/>
  <c r="K208" i="2"/>
  <c r="L208" i="2"/>
  <c r="M208" i="2"/>
  <c r="K209" i="2"/>
  <c r="L209" i="2"/>
  <c r="M209" i="2"/>
  <c r="K210" i="2"/>
  <c r="L210" i="2"/>
  <c r="M210" i="2"/>
  <c r="K211" i="2"/>
  <c r="L211" i="2"/>
  <c r="M211" i="2"/>
  <c r="K212" i="2"/>
  <c r="L212" i="2"/>
  <c r="M212" i="2"/>
  <c r="K213" i="2"/>
  <c r="L213" i="2"/>
  <c r="M213" i="2"/>
  <c r="K214" i="2"/>
  <c r="L214" i="2"/>
  <c r="M214" i="2"/>
  <c r="K215" i="2"/>
  <c r="L215" i="2"/>
  <c r="M215" i="2"/>
  <c r="K216" i="2"/>
  <c r="L216" i="2"/>
  <c r="M216" i="2"/>
  <c r="K217" i="2"/>
  <c r="L217" i="2"/>
  <c r="M217" i="2"/>
  <c r="K218" i="2"/>
  <c r="L218" i="2"/>
  <c r="M218" i="2"/>
  <c r="K219" i="2"/>
  <c r="L219" i="2"/>
  <c r="M219" i="2"/>
  <c r="K220" i="2"/>
  <c r="L220" i="2"/>
  <c r="M220" i="2"/>
  <c r="K221" i="2"/>
  <c r="L221" i="2"/>
  <c r="M221" i="2"/>
  <c r="K222" i="2"/>
  <c r="L222" i="2"/>
  <c r="M222" i="2"/>
  <c r="K223" i="2"/>
  <c r="L223" i="2"/>
  <c r="M223" i="2"/>
  <c r="K224" i="2"/>
  <c r="L224" i="2"/>
  <c r="M224" i="2"/>
  <c r="K225" i="2"/>
  <c r="L225" i="2"/>
  <c r="M225" i="2"/>
  <c r="K226" i="2"/>
  <c r="L226" i="2"/>
  <c r="M226" i="2"/>
  <c r="K227" i="2"/>
  <c r="L227" i="2"/>
  <c r="M227" i="2"/>
  <c r="K228" i="2"/>
  <c r="L228" i="2"/>
  <c r="M228" i="2"/>
  <c r="K229" i="2"/>
  <c r="L229" i="2"/>
  <c r="M229" i="2"/>
  <c r="K230" i="2"/>
  <c r="L230" i="2"/>
  <c r="M230" i="2"/>
  <c r="K231" i="2"/>
  <c r="L231" i="2"/>
  <c r="M231" i="2"/>
  <c r="K232" i="2"/>
  <c r="L232" i="2"/>
  <c r="M232" i="2"/>
  <c r="K233" i="2"/>
  <c r="L233" i="2"/>
  <c r="M233" i="2"/>
  <c r="K234" i="2"/>
  <c r="L234" i="2"/>
  <c r="M234" i="2"/>
  <c r="K235" i="2"/>
  <c r="L235" i="2"/>
  <c r="M235" i="2"/>
  <c r="K236" i="2"/>
  <c r="L236" i="2"/>
  <c r="M236" i="2"/>
  <c r="K237" i="2"/>
  <c r="L237" i="2"/>
  <c r="M237" i="2"/>
  <c r="K238" i="2"/>
  <c r="L238" i="2"/>
  <c r="M238" i="2"/>
  <c r="K239" i="2"/>
  <c r="L239" i="2"/>
  <c r="M239" i="2"/>
  <c r="K240" i="2"/>
  <c r="L240" i="2"/>
  <c r="M240" i="2"/>
  <c r="K241" i="2"/>
  <c r="L241" i="2"/>
  <c r="M241" i="2"/>
  <c r="K242" i="2"/>
  <c r="L242" i="2"/>
  <c r="M242" i="2"/>
  <c r="K243" i="2"/>
  <c r="L243" i="2"/>
  <c r="M243" i="2"/>
  <c r="K244" i="2"/>
  <c r="L244" i="2"/>
  <c r="M244" i="2"/>
  <c r="K245" i="2"/>
  <c r="L245" i="2"/>
  <c r="M245" i="2"/>
  <c r="K246" i="2"/>
  <c r="L246" i="2"/>
  <c r="M246" i="2"/>
  <c r="K247" i="2"/>
  <c r="L247" i="2"/>
  <c r="M247" i="2"/>
  <c r="K248" i="2"/>
  <c r="L248" i="2"/>
  <c r="M248" i="2"/>
  <c r="K249" i="2"/>
  <c r="L249" i="2"/>
  <c r="M249" i="2"/>
  <c r="K250" i="2"/>
  <c r="L250" i="2"/>
  <c r="M250" i="2"/>
  <c r="K251" i="2"/>
  <c r="L251" i="2"/>
  <c r="M251" i="2"/>
  <c r="K252" i="2"/>
  <c r="L252" i="2"/>
  <c r="M252" i="2"/>
  <c r="K253" i="2"/>
  <c r="L253" i="2"/>
  <c r="M253" i="2"/>
  <c r="K254" i="2"/>
  <c r="L254" i="2"/>
  <c r="M254" i="2"/>
  <c r="K255" i="2"/>
  <c r="L255" i="2"/>
  <c r="M255" i="2"/>
  <c r="K256" i="2"/>
  <c r="L256" i="2"/>
  <c r="M256" i="2"/>
  <c r="K257" i="2"/>
  <c r="L257" i="2"/>
  <c r="M257" i="2"/>
  <c r="K258" i="2"/>
  <c r="L258" i="2"/>
  <c r="M258" i="2"/>
  <c r="K259" i="2"/>
  <c r="L259" i="2"/>
  <c r="M259" i="2"/>
  <c r="K260" i="2"/>
  <c r="L260" i="2"/>
  <c r="M260" i="2"/>
  <c r="K261" i="2"/>
  <c r="L261" i="2"/>
  <c r="M261" i="2"/>
  <c r="K262" i="2"/>
  <c r="L262" i="2"/>
  <c r="M262" i="2"/>
  <c r="K263" i="2"/>
  <c r="L263" i="2"/>
  <c r="M263" i="2"/>
  <c r="K264" i="2"/>
  <c r="L264" i="2"/>
  <c r="M264" i="2"/>
  <c r="K265" i="2"/>
  <c r="L265" i="2"/>
  <c r="M265" i="2"/>
  <c r="K266" i="2"/>
  <c r="L266" i="2"/>
  <c r="M266" i="2"/>
  <c r="K267" i="2"/>
  <c r="L267" i="2"/>
  <c r="M267" i="2"/>
  <c r="K268" i="2"/>
  <c r="L268" i="2"/>
  <c r="M268" i="2"/>
  <c r="K269" i="2"/>
  <c r="L269" i="2"/>
  <c r="M269" i="2"/>
  <c r="K270" i="2"/>
  <c r="L270" i="2"/>
  <c r="M270" i="2"/>
  <c r="K271" i="2"/>
  <c r="L271" i="2"/>
  <c r="M271" i="2"/>
  <c r="K272" i="2"/>
  <c r="L272" i="2"/>
  <c r="M272" i="2"/>
  <c r="K273" i="2"/>
  <c r="L273" i="2"/>
  <c r="M273" i="2"/>
  <c r="K274" i="2"/>
  <c r="L274" i="2"/>
  <c r="M274" i="2"/>
  <c r="K275" i="2"/>
  <c r="L275" i="2"/>
  <c r="M275" i="2"/>
  <c r="K276" i="2"/>
  <c r="L276" i="2"/>
  <c r="M276" i="2"/>
  <c r="K277" i="2"/>
  <c r="L277" i="2"/>
  <c r="M277" i="2"/>
  <c r="K278" i="2"/>
  <c r="L278" i="2"/>
  <c r="M278" i="2"/>
  <c r="K279" i="2"/>
  <c r="L279" i="2"/>
  <c r="M279" i="2"/>
  <c r="K280" i="2"/>
  <c r="L280" i="2"/>
  <c r="M280" i="2"/>
  <c r="K281" i="2"/>
  <c r="L281" i="2"/>
  <c r="M281" i="2"/>
  <c r="K282" i="2"/>
  <c r="L282" i="2"/>
  <c r="M282" i="2"/>
  <c r="K283" i="2"/>
  <c r="L283" i="2"/>
  <c r="M283" i="2"/>
  <c r="K284" i="2"/>
  <c r="L284" i="2"/>
  <c r="M284" i="2"/>
  <c r="K285" i="2"/>
  <c r="L285" i="2"/>
  <c r="M285" i="2"/>
  <c r="K286" i="2"/>
  <c r="L286" i="2"/>
  <c r="M286" i="2"/>
  <c r="K287" i="2"/>
  <c r="L287" i="2"/>
  <c r="M287" i="2"/>
  <c r="K288" i="2"/>
  <c r="L288" i="2"/>
  <c r="M288" i="2"/>
  <c r="K289" i="2"/>
  <c r="L289" i="2"/>
  <c r="M289" i="2"/>
  <c r="K290" i="2"/>
  <c r="L290" i="2"/>
  <c r="M290" i="2"/>
  <c r="K291" i="2"/>
  <c r="L291" i="2"/>
  <c r="M291" i="2"/>
  <c r="K292" i="2"/>
  <c r="L292" i="2"/>
  <c r="M292" i="2"/>
  <c r="K293" i="2"/>
  <c r="L293" i="2"/>
  <c r="M293" i="2"/>
  <c r="K294" i="2"/>
  <c r="L294" i="2"/>
  <c r="M294" i="2"/>
  <c r="K295" i="2"/>
  <c r="L295" i="2"/>
  <c r="M295" i="2"/>
  <c r="K296" i="2"/>
  <c r="L296" i="2"/>
  <c r="M296" i="2"/>
  <c r="K297" i="2"/>
  <c r="L297" i="2"/>
  <c r="M297" i="2"/>
  <c r="K298" i="2"/>
  <c r="L298" i="2"/>
  <c r="M298" i="2"/>
  <c r="K299" i="2"/>
  <c r="L299" i="2"/>
  <c r="M299" i="2"/>
  <c r="K300" i="2"/>
  <c r="L300" i="2"/>
  <c r="M300" i="2"/>
  <c r="K301" i="2"/>
  <c r="L301" i="2"/>
  <c r="M301" i="2"/>
  <c r="K302" i="2"/>
  <c r="L302" i="2"/>
  <c r="M302" i="2"/>
  <c r="K303" i="2"/>
  <c r="L303" i="2"/>
  <c r="M303" i="2"/>
  <c r="K304" i="2"/>
  <c r="L304" i="2"/>
  <c r="M304" i="2"/>
  <c r="K305" i="2"/>
  <c r="L305" i="2"/>
  <c r="M305" i="2"/>
  <c r="K306" i="2"/>
  <c r="L306" i="2"/>
  <c r="M306" i="2"/>
  <c r="K307" i="2"/>
  <c r="L307" i="2"/>
  <c r="M307" i="2"/>
  <c r="K308" i="2"/>
  <c r="L308" i="2"/>
  <c r="M308" i="2"/>
  <c r="K309" i="2"/>
  <c r="L309" i="2"/>
  <c r="M309" i="2"/>
  <c r="K310" i="2"/>
  <c r="L310" i="2"/>
  <c r="M310" i="2"/>
  <c r="K311" i="2"/>
  <c r="L311" i="2"/>
  <c r="M311" i="2"/>
  <c r="K312" i="2"/>
  <c r="L312" i="2"/>
  <c r="M312" i="2"/>
  <c r="K313" i="2"/>
  <c r="L313" i="2"/>
  <c r="M313" i="2"/>
  <c r="K314" i="2"/>
  <c r="L314" i="2"/>
  <c r="M314" i="2"/>
  <c r="K315" i="2"/>
  <c r="L315" i="2"/>
  <c r="M315" i="2"/>
  <c r="K316" i="2"/>
  <c r="L316" i="2"/>
  <c r="M316" i="2"/>
  <c r="K317" i="2"/>
  <c r="L317" i="2"/>
  <c r="M317" i="2"/>
  <c r="K318" i="2"/>
  <c r="L318" i="2"/>
  <c r="M318" i="2"/>
  <c r="K319" i="2"/>
  <c r="L319" i="2"/>
  <c r="M319" i="2"/>
  <c r="K320" i="2"/>
  <c r="L320" i="2"/>
  <c r="M320" i="2"/>
  <c r="K321" i="2"/>
  <c r="L321" i="2"/>
  <c r="M321" i="2"/>
  <c r="K322" i="2"/>
  <c r="L322" i="2"/>
  <c r="M322" i="2"/>
  <c r="K323" i="2"/>
  <c r="L323" i="2"/>
  <c r="M323" i="2"/>
  <c r="K324" i="2"/>
  <c r="L324" i="2"/>
  <c r="M324" i="2"/>
  <c r="K325" i="2"/>
  <c r="L325" i="2"/>
  <c r="M325" i="2"/>
  <c r="K326" i="2"/>
  <c r="L326" i="2"/>
  <c r="M326" i="2"/>
  <c r="K327" i="2"/>
  <c r="L327" i="2"/>
  <c r="M327" i="2"/>
  <c r="K328" i="2"/>
  <c r="L328" i="2"/>
  <c r="M328" i="2"/>
  <c r="K329" i="2"/>
  <c r="L329" i="2"/>
  <c r="M329" i="2"/>
  <c r="K330" i="2"/>
  <c r="L330" i="2"/>
  <c r="M330" i="2"/>
  <c r="K331" i="2"/>
  <c r="L331" i="2"/>
  <c r="M331" i="2"/>
  <c r="K332" i="2"/>
  <c r="L332" i="2"/>
  <c r="M332" i="2"/>
  <c r="K333" i="2"/>
  <c r="L333" i="2"/>
  <c r="M333" i="2"/>
  <c r="K334" i="2"/>
  <c r="L334" i="2"/>
  <c r="M334" i="2"/>
  <c r="K335" i="2"/>
  <c r="L335" i="2"/>
  <c r="M335" i="2"/>
  <c r="K336" i="2"/>
  <c r="L336" i="2"/>
  <c r="M336" i="2"/>
  <c r="K337" i="2"/>
  <c r="L337" i="2"/>
  <c r="M337" i="2"/>
  <c r="N13" i="6" l="1"/>
  <c r="O13" i="6"/>
  <c r="P13" i="6"/>
  <c r="Q13" i="6"/>
  <c r="R13" i="6"/>
  <c r="S13" i="6"/>
  <c r="T13" i="6"/>
  <c r="U13" i="6"/>
  <c r="N14" i="6"/>
  <c r="O14" i="6"/>
  <c r="P14" i="6"/>
  <c r="Q14" i="6"/>
  <c r="R14" i="6"/>
  <c r="S14" i="6"/>
  <c r="T14" i="6"/>
  <c r="U14" i="6"/>
  <c r="N15" i="6"/>
  <c r="O15" i="6"/>
  <c r="P15" i="6"/>
  <c r="Q15" i="6"/>
  <c r="R15" i="6"/>
  <c r="S15" i="6"/>
  <c r="T15" i="6"/>
  <c r="U15" i="6"/>
  <c r="N16" i="6"/>
  <c r="O16" i="6"/>
  <c r="P16" i="6"/>
  <c r="Q16" i="6"/>
  <c r="R16" i="6"/>
  <c r="S16" i="6"/>
  <c r="T16" i="6"/>
  <c r="U16" i="6"/>
  <c r="N17" i="6"/>
  <c r="O17" i="6"/>
  <c r="P17" i="6"/>
  <c r="Q17" i="6"/>
  <c r="R17" i="6"/>
  <c r="S17" i="6"/>
  <c r="T17" i="6"/>
  <c r="U17" i="6"/>
  <c r="N18" i="6"/>
  <c r="O18" i="6"/>
  <c r="P18" i="6"/>
  <c r="Q18" i="6"/>
  <c r="R18" i="6"/>
  <c r="S18" i="6"/>
  <c r="T18" i="6"/>
  <c r="U18" i="6"/>
  <c r="N19" i="6"/>
  <c r="O19" i="6"/>
  <c r="P19" i="6"/>
  <c r="Q19" i="6"/>
  <c r="R19" i="6"/>
  <c r="S19" i="6"/>
  <c r="T19" i="6"/>
  <c r="U19" i="6"/>
  <c r="N20" i="6"/>
  <c r="O20" i="6"/>
  <c r="P20" i="6"/>
  <c r="Q20" i="6"/>
  <c r="R20" i="6"/>
  <c r="S20" i="6"/>
  <c r="T20" i="6"/>
  <c r="U20" i="6"/>
  <c r="N21" i="6"/>
  <c r="O21" i="6"/>
  <c r="P21" i="6"/>
  <c r="Q21" i="6"/>
  <c r="R21" i="6"/>
  <c r="S21" i="6"/>
  <c r="T21" i="6"/>
  <c r="U21" i="6"/>
  <c r="N22" i="6"/>
  <c r="O22" i="6"/>
  <c r="P22" i="6"/>
  <c r="Q22" i="6"/>
  <c r="R22" i="6"/>
  <c r="S22" i="6"/>
  <c r="T22" i="6"/>
  <c r="U22" i="6"/>
  <c r="N23" i="6"/>
  <c r="O23" i="6"/>
  <c r="P23" i="6"/>
  <c r="Q23" i="6"/>
  <c r="R23" i="6"/>
  <c r="S23" i="6"/>
  <c r="T23" i="6"/>
  <c r="U23" i="6"/>
  <c r="N24" i="6"/>
  <c r="O24" i="6"/>
  <c r="P24" i="6"/>
  <c r="Q24" i="6"/>
  <c r="R24" i="6"/>
  <c r="S24" i="6"/>
  <c r="T24" i="6"/>
  <c r="U24" i="6"/>
  <c r="N25" i="6"/>
  <c r="O25" i="6"/>
  <c r="P25" i="6"/>
  <c r="Q25" i="6"/>
  <c r="R25" i="6"/>
  <c r="S25" i="6"/>
  <c r="T25" i="6"/>
  <c r="U25" i="6"/>
  <c r="N26" i="6"/>
  <c r="O26" i="6"/>
  <c r="P26" i="6"/>
  <c r="Q26" i="6"/>
  <c r="R26" i="6"/>
  <c r="S26" i="6"/>
  <c r="T26" i="6"/>
  <c r="U26" i="6"/>
  <c r="N27" i="6"/>
  <c r="O27" i="6"/>
  <c r="P27" i="6"/>
  <c r="Q27" i="6"/>
  <c r="R27" i="6"/>
  <c r="S27" i="6"/>
  <c r="T27" i="6"/>
  <c r="U27" i="6"/>
  <c r="N28" i="6"/>
  <c r="O28" i="6"/>
  <c r="P28" i="6"/>
  <c r="Q28" i="6"/>
  <c r="R28" i="6"/>
  <c r="S28" i="6"/>
  <c r="T28" i="6"/>
  <c r="U28" i="6"/>
  <c r="N29" i="6"/>
  <c r="O29" i="6"/>
  <c r="P29" i="6"/>
  <c r="Q29" i="6"/>
  <c r="R29" i="6"/>
  <c r="S29" i="6"/>
  <c r="T29" i="6"/>
  <c r="U29" i="6"/>
  <c r="N30" i="6"/>
  <c r="O30" i="6"/>
  <c r="P30" i="6"/>
  <c r="Q30" i="6"/>
  <c r="R30" i="6"/>
  <c r="S30" i="6"/>
  <c r="T30" i="6"/>
  <c r="U30" i="6"/>
  <c r="N31" i="6"/>
  <c r="O31" i="6"/>
  <c r="P31" i="6"/>
  <c r="Q31" i="6"/>
  <c r="R31" i="6"/>
  <c r="S31" i="6"/>
  <c r="T31" i="6"/>
  <c r="U31" i="6"/>
  <c r="N32" i="6"/>
  <c r="O32" i="6"/>
  <c r="P32" i="6"/>
  <c r="Q32" i="6"/>
  <c r="R32" i="6"/>
  <c r="S32" i="6"/>
  <c r="T32" i="6"/>
  <c r="U32" i="6"/>
  <c r="N33" i="6"/>
  <c r="O33" i="6"/>
  <c r="P33" i="6"/>
  <c r="Q33" i="6"/>
  <c r="R33" i="6"/>
  <c r="S33" i="6"/>
  <c r="T33" i="6"/>
  <c r="U33" i="6"/>
  <c r="N34" i="6"/>
  <c r="O34" i="6"/>
  <c r="P34" i="6"/>
  <c r="Q34" i="6"/>
  <c r="R34" i="6"/>
  <c r="S34" i="6"/>
  <c r="T34" i="6"/>
  <c r="U34" i="6"/>
  <c r="N35" i="6"/>
  <c r="O35" i="6"/>
  <c r="P35" i="6"/>
  <c r="Q35" i="6"/>
  <c r="R35" i="6"/>
  <c r="S35" i="6"/>
  <c r="T35" i="6"/>
  <c r="U35" i="6"/>
  <c r="N36" i="6"/>
  <c r="O36" i="6"/>
  <c r="P36" i="6"/>
  <c r="Q36" i="6"/>
  <c r="R36" i="6"/>
  <c r="S36" i="6"/>
  <c r="T36" i="6"/>
  <c r="U36" i="6"/>
  <c r="N37" i="6"/>
  <c r="O37" i="6"/>
  <c r="P37" i="6"/>
  <c r="Q37" i="6"/>
  <c r="R37" i="6"/>
  <c r="S37" i="6"/>
  <c r="T37" i="6"/>
  <c r="U37" i="6"/>
  <c r="N38" i="6"/>
  <c r="O38" i="6"/>
  <c r="P38" i="6"/>
  <c r="Q38" i="6"/>
  <c r="R38" i="6"/>
  <c r="S38" i="6"/>
  <c r="T38" i="6"/>
  <c r="U38" i="6"/>
  <c r="N39" i="6"/>
  <c r="O39" i="6"/>
  <c r="P39" i="6"/>
  <c r="Q39" i="6"/>
  <c r="R39" i="6"/>
  <c r="S39" i="6"/>
  <c r="T39" i="6"/>
  <c r="U39" i="6"/>
  <c r="N40" i="6"/>
  <c r="O40" i="6"/>
  <c r="P40" i="6"/>
  <c r="Q40" i="6"/>
  <c r="R40" i="6"/>
  <c r="S40" i="6"/>
  <c r="T40" i="6"/>
  <c r="U40" i="6"/>
  <c r="N41" i="6"/>
  <c r="O41" i="6"/>
  <c r="P41" i="6"/>
  <c r="Q41" i="6"/>
  <c r="R41" i="6"/>
  <c r="S41" i="6"/>
  <c r="T41" i="6"/>
  <c r="U41" i="6"/>
  <c r="N42" i="6"/>
  <c r="O42" i="6"/>
  <c r="P42" i="6"/>
  <c r="Q42" i="6"/>
  <c r="R42" i="6"/>
  <c r="S42" i="6"/>
  <c r="T42" i="6"/>
  <c r="U42" i="6"/>
  <c r="N43" i="6"/>
  <c r="O43" i="6"/>
  <c r="P43" i="6"/>
  <c r="Q43" i="6"/>
  <c r="R43" i="6"/>
  <c r="S43" i="6"/>
  <c r="T43" i="6"/>
  <c r="U43" i="6"/>
  <c r="N44" i="6"/>
  <c r="O44" i="6"/>
  <c r="P44" i="6"/>
  <c r="Q44" i="6"/>
  <c r="R44" i="6"/>
  <c r="S44" i="6"/>
  <c r="T44" i="6"/>
  <c r="U44" i="6"/>
  <c r="N45" i="6"/>
  <c r="O45" i="6"/>
  <c r="P45" i="6"/>
  <c r="Q45" i="6"/>
  <c r="R45" i="6"/>
  <c r="S45" i="6"/>
  <c r="T45" i="6"/>
  <c r="U45" i="6"/>
  <c r="N46" i="6"/>
  <c r="O46" i="6"/>
  <c r="P46" i="6"/>
  <c r="Q46" i="6"/>
  <c r="R46" i="6"/>
  <c r="S46" i="6"/>
  <c r="T46" i="6"/>
  <c r="U46" i="6"/>
  <c r="N47" i="6"/>
  <c r="O47" i="6"/>
  <c r="P47" i="6"/>
  <c r="Q47" i="6"/>
  <c r="R47" i="6"/>
  <c r="S47" i="6"/>
  <c r="T47" i="6"/>
  <c r="U47" i="6"/>
  <c r="N48" i="6"/>
  <c r="O48" i="6"/>
  <c r="P48" i="6"/>
  <c r="Q48" i="6"/>
  <c r="R48" i="6"/>
  <c r="S48" i="6"/>
  <c r="T48" i="6"/>
  <c r="U48" i="6"/>
  <c r="N49" i="6"/>
  <c r="O49" i="6"/>
  <c r="P49" i="6"/>
  <c r="Q49" i="6"/>
  <c r="R49" i="6"/>
  <c r="S49" i="6"/>
  <c r="T49" i="6"/>
  <c r="U49" i="6"/>
  <c r="N50" i="6"/>
  <c r="O50" i="6"/>
  <c r="P50" i="6"/>
  <c r="Q50" i="6"/>
  <c r="R50" i="6"/>
  <c r="S50" i="6"/>
  <c r="T50" i="6"/>
  <c r="U50" i="6"/>
  <c r="N51" i="6"/>
  <c r="O51" i="6"/>
  <c r="P51" i="6"/>
  <c r="Q51" i="6"/>
  <c r="R51" i="6"/>
  <c r="S51" i="6"/>
  <c r="T51" i="6"/>
  <c r="U51" i="6"/>
  <c r="N52" i="6"/>
  <c r="O52" i="6"/>
  <c r="P52" i="6"/>
  <c r="Q52" i="6"/>
  <c r="R52" i="6"/>
  <c r="S52" i="6"/>
  <c r="T52" i="6"/>
  <c r="U52" i="6"/>
  <c r="N53" i="6"/>
  <c r="O53" i="6"/>
  <c r="P53" i="6"/>
  <c r="Q53" i="6"/>
  <c r="R53" i="6"/>
  <c r="S53" i="6"/>
  <c r="T53" i="6"/>
  <c r="U53" i="6"/>
  <c r="N54" i="6"/>
  <c r="O54" i="6"/>
  <c r="P54" i="6"/>
  <c r="Q54" i="6"/>
  <c r="R54" i="6"/>
  <c r="S54" i="6"/>
  <c r="T54" i="6"/>
  <c r="U54" i="6"/>
  <c r="N55" i="6"/>
  <c r="O55" i="6"/>
  <c r="P55" i="6"/>
  <c r="Q55" i="6"/>
  <c r="R55" i="6"/>
  <c r="S55" i="6"/>
  <c r="T55" i="6"/>
  <c r="U55" i="6"/>
  <c r="N56" i="6"/>
  <c r="O56" i="6"/>
  <c r="P56" i="6"/>
  <c r="Q56" i="6"/>
  <c r="R56" i="6"/>
  <c r="S56" i="6"/>
  <c r="T56" i="6"/>
  <c r="U56" i="6"/>
  <c r="N57" i="6"/>
  <c r="O57" i="6"/>
  <c r="P57" i="6"/>
  <c r="Q57" i="6"/>
  <c r="R57" i="6"/>
  <c r="S57" i="6"/>
  <c r="T57" i="6"/>
  <c r="U57" i="6"/>
  <c r="N58" i="6"/>
  <c r="O58" i="6"/>
  <c r="P58" i="6"/>
  <c r="Q58" i="6"/>
  <c r="R58" i="6"/>
  <c r="S58" i="6"/>
  <c r="T58" i="6"/>
  <c r="U58" i="6"/>
  <c r="N59" i="6"/>
  <c r="O59" i="6"/>
  <c r="P59" i="6"/>
  <c r="Q59" i="6"/>
  <c r="R59" i="6"/>
  <c r="S59" i="6"/>
  <c r="T59" i="6"/>
  <c r="U59" i="6"/>
  <c r="N60" i="6"/>
  <c r="O60" i="6"/>
  <c r="P60" i="6"/>
  <c r="Q60" i="6"/>
  <c r="R60" i="6"/>
  <c r="S60" i="6"/>
  <c r="T60" i="6"/>
  <c r="U60" i="6"/>
  <c r="N61" i="6"/>
  <c r="O61" i="6"/>
  <c r="P61" i="6"/>
  <c r="Q61" i="6"/>
  <c r="R61" i="6"/>
  <c r="S61" i="6"/>
  <c r="T61" i="6"/>
  <c r="U61" i="6"/>
  <c r="N62" i="6"/>
  <c r="O62" i="6"/>
  <c r="P62" i="6"/>
  <c r="Q62" i="6"/>
  <c r="R62" i="6"/>
  <c r="S62" i="6"/>
  <c r="T62" i="6"/>
  <c r="U62" i="6"/>
  <c r="N63" i="6"/>
  <c r="O63" i="6"/>
  <c r="P63" i="6"/>
  <c r="Q63" i="6"/>
  <c r="R63" i="6"/>
  <c r="S63" i="6"/>
  <c r="T63" i="6"/>
  <c r="U63" i="6"/>
  <c r="N64" i="6"/>
  <c r="O64" i="6"/>
  <c r="P64" i="6"/>
  <c r="Q64" i="6"/>
  <c r="R64" i="6"/>
  <c r="S64" i="6"/>
  <c r="T64" i="6"/>
  <c r="U64" i="6"/>
  <c r="N65" i="6"/>
  <c r="O65" i="6"/>
  <c r="P65" i="6"/>
  <c r="Q65" i="6"/>
  <c r="R65" i="6"/>
  <c r="S65" i="6"/>
  <c r="T65" i="6"/>
  <c r="U65" i="6"/>
  <c r="N66" i="6"/>
  <c r="O66" i="6"/>
  <c r="P66" i="6"/>
  <c r="Q66" i="6"/>
  <c r="R66" i="6"/>
  <c r="S66" i="6"/>
  <c r="T66" i="6"/>
  <c r="U66" i="6"/>
  <c r="N67" i="6"/>
  <c r="O67" i="6"/>
  <c r="P67" i="6"/>
  <c r="Q67" i="6"/>
  <c r="R67" i="6"/>
  <c r="S67" i="6"/>
  <c r="T67" i="6"/>
  <c r="U67" i="6"/>
  <c r="N68" i="6"/>
  <c r="O68" i="6"/>
  <c r="P68" i="6"/>
  <c r="Q68" i="6"/>
  <c r="R68" i="6"/>
  <c r="S68" i="6"/>
  <c r="T68" i="6"/>
  <c r="U68" i="6"/>
  <c r="N69" i="6"/>
  <c r="O69" i="6"/>
  <c r="P69" i="6"/>
  <c r="Q69" i="6"/>
  <c r="R69" i="6"/>
  <c r="S69" i="6"/>
  <c r="T69" i="6"/>
  <c r="U69" i="6"/>
  <c r="N70" i="6"/>
  <c r="O70" i="6"/>
  <c r="P70" i="6"/>
  <c r="Q70" i="6"/>
  <c r="R70" i="6"/>
  <c r="S70" i="6"/>
  <c r="T70" i="6"/>
  <c r="U70" i="6"/>
  <c r="N71" i="6"/>
  <c r="O71" i="6"/>
  <c r="P71" i="6"/>
  <c r="Q71" i="6"/>
  <c r="R71" i="6"/>
  <c r="S71" i="6"/>
  <c r="T71" i="6"/>
  <c r="U71" i="6"/>
  <c r="N72" i="6"/>
  <c r="O72" i="6"/>
  <c r="P72" i="6"/>
  <c r="Q72" i="6"/>
  <c r="R72" i="6"/>
  <c r="S72" i="6"/>
  <c r="T72" i="6"/>
  <c r="U72" i="6"/>
  <c r="N73" i="6"/>
  <c r="O73" i="6"/>
  <c r="P73" i="6"/>
  <c r="Q73" i="6"/>
  <c r="R73" i="6"/>
  <c r="S73" i="6"/>
  <c r="T73" i="6"/>
  <c r="U73" i="6"/>
  <c r="N74" i="6"/>
  <c r="O74" i="6"/>
  <c r="P74" i="6"/>
  <c r="Q74" i="6"/>
  <c r="R74" i="6"/>
  <c r="S74" i="6"/>
  <c r="T74" i="6"/>
  <c r="U74" i="6"/>
  <c r="N75" i="6"/>
  <c r="O75" i="6"/>
  <c r="P75" i="6"/>
  <c r="Q75" i="6"/>
  <c r="R75" i="6"/>
  <c r="S75" i="6"/>
  <c r="T75" i="6"/>
  <c r="U75" i="6"/>
  <c r="N76" i="6"/>
  <c r="O76" i="6"/>
  <c r="P76" i="6"/>
  <c r="Q76" i="6"/>
  <c r="R76" i="6"/>
  <c r="S76" i="6"/>
  <c r="T76" i="6"/>
  <c r="U76" i="6"/>
  <c r="N77" i="6"/>
  <c r="O77" i="6"/>
  <c r="P77" i="6"/>
  <c r="Q77" i="6"/>
  <c r="R77" i="6"/>
  <c r="S77" i="6"/>
  <c r="T77" i="6"/>
  <c r="U77" i="6"/>
  <c r="N78" i="6"/>
  <c r="O78" i="6"/>
  <c r="P78" i="6"/>
  <c r="Q78" i="6"/>
  <c r="R78" i="6"/>
  <c r="S78" i="6"/>
  <c r="T78" i="6"/>
  <c r="U78" i="6"/>
  <c r="N79" i="6"/>
  <c r="O79" i="6"/>
  <c r="P79" i="6"/>
  <c r="Q79" i="6"/>
  <c r="R79" i="6"/>
  <c r="S79" i="6"/>
  <c r="T79" i="6"/>
  <c r="U79" i="6"/>
  <c r="N80" i="6"/>
  <c r="O80" i="6"/>
  <c r="P80" i="6"/>
  <c r="Q80" i="6"/>
  <c r="R80" i="6"/>
  <c r="S80" i="6"/>
  <c r="T80" i="6"/>
  <c r="U80" i="6"/>
  <c r="N81" i="6"/>
  <c r="O81" i="6"/>
  <c r="P81" i="6"/>
  <c r="Q81" i="6"/>
  <c r="R81" i="6"/>
  <c r="S81" i="6"/>
  <c r="T81" i="6"/>
  <c r="U81" i="6"/>
  <c r="N82" i="6"/>
  <c r="O82" i="6"/>
  <c r="P82" i="6"/>
  <c r="Q82" i="6"/>
  <c r="R82" i="6"/>
  <c r="S82" i="6"/>
  <c r="T82" i="6"/>
  <c r="U82" i="6"/>
  <c r="N83" i="6"/>
  <c r="O83" i="6"/>
  <c r="P83" i="6"/>
  <c r="Q83" i="6"/>
  <c r="R83" i="6"/>
  <c r="S83" i="6"/>
  <c r="T83" i="6"/>
  <c r="U83" i="6"/>
  <c r="N84" i="6"/>
  <c r="O84" i="6"/>
  <c r="P84" i="6"/>
  <c r="Q84" i="6"/>
  <c r="R84" i="6"/>
  <c r="S84" i="6"/>
  <c r="T84" i="6"/>
  <c r="U84" i="6"/>
  <c r="N85" i="6"/>
  <c r="O85" i="6"/>
  <c r="P85" i="6"/>
  <c r="Q85" i="6"/>
  <c r="R85" i="6"/>
  <c r="S85" i="6"/>
  <c r="T85" i="6"/>
  <c r="U85" i="6"/>
  <c r="N86" i="6"/>
  <c r="O86" i="6"/>
  <c r="P86" i="6"/>
  <c r="Q86" i="6"/>
  <c r="R86" i="6"/>
  <c r="S86" i="6"/>
  <c r="T86" i="6"/>
  <c r="U86" i="6"/>
  <c r="N87" i="6"/>
  <c r="O87" i="6"/>
  <c r="P87" i="6"/>
  <c r="Q87" i="6"/>
  <c r="R87" i="6"/>
  <c r="S87" i="6"/>
  <c r="T87" i="6"/>
  <c r="U87" i="6"/>
  <c r="N88" i="6"/>
  <c r="O88" i="6"/>
  <c r="P88" i="6"/>
  <c r="Q88" i="6"/>
  <c r="R88" i="6"/>
  <c r="S88" i="6"/>
  <c r="T88" i="6"/>
  <c r="U88" i="6"/>
  <c r="N89" i="6"/>
  <c r="O89" i="6"/>
  <c r="P89" i="6"/>
  <c r="Q89" i="6"/>
  <c r="R89" i="6"/>
  <c r="S89" i="6"/>
  <c r="T89" i="6"/>
  <c r="U89" i="6"/>
  <c r="N90" i="6"/>
  <c r="O90" i="6"/>
  <c r="P90" i="6"/>
  <c r="Q90" i="6"/>
  <c r="R90" i="6"/>
  <c r="S90" i="6"/>
  <c r="T90" i="6"/>
  <c r="U90" i="6"/>
  <c r="N91" i="6"/>
  <c r="O91" i="6"/>
  <c r="P91" i="6"/>
  <c r="Q91" i="6"/>
  <c r="R91" i="6"/>
  <c r="S91" i="6"/>
  <c r="T91" i="6"/>
  <c r="U91" i="6"/>
  <c r="N92" i="6"/>
  <c r="O92" i="6"/>
  <c r="P92" i="6"/>
  <c r="Q92" i="6"/>
  <c r="R92" i="6"/>
  <c r="S92" i="6"/>
  <c r="T92" i="6"/>
  <c r="U92" i="6"/>
  <c r="N93" i="6"/>
  <c r="O93" i="6"/>
  <c r="P93" i="6"/>
  <c r="Q93" i="6"/>
  <c r="R93" i="6"/>
  <c r="S93" i="6"/>
  <c r="T93" i="6"/>
  <c r="U93" i="6"/>
  <c r="N94" i="6"/>
  <c r="O94" i="6"/>
  <c r="P94" i="6"/>
  <c r="Q94" i="6"/>
  <c r="R94" i="6"/>
  <c r="S94" i="6"/>
  <c r="T94" i="6"/>
  <c r="U94" i="6"/>
  <c r="N95" i="6"/>
  <c r="O95" i="6"/>
  <c r="P95" i="6"/>
  <c r="Q95" i="6"/>
  <c r="R95" i="6"/>
  <c r="S95" i="6"/>
  <c r="T95" i="6"/>
  <c r="U95" i="6"/>
  <c r="N96" i="6"/>
  <c r="O96" i="6"/>
  <c r="P96" i="6"/>
  <c r="Q96" i="6"/>
  <c r="R96" i="6"/>
  <c r="S96" i="6"/>
  <c r="T96" i="6"/>
  <c r="U96" i="6"/>
  <c r="N97" i="6"/>
  <c r="O97" i="6"/>
  <c r="P97" i="6"/>
  <c r="Q97" i="6"/>
  <c r="R97" i="6"/>
  <c r="S97" i="6"/>
  <c r="T97" i="6"/>
  <c r="U97" i="6"/>
  <c r="N98" i="6"/>
  <c r="O98" i="6"/>
  <c r="P98" i="6"/>
  <c r="Q98" i="6"/>
  <c r="R98" i="6"/>
  <c r="S98" i="6"/>
  <c r="T98" i="6"/>
  <c r="U98" i="6"/>
  <c r="N99" i="6"/>
  <c r="O99" i="6"/>
  <c r="P99" i="6"/>
  <c r="Q99" i="6"/>
  <c r="R99" i="6"/>
  <c r="S99" i="6"/>
  <c r="T99" i="6"/>
  <c r="U99" i="6"/>
  <c r="N100" i="6"/>
  <c r="O100" i="6"/>
  <c r="P100" i="6"/>
  <c r="Q100" i="6"/>
  <c r="R100" i="6"/>
  <c r="S100" i="6"/>
  <c r="T100" i="6"/>
  <c r="U100" i="6"/>
  <c r="N101" i="6"/>
  <c r="O101" i="6"/>
  <c r="P101" i="6"/>
  <c r="Q101" i="6"/>
  <c r="R101" i="6"/>
  <c r="S101" i="6"/>
  <c r="T101" i="6"/>
  <c r="U101" i="6"/>
  <c r="N102" i="6"/>
  <c r="O102" i="6"/>
  <c r="P102" i="6"/>
  <c r="Q102" i="6"/>
  <c r="R102" i="6"/>
  <c r="S102" i="6"/>
  <c r="T102" i="6"/>
  <c r="U102" i="6"/>
  <c r="N103" i="6"/>
  <c r="O103" i="6"/>
  <c r="P103" i="6"/>
  <c r="Q103" i="6"/>
  <c r="R103" i="6"/>
  <c r="S103" i="6"/>
  <c r="T103" i="6"/>
  <c r="U103" i="6"/>
  <c r="N104" i="6"/>
  <c r="O104" i="6"/>
  <c r="P104" i="6"/>
  <c r="Q104" i="6"/>
  <c r="R104" i="6"/>
  <c r="S104" i="6"/>
  <c r="T104" i="6"/>
  <c r="U104" i="6"/>
  <c r="N105" i="6"/>
  <c r="O105" i="6"/>
  <c r="P105" i="6"/>
  <c r="Q105" i="6"/>
  <c r="R105" i="6"/>
  <c r="S105" i="6"/>
  <c r="T105" i="6"/>
  <c r="U105" i="6"/>
  <c r="N106" i="6"/>
  <c r="O106" i="6"/>
  <c r="P106" i="6"/>
  <c r="Q106" i="6"/>
  <c r="R106" i="6"/>
  <c r="S106" i="6"/>
  <c r="T106" i="6"/>
  <c r="U106" i="6"/>
  <c r="N107" i="6"/>
  <c r="O107" i="6"/>
  <c r="P107" i="6"/>
  <c r="Q107" i="6"/>
  <c r="R107" i="6"/>
  <c r="S107" i="6"/>
  <c r="T107" i="6"/>
  <c r="U107" i="6"/>
  <c r="N108" i="6"/>
  <c r="O108" i="6"/>
  <c r="P108" i="6"/>
  <c r="Q108" i="6"/>
  <c r="R108" i="6"/>
  <c r="S108" i="6"/>
  <c r="T108" i="6"/>
  <c r="U108" i="6"/>
  <c r="N109" i="6"/>
  <c r="O109" i="6"/>
  <c r="P109" i="6"/>
  <c r="Q109" i="6"/>
  <c r="R109" i="6"/>
  <c r="S109" i="6"/>
  <c r="T109" i="6"/>
  <c r="U109" i="6"/>
  <c r="N110" i="6"/>
  <c r="O110" i="6"/>
  <c r="P110" i="6"/>
  <c r="Q110" i="6"/>
  <c r="R110" i="6"/>
  <c r="S110" i="6"/>
  <c r="T110" i="6"/>
  <c r="U110" i="6"/>
  <c r="N111" i="6"/>
  <c r="O111" i="6"/>
  <c r="P111" i="6"/>
  <c r="Q111" i="6"/>
  <c r="R111" i="6"/>
  <c r="S111" i="6"/>
  <c r="T111" i="6"/>
  <c r="U111" i="6"/>
  <c r="N112" i="6"/>
  <c r="O112" i="6"/>
  <c r="P112" i="6"/>
  <c r="Q112" i="6"/>
  <c r="R112" i="6"/>
  <c r="S112" i="6"/>
  <c r="T112" i="6"/>
  <c r="U112" i="6"/>
  <c r="N113" i="6"/>
  <c r="O113" i="6"/>
  <c r="P113" i="6"/>
  <c r="Q113" i="6"/>
  <c r="R113" i="6"/>
  <c r="S113" i="6"/>
  <c r="T113" i="6"/>
  <c r="U113" i="6"/>
  <c r="N114" i="6"/>
  <c r="O114" i="6"/>
  <c r="P114" i="6"/>
  <c r="Q114" i="6"/>
  <c r="R114" i="6"/>
  <c r="S114" i="6"/>
  <c r="T114" i="6"/>
  <c r="U114" i="6"/>
  <c r="N115" i="6"/>
  <c r="O115" i="6"/>
  <c r="P115" i="6"/>
  <c r="Q115" i="6"/>
  <c r="R115" i="6"/>
  <c r="S115" i="6"/>
  <c r="T115" i="6"/>
  <c r="U115" i="6"/>
  <c r="N116" i="6"/>
  <c r="O116" i="6"/>
  <c r="P116" i="6"/>
  <c r="Q116" i="6"/>
  <c r="R116" i="6"/>
  <c r="S116" i="6"/>
  <c r="T116" i="6"/>
  <c r="U116" i="6"/>
  <c r="N117" i="6"/>
  <c r="O117" i="6"/>
  <c r="P117" i="6"/>
  <c r="Q117" i="6"/>
  <c r="R117" i="6"/>
  <c r="S117" i="6"/>
  <c r="T117" i="6"/>
  <c r="U117" i="6"/>
  <c r="N118" i="6"/>
  <c r="O118" i="6"/>
  <c r="P118" i="6"/>
  <c r="Q118" i="6"/>
  <c r="R118" i="6"/>
  <c r="S118" i="6"/>
  <c r="T118" i="6"/>
  <c r="U118" i="6"/>
  <c r="N119" i="6"/>
  <c r="O119" i="6"/>
  <c r="P119" i="6"/>
  <c r="Q119" i="6"/>
  <c r="R119" i="6"/>
  <c r="S119" i="6"/>
  <c r="T119" i="6"/>
  <c r="U119" i="6"/>
  <c r="N120" i="6"/>
  <c r="O120" i="6"/>
  <c r="P120" i="6"/>
  <c r="Q120" i="6"/>
  <c r="R120" i="6"/>
  <c r="S120" i="6"/>
  <c r="T120" i="6"/>
  <c r="U120" i="6"/>
  <c r="N121" i="6"/>
  <c r="O121" i="6"/>
  <c r="P121" i="6"/>
  <c r="Q121" i="6"/>
  <c r="R121" i="6"/>
  <c r="S121" i="6"/>
  <c r="T121" i="6"/>
  <c r="U121" i="6"/>
  <c r="N122" i="6"/>
  <c r="O122" i="6"/>
  <c r="P122" i="6"/>
  <c r="Q122" i="6"/>
  <c r="R122" i="6"/>
  <c r="S122" i="6"/>
  <c r="T122" i="6"/>
  <c r="U122" i="6"/>
  <c r="N123" i="6"/>
  <c r="O123" i="6"/>
  <c r="P123" i="6"/>
  <c r="Q123" i="6"/>
  <c r="R123" i="6"/>
  <c r="S123" i="6"/>
  <c r="T123" i="6"/>
  <c r="U123" i="6"/>
  <c r="N124" i="6"/>
  <c r="O124" i="6"/>
  <c r="P124" i="6"/>
  <c r="Q124" i="6"/>
  <c r="R124" i="6"/>
  <c r="S124" i="6"/>
  <c r="T124" i="6"/>
  <c r="U124" i="6"/>
  <c r="N125" i="6"/>
  <c r="O125" i="6"/>
  <c r="P125" i="6"/>
  <c r="Q125" i="6"/>
  <c r="R125" i="6"/>
  <c r="S125" i="6"/>
  <c r="T125" i="6"/>
  <c r="U125" i="6"/>
  <c r="N126" i="6"/>
  <c r="O126" i="6"/>
  <c r="P126" i="6"/>
  <c r="Q126" i="6"/>
  <c r="R126" i="6"/>
  <c r="S126" i="6"/>
  <c r="T126" i="6"/>
  <c r="U126" i="6"/>
  <c r="N127" i="6"/>
  <c r="O127" i="6"/>
  <c r="P127" i="6"/>
  <c r="Q127" i="6"/>
  <c r="R127" i="6"/>
  <c r="S127" i="6"/>
  <c r="T127" i="6"/>
  <c r="U127" i="6"/>
  <c r="N128" i="6"/>
  <c r="O128" i="6"/>
  <c r="P128" i="6"/>
  <c r="Q128" i="6"/>
  <c r="R128" i="6"/>
  <c r="S128" i="6"/>
  <c r="T128" i="6"/>
  <c r="U128" i="6"/>
  <c r="N129" i="6"/>
  <c r="O129" i="6"/>
  <c r="P129" i="6"/>
  <c r="Q129" i="6"/>
  <c r="R129" i="6"/>
  <c r="S129" i="6"/>
  <c r="T129" i="6"/>
  <c r="U129" i="6"/>
  <c r="N130" i="6"/>
  <c r="O130" i="6"/>
  <c r="P130" i="6"/>
  <c r="Q130" i="6"/>
  <c r="R130" i="6"/>
  <c r="S130" i="6"/>
  <c r="T130" i="6"/>
  <c r="U130" i="6"/>
  <c r="N131" i="6"/>
  <c r="O131" i="6"/>
  <c r="P131" i="6"/>
  <c r="Q131" i="6"/>
  <c r="R131" i="6"/>
  <c r="S131" i="6"/>
  <c r="T131" i="6"/>
  <c r="U131" i="6"/>
  <c r="N132" i="6"/>
  <c r="O132" i="6"/>
  <c r="P132" i="6"/>
  <c r="Q132" i="6"/>
  <c r="R132" i="6"/>
  <c r="S132" i="6"/>
  <c r="T132" i="6"/>
  <c r="U132" i="6"/>
  <c r="N133" i="6"/>
  <c r="O133" i="6"/>
  <c r="P133" i="6"/>
  <c r="Q133" i="6"/>
  <c r="R133" i="6"/>
  <c r="S133" i="6"/>
  <c r="T133" i="6"/>
  <c r="U133" i="6"/>
  <c r="N134" i="6"/>
  <c r="O134" i="6"/>
  <c r="P134" i="6"/>
  <c r="Q134" i="6"/>
  <c r="R134" i="6"/>
  <c r="S134" i="6"/>
  <c r="T134" i="6"/>
  <c r="U134" i="6"/>
  <c r="N135" i="6"/>
  <c r="O135" i="6"/>
  <c r="P135" i="6"/>
  <c r="Q135" i="6"/>
  <c r="R135" i="6"/>
  <c r="S135" i="6"/>
  <c r="T135" i="6"/>
  <c r="U135" i="6"/>
  <c r="N136" i="6"/>
  <c r="O136" i="6"/>
  <c r="P136" i="6"/>
  <c r="Q136" i="6"/>
  <c r="R136" i="6"/>
  <c r="S136" i="6"/>
  <c r="T136" i="6"/>
  <c r="U136" i="6"/>
  <c r="N137" i="6"/>
  <c r="O137" i="6"/>
  <c r="P137" i="6"/>
  <c r="Q137" i="6"/>
  <c r="R137" i="6"/>
  <c r="S137" i="6"/>
  <c r="T137" i="6"/>
  <c r="U137" i="6"/>
  <c r="N138" i="6"/>
  <c r="O138" i="6"/>
  <c r="P138" i="6"/>
  <c r="Q138" i="6"/>
  <c r="R138" i="6"/>
  <c r="S138" i="6"/>
  <c r="T138" i="6"/>
  <c r="U138" i="6"/>
  <c r="N139" i="6"/>
  <c r="O139" i="6"/>
  <c r="P139" i="6"/>
  <c r="Q139" i="6"/>
  <c r="R139" i="6"/>
  <c r="S139" i="6"/>
  <c r="T139" i="6"/>
  <c r="U139" i="6"/>
  <c r="N140" i="6"/>
  <c r="O140" i="6"/>
  <c r="P140" i="6"/>
  <c r="Q140" i="6"/>
  <c r="R140" i="6"/>
  <c r="S140" i="6"/>
  <c r="T140" i="6"/>
  <c r="U140" i="6"/>
  <c r="N141" i="6"/>
  <c r="O141" i="6"/>
  <c r="P141" i="6"/>
  <c r="Q141" i="6"/>
  <c r="R141" i="6"/>
  <c r="S141" i="6"/>
  <c r="T141" i="6"/>
  <c r="U141" i="6"/>
  <c r="N142" i="6"/>
  <c r="O142" i="6"/>
  <c r="P142" i="6"/>
  <c r="Q142" i="6"/>
  <c r="R142" i="6"/>
  <c r="S142" i="6"/>
  <c r="T142" i="6"/>
  <c r="U142" i="6"/>
  <c r="N143" i="6"/>
  <c r="O143" i="6"/>
  <c r="P143" i="6"/>
  <c r="Q143" i="6"/>
  <c r="R143" i="6"/>
  <c r="S143" i="6"/>
  <c r="T143" i="6"/>
  <c r="U143" i="6"/>
  <c r="N144" i="6"/>
  <c r="O144" i="6"/>
  <c r="P144" i="6"/>
  <c r="Q144" i="6"/>
  <c r="R144" i="6"/>
  <c r="S144" i="6"/>
  <c r="T144" i="6"/>
  <c r="U144" i="6"/>
  <c r="N145" i="6"/>
  <c r="O145" i="6"/>
  <c r="P145" i="6"/>
  <c r="Q145" i="6"/>
  <c r="R145" i="6"/>
  <c r="S145" i="6"/>
  <c r="T145" i="6"/>
  <c r="U145" i="6"/>
  <c r="N146" i="6"/>
  <c r="O146" i="6"/>
  <c r="P146" i="6"/>
  <c r="Q146" i="6"/>
  <c r="R146" i="6"/>
  <c r="S146" i="6"/>
  <c r="T146" i="6"/>
  <c r="U146" i="6"/>
  <c r="N147" i="6"/>
  <c r="O147" i="6"/>
  <c r="P147" i="6"/>
  <c r="Q147" i="6"/>
  <c r="R147" i="6"/>
  <c r="S147" i="6"/>
  <c r="T147" i="6"/>
  <c r="U147" i="6"/>
  <c r="N148" i="6"/>
  <c r="O148" i="6"/>
  <c r="P148" i="6"/>
  <c r="Q148" i="6"/>
  <c r="R148" i="6"/>
  <c r="S148" i="6"/>
  <c r="T148" i="6"/>
  <c r="U148" i="6"/>
  <c r="N149" i="6"/>
  <c r="O149" i="6"/>
  <c r="P149" i="6"/>
  <c r="Q149" i="6"/>
  <c r="R149" i="6"/>
  <c r="S149" i="6"/>
  <c r="T149" i="6"/>
  <c r="U149" i="6"/>
  <c r="N150" i="6"/>
  <c r="O150" i="6"/>
  <c r="P150" i="6"/>
  <c r="Q150" i="6"/>
  <c r="R150" i="6"/>
  <c r="S150" i="6"/>
  <c r="T150" i="6"/>
  <c r="U150" i="6"/>
  <c r="N151" i="6"/>
  <c r="O151" i="6"/>
  <c r="P151" i="6"/>
  <c r="Q151" i="6"/>
  <c r="R151" i="6"/>
  <c r="S151" i="6"/>
  <c r="T151" i="6"/>
  <c r="U151" i="6"/>
  <c r="N152" i="6"/>
  <c r="O152" i="6"/>
  <c r="P152" i="6"/>
  <c r="Q152" i="6"/>
  <c r="R152" i="6"/>
  <c r="S152" i="6"/>
  <c r="T152" i="6"/>
  <c r="U152" i="6"/>
  <c r="N153" i="6"/>
  <c r="O153" i="6"/>
  <c r="P153" i="6"/>
  <c r="Q153" i="6"/>
  <c r="R153" i="6"/>
  <c r="S153" i="6"/>
  <c r="T153" i="6"/>
  <c r="U153" i="6"/>
  <c r="N154" i="6"/>
  <c r="O154" i="6"/>
  <c r="P154" i="6"/>
  <c r="Q154" i="6"/>
  <c r="R154" i="6"/>
  <c r="S154" i="6"/>
  <c r="T154" i="6"/>
  <c r="U154" i="6"/>
  <c r="N155" i="6"/>
  <c r="O155" i="6"/>
  <c r="P155" i="6"/>
  <c r="Q155" i="6"/>
  <c r="R155" i="6"/>
  <c r="S155" i="6"/>
  <c r="T155" i="6"/>
  <c r="U155" i="6"/>
  <c r="N156" i="6"/>
  <c r="O156" i="6"/>
  <c r="P156" i="6"/>
  <c r="Q156" i="6"/>
  <c r="R156" i="6"/>
  <c r="S156" i="6"/>
  <c r="T156" i="6"/>
  <c r="U156" i="6"/>
  <c r="N157" i="6"/>
  <c r="O157" i="6"/>
  <c r="P157" i="6"/>
  <c r="Q157" i="6"/>
  <c r="R157" i="6"/>
  <c r="S157" i="6"/>
  <c r="T157" i="6"/>
  <c r="U157" i="6"/>
  <c r="N2" i="6"/>
  <c r="O2" i="6"/>
  <c r="P2" i="6"/>
  <c r="Q2" i="6"/>
  <c r="R2" i="6"/>
  <c r="S2" i="6"/>
  <c r="T2" i="6"/>
  <c r="U2" i="6"/>
  <c r="N3" i="6"/>
  <c r="O3" i="6"/>
  <c r="P3" i="6"/>
  <c r="Q3" i="6"/>
  <c r="R3" i="6"/>
  <c r="S3" i="6"/>
  <c r="T3" i="6"/>
  <c r="U3" i="6"/>
  <c r="N4" i="6"/>
  <c r="O4" i="6"/>
  <c r="P4" i="6"/>
  <c r="Q4" i="6"/>
  <c r="R4" i="6"/>
  <c r="S4" i="6"/>
  <c r="T4" i="6"/>
  <c r="U4" i="6"/>
  <c r="N5" i="6"/>
  <c r="O5" i="6"/>
  <c r="P5" i="6"/>
  <c r="Q5" i="6"/>
  <c r="R5" i="6"/>
  <c r="S5" i="6"/>
  <c r="T5" i="6"/>
  <c r="U5" i="6"/>
  <c r="N6" i="6"/>
  <c r="O6" i="6"/>
  <c r="P6" i="6"/>
  <c r="Q6" i="6"/>
  <c r="R6" i="6"/>
  <c r="S6" i="6"/>
  <c r="T6" i="6"/>
  <c r="U6" i="6"/>
  <c r="N7" i="6"/>
  <c r="O7" i="6"/>
  <c r="P7" i="6"/>
  <c r="Q7" i="6"/>
  <c r="R7" i="6"/>
  <c r="S7" i="6"/>
  <c r="T7" i="6"/>
  <c r="U7" i="6"/>
  <c r="N8" i="6"/>
  <c r="O8" i="6"/>
  <c r="P8" i="6"/>
  <c r="Q8" i="6"/>
  <c r="R8" i="6"/>
  <c r="S8" i="6"/>
  <c r="T8" i="6"/>
  <c r="U8" i="6"/>
  <c r="N9" i="6"/>
  <c r="O9" i="6"/>
  <c r="P9" i="6"/>
  <c r="Q9" i="6"/>
  <c r="R9" i="6"/>
  <c r="S9" i="6"/>
  <c r="T9" i="6"/>
  <c r="U9" i="6"/>
  <c r="N10" i="6"/>
  <c r="O10" i="6"/>
  <c r="P10" i="6"/>
  <c r="Q10" i="6"/>
  <c r="R10" i="6"/>
  <c r="S10" i="6"/>
  <c r="T10" i="6"/>
  <c r="U10" i="6"/>
  <c r="N11" i="6"/>
  <c r="O11" i="6"/>
  <c r="P11" i="6"/>
  <c r="Q11" i="6"/>
  <c r="R11" i="6"/>
  <c r="S11" i="6"/>
  <c r="T11" i="6"/>
  <c r="U11" i="6"/>
  <c r="N12" i="6"/>
  <c r="O12" i="6"/>
  <c r="P12" i="6"/>
  <c r="Q12" i="6"/>
  <c r="R12" i="6"/>
  <c r="S12" i="6"/>
  <c r="T12" i="6"/>
  <c r="U12" i="6"/>
  <c r="O1" i="6"/>
  <c r="P1" i="6"/>
  <c r="Q1" i="6"/>
  <c r="R1" i="6"/>
  <c r="S1" i="6"/>
  <c r="T1" i="6"/>
  <c r="U1" i="6"/>
  <c r="N1" i="6"/>
  <c r="N2" i="2"/>
  <c r="O2" i="2"/>
  <c r="P2" i="2"/>
  <c r="Q2" i="2"/>
  <c r="R2" i="2"/>
  <c r="N3" i="2"/>
  <c r="O3" i="2"/>
  <c r="P3" i="2"/>
  <c r="Q3" i="2"/>
  <c r="R3" i="2"/>
  <c r="N4" i="2"/>
  <c r="O4" i="2"/>
  <c r="P4" i="2"/>
  <c r="Q4" i="2"/>
  <c r="R4" i="2"/>
  <c r="N5" i="2"/>
  <c r="O5" i="2"/>
  <c r="P5" i="2"/>
  <c r="Q5" i="2"/>
  <c r="R5" i="2"/>
  <c r="N6" i="2"/>
  <c r="O6" i="2"/>
  <c r="P6" i="2"/>
  <c r="Q6" i="2"/>
  <c r="R6" i="2"/>
  <c r="N7" i="2"/>
  <c r="O7" i="2"/>
  <c r="P7" i="2"/>
  <c r="Q7" i="2"/>
  <c r="R7" i="2"/>
  <c r="N8" i="2"/>
  <c r="O8" i="2"/>
  <c r="P8" i="2"/>
  <c r="Q8" i="2"/>
  <c r="R8" i="2"/>
  <c r="N9" i="2"/>
  <c r="O9" i="2"/>
  <c r="P9" i="2"/>
  <c r="Q9" i="2"/>
  <c r="R9" i="2"/>
  <c r="N10" i="2"/>
  <c r="O10" i="2"/>
  <c r="P10" i="2"/>
  <c r="Q10" i="2"/>
  <c r="R10" i="2"/>
  <c r="N11" i="2"/>
  <c r="O11" i="2"/>
  <c r="P11" i="2"/>
  <c r="Q11" i="2"/>
  <c r="R11" i="2"/>
  <c r="N12" i="2"/>
  <c r="O12" i="2"/>
  <c r="P12" i="2"/>
  <c r="Q12" i="2"/>
  <c r="R12" i="2"/>
  <c r="N13" i="2"/>
  <c r="O13" i="2"/>
  <c r="P13" i="2"/>
  <c r="Q13" i="2"/>
  <c r="R13" i="2"/>
  <c r="N14" i="2"/>
  <c r="O14" i="2"/>
  <c r="P14" i="2"/>
  <c r="Q14" i="2"/>
  <c r="R14" i="2"/>
  <c r="N15" i="2"/>
  <c r="O15" i="2"/>
  <c r="P15" i="2"/>
  <c r="Q15" i="2"/>
  <c r="R15" i="2"/>
  <c r="N16" i="2"/>
  <c r="O16" i="2"/>
  <c r="P16" i="2"/>
  <c r="Q16" i="2"/>
  <c r="R16" i="2"/>
  <c r="N17" i="2"/>
  <c r="O17" i="2"/>
  <c r="P17" i="2"/>
  <c r="Q17" i="2"/>
  <c r="R17" i="2"/>
  <c r="N18" i="2"/>
  <c r="O18" i="2"/>
  <c r="P18" i="2"/>
  <c r="Q18" i="2"/>
  <c r="R18" i="2"/>
  <c r="N19" i="2"/>
  <c r="O19" i="2"/>
  <c r="P19" i="2"/>
  <c r="Q19" i="2"/>
  <c r="R19" i="2"/>
  <c r="N20" i="2"/>
  <c r="O20" i="2"/>
  <c r="P20" i="2"/>
  <c r="Q20" i="2"/>
  <c r="R20" i="2"/>
  <c r="N21" i="2"/>
  <c r="O21" i="2"/>
  <c r="P21" i="2"/>
  <c r="Q21" i="2"/>
  <c r="R21" i="2"/>
  <c r="N22" i="2"/>
  <c r="O22" i="2"/>
  <c r="P22" i="2"/>
  <c r="Q22" i="2"/>
  <c r="R22" i="2"/>
  <c r="N23" i="2"/>
  <c r="O23" i="2"/>
  <c r="P23" i="2"/>
  <c r="Q23" i="2"/>
  <c r="R23" i="2"/>
  <c r="N24" i="2"/>
  <c r="O24" i="2"/>
  <c r="P24" i="2"/>
  <c r="Q24" i="2"/>
  <c r="R24" i="2"/>
  <c r="N25" i="2"/>
  <c r="O25" i="2"/>
  <c r="P25" i="2"/>
  <c r="Q25" i="2"/>
  <c r="R25" i="2"/>
  <c r="N26" i="2"/>
  <c r="O26" i="2"/>
  <c r="P26" i="2"/>
  <c r="Q26" i="2"/>
  <c r="R26" i="2"/>
  <c r="N27" i="2"/>
  <c r="O27" i="2"/>
  <c r="P27" i="2"/>
  <c r="Q27" i="2"/>
  <c r="R27" i="2"/>
  <c r="N28" i="2"/>
  <c r="O28" i="2"/>
  <c r="P28" i="2"/>
  <c r="Q28" i="2"/>
  <c r="R28" i="2"/>
  <c r="N29" i="2"/>
  <c r="O29" i="2"/>
  <c r="P29" i="2"/>
  <c r="Q29" i="2"/>
  <c r="R29" i="2"/>
  <c r="N30" i="2"/>
  <c r="O30" i="2"/>
  <c r="P30" i="2"/>
  <c r="Q30" i="2"/>
  <c r="R30" i="2"/>
  <c r="N31" i="2"/>
  <c r="O31" i="2"/>
  <c r="P31" i="2"/>
  <c r="Q31" i="2"/>
  <c r="R31" i="2"/>
  <c r="N32" i="2"/>
  <c r="O32" i="2"/>
  <c r="P32" i="2"/>
  <c r="Q32" i="2"/>
  <c r="R32" i="2"/>
  <c r="N33" i="2"/>
  <c r="O33" i="2"/>
  <c r="P33" i="2"/>
  <c r="Q33" i="2"/>
  <c r="R33" i="2"/>
  <c r="N34" i="2"/>
  <c r="O34" i="2"/>
  <c r="P34" i="2"/>
  <c r="Q34" i="2"/>
  <c r="R34" i="2"/>
  <c r="N35" i="2"/>
  <c r="O35" i="2"/>
  <c r="P35" i="2"/>
  <c r="Q35" i="2"/>
  <c r="R35" i="2"/>
  <c r="N36" i="2"/>
  <c r="O36" i="2"/>
  <c r="P36" i="2"/>
  <c r="Q36" i="2"/>
  <c r="R36" i="2"/>
  <c r="N37" i="2"/>
  <c r="O37" i="2"/>
  <c r="P37" i="2"/>
  <c r="Q37" i="2"/>
  <c r="R37" i="2"/>
  <c r="N38" i="2"/>
  <c r="O38" i="2"/>
  <c r="P38" i="2"/>
  <c r="Q38" i="2"/>
  <c r="R38" i="2"/>
  <c r="N39" i="2"/>
  <c r="O39" i="2"/>
  <c r="P39" i="2"/>
  <c r="Q39" i="2"/>
  <c r="R39" i="2"/>
  <c r="N40" i="2"/>
  <c r="O40" i="2"/>
  <c r="P40" i="2"/>
  <c r="Q40" i="2"/>
  <c r="R40" i="2"/>
  <c r="N41" i="2"/>
  <c r="O41" i="2"/>
  <c r="P41" i="2"/>
  <c r="Q41" i="2"/>
  <c r="R41" i="2"/>
  <c r="N42" i="2"/>
  <c r="O42" i="2"/>
  <c r="P42" i="2"/>
  <c r="Q42" i="2"/>
  <c r="R42" i="2"/>
  <c r="N43" i="2"/>
  <c r="O43" i="2"/>
  <c r="P43" i="2"/>
  <c r="Q43" i="2"/>
  <c r="R43" i="2"/>
  <c r="N44" i="2"/>
  <c r="O44" i="2"/>
  <c r="P44" i="2"/>
  <c r="Q44" i="2"/>
  <c r="R44" i="2"/>
  <c r="N45" i="2"/>
  <c r="O45" i="2"/>
  <c r="P45" i="2"/>
  <c r="Q45" i="2"/>
  <c r="R45" i="2"/>
  <c r="N46" i="2"/>
  <c r="O46" i="2"/>
  <c r="P46" i="2"/>
  <c r="Q46" i="2"/>
  <c r="R46" i="2"/>
  <c r="N47" i="2"/>
  <c r="O47" i="2"/>
  <c r="P47" i="2"/>
  <c r="Q47" i="2"/>
  <c r="R47" i="2"/>
  <c r="N48" i="2"/>
  <c r="O48" i="2"/>
  <c r="P48" i="2"/>
  <c r="Q48" i="2"/>
  <c r="R48" i="2"/>
  <c r="N49" i="2"/>
  <c r="O49" i="2"/>
  <c r="P49" i="2"/>
  <c r="Q49" i="2"/>
  <c r="R49" i="2"/>
  <c r="N50" i="2"/>
  <c r="O50" i="2"/>
  <c r="P50" i="2"/>
  <c r="Q50" i="2"/>
  <c r="R50" i="2"/>
  <c r="N51" i="2"/>
  <c r="O51" i="2"/>
  <c r="P51" i="2"/>
  <c r="Q51" i="2"/>
  <c r="R51" i="2"/>
  <c r="N52" i="2"/>
  <c r="O52" i="2"/>
  <c r="P52" i="2"/>
  <c r="Q52" i="2"/>
  <c r="R52" i="2"/>
  <c r="N53" i="2"/>
  <c r="O53" i="2"/>
  <c r="P53" i="2"/>
  <c r="Q53" i="2"/>
  <c r="R53" i="2"/>
  <c r="N54" i="2"/>
  <c r="O54" i="2"/>
  <c r="P54" i="2"/>
  <c r="Q54" i="2"/>
  <c r="R54" i="2"/>
  <c r="N55" i="2"/>
  <c r="O55" i="2"/>
  <c r="P55" i="2"/>
  <c r="Q55" i="2"/>
  <c r="R55" i="2"/>
  <c r="N56" i="2"/>
  <c r="O56" i="2"/>
  <c r="P56" i="2"/>
  <c r="Q56" i="2"/>
  <c r="R56" i="2"/>
  <c r="N57" i="2"/>
  <c r="O57" i="2"/>
  <c r="P57" i="2"/>
  <c r="Q57" i="2"/>
  <c r="R57" i="2"/>
  <c r="N58" i="2"/>
  <c r="O58" i="2"/>
  <c r="P58" i="2"/>
  <c r="Q58" i="2"/>
  <c r="R58" i="2"/>
  <c r="N59" i="2"/>
  <c r="O59" i="2"/>
  <c r="P59" i="2"/>
  <c r="Q59" i="2"/>
  <c r="R59" i="2"/>
  <c r="N60" i="2"/>
  <c r="O60" i="2"/>
  <c r="P60" i="2"/>
  <c r="Q60" i="2"/>
  <c r="R60" i="2"/>
  <c r="N61" i="2"/>
  <c r="O61" i="2"/>
  <c r="P61" i="2"/>
  <c r="Q61" i="2"/>
  <c r="R61" i="2"/>
  <c r="N62" i="2"/>
  <c r="O62" i="2"/>
  <c r="P62" i="2"/>
  <c r="Q62" i="2"/>
  <c r="R62" i="2"/>
  <c r="N63" i="2"/>
  <c r="O63" i="2"/>
  <c r="P63" i="2"/>
  <c r="Q63" i="2"/>
  <c r="R63" i="2"/>
  <c r="N64" i="2"/>
  <c r="O64" i="2"/>
  <c r="P64" i="2"/>
  <c r="Q64" i="2"/>
  <c r="R64" i="2"/>
  <c r="N65" i="2"/>
  <c r="O65" i="2"/>
  <c r="P65" i="2"/>
  <c r="Q65" i="2"/>
  <c r="R65" i="2"/>
  <c r="N66" i="2"/>
  <c r="O66" i="2"/>
  <c r="P66" i="2"/>
  <c r="Q66" i="2"/>
  <c r="R66" i="2"/>
  <c r="N67" i="2"/>
  <c r="O67" i="2"/>
  <c r="P67" i="2"/>
  <c r="Q67" i="2"/>
  <c r="R67" i="2"/>
  <c r="N68" i="2"/>
  <c r="O68" i="2"/>
  <c r="P68" i="2"/>
  <c r="Q68" i="2"/>
  <c r="R68" i="2"/>
  <c r="N69" i="2"/>
  <c r="O69" i="2"/>
  <c r="P69" i="2"/>
  <c r="Q69" i="2"/>
  <c r="R69" i="2"/>
  <c r="N70" i="2"/>
  <c r="O70" i="2"/>
  <c r="P70" i="2"/>
  <c r="Q70" i="2"/>
  <c r="R70" i="2"/>
  <c r="N71" i="2"/>
  <c r="O71" i="2"/>
  <c r="P71" i="2"/>
  <c r="Q71" i="2"/>
  <c r="R71" i="2"/>
  <c r="N72" i="2"/>
  <c r="O72" i="2"/>
  <c r="P72" i="2"/>
  <c r="Q72" i="2"/>
  <c r="R72" i="2"/>
  <c r="N73" i="2"/>
  <c r="O73" i="2"/>
  <c r="P73" i="2"/>
  <c r="Q73" i="2"/>
  <c r="R73" i="2"/>
  <c r="N74" i="2"/>
  <c r="O74" i="2"/>
  <c r="P74" i="2"/>
  <c r="Q74" i="2"/>
  <c r="R74" i="2"/>
  <c r="N75" i="2"/>
  <c r="O75" i="2"/>
  <c r="P75" i="2"/>
  <c r="Q75" i="2"/>
  <c r="R75" i="2"/>
  <c r="N76" i="2"/>
  <c r="O76" i="2"/>
  <c r="P76" i="2"/>
  <c r="Q76" i="2"/>
  <c r="R76" i="2"/>
  <c r="N77" i="2"/>
  <c r="O77" i="2"/>
  <c r="P77" i="2"/>
  <c r="Q77" i="2"/>
  <c r="R77" i="2"/>
  <c r="N78" i="2"/>
  <c r="O78" i="2"/>
  <c r="P78" i="2"/>
  <c r="Q78" i="2"/>
  <c r="R78" i="2"/>
  <c r="N79" i="2"/>
  <c r="O79" i="2"/>
  <c r="P79" i="2"/>
  <c r="Q79" i="2"/>
  <c r="R79" i="2"/>
  <c r="N80" i="2"/>
  <c r="O80" i="2"/>
  <c r="P80" i="2"/>
  <c r="Q80" i="2"/>
  <c r="R80" i="2"/>
  <c r="N81" i="2"/>
  <c r="O81" i="2"/>
  <c r="P81" i="2"/>
  <c r="Q81" i="2"/>
  <c r="R81" i="2"/>
  <c r="N82" i="2"/>
  <c r="O82" i="2"/>
  <c r="P82" i="2"/>
  <c r="Q82" i="2"/>
  <c r="R82" i="2"/>
  <c r="N83" i="2"/>
  <c r="O83" i="2"/>
  <c r="P83" i="2"/>
  <c r="Q83" i="2"/>
  <c r="R83" i="2"/>
  <c r="N84" i="2"/>
  <c r="O84" i="2"/>
  <c r="P84" i="2"/>
  <c r="Q84" i="2"/>
  <c r="R84" i="2"/>
  <c r="N85" i="2"/>
  <c r="O85" i="2"/>
  <c r="P85" i="2"/>
  <c r="Q85" i="2"/>
  <c r="R85" i="2"/>
  <c r="N86" i="2"/>
  <c r="O86" i="2"/>
  <c r="P86" i="2"/>
  <c r="Q86" i="2"/>
  <c r="R86" i="2"/>
  <c r="N87" i="2"/>
  <c r="O87" i="2"/>
  <c r="P87" i="2"/>
  <c r="Q87" i="2"/>
  <c r="R87" i="2"/>
  <c r="N88" i="2"/>
  <c r="O88" i="2"/>
  <c r="P88" i="2"/>
  <c r="Q88" i="2"/>
  <c r="R88" i="2"/>
  <c r="N89" i="2"/>
  <c r="O89" i="2"/>
  <c r="P89" i="2"/>
  <c r="Q89" i="2"/>
  <c r="R89" i="2"/>
  <c r="N90" i="2"/>
  <c r="O90" i="2"/>
  <c r="P90" i="2"/>
  <c r="Q90" i="2"/>
  <c r="R90" i="2"/>
  <c r="N91" i="2"/>
  <c r="O91" i="2"/>
  <c r="P91" i="2"/>
  <c r="Q91" i="2"/>
  <c r="R91" i="2"/>
  <c r="N92" i="2"/>
  <c r="O92" i="2"/>
  <c r="P92" i="2"/>
  <c r="Q92" i="2"/>
  <c r="R92" i="2"/>
  <c r="N93" i="2"/>
  <c r="O93" i="2"/>
  <c r="P93" i="2"/>
  <c r="Q93" i="2"/>
  <c r="R93" i="2"/>
  <c r="N94" i="2"/>
  <c r="O94" i="2"/>
  <c r="P94" i="2"/>
  <c r="Q94" i="2"/>
  <c r="R94" i="2"/>
  <c r="N95" i="2"/>
  <c r="O95" i="2"/>
  <c r="P95" i="2"/>
  <c r="Q95" i="2"/>
  <c r="R95" i="2"/>
  <c r="N96" i="2"/>
  <c r="O96" i="2"/>
  <c r="P96" i="2"/>
  <c r="Q96" i="2"/>
  <c r="R96" i="2"/>
  <c r="N97" i="2"/>
  <c r="O97" i="2"/>
  <c r="P97" i="2"/>
  <c r="Q97" i="2"/>
  <c r="R97" i="2"/>
  <c r="N98" i="2"/>
  <c r="O98" i="2"/>
  <c r="P98" i="2"/>
  <c r="Q98" i="2"/>
  <c r="R98" i="2"/>
  <c r="N99" i="2"/>
  <c r="O99" i="2"/>
  <c r="P99" i="2"/>
  <c r="Q99" i="2"/>
  <c r="R99" i="2"/>
  <c r="N100" i="2"/>
  <c r="O100" i="2"/>
  <c r="P100" i="2"/>
  <c r="Q100" i="2"/>
  <c r="R100" i="2"/>
  <c r="N101" i="2"/>
  <c r="O101" i="2"/>
  <c r="P101" i="2"/>
  <c r="Q101" i="2"/>
  <c r="R101" i="2"/>
  <c r="N102" i="2"/>
  <c r="O102" i="2"/>
  <c r="P102" i="2"/>
  <c r="Q102" i="2"/>
  <c r="R102" i="2"/>
  <c r="N103" i="2"/>
  <c r="O103" i="2"/>
  <c r="P103" i="2"/>
  <c r="Q103" i="2"/>
  <c r="R103" i="2"/>
  <c r="N104" i="2"/>
  <c r="O104" i="2"/>
  <c r="P104" i="2"/>
  <c r="Q104" i="2"/>
  <c r="R104" i="2"/>
  <c r="N105" i="2"/>
  <c r="O105" i="2"/>
  <c r="P105" i="2"/>
  <c r="Q105" i="2"/>
  <c r="R105" i="2"/>
  <c r="N106" i="2"/>
  <c r="O106" i="2"/>
  <c r="P106" i="2"/>
  <c r="Q106" i="2"/>
  <c r="R106" i="2"/>
  <c r="N107" i="2"/>
  <c r="O107" i="2"/>
  <c r="P107" i="2"/>
  <c r="Q107" i="2"/>
  <c r="R107" i="2"/>
  <c r="N108" i="2"/>
  <c r="O108" i="2"/>
  <c r="P108" i="2"/>
  <c r="Q108" i="2"/>
  <c r="R108" i="2"/>
  <c r="N109" i="2"/>
  <c r="O109" i="2"/>
  <c r="P109" i="2"/>
  <c r="Q109" i="2"/>
  <c r="R109" i="2"/>
  <c r="N110" i="2"/>
  <c r="O110" i="2"/>
  <c r="P110" i="2"/>
  <c r="Q110" i="2"/>
  <c r="R110" i="2"/>
  <c r="N111" i="2"/>
  <c r="O111" i="2"/>
  <c r="P111" i="2"/>
  <c r="Q111" i="2"/>
  <c r="R111" i="2"/>
  <c r="N112" i="2"/>
  <c r="O112" i="2"/>
  <c r="P112" i="2"/>
  <c r="Q112" i="2"/>
  <c r="R112" i="2"/>
  <c r="N113" i="2"/>
  <c r="O113" i="2"/>
  <c r="P113" i="2"/>
  <c r="Q113" i="2"/>
  <c r="R113" i="2"/>
  <c r="N114" i="2"/>
  <c r="O114" i="2"/>
  <c r="P114" i="2"/>
  <c r="Q114" i="2"/>
  <c r="R114" i="2"/>
  <c r="N115" i="2"/>
  <c r="O115" i="2"/>
  <c r="P115" i="2"/>
  <c r="Q115" i="2"/>
  <c r="R115" i="2"/>
  <c r="N116" i="2"/>
  <c r="O116" i="2"/>
  <c r="P116" i="2"/>
  <c r="Q116" i="2"/>
  <c r="R116" i="2"/>
  <c r="N117" i="2"/>
  <c r="O117" i="2"/>
  <c r="P117" i="2"/>
  <c r="Q117" i="2"/>
  <c r="R117" i="2"/>
  <c r="N118" i="2"/>
  <c r="O118" i="2"/>
  <c r="P118" i="2"/>
  <c r="Q118" i="2"/>
  <c r="R118" i="2"/>
  <c r="N119" i="2"/>
  <c r="O119" i="2"/>
  <c r="P119" i="2"/>
  <c r="Q119" i="2"/>
  <c r="R119" i="2"/>
  <c r="N120" i="2"/>
  <c r="O120" i="2"/>
  <c r="P120" i="2"/>
  <c r="Q120" i="2"/>
  <c r="R120" i="2"/>
  <c r="N121" i="2"/>
  <c r="O121" i="2"/>
  <c r="P121" i="2"/>
  <c r="Q121" i="2"/>
  <c r="R121" i="2"/>
  <c r="N122" i="2"/>
  <c r="O122" i="2"/>
  <c r="P122" i="2"/>
  <c r="Q122" i="2"/>
  <c r="R122" i="2"/>
  <c r="N123" i="2"/>
  <c r="O123" i="2"/>
  <c r="P123" i="2"/>
  <c r="Q123" i="2"/>
  <c r="R123" i="2"/>
  <c r="N124" i="2"/>
  <c r="O124" i="2"/>
  <c r="P124" i="2"/>
  <c r="Q124" i="2"/>
  <c r="R124" i="2"/>
  <c r="N125" i="2"/>
  <c r="O125" i="2"/>
  <c r="P125" i="2"/>
  <c r="Q125" i="2"/>
  <c r="R125" i="2"/>
  <c r="N126" i="2"/>
  <c r="O126" i="2"/>
  <c r="P126" i="2"/>
  <c r="Q126" i="2"/>
  <c r="R126" i="2"/>
  <c r="N127" i="2"/>
  <c r="O127" i="2"/>
  <c r="P127" i="2"/>
  <c r="Q127" i="2"/>
  <c r="R127" i="2"/>
  <c r="N128" i="2"/>
  <c r="O128" i="2"/>
  <c r="P128" i="2"/>
  <c r="Q128" i="2"/>
  <c r="R128" i="2"/>
  <c r="N129" i="2"/>
  <c r="O129" i="2"/>
  <c r="P129" i="2"/>
  <c r="Q129" i="2"/>
  <c r="R129" i="2"/>
  <c r="N130" i="2"/>
  <c r="O130" i="2"/>
  <c r="P130" i="2"/>
  <c r="Q130" i="2"/>
  <c r="R130" i="2"/>
  <c r="N131" i="2"/>
  <c r="O131" i="2"/>
  <c r="P131" i="2"/>
  <c r="Q131" i="2"/>
  <c r="R131" i="2"/>
  <c r="N132" i="2"/>
  <c r="O132" i="2"/>
  <c r="P132" i="2"/>
  <c r="Q132" i="2"/>
  <c r="R132" i="2"/>
  <c r="N133" i="2"/>
  <c r="O133" i="2"/>
  <c r="P133" i="2"/>
  <c r="Q133" i="2"/>
  <c r="R133" i="2"/>
  <c r="N134" i="2"/>
  <c r="O134" i="2"/>
  <c r="P134" i="2"/>
  <c r="Q134" i="2"/>
  <c r="R134" i="2"/>
  <c r="N135" i="2"/>
  <c r="O135" i="2"/>
  <c r="P135" i="2"/>
  <c r="Q135" i="2"/>
  <c r="R135" i="2"/>
  <c r="N136" i="2"/>
  <c r="O136" i="2"/>
  <c r="P136" i="2"/>
  <c r="Q136" i="2"/>
  <c r="R136" i="2"/>
  <c r="N137" i="2"/>
  <c r="O137" i="2"/>
  <c r="P137" i="2"/>
  <c r="Q137" i="2"/>
  <c r="R137" i="2"/>
  <c r="N138" i="2"/>
  <c r="O138" i="2"/>
  <c r="P138" i="2"/>
  <c r="Q138" i="2"/>
  <c r="R138" i="2"/>
  <c r="N139" i="2"/>
  <c r="O139" i="2"/>
  <c r="P139" i="2"/>
  <c r="Q139" i="2"/>
  <c r="R139" i="2"/>
  <c r="N140" i="2"/>
  <c r="O140" i="2"/>
  <c r="P140" i="2"/>
  <c r="Q140" i="2"/>
  <c r="R140" i="2"/>
  <c r="N141" i="2"/>
  <c r="O141" i="2"/>
  <c r="P141" i="2"/>
  <c r="Q141" i="2"/>
  <c r="R141" i="2"/>
  <c r="N142" i="2"/>
  <c r="O142" i="2"/>
  <c r="P142" i="2"/>
  <c r="Q142" i="2"/>
  <c r="R142" i="2"/>
  <c r="N143" i="2"/>
  <c r="O143" i="2"/>
  <c r="P143" i="2"/>
  <c r="Q143" i="2"/>
  <c r="R143" i="2"/>
  <c r="N144" i="2"/>
  <c r="O144" i="2"/>
  <c r="P144" i="2"/>
  <c r="Q144" i="2"/>
  <c r="R144" i="2"/>
  <c r="N145" i="2"/>
  <c r="O145" i="2"/>
  <c r="P145" i="2"/>
  <c r="Q145" i="2"/>
  <c r="R145" i="2"/>
  <c r="N146" i="2"/>
  <c r="O146" i="2"/>
  <c r="P146" i="2"/>
  <c r="Q146" i="2"/>
  <c r="R146" i="2"/>
  <c r="N147" i="2"/>
  <c r="O147" i="2"/>
  <c r="P147" i="2"/>
  <c r="Q147" i="2"/>
  <c r="R147" i="2"/>
  <c r="N148" i="2"/>
  <c r="O148" i="2"/>
  <c r="P148" i="2"/>
  <c r="Q148" i="2"/>
  <c r="R148" i="2"/>
  <c r="N149" i="2"/>
  <c r="O149" i="2"/>
  <c r="P149" i="2"/>
  <c r="Q149" i="2"/>
  <c r="R149" i="2"/>
  <c r="N150" i="2"/>
  <c r="O150" i="2"/>
  <c r="P150" i="2"/>
  <c r="Q150" i="2"/>
  <c r="R150" i="2"/>
  <c r="N151" i="2"/>
  <c r="O151" i="2"/>
  <c r="P151" i="2"/>
  <c r="Q151" i="2"/>
  <c r="R151" i="2"/>
  <c r="N152" i="2"/>
  <c r="O152" i="2"/>
  <c r="P152" i="2"/>
  <c r="Q152" i="2"/>
  <c r="R152" i="2"/>
  <c r="N153" i="2"/>
  <c r="O153" i="2"/>
  <c r="P153" i="2"/>
  <c r="Q153" i="2"/>
  <c r="R153" i="2"/>
  <c r="N154" i="2"/>
  <c r="O154" i="2"/>
  <c r="P154" i="2"/>
  <c r="Q154" i="2"/>
  <c r="R154" i="2"/>
  <c r="N155" i="2"/>
  <c r="O155" i="2"/>
  <c r="P155" i="2"/>
  <c r="Q155" i="2"/>
  <c r="R155" i="2"/>
  <c r="N156" i="2"/>
  <c r="O156" i="2"/>
  <c r="P156" i="2"/>
  <c r="Q156" i="2"/>
  <c r="R156" i="2"/>
  <c r="N157" i="2"/>
  <c r="O157" i="2"/>
  <c r="P157" i="2"/>
  <c r="Q157" i="2"/>
  <c r="R157" i="2"/>
  <c r="N158" i="2"/>
  <c r="O158" i="2"/>
  <c r="P158" i="2"/>
  <c r="Q158" i="2"/>
  <c r="R158" i="2"/>
  <c r="N159" i="2"/>
  <c r="O159" i="2"/>
  <c r="P159" i="2"/>
  <c r="Q159" i="2"/>
  <c r="R159" i="2"/>
  <c r="N160" i="2"/>
  <c r="O160" i="2"/>
  <c r="P160" i="2"/>
  <c r="Q160" i="2"/>
  <c r="R160" i="2"/>
  <c r="N161" i="2"/>
  <c r="O161" i="2"/>
  <c r="P161" i="2"/>
  <c r="Q161" i="2"/>
  <c r="R161" i="2"/>
  <c r="N162" i="2"/>
  <c r="O162" i="2"/>
  <c r="P162" i="2"/>
  <c r="Q162" i="2"/>
  <c r="R162" i="2"/>
  <c r="N163" i="2"/>
  <c r="O163" i="2"/>
  <c r="P163" i="2"/>
  <c r="Q163" i="2"/>
  <c r="R163" i="2"/>
  <c r="N164" i="2"/>
  <c r="O164" i="2"/>
  <c r="P164" i="2"/>
  <c r="Q164" i="2"/>
  <c r="R164" i="2"/>
  <c r="N165" i="2"/>
  <c r="O165" i="2"/>
  <c r="P165" i="2"/>
  <c r="Q165" i="2"/>
  <c r="R165" i="2"/>
  <c r="N166" i="2"/>
  <c r="O166" i="2"/>
  <c r="P166" i="2"/>
  <c r="Q166" i="2"/>
  <c r="R166" i="2"/>
  <c r="N167" i="2"/>
  <c r="O167" i="2"/>
  <c r="P167" i="2"/>
  <c r="Q167" i="2"/>
  <c r="R167" i="2"/>
  <c r="N168" i="2"/>
  <c r="O168" i="2"/>
  <c r="P168" i="2"/>
  <c r="Q168" i="2"/>
  <c r="R168" i="2"/>
  <c r="N169" i="2"/>
  <c r="O169" i="2"/>
  <c r="P169" i="2"/>
  <c r="Q169" i="2"/>
  <c r="R169" i="2"/>
  <c r="N170" i="2"/>
  <c r="O170" i="2"/>
  <c r="P170" i="2"/>
  <c r="Q170" i="2"/>
  <c r="R170" i="2"/>
  <c r="N171" i="2"/>
  <c r="O171" i="2"/>
  <c r="P171" i="2"/>
  <c r="Q171" i="2"/>
  <c r="R171" i="2"/>
  <c r="N172" i="2"/>
  <c r="O172" i="2"/>
  <c r="P172" i="2"/>
  <c r="Q172" i="2"/>
  <c r="R172" i="2"/>
  <c r="N173" i="2"/>
  <c r="O173" i="2"/>
  <c r="P173" i="2"/>
  <c r="Q173" i="2"/>
  <c r="R173" i="2"/>
  <c r="N174" i="2"/>
  <c r="O174" i="2"/>
  <c r="P174" i="2"/>
  <c r="Q174" i="2"/>
  <c r="R174" i="2"/>
  <c r="N175" i="2"/>
  <c r="O175" i="2"/>
  <c r="P175" i="2"/>
  <c r="Q175" i="2"/>
  <c r="R175" i="2"/>
  <c r="N176" i="2"/>
  <c r="O176" i="2"/>
  <c r="P176" i="2"/>
  <c r="Q176" i="2"/>
  <c r="R176" i="2"/>
  <c r="N177" i="2"/>
  <c r="O177" i="2"/>
  <c r="P177" i="2"/>
  <c r="Q177" i="2"/>
  <c r="R177" i="2"/>
  <c r="N178" i="2"/>
  <c r="O178" i="2"/>
  <c r="P178" i="2"/>
  <c r="Q178" i="2"/>
  <c r="R178" i="2"/>
  <c r="N179" i="2"/>
  <c r="O179" i="2"/>
  <c r="P179" i="2"/>
  <c r="Q179" i="2"/>
  <c r="R179" i="2"/>
  <c r="N180" i="2"/>
  <c r="O180" i="2"/>
  <c r="P180" i="2"/>
  <c r="Q180" i="2"/>
  <c r="R180" i="2"/>
  <c r="N181" i="2"/>
  <c r="O181" i="2"/>
  <c r="P181" i="2"/>
  <c r="Q181" i="2"/>
  <c r="R181" i="2"/>
  <c r="N182" i="2"/>
  <c r="O182" i="2"/>
  <c r="P182" i="2"/>
  <c r="Q182" i="2"/>
  <c r="R182" i="2"/>
  <c r="N183" i="2"/>
  <c r="O183" i="2"/>
  <c r="P183" i="2"/>
  <c r="Q183" i="2"/>
  <c r="R183" i="2"/>
  <c r="N184" i="2"/>
  <c r="O184" i="2"/>
  <c r="P184" i="2"/>
  <c r="Q184" i="2"/>
  <c r="R184" i="2"/>
  <c r="N185" i="2"/>
  <c r="O185" i="2"/>
  <c r="P185" i="2"/>
  <c r="Q185" i="2"/>
  <c r="R185" i="2"/>
  <c r="N186" i="2"/>
  <c r="O186" i="2"/>
  <c r="P186" i="2"/>
  <c r="Q186" i="2"/>
  <c r="R186" i="2"/>
  <c r="N187" i="2"/>
  <c r="O187" i="2"/>
  <c r="P187" i="2"/>
  <c r="Q187" i="2"/>
  <c r="R187" i="2"/>
  <c r="N188" i="2"/>
  <c r="O188" i="2"/>
  <c r="P188" i="2"/>
  <c r="Q188" i="2"/>
  <c r="R188" i="2"/>
  <c r="N189" i="2"/>
  <c r="O189" i="2"/>
  <c r="P189" i="2"/>
  <c r="Q189" i="2"/>
  <c r="R189" i="2"/>
  <c r="N190" i="2"/>
  <c r="O190" i="2"/>
  <c r="P190" i="2"/>
  <c r="Q190" i="2"/>
  <c r="R190" i="2"/>
  <c r="N191" i="2"/>
  <c r="O191" i="2"/>
  <c r="P191" i="2"/>
  <c r="Q191" i="2"/>
  <c r="R191" i="2"/>
  <c r="N192" i="2"/>
  <c r="O192" i="2"/>
  <c r="P192" i="2"/>
  <c r="Q192" i="2"/>
  <c r="R192" i="2"/>
  <c r="N193" i="2"/>
  <c r="O193" i="2"/>
  <c r="P193" i="2"/>
  <c r="Q193" i="2"/>
  <c r="R193" i="2"/>
  <c r="N194" i="2"/>
  <c r="O194" i="2"/>
  <c r="P194" i="2"/>
  <c r="Q194" i="2"/>
  <c r="R194" i="2"/>
  <c r="N195" i="2"/>
  <c r="O195" i="2"/>
  <c r="P195" i="2"/>
  <c r="Q195" i="2"/>
  <c r="R195" i="2"/>
  <c r="N196" i="2"/>
  <c r="O196" i="2"/>
  <c r="P196" i="2"/>
  <c r="Q196" i="2"/>
  <c r="R196" i="2"/>
  <c r="N197" i="2"/>
  <c r="O197" i="2"/>
  <c r="P197" i="2"/>
  <c r="Q197" i="2"/>
  <c r="R197" i="2"/>
  <c r="N198" i="2"/>
  <c r="O198" i="2"/>
  <c r="P198" i="2"/>
  <c r="Q198" i="2"/>
  <c r="R198" i="2"/>
  <c r="N199" i="2"/>
  <c r="O199" i="2"/>
  <c r="P199" i="2"/>
  <c r="Q199" i="2"/>
  <c r="R199" i="2"/>
  <c r="N200" i="2"/>
  <c r="O200" i="2"/>
  <c r="P200" i="2"/>
  <c r="Q200" i="2"/>
  <c r="R200" i="2"/>
  <c r="N201" i="2"/>
  <c r="O201" i="2"/>
  <c r="P201" i="2"/>
  <c r="Q201" i="2"/>
  <c r="R201" i="2"/>
  <c r="N202" i="2"/>
  <c r="O202" i="2"/>
  <c r="P202" i="2"/>
  <c r="Q202" i="2"/>
  <c r="R202" i="2"/>
  <c r="N203" i="2"/>
  <c r="O203" i="2"/>
  <c r="P203" i="2"/>
  <c r="Q203" i="2"/>
  <c r="R203" i="2"/>
  <c r="N204" i="2"/>
  <c r="O204" i="2"/>
  <c r="P204" i="2"/>
  <c r="Q204" i="2"/>
  <c r="R204" i="2"/>
  <c r="N205" i="2"/>
  <c r="O205" i="2"/>
  <c r="P205" i="2"/>
  <c r="Q205" i="2"/>
  <c r="R205" i="2"/>
  <c r="N206" i="2"/>
  <c r="O206" i="2"/>
  <c r="P206" i="2"/>
  <c r="Q206" i="2"/>
  <c r="R206" i="2"/>
  <c r="N207" i="2"/>
  <c r="O207" i="2"/>
  <c r="P207" i="2"/>
  <c r="Q207" i="2"/>
  <c r="R207" i="2"/>
  <c r="N208" i="2"/>
  <c r="O208" i="2"/>
  <c r="P208" i="2"/>
  <c r="Q208" i="2"/>
  <c r="R208" i="2"/>
  <c r="N209" i="2"/>
  <c r="O209" i="2"/>
  <c r="P209" i="2"/>
  <c r="Q209" i="2"/>
  <c r="R209" i="2"/>
  <c r="N210" i="2"/>
  <c r="O210" i="2"/>
  <c r="P210" i="2"/>
  <c r="Q210" i="2"/>
  <c r="R210" i="2"/>
  <c r="N211" i="2"/>
  <c r="O211" i="2"/>
  <c r="P211" i="2"/>
  <c r="Q211" i="2"/>
  <c r="R211" i="2"/>
  <c r="N212" i="2"/>
  <c r="O212" i="2"/>
  <c r="P212" i="2"/>
  <c r="Q212" i="2"/>
  <c r="R212" i="2"/>
  <c r="N213" i="2"/>
  <c r="O213" i="2"/>
  <c r="P213" i="2"/>
  <c r="Q213" i="2"/>
  <c r="R213" i="2"/>
  <c r="N214" i="2"/>
  <c r="O214" i="2"/>
  <c r="P214" i="2"/>
  <c r="Q214" i="2"/>
  <c r="R214" i="2"/>
  <c r="N215" i="2"/>
  <c r="O215" i="2"/>
  <c r="P215" i="2"/>
  <c r="Q215" i="2"/>
  <c r="R215" i="2"/>
  <c r="N216" i="2"/>
  <c r="O216" i="2"/>
  <c r="P216" i="2"/>
  <c r="Q216" i="2"/>
  <c r="R216" i="2"/>
  <c r="N217" i="2"/>
  <c r="O217" i="2"/>
  <c r="P217" i="2"/>
  <c r="Q217" i="2"/>
  <c r="R217" i="2"/>
  <c r="N218" i="2"/>
  <c r="O218" i="2"/>
  <c r="P218" i="2"/>
  <c r="Q218" i="2"/>
  <c r="R218" i="2"/>
  <c r="N219" i="2"/>
  <c r="O219" i="2"/>
  <c r="P219" i="2"/>
  <c r="Q219" i="2"/>
  <c r="R219" i="2"/>
  <c r="N220" i="2"/>
  <c r="O220" i="2"/>
  <c r="P220" i="2"/>
  <c r="Q220" i="2"/>
  <c r="R220" i="2"/>
  <c r="N221" i="2"/>
  <c r="O221" i="2"/>
  <c r="P221" i="2"/>
  <c r="Q221" i="2"/>
  <c r="R221" i="2"/>
  <c r="N222" i="2"/>
  <c r="O222" i="2"/>
  <c r="P222" i="2"/>
  <c r="Q222" i="2"/>
  <c r="R222" i="2"/>
  <c r="N223" i="2"/>
  <c r="O223" i="2"/>
  <c r="P223" i="2"/>
  <c r="Q223" i="2"/>
  <c r="R223" i="2"/>
  <c r="N224" i="2"/>
  <c r="O224" i="2"/>
  <c r="P224" i="2"/>
  <c r="Q224" i="2"/>
  <c r="R224" i="2"/>
  <c r="N225" i="2"/>
  <c r="O225" i="2"/>
  <c r="P225" i="2"/>
  <c r="Q225" i="2"/>
  <c r="R225" i="2"/>
  <c r="N226" i="2"/>
  <c r="O226" i="2"/>
  <c r="P226" i="2"/>
  <c r="Q226" i="2"/>
  <c r="R226" i="2"/>
  <c r="N227" i="2"/>
  <c r="O227" i="2"/>
  <c r="P227" i="2"/>
  <c r="Q227" i="2"/>
  <c r="R227" i="2"/>
  <c r="N228" i="2"/>
  <c r="O228" i="2"/>
  <c r="P228" i="2"/>
  <c r="Q228" i="2"/>
  <c r="R228" i="2"/>
  <c r="N229" i="2"/>
  <c r="O229" i="2"/>
  <c r="P229" i="2"/>
  <c r="Q229" i="2"/>
  <c r="R229" i="2"/>
  <c r="N230" i="2"/>
  <c r="O230" i="2"/>
  <c r="P230" i="2"/>
  <c r="Q230" i="2"/>
  <c r="R230" i="2"/>
  <c r="N231" i="2"/>
  <c r="O231" i="2"/>
  <c r="P231" i="2"/>
  <c r="Q231" i="2"/>
  <c r="R231" i="2"/>
  <c r="N232" i="2"/>
  <c r="O232" i="2"/>
  <c r="P232" i="2"/>
  <c r="Q232" i="2"/>
  <c r="R232" i="2"/>
  <c r="N233" i="2"/>
  <c r="O233" i="2"/>
  <c r="P233" i="2"/>
  <c r="Q233" i="2"/>
  <c r="R233" i="2"/>
  <c r="N234" i="2"/>
  <c r="O234" i="2"/>
  <c r="P234" i="2"/>
  <c r="Q234" i="2"/>
  <c r="R234" i="2"/>
  <c r="N235" i="2"/>
  <c r="O235" i="2"/>
  <c r="P235" i="2"/>
  <c r="Q235" i="2"/>
  <c r="R235" i="2"/>
  <c r="N236" i="2"/>
  <c r="O236" i="2"/>
  <c r="P236" i="2"/>
  <c r="Q236" i="2"/>
  <c r="R236" i="2"/>
  <c r="N237" i="2"/>
  <c r="O237" i="2"/>
  <c r="P237" i="2"/>
  <c r="Q237" i="2"/>
  <c r="R237" i="2"/>
  <c r="N238" i="2"/>
  <c r="O238" i="2"/>
  <c r="P238" i="2"/>
  <c r="Q238" i="2"/>
  <c r="R238" i="2"/>
  <c r="N239" i="2"/>
  <c r="O239" i="2"/>
  <c r="P239" i="2"/>
  <c r="Q239" i="2"/>
  <c r="R239" i="2"/>
  <c r="N240" i="2"/>
  <c r="O240" i="2"/>
  <c r="P240" i="2"/>
  <c r="Q240" i="2"/>
  <c r="R240" i="2"/>
  <c r="N241" i="2"/>
  <c r="O241" i="2"/>
  <c r="P241" i="2"/>
  <c r="Q241" i="2"/>
  <c r="R241" i="2"/>
  <c r="N242" i="2"/>
  <c r="O242" i="2"/>
  <c r="P242" i="2"/>
  <c r="Q242" i="2"/>
  <c r="R242" i="2"/>
  <c r="N243" i="2"/>
  <c r="O243" i="2"/>
  <c r="P243" i="2"/>
  <c r="Q243" i="2"/>
  <c r="R243" i="2"/>
  <c r="N244" i="2"/>
  <c r="O244" i="2"/>
  <c r="P244" i="2"/>
  <c r="Q244" i="2"/>
  <c r="R244" i="2"/>
  <c r="N245" i="2"/>
  <c r="O245" i="2"/>
  <c r="P245" i="2"/>
  <c r="Q245" i="2"/>
  <c r="R245" i="2"/>
  <c r="N246" i="2"/>
  <c r="O246" i="2"/>
  <c r="P246" i="2"/>
  <c r="Q246" i="2"/>
  <c r="R246" i="2"/>
  <c r="N247" i="2"/>
  <c r="O247" i="2"/>
  <c r="P247" i="2"/>
  <c r="Q247" i="2"/>
  <c r="R247" i="2"/>
  <c r="N248" i="2"/>
  <c r="O248" i="2"/>
  <c r="P248" i="2"/>
  <c r="Q248" i="2"/>
  <c r="R248" i="2"/>
  <c r="N249" i="2"/>
  <c r="O249" i="2"/>
  <c r="P249" i="2"/>
  <c r="Q249" i="2"/>
  <c r="R249" i="2"/>
  <c r="N250" i="2"/>
  <c r="O250" i="2"/>
  <c r="P250" i="2"/>
  <c r="Q250" i="2"/>
  <c r="R250" i="2"/>
  <c r="N251" i="2"/>
  <c r="O251" i="2"/>
  <c r="P251" i="2"/>
  <c r="Q251" i="2"/>
  <c r="R251" i="2"/>
  <c r="N252" i="2"/>
  <c r="O252" i="2"/>
  <c r="P252" i="2"/>
  <c r="Q252" i="2"/>
  <c r="R252" i="2"/>
  <c r="N253" i="2"/>
  <c r="O253" i="2"/>
  <c r="P253" i="2"/>
  <c r="Q253" i="2"/>
  <c r="R253" i="2"/>
  <c r="N254" i="2"/>
  <c r="O254" i="2"/>
  <c r="P254" i="2"/>
  <c r="Q254" i="2"/>
  <c r="R254" i="2"/>
  <c r="N255" i="2"/>
  <c r="O255" i="2"/>
  <c r="P255" i="2"/>
  <c r="Q255" i="2"/>
  <c r="R255" i="2"/>
  <c r="N256" i="2"/>
  <c r="O256" i="2"/>
  <c r="P256" i="2"/>
  <c r="Q256" i="2"/>
  <c r="R256" i="2"/>
  <c r="N257" i="2"/>
  <c r="O257" i="2"/>
  <c r="P257" i="2"/>
  <c r="Q257" i="2"/>
  <c r="R257" i="2"/>
  <c r="N258" i="2"/>
  <c r="O258" i="2"/>
  <c r="P258" i="2"/>
  <c r="Q258" i="2"/>
  <c r="R258" i="2"/>
  <c r="N259" i="2"/>
  <c r="O259" i="2"/>
  <c r="P259" i="2"/>
  <c r="Q259" i="2"/>
  <c r="R259" i="2"/>
  <c r="N260" i="2"/>
  <c r="O260" i="2"/>
  <c r="P260" i="2"/>
  <c r="Q260" i="2"/>
  <c r="R260" i="2"/>
  <c r="N261" i="2"/>
  <c r="O261" i="2"/>
  <c r="P261" i="2"/>
  <c r="Q261" i="2"/>
  <c r="R261" i="2"/>
  <c r="N262" i="2"/>
  <c r="O262" i="2"/>
  <c r="P262" i="2"/>
  <c r="Q262" i="2"/>
  <c r="R262" i="2"/>
  <c r="N263" i="2"/>
  <c r="O263" i="2"/>
  <c r="P263" i="2"/>
  <c r="Q263" i="2"/>
  <c r="R263" i="2"/>
  <c r="N264" i="2"/>
  <c r="O264" i="2"/>
  <c r="P264" i="2"/>
  <c r="Q264" i="2"/>
  <c r="R264" i="2"/>
  <c r="N265" i="2"/>
  <c r="O265" i="2"/>
  <c r="P265" i="2"/>
  <c r="Q265" i="2"/>
  <c r="R265" i="2"/>
  <c r="N266" i="2"/>
  <c r="O266" i="2"/>
  <c r="P266" i="2"/>
  <c r="Q266" i="2"/>
  <c r="R266" i="2"/>
  <c r="N267" i="2"/>
  <c r="O267" i="2"/>
  <c r="P267" i="2"/>
  <c r="Q267" i="2"/>
  <c r="R267" i="2"/>
  <c r="N268" i="2"/>
  <c r="O268" i="2"/>
  <c r="P268" i="2"/>
  <c r="Q268" i="2"/>
  <c r="R268" i="2"/>
  <c r="N269" i="2"/>
  <c r="O269" i="2"/>
  <c r="P269" i="2"/>
  <c r="Q269" i="2"/>
  <c r="R269" i="2"/>
  <c r="N270" i="2"/>
  <c r="O270" i="2"/>
  <c r="P270" i="2"/>
  <c r="Q270" i="2"/>
  <c r="R270" i="2"/>
  <c r="N271" i="2"/>
  <c r="O271" i="2"/>
  <c r="P271" i="2"/>
  <c r="Q271" i="2"/>
  <c r="R271" i="2"/>
  <c r="N272" i="2"/>
  <c r="O272" i="2"/>
  <c r="P272" i="2"/>
  <c r="Q272" i="2"/>
  <c r="R272" i="2"/>
  <c r="N273" i="2"/>
  <c r="O273" i="2"/>
  <c r="P273" i="2"/>
  <c r="Q273" i="2"/>
  <c r="R273" i="2"/>
  <c r="N274" i="2"/>
  <c r="O274" i="2"/>
  <c r="P274" i="2"/>
  <c r="Q274" i="2"/>
  <c r="R274" i="2"/>
  <c r="N275" i="2"/>
  <c r="O275" i="2"/>
  <c r="P275" i="2"/>
  <c r="Q275" i="2"/>
  <c r="R275" i="2"/>
  <c r="N276" i="2"/>
  <c r="O276" i="2"/>
  <c r="P276" i="2"/>
  <c r="Q276" i="2"/>
  <c r="R276" i="2"/>
  <c r="N277" i="2"/>
  <c r="O277" i="2"/>
  <c r="P277" i="2"/>
  <c r="Q277" i="2"/>
  <c r="R277" i="2"/>
  <c r="N278" i="2"/>
  <c r="O278" i="2"/>
  <c r="P278" i="2"/>
  <c r="Q278" i="2"/>
  <c r="R278" i="2"/>
  <c r="N279" i="2"/>
  <c r="O279" i="2"/>
  <c r="P279" i="2"/>
  <c r="Q279" i="2"/>
  <c r="R279" i="2"/>
  <c r="N280" i="2"/>
  <c r="O280" i="2"/>
  <c r="P280" i="2"/>
  <c r="Q280" i="2"/>
  <c r="R280" i="2"/>
  <c r="N281" i="2"/>
  <c r="O281" i="2"/>
  <c r="P281" i="2"/>
  <c r="Q281" i="2"/>
  <c r="R281" i="2"/>
  <c r="N282" i="2"/>
  <c r="O282" i="2"/>
  <c r="P282" i="2"/>
  <c r="Q282" i="2"/>
  <c r="R282" i="2"/>
  <c r="N283" i="2"/>
  <c r="O283" i="2"/>
  <c r="P283" i="2"/>
  <c r="Q283" i="2"/>
  <c r="R283" i="2"/>
  <c r="N284" i="2"/>
  <c r="O284" i="2"/>
  <c r="P284" i="2"/>
  <c r="Q284" i="2"/>
  <c r="R284" i="2"/>
  <c r="N285" i="2"/>
  <c r="O285" i="2"/>
  <c r="P285" i="2"/>
  <c r="Q285" i="2"/>
  <c r="R285" i="2"/>
  <c r="N286" i="2"/>
  <c r="O286" i="2"/>
  <c r="P286" i="2"/>
  <c r="Q286" i="2"/>
  <c r="R286" i="2"/>
  <c r="N287" i="2"/>
  <c r="O287" i="2"/>
  <c r="P287" i="2"/>
  <c r="Q287" i="2"/>
  <c r="R287" i="2"/>
  <c r="N288" i="2"/>
  <c r="O288" i="2"/>
  <c r="P288" i="2"/>
  <c r="Q288" i="2"/>
  <c r="R288" i="2"/>
  <c r="N289" i="2"/>
  <c r="O289" i="2"/>
  <c r="P289" i="2"/>
  <c r="Q289" i="2"/>
  <c r="R289" i="2"/>
  <c r="N290" i="2"/>
  <c r="O290" i="2"/>
  <c r="P290" i="2"/>
  <c r="Q290" i="2"/>
  <c r="R290" i="2"/>
  <c r="N291" i="2"/>
  <c r="O291" i="2"/>
  <c r="P291" i="2"/>
  <c r="Q291" i="2"/>
  <c r="R291" i="2"/>
  <c r="N292" i="2"/>
  <c r="O292" i="2"/>
  <c r="P292" i="2"/>
  <c r="Q292" i="2"/>
  <c r="R292" i="2"/>
  <c r="N293" i="2"/>
  <c r="O293" i="2"/>
  <c r="P293" i="2"/>
  <c r="Q293" i="2"/>
  <c r="R293" i="2"/>
  <c r="N294" i="2"/>
  <c r="O294" i="2"/>
  <c r="P294" i="2"/>
  <c r="Q294" i="2"/>
  <c r="R294" i="2"/>
  <c r="N295" i="2"/>
  <c r="O295" i="2"/>
  <c r="P295" i="2"/>
  <c r="Q295" i="2"/>
  <c r="R295" i="2"/>
  <c r="N296" i="2"/>
  <c r="O296" i="2"/>
  <c r="P296" i="2"/>
  <c r="Q296" i="2"/>
  <c r="R296" i="2"/>
  <c r="N297" i="2"/>
  <c r="O297" i="2"/>
  <c r="P297" i="2"/>
  <c r="Q297" i="2"/>
  <c r="R297" i="2"/>
  <c r="N298" i="2"/>
  <c r="O298" i="2"/>
  <c r="P298" i="2"/>
  <c r="Q298" i="2"/>
  <c r="R298" i="2"/>
  <c r="N299" i="2"/>
  <c r="O299" i="2"/>
  <c r="P299" i="2"/>
  <c r="Q299" i="2"/>
  <c r="R299" i="2"/>
  <c r="N300" i="2"/>
  <c r="O300" i="2"/>
  <c r="P300" i="2"/>
  <c r="Q300" i="2"/>
  <c r="R300" i="2"/>
  <c r="N301" i="2"/>
  <c r="O301" i="2"/>
  <c r="P301" i="2"/>
  <c r="Q301" i="2"/>
  <c r="R301" i="2"/>
  <c r="N302" i="2"/>
  <c r="O302" i="2"/>
  <c r="P302" i="2"/>
  <c r="Q302" i="2"/>
  <c r="R302" i="2"/>
  <c r="N303" i="2"/>
  <c r="O303" i="2"/>
  <c r="P303" i="2"/>
  <c r="Q303" i="2"/>
  <c r="R303" i="2"/>
  <c r="N304" i="2"/>
  <c r="O304" i="2"/>
  <c r="P304" i="2"/>
  <c r="Q304" i="2"/>
  <c r="R304" i="2"/>
  <c r="N305" i="2"/>
  <c r="O305" i="2"/>
  <c r="P305" i="2"/>
  <c r="Q305" i="2"/>
  <c r="R305" i="2"/>
  <c r="N306" i="2"/>
  <c r="O306" i="2"/>
  <c r="P306" i="2"/>
  <c r="Q306" i="2"/>
  <c r="R306" i="2"/>
  <c r="N307" i="2"/>
  <c r="O307" i="2"/>
  <c r="P307" i="2"/>
  <c r="Q307" i="2"/>
  <c r="R307" i="2"/>
  <c r="N308" i="2"/>
  <c r="O308" i="2"/>
  <c r="P308" i="2"/>
  <c r="Q308" i="2"/>
  <c r="R308" i="2"/>
  <c r="N309" i="2"/>
  <c r="O309" i="2"/>
  <c r="P309" i="2"/>
  <c r="Q309" i="2"/>
  <c r="R309" i="2"/>
  <c r="N310" i="2"/>
  <c r="O310" i="2"/>
  <c r="P310" i="2"/>
  <c r="Q310" i="2"/>
  <c r="R310" i="2"/>
  <c r="N311" i="2"/>
  <c r="O311" i="2"/>
  <c r="P311" i="2"/>
  <c r="Q311" i="2"/>
  <c r="R311" i="2"/>
  <c r="N312" i="2"/>
  <c r="O312" i="2"/>
  <c r="P312" i="2"/>
  <c r="Q312" i="2"/>
  <c r="R312" i="2"/>
  <c r="N313" i="2"/>
  <c r="O313" i="2"/>
  <c r="P313" i="2"/>
  <c r="Q313" i="2"/>
  <c r="R313" i="2"/>
  <c r="N314" i="2"/>
  <c r="O314" i="2"/>
  <c r="P314" i="2"/>
  <c r="Q314" i="2"/>
  <c r="R314" i="2"/>
  <c r="N315" i="2"/>
  <c r="O315" i="2"/>
  <c r="P315" i="2"/>
  <c r="Q315" i="2"/>
  <c r="R315" i="2"/>
  <c r="N316" i="2"/>
  <c r="O316" i="2"/>
  <c r="P316" i="2"/>
  <c r="Q316" i="2"/>
  <c r="R316" i="2"/>
  <c r="N317" i="2"/>
  <c r="O317" i="2"/>
  <c r="P317" i="2"/>
  <c r="Q317" i="2"/>
  <c r="R317" i="2"/>
  <c r="N318" i="2"/>
  <c r="O318" i="2"/>
  <c r="P318" i="2"/>
  <c r="Q318" i="2"/>
  <c r="R318" i="2"/>
  <c r="N319" i="2"/>
  <c r="O319" i="2"/>
  <c r="P319" i="2"/>
  <c r="Q319" i="2"/>
  <c r="R319" i="2"/>
  <c r="N320" i="2"/>
  <c r="O320" i="2"/>
  <c r="P320" i="2"/>
  <c r="Q320" i="2"/>
  <c r="R320" i="2"/>
  <c r="N321" i="2"/>
  <c r="O321" i="2"/>
  <c r="P321" i="2"/>
  <c r="Q321" i="2"/>
  <c r="R321" i="2"/>
  <c r="N322" i="2"/>
  <c r="O322" i="2"/>
  <c r="P322" i="2"/>
  <c r="Q322" i="2"/>
  <c r="R322" i="2"/>
  <c r="N323" i="2"/>
  <c r="O323" i="2"/>
  <c r="P323" i="2"/>
  <c r="Q323" i="2"/>
  <c r="R323" i="2"/>
  <c r="N324" i="2"/>
  <c r="O324" i="2"/>
  <c r="P324" i="2"/>
  <c r="Q324" i="2"/>
  <c r="R324" i="2"/>
  <c r="N325" i="2"/>
  <c r="O325" i="2"/>
  <c r="P325" i="2"/>
  <c r="Q325" i="2"/>
  <c r="R325" i="2"/>
  <c r="N326" i="2"/>
  <c r="O326" i="2"/>
  <c r="P326" i="2"/>
  <c r="Q326" i="2"/>
  <c r="R326" i="2"/>
  <c r="N327" i="2"/>
  <c r="O327" i="2"/>
  <c r="P327" i="2"/>
  <c r="Q327" i="2"/>
  <c r="R327" i="2"/>
  <c r="N328" i="2"/>
  <c r="O328" i="2"/>
  <c r="P328" i="2"/>
  <c r="Q328" i="2"/>
  <c r="R328" i="2"/>
  <c r="N329" i="2"/>
  <c r="O329" i="2"/>
  <c r="P329" i="2"/>
  <c r="Q329" i="2"/>
  <c r="R329" i="2"/>
  <c r="N330" i="2"/>
  <c r="O330" i="2"/>
  <c r="P330" i="2"/>
  <c r="Q330" i="2"/>
  <c r="R330" i="2"/>
  <c r="N331" i="2"/>
  <c r="O331" i="2"/>
  <c r="P331" i="2"/>
  <c r="Q331" i="2"/>
  <c r="R331" i="2"/>
  <c r="N332" i="2"/>
  <c r="O332" i="2"/>
  <c r="P332" i="2"/>
  <c r="Q332" i="2"/>
  <c r="R332" i="2"/>
  <c r="N333" i="2"/>
  <c r="O333" i="2"/>
  <c r="P333" i="2"/>
  <c r="Q333" i="2"/>
  <c r="R333" i="2"/>
  <c r="N334" i="2"/>
  <c r="O334" i="2"/>
  <c r="P334" i="2"/>
  <c r="Q334" i="2"/>
  <c r="R334" i="2"/>
  <c r="N335" i="2"/>
  <c r="O335" i="2"/>
  <c r="P335" i="2"/>
  <c r="Q335" i="2"/>
  <c r="R335" i="2"/>
  <c r="N336" i="2"/>
  <c r="O336" i="2"/>
  <c r="P336" i="2"/>
  <c r="Q336" i="2"/>
  <c r="R336" i="2"/>
  <c r="N337" i="2"/>
  <c r="O337" i="2"/>
  <c r="P337" i="2"/>
  <c r="Q337" i="2"/>
  <c r="R337" i="2"/>
  <c r="P1" i="2"/>
  <c r="P114" i="3"/>
  <c r="O114" i="3"/>
  <c r="Q114" i="3" s="1"/>
  <c r="N114" i="3"/>
  <c r="R114" i="3" s="1"/>
  <c r="P113" i="3"/>
  <c r="O113" i="3"/>
  <c r="Q113" i="3" s="1"/>
  <c r="N113" i="3"/>
  <c r="S113" i="3" s="1"/>
  <c r="P112" i="3"/>
  <c r="O112" i="3"/>
  <c r="Q112" i="3" s="1"/>
  <c r="N112" i="3"/>
  <c r="R112" i="3" s="1"/>
  <c r="R111" i="3"/>
  <c r="P111" i="3"/>
  <c r="T111" i="3" s="1"/>
  <c r="O111" i="3"/>
  <c r="Q111" i="3" s="1"/>
  <c r="N111" i="3"/>
  <c r="S111" i="3" s="1"/>
  <c r="P110" i="3"/>
  <c r="U110" i="3" s="1"/>
  <c r="O110" i="3"/>
  <c r="Q110" i="3" s="1"/>
  <c r="N110" i="3"/>
  <c r="R110" i="3" s="1"/>
  <c r="R109" i="3"/>
  <c r="P109" i="3"/>
  <c r="T109" i="3" s="1"/>
  <c r="O109" i="3"/>
  <c r="Q109" i="3" s="1"/>
  <c r="N109" i="3"/>
  <c r="P108" i="3"/>
  <c r="U108" i="3" s="1"/>
  <c r="O108" i="3"/>
  <c r="Q108" i="3" s="1"/>
  <c r="N108" i="3"/>
  <c r="R108" i="3" s="1"/>
  <c r="P107" i="3"/>
  <c r="O107" i="3"/>
  <c r="Q107" i="3" s="1"/>
  <c r="N107" i="3"/>
  <c r="R107" i="3" s="1"/>
  <c r="P106" i="3"/>
  <c r="O106" i="3"/>
  <c r="N106" i="3"/>
  <c r="R106" i="3" s="1"/>
  <c r="P105" i="3"/>
  <c r="O105" i="3"/>
  <c r="Q105" i="3" s="1"/>
  <c r="N105" i="3"/>
  <c r="S105" i="3" s="1"/>
  <c r="P104" i="3"/>
  <c r="O104" i="3"/>
  <c r="T104" i="3" s="1"/>
  <c r="N104" i="3"/>
  <c r="R104" i="3" s="1"/>
  <c r="P103" i="3"/>
  <c r="O103" i="3"/>
  <c r="Q103" i="3" s="1"/>
  <c r="N103" i="3"/>
  <c r="S103" i="3" s="1"/>
  <c r="P102" i="3"/>
  <c r="O102" i="3"/>
  <c r="T102" i="3" s="1"/>
  <c r="N102" i="3"/>
  <c r="R102" i="3" s="1"/>
  <c r="P101" i="3"/>
  <c r="O101" i="3"/>
  <c r="Q101" i="3" s="1"/>
  <c r="N101" i="3"/>
  <c r="S101" i="3" s="1"/>
  <c r="P100" i="3"/>
  <c r="O100" i="3"/>
  <c r="N100" i="3"/>
  <c r="R100" i="3" s="1"/>
  <c r="P99" i="3"/>
  <c r="O99" i="3"/>
  <c r="Q99" i="3" s="1"/>
  <c r="N99" i="3"/>
  <c r="S99" i="3" s="1"/>
  <c r="P98" i="3"/>
  <c r="O98" i="3"/>
  <c r="N98" i="3"/>
  <c r="R98" i="3" s="1"/>
  <c r="P97" i="3"/>
  <c r="O97" i="3"/>
  <c r="Q97" i="3" s="1"/>
  <c r="N97" i="3"/>
  <c r="S97" i="3" s="1"/>
  <c r="P96" i="3"/>
  <c r="O96" i="3"/>
  <c r="N96" i="3"/>
  <c r="R96" i="3" s="1"/>
  <c r="P95" i="3"/>
  <c r="O95" i="3"/>
  <c r="Q95" i="3" s="1"/>
  <c r="N95" i="3"/>
  <c r="S95" i="3" s="1"/>
  <c r="P94" i="3"/>
  <c r="O94" i="3"/>
  <c r="N94" i="3"/>
  <c r="R94" i="3" s="1"/>
  <c r="P93" i="3"/>
  <c r="O93" i="3"/>
  <c r="Q93" i="3" s="1"/>
  <c r="N93" i="3"/>
  <c r="S93" i="3" s="1"/>
  <c r="P92" i="3"/>
  <c r="O92" i="3"/>
  <c r="N92" i="3"/>
  <c r="R92" i="3" s="1"/>
  <c r="P91" i="3"/>
  <c r="O91" i="3"/>
  <c r="Q91" i="3" s="1"/>
  <c r="N91" i="3"/>
  <c r="S91" i="3" s="1"/>
  <c r="P90" i="3"/>
  <c r="O90" i="3"/>
  <c r="N90" i="3"/>
  <c r="R90" i="3" s="1"/>
  <c r="P89" i="3"/>
  <c r="O89" i="3"/>
  <c r="Q89" i="3" s="1"/>
  <c r="N89" i="3"/>
  <c r="S89" i="3" s="1"/>
  <c r="P88" i="3"/>
  <c r="O88" i="3"/>
  <c r="N88" i="3"/>
  <c r="R88" i="3" s="1"/>
  <c r="P87" i="3"/>
  <c r="O87" i="3"/>
  <c r="Q87" i="3" s="1"/>
  <c r="N87" i="3"/>
  <c r="S87" i="3" s="1"/>
  <c r="P86" i="3"/>
  <c r="O86" i="3"/>
  <c r="N86" i="3"/>
  <c r="R86" i="3" s="1"/>
  <c r="P85" i="3"/>
  <c r="O85" i="3"/>
  <c r="Q85" i="3" s="1"/>
  <c r="N85" i="3"/>
  <c r="S85" i="3" s="1"/>
  <c r="P84" i="3"/>
  <c r="O84" i="3"/>
  <c r="N84" i="3"/>
  <c r="R84" i="3" s="1"/>
  <c r="P83" i="3"/>
  <c r="O83" i="3"/>
  <c r="Q83" i="3" s="1"/>
  <c r="N83" i="3"/>
  <c r="S83" i="3" s="1"/>
  <c r="P82" i="3"/>
  <c r="O82" i="3"/>
  <c r="N82" i="3"/>
  <c r="R82" i="3" s="1"/>
  <c r="P81" i="3"/>
  <c r="O81" i="3"/>
  <c r="Q81" i="3" s="1"/>
  <c r="N81" i="3"/>
  <c r="S81" i="3" s="1"/>
  <c r="P80" i="3"/>
  <c r="O80" i="3"/>
  <c r="N80" i="3"/>
  <c r="R80" i="3" s="1"/>
  <c r="P79" i="3"/>
  <c r="O79" i="3"/>
  <c r="Q79" i="3" s="1"/>
  <c r="N79" i="3"/>
  <c r="S79" i="3" s="1"/>
  <c r="P78" i="3"/>
  <c r="O78" i="3"/>
  <c r="N78" i="3"/>
  <c r="R78" i="3" s="1"/>
  <c r="P77" i="3"/>
  <c r="O77" i="3"/>
  <c r="Q77" i="3" s="1"/>
  <c r="N77" i="3"/>
  <c r="S77" i="3" s="1"/>
  <c r="P76" i="3"/>
  <c r="O76" i="3"/>
  <c r="N76" i="3"/>
  <c r="R76" i="3" s="1"/>
  <c r="P75" i="3"/>
  <c r="O75" i="3"/>
  <c r="Q75" i="3" s="1"/>
  <c r="N75" i="3"/>
  <c r="S75" i="3" s="1"/>
  <c r="P74" i="3"/>
  <c r="O74" i="3"/>
  <c r="N74" i="3"/>
  <c r="R74" i="3" s="1"/>
  <c r="P73" i="3"/>
  <c r="O73" i="3"/>
  <c r="Q73" i="3" s="1"/>
  <c r="N73" i="3"/>
  <c r="S73" i="3" s="1"/>
  <c r="P72" i="3"/>
  <c r="U72" i="3" s="1"/>
  <c r="O72" i="3"/>
  <c r="S72" i="3" s="1"/>
  <c r="N72" i="3"/>
  <c r="R72" i="3" s="1"/>
  <c r="P71" i="3"/>
  <c r="U71" i="3" s="1"/>
  <c r="O71" i="3"/>
  <c r="S71" i="3" s="1"/>
  <c r="N71" i="3"/>
  <c r="R71" i="3" s="1"/>
  <c r="P70" i="3"/>
  <c r="U70" i="3" s="1"/>
  <c r="O70" i="3"/>
  <c r="S70" i="3" s="1"/>
  <c r="N70" i="3"/>
  <c r="R70" i="3" s="1"/>
  <c r="Q69" i="3"/>
  <c r="P69" i="3"/>
  <c r="U69" i="3" s="1"/>
  <c r="O69" i="3"/>
  <c r="N69" i="3"/>
  <c r="R69" i="3" s="1"/>
  <c r="T68" i="3"/>
  <c r="Q68" i="3"/>
  <c r="P68" i="3"/>
  <c r="O68" i="3"/>
  <c r="N68" i="3"/>
  <c r="R68" i="3" s="1"/>
  <c r="Q67" i="3"/>
  <c r="P67" i="3"/>
  <c r="O67" i="3"/>
  <c r="N67" i="3"/>
  <c r="R67" i="3" s="1"/>
  <c r="Q66" i="3"/>
  <c r="P66" i="3"/>
  <c r="O66" i="3"/>
  <c r="N66" i="3"/>
  <c r="R66" i="3" s="1"/>
  <c r="T65" i="3"/>
  <c r="P65" i="3"/>
  <c r="O65" i="3"/>
  <c r="N65" i="3"/>
  <c r="R65" i="3" s="1"/>
  <c r="P64" i="3"/>
  <c r="U64" i="3" s="1"/>
  <c r="O64" i="3"/>
  <c r="S64" i="3" s="1"/>
  <c r="N64" i="3"/>
  <c r="R64" i="3" s="1"/>
  <c r="P63" i="3"/>
  <c r="U63" i="3" s="1"/>
  <c r="O63" i="3"/>
  <c r="S63" i="3" s="1"/>
  <c r="N63" i="3"/>
  <c r="R63" i="3" s="1"/>
  <c r="P62" i="3"/>
  <c r="U62" i="3" s="1"/>
  <c r="O62" i="3"/>
  <c r="S62" i="3" s="1"/>
  <c r="N62" i="3"/>
  <c r="R62" i="3" s="1"/>
  <c r="Q61" i="3"/>
  <c r="P61" i="3"/>
  <c r="U61" i="3" s="1"/>
  <c r="O61" i="3"/>
  <c r="N61" i="3"/>
  <c r="R61" i="3" s="1"/>
  <c r="T60" i="3"/>
  <c r="Q60" i="3"/>
  <c r="P60" i="3"/>
  <c r="O60" i="3"/>
  <c r="N60" i="3"/>
  <c r="R60" i="3" s="1"/>
  <c r="Q59" i="3"/>
  <c r="P59" i="3"/>
  <c r="O59" i="3"/>
  <c r="N59" i="3"/>
  <c r="R59" i="3" s="1"/>
  <c r="Q58" i="3"/>
  <c r="P58" i="3"/>
  <c r="O58" i="3"/>
  <c r="N58" i="3"/>
  <c r="R58" i="3" s="1"/>
  <c r="T57" i="3"/>
  <c r="P57" i="3"/>
  <c r="O57" i="3"/>
  <c r="N57" i="3"/>
  <c r="R57" i="3" s="1"/>
  <c r="O168" i="1"/>
  <c r="P168" i="1"/>
  <c r="R168" i="1" s="1"/>
  <c r="Q168" i="1"/>
  <c r="O169" i="1"/>
  <c r="P169" i="1"/>
  <c r="Q169" i="1"/>
  <c r="V169" i="1" s="1"/>
  <c r="O170" i="1"/>
  <c r="S170" i="1" s="1"/>
  <c r="P170" i="1"/>
  <c r="Q170" i="1"/>
  <c r="O171" i="1"/>
  <c r="S171" i="1" s="1"/>
  <c r="P171" i="1"/>
  <c r="R171" i="1" s="1"/>
  <c r="Q171" i="1"/>
  <c r="O172" i="1"/>
  <c r="P172" i="1"/>
  <c r="R172" i="1" s="1"/>
  <c r="Q172" i="1"/>
  <c r="O173" i="1"/>
  <c r="P173" i="1"/>
  <c r="Q173" i="1"/>
  <c r="O174" i="1"/>
  <c r="S174" i="1" s="1"/>
  <c r="P174" i="1"/>
  <c r="Q174" i="1"/>
  <c r="O175" i="1"/>
  <c r="V175" i="1" s="1"/>
  <c r="P175" i="1"/>
  <c r="R175" i="1" s="1"/>
  <c r="Q175" i="1"/>
  <c r="O176" i="1"/>
  <c r="P176" i="1"/>
  <c r="R176" i="1" s="1"/>
  <c r="Q176" i="1"/>
  <c r="O177" i="1"/>
  <c r="P177" i="1"/>
  <c r="Q177" i="1"/>
  <c r="V177" i="1" s="1"/>
  <c r="O178" i="1"/>
  <c r="S178" i="1" s="1"/>
  <c r="P178" i="1"/>
  <c r="Q178" i="1"/>
  <c r="O179" i="1"/>
  <c r="V179" i="1" s="1"/>
  <c r="P179" i="1"/>
  <c r="R179" i="1" s="1"/>
  <c r="Q179" i="1"/>
  <c r="O180" i="1"/>
  <c r="P180" i="1"/>
  <c r="R180" i="1" s="1"/>
  <c r="Q180" i="1"/>
  <c r="O181" i="1"/>
  <c r="P181" i="1"/>
  <c r="Q181" i="1"/>
  <c r="V181" i="1" s="1"/>
  <c r="O182" i="1"/>
  <c r="S182" i="1" s="1"/>
  <c r="P182" i="1"/>
  <c r="Q182" i="1"/>
  <c r="O183" i="1"/>
  <c r="S183" i="1" s="1"/>
  <c r="P183" i="1"/>
  <c r="R183" i="1" s="1"/>
  <c r="Q183" i="1"/>
  <c r="O184" i="1"/>
  <c r="P184" i="1"/>
  <c r="Q184" i="1"/>
  <c r="O185" i="1"/>
  <c r="P185" i="1"/>
  <c r="Q185" i="1"/>
  <c r="U185" i="1" s="1"/>
  <c r="O186" i="1"/>
  <c r="P186" i="1"/>
  <c r="Q186" i="1"/>
  <c r="O187" i="1"/>
  <c r="S187" i="1" s="1"/>
  <c r="P187" i="1"/>
  <c r="Q187" i="1"/>
  <c r="O188" i="1"/>
  <c r="P188" i="1"/>
  <c r="T188" i="1" s="1"/>
  <c r="Q188" i="1"/>
  <c r="O189" i="1"/>
  <c r="P189" i="1"/>
  <c r="Q189" i="1"/>
  <c r="V189" i="1" s="1"/>
  <c r="O190" i="1"/>
  <c r="P190" i="1"/>
  <c r="Q190" i="1"/>
  <c r="O191" i="1"/>
  <c r="S191" i="1" s="1"/>
  <c r="P191" i="1"/>
  <c r="R191" i="1" s="1"/>
  <c r="Q191" i="1"/>
  <c r="O192" i="1"/>
  <c r="P192" i="1"/>
  <c r="R192" i="1" s="1"/>
  <c r="Q192" i="1"/>
  <c r="V192" i="1" s="1"/>
  <c r="O193" i="1"/>
  <c r="P193" i="1"/>
  <c r="Q193" i="1"/>
  <c r="U193" i="1" s="1"/>
  <c r="O194" i="1"/>
  <c r="S194" i="1" s="1"/>
  <c r="P194" i="1"/>
  <c r="Q194" i="1"/>
  <c r="O195" i="1"/>
  <c r="S195" i="1" s="1"/>
  <c r="P195" i="1"/>
  <c r="R195" i="1" s="1"/>
  <c r="Q195" i="1"/>
  <c r="O196" i="1"/>
  <c r="P196" i="1"/>
  <c r="T196" i="1" s="1"/>
  <c r="Q196" i="1"/>
  <c r="O197" i="1"/>
  <c r="P197" i="1"/>
  <c r="Q197" i="1"/>
  <c r="U197" i="1" s="1"/>
  <c r="O198" i="1"/>
  <c r="P198" i="1"/>
  <c r="Q198" i="1"/>
  <c r="O199" i="1"/>
  <c r="V199" i="1" s="1"/>
  <c r="P199" i="1"/>
  <c r="U199" i="1" s="1"/>
  <c r="Q199" i="1"/>
  <c r="O200" i="1"/>
  <c r="P200" i="1"/>
  <c r="T200" i="1" s="1"/>
  <c r="Q200" i="1"/>
  <c r="O201" i="1"/>
  <c r="P201" i="1"/>
  <c r="Q201" i="1"/>
  <c r="U201" i="1" s="1"/>
  <c r="O202" i="1"/>
  <c r="T202" i="1" s="1"/>
  <c r="P202" i="1"/>
  <c r="Q202" i="1"/>
  <c r="O203" i="1"/>
  <c r="S203" i="1" s="1"/>
  <c r="P203" i="1"/>
  <c r="U203" i="1" s="1"/>
  <c r="Q203" i="1"/>
  <c r="O204" i="1"/>
  <c r="P204" i="1"/>
  <c r="T204" i="1" s="1"/>
  <c r="Q204" i="1"/>
  <c r="O205" i="1"/>
  <c r="P205" i="1"/>
  <c r="Q205" i="1"/>
  <c r="O206" i="1"/>
  <c r="T206" i="1" s="1"/>
  <c r="P206" i="1"/>
  <c r="Q206" i="1"/>
  <c r="O207" i="1"/>
  <c r="S207" i="1" s="1"/>
  <c r="P207" i="1"/>
  <c r="U207" i="1" s="1"/>
  <c r="Q207" i="1"/>
  <c r="O208" i="1"/>
  <c r="P208" i="1"/>
  <c r="T208" i="1" s="1"/>
  <c r="Q208" i="1"/>
  <c r="O209" i="1"/>
  <c r="P209" i="1"/>
  <c r="Q209" i="1"/>
  <c r="O210" i="1"/>
  <c r="T210" i="1" s="1"/>
  <c r="P210" i="1"/>
  <c r="Q210" i="1"/>
  <c r="O211" i="1"/>
  <c r="V211" i="1" s="1"/>
  <c r="P211" i="1"/>
  <c r="U211" i="1" s="1"/>
  <c r="Q211" i="1"/>
  <c r="O212" i="1"/>
  <c r="P212" i="1"/>
  <c r="T212" i="1" s="1"/>
  <c r="Q212" i="1"/>
  <c r="O213" i="1"/>
  <c r="P213" i="1"/>
  <c r="Q213" i="1"/>
  <c r="O214" i="1"/>
  <c r="T214" i="1" s="1"/>
  <c r="P214" i="1"/>
  <c r="Q214" i="1"/>
  <c r="O215" i="1"/>
  <c r="S215" i="1" s="1"/>
  <c r="P215" i="1"/>
  <c r="U215" i="1" s="1"/>
  <c r="Q215" i="1"/>
  <c r="O216" i="1"/>
  <c r="P216" i="1"/>
  <c r="T216" i="1" s="1"/>
  <c r="Q216" i="1"/>
  <c r="O217" i="1"/>
  <c r="P217" i="1"/>
  <c r="Q217" i="1"/>
  <c r="U217" i="1" s="1"/>
  <c r="O218" i="1"/>
  <c r="T218" i="1" s="1"/>
  <c r="P218" i="1"/>
  <c r="Q218" i="1"/>
  <c r="O219" i="1"/>
  <c r="V219" i="1" s="1"/>
  <c r="P219" i="1"/>
  <c r="U219" i="1" s="1"/>
  <c r="Q219" i="1"/>
  <c r="O220" i="1"/>
  <c r="P220" i="1"/>
  <c r="T220" i="1" s="1"/>
  <c r="Q220" i="1"/>
  <c r="O221" i="1"/>
  <c r="P221" i="1"/>
  <c r="Q221" i="1"/>
  <c r="U221" i="1" s="1"/>
  <c r="O222" i="1"/>
  <c r="T222" i="1" s="1"/>
  <c r="P222" i="1"/>
  <c r="Q222" i="1"/>
  <c r="O223" i="1"/>
  <c r="S223" i="1" s="1"/>
  <c r="P223" i="1"/>
  <c r="U223" i="1" s="1"/>
  <c r="Q223" i="1"/>
  <c r="O224" i="1"/>
  <c r="P224" i="1"/>
  <c r="T224" i="1" s="1"/>
  <c r="Q224" i="1"/>
  <c r="O225" i="1"/>
  <c r="P225" i="1"/>
  <c r="Q225" i="1"/>
  <c r="U225" i="1" s="1"/>
  <c r="O226" i="1"/>
  <c r="T226" i="1" s="1"/>
  <c r="P226" i="1"/>
  <c r="Q226" i="1"/>
  <c r="O227" i="1"/>
  <c r="S227" i="1" s="1"/>
  <c r="P227" i="1"/>
  <c r="Q227" i="1"/>
  <c r="O228" i="1"/>
  <c r="P228" i="1"/>
  <c r="R228" i="1" s="1"/>
  <c r="Q228" i="1"/>
  <c r="O229" i="1"/>
  <c r="P229" i="1"/>
  <c r="R229" i="1" s="1"/>
  <c r="Q229" i="1"/>
  <c r="U229" i="1" s="1"/>
  <c r="O230" i="1"/>
  <c r="P230" i="1"/>
  <c r="Q230" i="1"/>
  <c r="O231" i="1"/>
  <c r="V231" i="1" s="1"/>
  <c r="P231" i="1"/>
  <c r="R231" i="1" s="1"/>
  <c r="Q231" i="1"/>
  <c r="O232" i="1"/>
  <c r="P232" i="1"/>
  <c r="Q232" i="1"/>
  <c r="O233" i="1"/>
  <c r="P233" i="1"/>
  <c r="R233" i="1" s="1"/>
  <c r="Q233" i="1"/>
  <c r="U233" i="1" s="1"/>
  <c r="O234" i="1"/>
  <c r="P234" i="1"/>
  <c r="Q234" i="1"/>
  <c r="O235" i="1"/>
  <c r="P235" i="1"/>
  <c r="R235" i="1" s="1"/>
  <c r="Q235" i="1"/>
  <c r="O236" i="1"/>
  <c r="P236" i="1"/>
  <c r="Q236" i="1"/>
  <c r="O237" i="1"/>
  <c r="P237" i="1"/>
  <c r="R237" i="1" s="1"/>
  <c r="Q237" i="1"/>
  <c r="U237" i="1" s="1"/>
  <c r="O238" i="1"/>
  <c r="V238" i="1" s="1"/>
  <c r="P238" i="1"/>
  <c r="Q238" i="1"/>
  <c r="O239" i="1"/>
  <c r="S239" i="1" s="1"/>
  <c r="P239" i="1"/>
  <c r="Q239" i="1"/>
  <c r="O240" i="1"/>
  <c r="P240" i="1"/>
  <c r="R240" i="1" s="1"/>
  <c r="Q240" i="1"/>
  <c r="V240" i="1" s="1"/>
  <c r="O241" i="1"/>
  <c r="P241" i="1"/>
  <c r="R241" i="1" s="1"/>
  <c r="Q241" i="1"/>
  <c r="O242" i="1"/>
  <c r="T242" i="1" s="1"/>
  <c r="P242" i="1"/>
  <c r="Q242" i="1"/>
  <c r="O243" i="1"/>
  <c r="S243" i="1" s="1"/>
  <c r="P243" i="1"/>
  <c r="Q243" i="1"/>
  <c r="O244" i="1"/>
  <c r="P244" i="1"/>
  <c r="R244" i="1" s="1"/>
  <c r="Q244" i="1"/>
  <c r="O245" i="1"/>
  <c r="P245" i="1"/>
  <c r="R245" i="1" s="1"/>
  <c r="Q245" i="1"/>
  <c r="O246" i="1"/>
  <c r="P246" i="1"/>
  <c r="Q246" i="1"/>
  <c r="O247" i="1"/>
  <c r="S247" i="1" s="1"/>
  <c r="P247" i="1"/>
  <c r="R247" i="1" s="1"/>
  <c r="Q247" i="1"/>
  <c r="O248" i="1"/>
  <c r="P248" i="1"/>
  <c r="Q248" i="1"/>
  <c r="O249" i="1"/>
  <c r="P249" i="1"/>
  <c r="R249" i="1" s="1"/>
  <c r="Q249" i="1"/>
  <c r="U249" i="1" s="1"/>
  <c r="O250" i="1"/>
  <c r="S250" i="1" s="1"/>
  <c r="P250" i="1"/>
  <c r="Q250" i="1"/>
  <c r="V250" i="1" s="1"/>
  <c r="O251" i="1"/>
  <c r="S251" i="1" s="1"/>
  <c r="P251" i="1"/>
  <c r="R251" i="1" s="1"/>
  <c r="Q251" i="1"/>
  <c r="O252" i="1"/>
  <c r="P252" i="1"/>
  <c r="Q252" i="1"/>
  <c r="V252" i="1" s="1"/>
  <c r="O253" i="1"/>
  <c r="P253" i="1"/>
  <c r="R253" i="1" s="1"/>
  <c r="Q253" i="1"/>
  <c r="U253" i="1" s="1"/>
  <c r="O254" i="1"/>
  <c r="P254" i="1"/>
  <c r="Q254" i="1"/>
  <c r="O255" i="1"/>
  <c r="V255" i="1" s="1"/>
  <c r="P255" i="1"/>
  <c r="Q255" i="1"/>
  <c r="O256" i="1"/>
  <c r="S256" i="1" s="1"/>
  <c r="P256" i="1"/>
  <c r="R256" i="1" s="1"/>
  <c r="Q256" i="1"/>
  <c r="V256" i="1" s="1"/>
  <c r="O257" i="1"/>
  <c r="P257" i="1"/>
  <c r="R257" i="1" s="1"/>
  <c r="Q257" i="1"/>
  <c r="U257" i="1" s="1"/>
  <c r="O258" i="1"/>
  <c r="V258" i="1" s="1"/>
  <c r="P258" i="1"/>
  <c r="Q258" i="1"/>
  <c r="U258" i="1" s="1"/>
  <c r="O259" i="1"/>
  <c r="S259" i="1" s="1"/>
  <c r="P259" i="1"/>
  <c r="Q259" i="1"/>
  <c r="O260" i="1"/>
  <c r="S260" i="1" s="1"/>
  <c r="P260" i="1"/>
  <c r="Q260" i="1"/>
  <c r="O261" i="1"/>
  <c r="P261" i="1"/>
  <c r="T261" i="1" s="1"/>
  <c r="Q261" i="1"/>
  <c r="U261" i="1" s="1"/>
  <c r="O262" i="1"/>
  <c r="P262" i="1"/>
  <c r="Q262" i="1"/>
  <c r="O263" i="1"/>
  <c r="V263" i="1" s="1"/>
  <c r="P263" i="1"/>
  <c r="Q263" i="1"/>
  <c r="O264" i="1"/>
  <c r="P264" i="1"/>
  <c r="Q264" i="1"/>
  <c r="O265" i="1"/>
  <c r="P265" i="1"/>
  <c r="T265" i="1" s="1"/>
  <c r="Q265" i="1"/>
  <c r="U265" i="1" s="1"/>
  <c r="O266" i="1"/>
  <c r="S266" i="1" s="1"/>
  <c r="P266" i="1"/>
  <c r="Q266" i="1"/>
  <c r="V266" i="1" s="1"/>
  <c r="O267" i="1"/>
  <c r="P267" i="1"/>
  <c r="Q267" i="1"/>
  <c r="O268" i="1"/>
  <c r="P268" i="1"/>
  <c r="Q268" i="1"/>
  <c r="V268" i="1" s="1"/>
  <c r="O269" i="1"/>
  <c r="P269" i="1"/>
  <c r="R269" i="1" s="1"/>
  <c r="Q269" i="1"/>
  <c r="U269" i="1" s="1"/>
  <c r="O270" i="1"/>
  <c r="P270" i="1"/>
  <c r="Q270" i="1"/>
  <c r="O271" i="1"/>
  <c r="S271" i="1" s="1"/>
  <c r="P271" i="1"/>
  <c r="U271" i="1" s="1"/>
  <c r="Q271" i="1"/>
  <c r="O272" i="1"/>
  <c r="S272" i="1" s="1"/>
  <c r="P272" i="1"/>
  <c r="R272" i="1" s="1"/>
  <c r="Q272" i="1"/>
  <c r="O273" i="1"/>
  <c r="P273" i="1"/>
  <c r="Q273" i="1"/>
  <c r="V273" i="1" s="1"/>
  <c r="O274" i="1"/>
  <c r="S274" i="1" s="1"/>
  <c r="P274" i="1"/>
  <c r="Q274" i="1"/>
  <c r="O275" i="1"/>
  <c r="V275" i="1" s="1"/>
  <c r="P275" i="1"/>
  <c r="Q275" i="1"/>
  <c r="O276" i="1"/>
  <c r="P276" i="1"/>
  <c r="T276" i="1" s="1"/>
  <c r="Q276" i="1"/>
  <c r="O277" i="1"/>
  <c r="P277" i="1"/>
  <c r="R277" i="1" s="1"/>
  <c r="Q277" i="1"/>
  <c r="V277" i="1" s="1"/>
  <c r="O278" i="1"/>
  <c r="S278" i="1" s="1"/>
  <c r="P278" i="1"/>
  <c r="Q278" i="1"/>
  <c r="O279" i="1"/>
  <c r="P279" i="1"/>
  <c r="U279" i="1" s="1"/>
  <c r="Q279" i="1"/>
  <c r="O280" i="1"/>
  <c r="P280" i="1"/>
  <c r="R280" i="1" s="1"/>
  <c r="Q280" i="1"/>
  <c r="O281" i="1"/>
  <c r="P281" i="1"/>
  <c r="Q281" i="1"/>
  <c r="V281" i="1" s="1"/>
  <c r="O282" i="1"/>
  <c r="S282" i="1" s="1"/>
  <c r="P282" i="1"/>
  <c r="Q282" i="1"/>
  <c r="V282" i="1" s="1"/>
  <c r="O283" i="1"/>
  <c r="V283" i="1" s="1"/>
  <c r="P283" i="1"/>
  <c r="U283" i="1" s="1"/>
  <c r="Q283" i="1"/>
  <c r="O284" i="1"/>
  <c r="S284" i="1" s="1"/>
  <c r="P284" i="1"/>
  <c r="R284" i="1" s="1"/>
  <c r="Q284" i="1"/>
  <c r="O285" i="1"/>
  <c r="P285" i="1"/>
  <c r="T285" i="1" s="1"/>
  <c r="Q285" i="1"/>
  <c r="V285" i="1" s="1"/>
  <c r="O286" i="1"/>
  <c r="P286" i="1"/>
  <c r="Q286" i="1"/>
  <c r="O287" i="1"/>
  <c r="P287" i="1"/>
  <c r="U287" i="1" s="1"/>
  <c r="Q287" i="1"/>
  <c r="O288" i="1"/>
  <c r="P288" i="1"/>
  <c r="R288" i="1" s="1"/>
  <c r="Q288" i="1"/>
  <c r="O289" i="1"/>
  <c r="P289" i="1"/>
  <c r="T289" i="1" s="1"/>
  <c r="Q289" i="1"/>
  <c r="V289" i="1" s="1"/>
  <c r="O290" i="1"/>
  <c r="V290" i="1" s="1"/>
  <c r="P290" i="1"/>
  <c r="Q290" i="1"/>
  <c r="U290" i="1" s="1"/>
  <c r="O291" i="1"/>
  <c r="S291" i="1" s="1"/>
  <c r="P291" i="1"/>
  <c r="Q291" i="1"/>
  <c r="O292" i="1"/>
  <c r="P292" i="1"/>
  <c r="Q292" i="1"/>
  <c r="O293" i="1"/>
  <c r="P293" i="1"/>
  <c r="R293" i="1" s="1"/>
  <c r="Q293" i="1"/>
  <c r="V293" i="1" s="1"/>
  <c r="O294" i="1"/>
  <c r="S294" i="1" s="1"/>
  <c r="P294" i="1"/>
  <c r="Q294" i="1"/>
  <c r="O295" i="1"/>
  <c r="P295" i="1"/>
  <c r="U295" i="1" s="1"/>
  <c r="Q295" i="1"/>
  <c r="O296" i="1"/>
  <c r="S296" i="1" s="1"/>
  <c r="P296" i="1"/>
  <c r="T296" i="1" s="1"/>
  <c r="Q296" i="1"/>
  <c r="O297" i="1"/>
  <c r="P297" i="1"/>
  <c r="R297" i="1" s="1"/>
  <c r="Q297" i="1"/>
  <c r="V297" i="1" s="1"/>
  <c r="O298" i="1"/>
  <c r="V298" i="1" s="1"/>
  <c r="P298" i="1"/>
  <c r="Q298" i="1"/>
  <c r="U298" i="1" s="1"/>
  <c r="O299" i="1"/>
  <c r="S299" i="1" s="1"/>
  <c r="P299" i="1"/>
  <c r="U299" i="1" s="1"/>
  <c r="Q299" i="1"/>
  <c r="O300" i="1"/>
  <c r="S300" i="1" s="1"/>
  <c r="P300" i="1"/>
  <c r="R300" i="1" s="1"/>
  <c r="Q300" i="1"/>
  <c r="O301" i="1"/>
  <c r="P301" i="1"/>
  <c r="Q301" i="1"/>
  <c r="V301" i="1" s="1"/>
  <c r="O302" i="1"/>
  <c r="S302" i="1" s="1"/>
  <c r="P302" i="1"/>
  <c r="Q302" i="1"/>
  <c r="O303" i="1"/>
  <c r="S303" i="1" s="1"/>
  <c r="P303" i="1"/>
  <c r="Q303" i="1"/>
  <c r="O304" i="1"/>
  <c r="S304" i="1" s="1"/>
  <c r="P304" i="1"/>
  <c r="Q304" i="1"/>
  <c r="O305" i="1"/>
  <c r="P305" i="1"/>
  <c r="Q305" i="1"/>
  <c r="V305" i="1" s="1"/>
  <c r="O306" i="1"/>
  <c r="S306" i="1" s="1"/>
  <c r="P306" i="1"/>
  <c r="Q306" i="1"/>
  <c r="O307" i="1"/>
  <c r="V307" i="1" s="1"/>
  <c r="P307" i="1"/>
  <c r="U307" i="1" s="1"/>
  <c r="Q307" i="1"/>
  <c r="O308" i="1"/>
  <c r="S308" i="1" s="1"/>
  <c r="P308" i="1"/>
  <c r="T308" i="1" s="1"/>
  <c r="Q308" i="1"/>
  <c r="O309" i="1"/>
  <c r="P309" i="1"/>
  <c r="Q309" i="1"/>
  <c r="V309" i="1" s="1"/>
  <c r="O310" i="1"/>
  <c r="P310" i="1"/>
  <c r="Q310" i="1"/>
  <c r="O311" i="1"/>
  <c r="P311" i="1"/>
  <c r="Q311" i="1"/>
  <c r="O312" i="1"/>
  <c r="P312" i="1"/>
  <c r="Q312" i="1"/>
  <c r="O313" i="1"/>
  <c r="P313" i="1"/>
  <c r="T313" i="1" s="1"/>
  <c r="Q313" i="1"/>
  <c r="V313" i="1" s="1"/>
  <c r="O314" i="1"/>
  <c r="S314" i="1" s="1"/>
  <c r="P314" i="1"/>
  <c r="Q314" i="1"/>
  <c r="O315" i="1"/>
  <c r="P315" i="1"/>
  <c r="U315" i="1" s="1"/>
  <c r="Q315" i="1"/>
  <c r="O316" i="1"/>
  <c r="P316" i="1"/>
  <c r="R316" i="1" s="1"/>
  <c r="Q316" i="1"/>
  <c r="O317" i="1"/>
  <c r="P317" i="1"/>
  <c r="T317" i="1" s="1"/>
  <c r="Q317" i="1"/>
  <c r="V317" i="1" s="1"/>
  <c r="O318" i="1"/>
  <c r="V318" i="1" s="1"/>
  <c r="P318" i="1"/>
  <c r="Q318" i="1"/>
  <c r="O319" i="1"/>
  <c r="S319" i="1" s="1"/>
  <c r="P319" i="1"/>
  <c r="U319" i="1" s="1"/>
  <c r="Q319" i="1"/>
  <c r="O320" i="1"/>
  <c r="P320" i="1"/>
  <c r="Q320" i="1"/>
  <c r="O321" i="1"/>
  <c r="P321" i="1"/>
  <c r="T321" i="1" s="1"/>
  <c r="Q321" i="1"/>
  <c r="V321" i="1" s="1"/>
  <c r="O322" i="1"/>
  <c r="S322" i="1" s="1"/>
  <c r="P322" i="1"/>
  <c r="Q322" i="1"/>
  <c r="O323" i="1"/>
  <c r="P323" i="1"/>
  <c r="U323" i="1" s="1"/>
  <c r="Q323" i="1"/>
  <c r="O324" i="1"/>
  <c r="S324" i="1" s="1"/>
  <c r="P324" i="1"/>
  <c r="T324" i="1" s="1"/>
  <c r="Q324" i="1"/>
  <c r="O325" i="1"/>
  <c r="P325" i="1"/>
  <c r="R325" i="1" s="1"/>
  <c r="Q325" i="1"/>
  <c r="V325" i="1" s="1"/>
  <c r="O326" i="1"/>
  <c r="V326" i="1" s="1"/>
  <c r="P326" i="1"/>
  <c r="Q326" i="1"/>
  <c r="O327" i="1"/>
  <c r="P327" i="1"/>
  <c r="U327" i="1" s="1"/>
  <c r="Q327" i="1"/>
  <c r="O328" i="1"/>
  <c r="P328" i="1"/>
  <c r="T328" i="1" s="1"/>
  <c r="Q328" i="1"/>
  <c r="O329" i="1"/>
  <c r="P329" i="1"/>
  <c r="R329" i="1" s="1"/>
  <c r="Q329" i="1"/>
  <c r="V329" i="1" s="1"/>
  <c r="O330" i="1"/>
  <c r="V330" i="1" s="1"/>
  <c r="P330" i="1"/>
  <c r="Q330" i="1"/>
  <c r="U330" i="1" s="1"/>
  <c r="O331" i="1"/>
  <c r="S331" i="1" s="1"/>
  <c r="P331" i="1"/>
  <c r="Q331" i="1"/>
  <c r="O332" i="1"/>
  <c r="S332" i="1" s="1"/>
  <c r="P332" i="1"/>
  <c r="Q332" i="1"/>
  <c r="O333" i="1"/>
  <c r="P333" i="1"/>
  <c r="Q333" i="1"/>
  <c r="V333" i="1" s="1"/>
  <c r="O334" i="1"/>
  <c r="S334" i="1" s="1"/>
  <c r="P334" i="1"/>
  <c r="Q334" i="1"/>
  <c r="O335" i="1"/>
  <c r="V335" i="1" s="1"/>
  <c r="P335" i="1"/>
  <c r="U335" i="1" s="1"/>
  <c r="Q335" i="1"/>
  <c r="O336" i="1"/>
  <c r="S336" i="1" s="1"/>
  <c r="P336" i="1"/>
  <c r="T336" i="1" s="1"/>
  <c r="Q336" i="1"/>
  <c r="O337" i="1"/>
  <c r="P337" i="1"/>
  <c r="T337" i="1" s="1"/>
  <c r="Q337" i="1"/>
  <c r="V337" i="1" s="1"/>
  <c r="O338" i="1"/>
  <c r="S338" i="1" s="1"/>
  <c r="P338" i="1"/>
  <c r="Q338" i="1"/>
  <c r="O339" i="1"/>
  <c r="P339" i="1"/>
  <c r="U339" i="1" s="1"/>
  <c r="Q339" i="1"/>
  <c r="O340" i="1"/>
  <c r="P340" i="1"/>
  <c r="R340" i="1" s="1"/>
  <c r="Q340" i="1"/>
  <c r="O341" i="1"/>
  <c r="P341" i="1"/>
  <c r="Q341" i="1"/>
  <c r="V341" i="1" s="1"/>
  <c r="O7" i="1"/>
  <c r="P6" i="1"/>
  <c r="Q6" i="1"/>
  <c r="O6" i="1"/>
  <c r="O5" i="1"/>
  <c r="T341" i="1"/>
  <c r="R341" i="1"/>
  <c r="S341" i="1"/>
  <c r="S340" i="1"/>
  <c r="U338" i="1"/>
  <c r="R337" i="1"/>
  <c r="S337" i="1"/>
  <c r="T333" i="1"/>
  <c r="R333" i="1"/>
  <c r="S333" i="1"/>
  <c r="U331" i="1"/>
  <c r="S330" i="1"/>
  <c r="T329" i="1"/>
  <c r="S329" i="1"/>
  <c r="R328" i="1"/>
  <c r="S328" i="1"/>
  <c r="S325" i="1"/>
  <c r="U322" i="1"/>
  <c r="R321" i="1"/>
  <c r="S321" i="1"/>
  <c r="S320" i="1"/>
  <c r="V319" i="1"/>
  <c r="S318" i="1"/>
  <c r="R317" i="1"/>
  <c r="S317" i="1"/>
  <c r="T316" i="1"/>
  <c r="S316" i="1"/>
  <c r="U314" i="1"/>
  <c r="R313" i="1"/>
  <c r="S313" i="1"/>
  <c r="S312" i="1"/>
  <c r="U311" i="1"/>
  <c r="T309" i="1"/>
  <c r="R309" i="1"/>
  <c r="S309" i="1"/>
  <c r="R308" i="1"/>
  <c r="U306" i="1"/>
  <c r="T305" i="1"/>
  <c r="R305" i="1"/>
  <c r="S305" i="1"/>
  <c r="U303" i="1"/>
  <c r="T301" i="1"/>
  <c r="R301" i="1"/>
  <c r="S301" i="1"/>
  <c r="T300" i="1"/>
  <c r="S298" i="1"/>
  <c r="S297" i="1"/>
  <c r="V294" i="1"/>
  <c r="T293" i="1"/>
  <c r="S293" i="1"/>
  <c r="S292" i="1"/>
  <c r="V291" i="1"/>
  <c r="U291" i="1"/>
  <c r="R289" i="1"/>
  <c r="S289" i="1"/>
  <c r="S288" i="1"/>
  <c r="V286" i="1"/>
  <c r="S286" i="1"/>
  <c r="S285" i="1"/>
  <c r="U282" i="1"/>
  <c r="T281" i="1"/>
  <c r="R281" i="1"/>
  <c r="S281" i="1"/>
  <c r="S280" i="1"/>
  <c r="V278" i="1"/>
  <c r="T277" i="1"/>
  <c r="S277" i="1"/>
  <c r="S276" i="1"/>
  <c r="U275" i="1"/>
  <c r="T273" i="1"/>
  <c r="R273" i="1"/>
  <c r="S273" i="1"/>
  <c r="S270" i="1"/>
  <c r="T269" i="1"/>
  <c r="S269" i="1"/>
  <c r="S268" i="1"/>
  <c r="R267" i="1"/>
  <c r="U266" i="1"/>
  <c r="R265" i="1"/>
  <c r="S265" i="1"/>
  <c r="S264" i="1"/>
  <c r="S262" i="1"/>
  <c r="R261" i="1"/>
  <c r="S261" i="1"/>
  <c r="V260" i="1"/>
  <c r="V259" i="1"/>
  <c r="R259" i="1"/>
  <c r="S257" i="1"/>
  <c r="V254" i="1"/>
  <c r="R254" i="1"/>
  <c r="U254" i="1"/>
  <c r="T254" i="1"/>
  <c r="S254" i="1"/>
  <c r="S253" i="1"/>
  <c r="S252" i="1"/>
  <c r="U251" i="1"/>
  <c r="R250" i="1"/>
  <c r="U250" i="1"/>
  <c r="T250" i="1"/>
  <c r="S249" i="1"/>
  <c r="V248" i="1"/>
  <c r="S248" i="1"/>
  <c r="U247" i="1"/>
  <c r="R246" i="1"/>
  <c r="U246" i="1"/>
  <c r="U245" i="1"/>
  <c r="S245" i="1"/>
  <c r="S244" i="1"/>
  <c r="V242" i="1"/>
  <c r="R242" i="1"/>
  <c r="U242" i="1"/>
  <c r="S242" i="1"/>
  <c r="U241" i="1"/>
  <c r="S241" i="1"/>
  <c r="S240" i="1"/>
  <c r="R238" i="1"/>
  <c r="U238" i="1"/>
  <c r="T238" i="1"/>
  <c r="S237" i="1"/>
  <c r="V236" i="1"/>
  <c r="S236" i="1"/>
  <c r="U235" i="1"/>
  <c r="S235" i="1"/>
  <c r="R234" i="1"/>
  <c r="U234" i="1"/>
  <c r="T234" i="1"/>
  <c r="S233" i="1"/>
  <c r="V232" i="1"/>
  <c r="S232" i="1"/>
  <c r="U231" i="1"/>
  <c r="R230" i="1"/>
  <c r="U230" i="1"/>
  <c r="S229" i="1"/>
  <c r="T228" i="1"/>
  <c r="S228" i="1"/>
  <c r="R226" i="1"/>
  <c r="U226" i="1"/>
  <c r="S226" i="1"/>
  <c r="R225" i="1"/>
  <c r="S225" i="1"/>
  <c r="V224" i="1"/>
  <c r="S224" i="1"/>
  <c r="R223" i="1"/>
  <c r="V222" i="1"/>
  <c r="R222" i="1"/>
  <c r="U222" i="1"/>
  <c r="S222" i="1"/>
  <c r="R221" i="1"/>
  <c r="S221" i="1"/>
  <c r="S220" i="1"/>
  <c r="R219" i="1"/>
  <c r="R218" i="1"/>
  <c r="U218" i="1"/>
  <c r="S218" i="1"/>
  <c r="R217" i="1"/>
  <c r="S217" i="1"/>
  <c r="V216" i="1"/>
  <c r="S216" i="1"/>
  <c r="R215" i="1"/>
  <c r="V214" i="1"/>
  <c r="R214" i="1"/>
  <c r="U214" i="1"/>
  <c r="S214" i="1"/>
  <c r="R213" i="1"/>
  <c r="V212" i="1"/>
  <c r="S212" i="1"/>
  <c r="R211" i="1"/>
  <c r="V210" i="1"/>
  <c r="R210" i="1"/>
  <c r="U210" i="1"/>
  <c r="S210" i="1"/>
  <c r="R209" i="1"/>
  <c r="S208" i="1"/>
  <c r="R207" i="1"/>
  <c r="R206" i="1"/>
  <c r="U206" i="1"/>
  <c r="S206" i="1"/>
  <c r="R205" i="1"/>
  <c r="V204" i="1"/>
  <c r="R204" i="1"/>
  <c r="S204" i="1"/>
  <c r="V202" i="1"/>
  <c r="R202" i="1"/>
  <c r="U202" i="1"/>
  <c r="R201" i="1"/>
  <c r="S201" i="1"/>
  <c r="V200" i="1"/>
  <c r="S200" i="1"/>
  <c r="R199" i="1"/>
  <c r="V198" i="1"/>
  <c r="R198" i="1"/>
  <c r="U198" i="1"/>
  <c r="T198" i="1"/>
  <c r="S198" i="1"/>
  <c r="R197" i="1"/>
  <c r="S197" i="1"/>
  <c r="V196" i="1"/>
  <c r="S196" i="1"/>
  <c r="U195" i="1"/>
  <c r="R194" i="1"/>
  <c r="V194" i="1"/>
  <c r="V193" i="1"/>
  <c r="R193" i="1"/>
  <c r="T193" i="1"/>
  <c r="S193" i="1"/>
  <c r="S192" i="1"/>
  <c r="U191" i="1"/>
  <c r="R190" i="1"/>
  <c r="S190" i="1"/>
  <c r="R189" i="1"/>
  <c r="T189" i="1"/>
  <c r="S189" i="1"/>
  <c r="V188" i="1"/>
  <c r="S188" i="1"/>
  <c r="U187" i="1"/>
  <c r="R187" i="1"/>
  <c r="R186" i="1"/>
  <c r="V186" i="1"/>
  <c r="S186" i="1"/>
  <c r="R185" i="1"/>
  <c r="T185" i="1"/>
  <c r="S185" i="1"/>
  <c r="V184" i="1"/>
  <c r="S184" i="1"/>
  <c r="U183" i="1"/>
  <c r="V182" i="1"/>
  <c r="R182" i="1"/>
  <c r="T181" i="1"/>
  <c r="R181" i="1"/>
  <c r="S181" i="1"/>
  <c r="V180" i="1"/>
  <c r="S180" i="1"/>
  <c r="U179" i="1"/>
  <c r="V178" i="1"/>
  <c r="R178" i="1"/>
  <c r="T177" i="1"/>
  <c r="R177" i="1"/>
  <c r="S177" i="1"/>
  <c r="V176" i="1"/>
  <c r="S176" i="1"/>
  <c r="U175" i="1"/>
  <c r="S175" i="1"/>
  <c r="V174" i="1"/>
  <c r="R174" i="1"/>
  <c r="T173" i="1"/>
  <c r="V173" i="1"/>
  <c r="R173" i="1"/>
  <c r="S173" i="1"/>
  <c r="T172" i="1"/>
  <c r="V172" i="1"/>
  <c r="S172" i="1"/>
  <c r="U171" i="1"/>
  <c r="V171" i="1"/>
  <c r="V170" i="1"/>
  <c r="R170" i="1"/>
  <c r="T169" i="1"/>
  <c r="R169" i="1"/>
  <c r="S169" i="1"/>
  <c r="U168" i="1"/>
  <c r="V168" i="1"/>
  <c r="S168" i="1"/>
  <c r="V11" i="1"/>
  <c r="U1" i="2" s="1"/>
  <c r="U11" i="1"/>
  <c r="T1" i="2" s="1"/>
  <c r="T11" i="1"/>
  <c r="S1" i="2" s="1"/>
  <c r="S11" i="1"/>
  <c r="R1" i="2" s="1"/>
  <c r="R11" i="1"/>
  <c r="Q1" i="2" s="1"/>
  <c r="Q11" i="1"/>
  <c r="P11" i="1"/>
  <c r="O1" i="2" s="1"/>
  <c r="O11" i="1"/>
  <c r="N1" i="2" s="1"/>
  <c r="S57" i="3" l="1"/>
  <c r="S65" i="3"/>
  <c r="T107" i="3"/>
  <c r="U57" i="3"/>
  <c r="S59" i="3"/>
  <c r="S60" i="3"/>
  <c r="U65" i="3"/>
  <c r="S66" i="3"/>
  <c r="S68" i="3"/>
  <c r="T69" i="3"/>
  <c r="Q70" i="3"/>
  <c r="Q71" i="3"/>
  <c r="Q72" i="3"/>
  <c r="T73" i="3"/>
  <c r="U74" i="3"/>
  <c r="T75" i="3"/>
  <c r="U76" i="3"/>
  <c r="T77" i="3"/>
  <c r="U78" i="3"/>
  <c r="T79" i="3"/>
  <c r="U80" i="3"/>
  <c r="T81" i="3"/>
  <c r="U82" i="3"/>
  <c r="T83" i="3"/>
  <c r="U84" i="3"/>
  <c r="T85" i="3"/>
  <c r="U86" i="3"/>
  <c r="T87" i="3"/>
  <c r="U88" i="3"/>
  <c r="T89" i="3"/>
  <c r="U90" i="3"/>
  <c r="T91" i="3"/>
  <c r="U92" i="3"/>
  <c r="T93" i="3"/>
  <c r="U94" i="3"/>
  <c r="T95" i="3"/>
  <c r="U96" i="3"/>
  <c r="T97" i="3"/>
  <c r="U98" i="3"/>
  <c r="T99" i="3"/>
  <c r="U100" i="3"/>
  <c r="T101" i="3"/>
  <c r="U102" i="3"/>
  <c r="T103" i="3"/>
  <c r="U104" i="3"/>
  <c r="T105" i="3"/>
  <c r="U106" i="3"/>
  <c r="S109" i="3"/>
  <c r="T113" i="3"/>
  <c r="U114" i="3"/>
  <c r="S58" i="3"/>
  <c r="T61" i="3"/>
  <c r="Q62" i="3"/>
  <c r="Q63" i="3"/>
  <c r="Q64" i="3"/>
  <c r="S67" i="3"/>
  <c r="Q57" i="3"/>
  <c r="U58" i="3"/>
  <c r="U59" i="3"/>
  <c r="U60" i="3"/>
  <c r="S61" i="3"/>
  <c r="T64" i="3"/>
  <c r="Q65" i="3"/>
  <c r="U66" i="3"/>
  <c r="U67" i="3"/>
  <c r="U68" i="3"/>
  <c r="S69" i="3"/>
  <c r="T72" i="3"/>
  <c r="R73" i="3"/>
  <c r="T74" i="3"/>
  <c r="R75" i="3"/>
  <c r="T76" i="3"/>
  <c r="R77" i="3"/>
  <c r="T78" i="3"/>
  <c r="R79" i="3"/>
  <c r="T80" i="3"/>
  <c r="R81" i="3"/>
  <c r="T82" i="3"/>
  <c r="R83" i="3"/>
  <c r="T84" i="3"/>
  <c r="R85" i="3"/>
  <c r="T86" i="3"/>
  <c r="R87" i="3"/>
  <c r="T88" i="3"/>
  <c r="R89" i="3"/>
  <c r="T90" i="3"/>
  <c r="R91" i="3"/>
  <c r="T92" i="3"/>
  <c r="R93" i="3"/>
  <c r="T94" i="3"/>
  <c r="R95" i="3"/>
  <c r="T96" i="3"/>
  <c r="R97" i="3"/>
  <c r="T98" i="3"/>
  <c r="R99" i="3"/>
  <c r="T100" i="3"/>
  <c r="R101" i="3"/>
  <c r="R103" i="3"/>
  <c r="R105" i="3"/>
  <c r="S107" i="3"/>
  <c r="U112" i="3"/>
  <c r="R113" i="3"/>
  <c r="T62" i="3"/>
  <c r="T70" i="3"/>
  <c r="Q74" i="3"/>
  <c r="S74" i="3"/>
  <c r="Q78" i="3"/>
  <c r="S78" i="3"/>
  <c r="Q82" i="3"/>
  <c r="S82" i="3"/>
  <c r="Q86" i="3"/>
  <c r="S86" i="3"/>
  <c r="Q90" i="3"/>
  <c r="S90" i="3"/>
  <c r="Q92" i="3"/>
  <c r="S92" i="3"/>
  <c r="Q96" i="3"/>
  <c r="S96" i="3"/>
  <c r="Q100" i="3"/>
  <c r="S100" i="3"/>
  <c r="Q102" i="3"/>
  <c r="S102" i="3"/>
  <c r="Q104" i="3"/>
  <c r="S104" i="3"/>
  <c r="Q106" i="3"/>
  <c r="S106" i="3"/>
  <c r="T106" i="3"/>
  <c r="T58" i="3"/>
  <c r="T66" i="3"/>
  <c r="Q76" i="3"/>
  <c r="S76" i="3"/>
  <c r="Q80" i="3"/>
  <c r="S80" i="3"/>
  <c r="Q84" i="3"/>
  <c r="S84" i="3"/>
  <c r="Q88" i="3"/>
  <c r="S88" i="3"/>
  <c r="Q94" i="3"/>
  <c r="S94" i="3"/>
  <c r="Q98" i="3"/>
  <c r="S98" i="3"/>
  <c r="T59" i="3"/>
  <c r="T63" i="3"/>
  <c r="T67" i="3"/>
  <c r="T71" i="3"/>
  <c r="T110" i="3"/>
  <c r="T108" i="3"/>
  <c r="T112" i="3"/>
  <c r="U73" i="3"/>
  <c r="U75" i="3"/>
  <c r="U77" i="3"/>
  <c r="U79" i="3"/>
  <c r="U81" i="3"/>
  <c r="U83" i="3"/>
  <c r="U85" i="3"/>
  <c r="U87" i="3"/>
  <c r="U89" i="3"/>
  <c r="U91" i="3"/>
  <c r="U93" i="3"/>
  <c r="U95" i="3"/>
  <c r="U97" i="3"/>
  <c r="U99" i="3"/>
  <c r="U101" i="3"/>
  <c r="U103" i="3"/>
  <c r="U105" i="3"/>
  <c r="U107" i="3"/>
  <c r="S108" i="3"/>
  <c r="U109" i="3"/>
  <c r="S110" i="3"/>
  <c r="U111" i="3"/>
  <c r="S112" i="3"/>
  <c r="U113" i="3"/>
  <c r="T114" i="3"/>
  <c r="S114" i="3"/>
  <c r="V339" i="1"/>
  <c r="S339" i="1"/>
  <c r="R332" i="1"/>
  <c r="T332" i="1"/>
  <c r="S327" i="1"/>
  <c r="V327" i="1"/>
  <c r="R312" i="1"/>
  <c r="T312" i="1"/>
  <c r="V311" i="1"/>
  <c r="S311" i="1"/>
  <c r="S295" i="1"/>
  <c r="V295" i="1"/>
  <c r="V287" i="1"/>
  <c r="S287" i="1"/>
  <c r="V279" i="1"/>
  <c r="S279" i="1"/>
  <c r="S267" i="1"/>
  <c r="V267" i="1"/>
  <c r="R252" i="1"/>
  <c r="T252" i="1"/>
  <c r="R248" i="1"/>
  <c r="T248" i="1"/>
  <c r="R236" i="1"/>
  <c r="T236" i="1"/>
  <c r="U213" i="1"/>
  <c r="V213" i="1"/>
  <c r="U205" i="1"/>
  <c r="V205" i="1"/>
  <c r="T168" i="1"/>
  <c r="U180" i="1"/>
  <c r="V183" i="1"/>
  <c r="R188" i="1"/>
  <c r="U192" i="1"/>
  <c r="R196" i="1"/>
  <c r="R216" i="1"/>
  <c r="R224" i="1"/>
  <c r="U236" i="1"/>
  <c r="U256" i="1"/>
  <c r="T272" i="1"/>
  <c r="S275" i="1"/>
  <c r="T280" i="1"/>
  <c r="T288" i="1"/>
  <c r="R296" i="1"/>
  <c r="V299" i="1"/>
  <c r="R324" i="1"/>
  <c r="R336" i="1"/>
  <c r="S310" i="1"/>
  <c r="V310" i="1"/>
  <c r="U267" i="1"/>
  <c r="T267" i="1"/>
  <c r="V264" i="1"/>
  <c r="U264" i="1"/>
  <c r="T263" i="1"/>
  <c r="R263" i="1"/>
  <c r="U259" i="1"/>
  <c r="T259" i="1"/>
  <c r="R255" i="1"/>
  <c r="U255" i="1"/>
  <c r="U248" i="1"/>
  <c r="T246" i="1"/>
  <c r="V246" i="1"/>
  <c r="S246" i="1"/>
  <c r="V244" i="1"/>
  <c r="U244" i="1"/>
  <c r="R243" i="1"/>
  <c r="U243" i="1"/>
  <c r="R239" i="1"/>
  <c r="U239" i="1"/>
  <c r="V234" i="1"/>
  <c r="S234" i="1"/>
  <c r="U232" i="1"/>
  <c r="T230" i="1"/>
  <c r="S230" i="1"/>
  <c r="V230" i="1"/>
  <c r="V228" i="1"/>
  <c r="U228" i="1"/>
  <c r="R227" i="1"/>
  <c r="U227" i="1"/>
  <c r="U224" i="1"/>
  <c r="U220" i="1"/>
  <c r="U216" i="1"/>
  <c r="U212" i="1"/>
  <c r="U208" i="1"/>
  <c r="U204" i="1"/>
  <c r="U200" i="1"/>
  <c r="U196" i="1"/>
  <c r="U184" i="1"/>
  <c r="S323" i="1"/>
  <c r="V323" i="1"/>
  <c r="R320" i="1"/>
  <c r="T320" i="1"/>
  <c r="V315" i="1"/>
  <c r="S315" i="1"/>
  <c r="R304" i="1"/>
  <c r="T304" i="1"/>
  <c r="T292" i="1"/>
  <c r="R292" i="1"/>
  <c r="R232" i="1"/>
  <c r="T232" i="1"/>
  <c r="U209" i="1"/>
  <c r="V209" i="1"/>
  <c r="U172" i="1"/>
  <c r="T176" i="1"/>
  <c r="S179" i="1"/>
  <c r="T192" i="1"/>
  <c r="R208" i="1"/>
  <c r="R220" i="1"/>
  <c r="T240" i="1"/>
  <c r="U252" i="1"/>
  <c r="S263" i="1"/>
  <c r="S283" i="1"/>
  <c r="V303" i="1"/>
  <c r="V314" i="1"/>
  <c r="S326" i="1"/>
  <c r="V331" i="1"/>
  <c r="S335" i="1"/>
  <c r="T340" i="1"/>
  <c r="V322" i="1"/>
  <c r="U176" i="1"/>
  <c r="T180" i="1"/>
  <c r="U189" i="1"/>
  <c r="R200" i="1"/>
  <c r="S202" i="1"/>
  <c r="R203" i="1"/>
  <c r="V206" i="1"/>
  <c r="V208" i="1"/>
  <c r="R212" i="1"/>
  <c r="V218" i="1"/>
  <c r="V220" i="1"/>
  <c r="V226" i="1"/>
  <c r="S238" i="1"/>
  <c r="U240" i="1"/>
  <c r="T244" i="1"/>
  <c r="T256" i="1"/>
  <c r="S258" i="1"/>
  <c r="U263" i="1"/>
  <c r="V271" i="1"/>
  <c r="R276" i="1"/>
  <c r="T284" i="1"/>
  <c r="S290" i="1"/>
  <c r="S307" i="1"/>
  <c r="V338" i="1"/>
  <c r="V334" i="1"/>
  <c r="V306" i="1"/>
  <c r="V302" i="1"/>
  <c r="V274" i="1"/>
  <c r="V270" i="1"/>
  <c r="V262" i="1"/>
  <c r="U274" i="1"/>
  <c r="R285" i="1"/>
  <c r="T297" i="1"/>
  <c r="T325" i="1"/>
  <c r="T260" i="1"/>
  <c r="R260" i="1"/>
  <c r="T187" i="1"/>
  <c r="U169" i="1"/>
  <c r="T170" i="1"/>
  <c r="U173" i="1"/>
  <c r="T174" i="1"/>
  <c r="U177" i="1"/>
  <c r="T178" i="1"/>
  <c r="U181" i="1"/>
  <c r="T182" i="1"/>
  <c r="T184" i="1"/>
  <c r="R184" i="1"/>
  <c r="V185" i="1"/>
  <c r="V187" i="1"/>
  <c r="U188" i="1"/>
  <c r="T268" i="1"/>
  <c r="R268" i="1"/>
  <c r="U170" i="1"/>
  <c r="T171" i="1"/>
  <c r="U174" i="1"/>
  <c r="T175" i="1"/>
  <c r="U178" i="1"/>
  <c r="T179" i="1"/>
  <c r="U182" i="1"/>
  <c r="T183" i="1"/>
  <c r="V190" i="1"/>
  <c r="V191" i="1"/>
  <c r="V195" i="1"/>
  <c r="T191" i="1"/>
  <c r="T195" i="1"/>
  <c r="S199" i="1"/>
  <c r="S205" i="1"/>
  <c r="S209" i="1"/>
  <c r="S211" i="1"/>
  <c r="S213" i="1"/>
  <c r="S219" i="1"/>
  <c r="S231" i="1"/>
  <c r="S255" i="1"/>
  <c r="T257" i="1"/>
  <c r="T262" i="1"/>
  <c r="R262" i="1"/>
  <c r="T270" i="1"/>
  <c r="R270" i="1"/>
  <c r="U284" i="1"/>
  <c r="V284" i="1"/>
  <c r="R286" i="1"/>
  <c r="T286" i="1"/>
  <c r="U308" i="1"/>
  <c r="V308" i="1"/>
  <c r="U316" i="1"/>
  <c r="V316" i="1"/>
  <c r="T186" i="1"/>
  <c r="U186" i="1"/>
  <c r="T190" i="1"/>
  <c r="U190" i="1"/>
  <c r="T194" i="1"/>
  <c r="U194" i="1"/>
  <c r="T197" i="1"/>
  <c r="V197" i="1"/>
  <c r="T199" i="1"/>
  <c r="T201" i="1"/>
  <c r="V201" i="1"/>
  <c r="T203" i="1"/>
  <c r="V203" i="1"/>
  <c r="T205" i="1"/>
  <c r="T207" i="1"/>
  <c r="V207" i="1"/>
  <c r="T209" i="1"/>
  <c r="T211" i="1"/>
  <c r="T213" i="1"/>
  <c r="T215" i="1"/>
  <c r="V215" i="1"/>
  <c r="T217" i="1"/>
  <c r="V217" i="1"/>
  <c r="T219" i="1"/>
  <c r="T221" i="1"/>
  <c r="V221" i="1"/>
  <c r="T223" i="1"/>
  <c r="V223" i="1"/>
  <c r="T225" i="1"/>
  <c r="V225" i="1"/>
  <c r="T227" i="1"/>
  <c r="V227" i="1"/>
  <c r="T229" i="1"/>
  <c r="V229" i="1"/>
  <c r="T231" i="1"/>
  <c r="T233" i="1"/>
  <c r="V233" i="1"/>
  <c r="T235" i="1"/>
  <c r="V235" i="1"/>
  <c r="T237" i="1"/>
  <c r="V237" i="1"/>
  <c r="T239" i="1"/>
  <c r="V239" i="1"/>
  <c r="T241" i="1"/>
  <c r="V241" i="1"/>
  <c r="T243" i="1"/>
  <c r="V243" i="1"/>
  <c r="T245" i="1"/>
  <c r="V245" i="1"/>
  <c r="T247" i="1"/>
  <c r="V247" i="1"/>
  <c r="T249" i="1"/>
  <c r="V249" i="1"/>
  <c r="T251" i="1"/>
  <c r="V251" i="1"/>
  <c r="T253" i="1"/>
  <c r="V253" i="1"/>
  <c r="T255" i="1"/>
  <c r="T264" i="1"/>
  <c r="R264" i="1"/>
  <c r="U260" i="1"/>
  <c r="U268" i="1"/>
  <c r="U276" i="1"/>
  <c r="V276" i="1"/>
  <c r="R278" i="1"/>
  <c r="T278" i="1"/>
  <c r="U292" i="1"/>
  <c r="V292" i="1"/>
  <c r="R294" i="1"/>
  <c r="T294" i="1"/>
  <c r="U300" i="1"/>
  <c r="V300" i="1"/>
  <c r="R302" i="1"/>
  <c r="T302" i="1"/>
  <c r="R310" i="1"/>
  <c r="T310" i="1"/>
  <c r="R318" i="1"/>
  <c r="T318" i="1"/>
  <c r="U324" i="1"/>
  <c r="V324" i="1"/>
  <c r="R326" i="1"/>
  <c r="T326" i="1"/>
  <c r="U332" i="1"/>
  <c r="V332" i="1"/>
  <c r="R334" i="1"/>
  <c r="T334" i="1"/>
  <c r="U340" i="1"/>
  <c r="V340" i="1"/>
  <c r="T258" i="1"/>
  <c r="R258" i="1"/>
  <c r="U262" i="1"/>
  <c r="T266" i="1"/>
  <c r="R266" i="1"/>
  <c r="U270" i="1"/>
  <c r="U272" i="1"/>
  <c r="V272" i="1"/>
  <c r="R274" i="1"/>
  <c r="T274" i="1"/>
  <c r="U278" i="1"/>
  <c r="U280" i="1"/>
  <c r="V280" i="1"/>
  <c r="R282" i="1"/>
  <c r="T282" i="1"/>
  <c r="U286" i="1"/>
  <c r="U288" i="1"/>
  <c r="V288" i="1"/>
  <c r="R290" i="1"/>
  <c r="T290" i="1"/>
  <c r="U294" i="1"/>
  <c r="U296" i="1"/>
  <c r="V296" i="1"/>
  <c r="R298" i="1"/>
  <c r="T298" i="1"/>
  <c r="U302" i="1"/>
  <c r="U304" i="1"/>
  <c r="V304" i="1"/>
  <c r="R306" i="1"/>
  <c r="T306" i="1"/>
  <c r="U310" i="1"/>
  <c r="U312" i="1"/>
  <c r="V312" i="1"/>
  <c r="R314" i="1"/>
  <c r="T314" i="1"/>
  <c r="U318" i="1"/>
  <c r="U320" i="1"/>
  <c r="V320" i="1"/>
  <c r="R322" i="1"/>
  <c r="T322" i="1"/>
  <c r="U326" i="1"/>
  <c r="U328" i="1"/>
  <c r="V328" i="1"/>
  <c r="R330" i="1"/>
  <c r="T330" i="1"/>
  <c r="U334" i="1"/>
  <c r="U336" i="1"/>
  <c r="V336" i="1"/>
  <c r="R338" i="1"/>
  <c r="T338" i="1"/>
  <c r="V257" i="1"/>
  <c r="V261" i="1"/>
  <c r="V265" i="1"/>
  <c r="V269" i="1"/>
  <c r="T271" i="1"/>
  <c r="R271" i="1"/>
  <c r="T275" i="1"/>
  <c r="R275" i="1"/>
  <c r="T279" i="1"/>
  <c r="R279" i="1"/>
  <c r="T283" i="1"/>
  <c r="R283" i="1"/>
  <c r="T287" i="1"/>
  <c r="R287" i="1"/>
  <c r="T291" i="1"/>
  <c r="R291" i="1"/>
  <c r="T295" i="1"/>
  <c r="R295" i="1"/>
  <c r="T299" i="1"/>
  <c r="R299" i="1"/>
  <c r="T303" i="1"/>
  <c r="R303" i="1"/>
  <c r="T307" i="1"/>
  <c r="R307" i="1"/>
  <c r="T311" i="1"/>
  <c r="R311" i="1"/>
  <c r="T315" i="1"/>
  <c r="R315" i="1"/>
  <c r="T319" i="1"/>
  <c r="R319" i="1"/>
  <c r="T323" i="1"/>
  <c r="R323" i="1"/>
  <c r="T327" i="1"/>
  <c r="R327" i="1"/>
  <c r="T331" i="1"/>
  <c r="R331" i="1"/>
  <c r="T335" i="1"/>
  <c r="R335" i="1"/>
  <c r="T339" i="1"/>
  <c r="R339" i="1"/>
  <c r="U273" i="1"/>
  <c r="U277" i="1"/>
  <c r="U281" i="1"/>
  <c r="U285" i="1"/>
  <c r="U289" i="1"/>
  <c r="U293" i="1"/>
  <c r="U297" i="1"/>
  <c r="U301" i="1"/>
  <c r="U305" i="1"/>
  <c r="U309" i="1"/>
  <c r="U313" i="1"/>
  <c r="U317" i="1"/>
  <c r="U321" i="1"/>
  <c r="U325" i="1"/>
  <c r="U329" i="1"/>
  <c r="U333" i="1"/>
  <c r="U337" i="1"/>
  <c r="U341" i="1"/>
  <c r="G11" i="1"/>
  <c r="H11" i="1"/>
  <c r="I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N11" i="1" l="1"/>
  <c r="M1" i="2" s="1"/>
  <c r="M11" i="1"/>
  <c r="L1" i="2" s="1"/>
  <c r="L11" i="1"/>
  <c r="K1" i="2" s="1"/>
  <c r="K11" i="1"/>
  <c r="J11" i="1"/>
  <c r="A118" i="6" l="1"/>
  <c r="F118" i="6"/>
  <c r="G118" i="6"/>
  <c r="H118" i="6"/>
  <c r="I118" i="6"/>
  <c r="J118" i="6"/>
  <c r="K118" i="6"/>
  <c r="L118" i="6"/>
  <c r="M118" i="6"/>
  <c r="A119" i="6"/>
  <c r="F119" i="6"/>
  <c r="G119" i="6"/>
  <c r="H119" i="6"/>
  <c r="I119" i="6"/>
  <c r="J119" i="6"/>
  <c r="K119" i="6"/>
  <c r="L119" i="6"/>
  <c r="M119" i="6"/>
  <c r="A120" i="6"/>
  <c r="F120" i="6"/>
  <c r="G120" i="6"/>
  <c r="H120" i="6"/>
  <c r="I120" i="6"/>
  <c r="J120" i="6"/>
  <c r="K120" i="6"/>
  <c r="L120" i="6"/>
  <c r="M120" i="6"/>
  <c r="A121" i="6"/>
  <c r="F121" i="6"/>
  <c r="G121" i="6"/>
  <c r="H121" i="6"/>
  <c r="I121" i="6"/>
  <c r="J121" i="6"/>
  <c r="K121" i="6"/>
  <c r="L121" i="6"/>
  <c r="M121" i="6"/>
  <c r="A122" i="6"/>
  <c r="F122" i="6"/>
  <c r="G122" i="6"/>
  <c r="H122" i="6"/>
  <c r="I122" i="6"/>
  <c r="J122" i="6"/>
  <c r="K122" i="6"/>
  <c r="L122" i="6"/>
  <c r="M122" i="6"/>
  <c r="A123" i="6"/>
  <c r="F123" i="6"/>
  <c r="G123" i="6"/>
  <c r="H123" i="6"/>
  <c r="I123" i="6"/>
  <c r="J123" i="6"/>
  <c r="K123" i="6"/>
  <c r="L123" i="6"/>
  <c r="M123" i="6"/>
  <c r="A124" i="6"/>
  <c r="F124" i="6"/>
  <c r="G124" i="6"/>
  <c r="H124" i="6"/>
  <c r="I124" i="6"/>
  <c r="J124" i="6"/>
  <c r="K124" i="6"/>
  <c r="L124" i="6"/>
  <c r="M124" i="6"/>
  <c r="A125" i="6"/>
  <c r="F125" i="6"/>
  <c r="G125" i="6"/>
  <c r="H125" i="6"/>
  <c r="I125" i="6"/>
  <c r="J125" i="6"/>
  <c r="K125" i="6"/>
  <c r="L125" i="6"/>
  <c r="M125" i="6"/>
  <c r="A126" i="6"/>
  <c r="F126" i="6"/>
  <c r="G126" i="6"/>
  <c r="H126" i="6"/>
  <c r="I126" i="6"/>
  <c r="J126" i="6"/>
  <c r="K126" i="6"/>
  <c r="L126" i="6"/>
  <c r="M126" i="6"/>
  <c r="A127" i="6"/>
  <c r="F127" i="6"/>
  <c r="G127" i="6"/>
  <c r="H127" i="6"/>
  <c r="I127" i="6"/>
  <c r="J127" i="6"/>
  <c r="K127" i="6"/>
  <c r="L127" i="6"/>
  <c r="M127" i="6"/>
  <c r="A128" i="6"/>
  <c r="F128" i="6"/>
  <c r="G128" i="6"/>
  <c r="H128" i="6"/>
  <c r="I128" i="6"/>
  <c r="J128" i="6"/>
  <c r="K128" i="6"/>
  <c r="L128" i="6"/>
  <c r="M128" i="6"/>
  <c r="A129" i="6"/>
  <c r="F129" i="6"/>
  <c r="G129" i="6"/>
  <c r="H129" i="6"/>
  <c r="I129" i="6"/>
  <c r="J129" i="6"/>
  <c r="K129" i="6"/>
  <c r="L129" i="6"/>
  <c r="M129" i="6"/>
  <c r="A130" i="6"/>
  <c r="F130" i="6"/>
  <c r="G130" i="6"/>
  <c r="H130" i="6"/>
  <c r="I130" i="6"/>
  <c r="J130" i="6"/>
  <c r="K130" i="6"/>
  <c r="L130" i="6"/>
  <c r="M130" i="6"/>
  <c r="A131" i="6"/>
  <c r="F131" i="6"/>
  <c r="G131" i="6"/>
  <c r="H131" i="6"/>
  <c r="I131" i="6"/>
  <c r="J131" i="6"/>
  <c r="K131" i="6"/>
  <c r="L131" i="6"/>
  <c r="M131" i="6"/>
  <c r="A132" i="6"/>
  <c r="F132" i="6"/>
  <c r="G132" i="6"/>
  <c r="H132" i="6"/>
  <c r="I132" i="6"/>
  <c r="J132" i="6"/>
  <c r="K132" i="6"/>
  <c r="L132" i="6"/>
  <c r="M132" i="6"/>
  <c r="A133" i="6"/>
  <c r="F133" i="6"/>
  <c r="G133" i="6"/>
  <c r="H133" i="6"/>
  <c r="I133" i="6"/>
  <c r="J133" i="6"/>
  <c r="K133" i="6"/>
  <c r="L133" i="6"/>
  <c r="M133" i="6"/>
  <c r="A134" i="6"/>
  <c r="F134" i="6"/>
  <c r="G134" i="6"/>
  <c r="H134" i="6"/>
  <c r="I134" i="6"/>
  <c r="J134" i="6"/>
  <c r="K134" i="6"/>
  <c r="L134" i="6"/>
  <c r="M134" i="6"/>
  <c r="A135" i="6"/>
  <c r="F135" i="6"/>
  <c r="G135" i="6"/>
  <c r="H135" i="6"/>
  <c r="I135" i="6"/>
  <c r="J135" i="6"/>
  <c r="K135" i="6"/>
  <c r="L135" i="6"/>
  <c r="M135" i="6"/>
  <c r="A136" i="6"/>
  <c r="F136" i="6"/>
  <c r="G136" i="6"/>
  <c r="H136" i="6"/>
  <c r="I136" i="6"/>
  <c r="J136" i="6"/>
  <c r="K136" i="6"/>
  <c r="L136" i="6"/>
  <c r="M136" i="6"/>
  <c r="A137" i="6"/>
  <c r="F137" i="6"/>
  <c r="G137" i="6"/>
  <c r="H137" i="6"/>
  <c r="I137" i="6"/>
  <c r="J137" i="6"/>
  <c r="K137" i="6"/>
  <c r="L137" i="6"/>
  <c r="M137" i="6"/>
  <c r="A138" i="6"/>
  <c r="F138" i="6"/>
  <c r="G138" i="6"/>
  <c r="H138" i="6"/>
  <c r="I138" i="6"/>
  <c r="J138" i="6"/>
  <c r="K138" i="6"/>
  <c r="L138" i="6"/>
  <c r="M138" i="6"/>
  <c r="A139" i="6"/>
  <c r="F139" i="6"/>
  <c r="G139" i="6"/>
  <c r="H139" i="6"/>
  <c r="I139" i="6"/>
  <c r="J139" i="6"/>
  <c r="K139" i="6"/>
  <c r="L139" i="6"/>
  <c r="M139" i="6"/>
  <c r="A140" i="6"/>
  <c r="F140" i="6"/>
  <c r="G140" i="6"/>
  <c r="H140" i="6"/>
  <c r="I140" i="6"/>
  <c r="J140" i="6"/>
  <c r="K140" i="6"/>
  <c r="L140" i="6"/>
  <c r="M140" i="6"/>
  <c r="A141" i="6"/>
  <c r="F141" i="6"/>
  <c r="G141" i="6"/>
  <c r="H141" i="6"/>
  <c r="I141" i="6"/>
  <c r="J141" i="6"/>
  <c r="K141" i="6"/>
  <c r="L141" i="6"/>
  <c r="M141" i="6"/>
  <c r="A142" i="6"/>
  <c r="F142" i="6"/>
  <c r="G142" i="6"/>
  <c r="H142" i="6"/>
  <c r="I142" i="6"/>
  <c r="J142" i="6"/>
  <c r="K142" i="6"/>
  <c r="L142" i="6"/>
  <c r="M142" i="6"/>
  <c r="A143" i="6"/>
  <c r="F143" i="6"/>
  <c r="G143" i="6"/>
  <c r="H143" i="6"/>
  <c r="I143" i="6"/>
  <c r="J143" i="6"/>
  <c r="K143" i="6"/>
  <c r="L143" i="6"/>
  <c r="M143" i="6"/>
  <c r="A144" i="6"/>
  <c r="C144" i="6"/>
  <c r="F144" i="6"/>
  <c r="G144" i="6"/>
  <c r="H144" i="6"/>
  <c r="I144" i="6"/>
  <c r="J144" i="6"/>
  <c r="K144" i="6"/>
  <c r="L144" i="6"/>
  <c r="M144" i="6"/>
  <c r="A145" i="6"/>
  <c r="F145" i="6"/>
  <c r="G145" i="6"/>
  <c r="H145" i="6"/>
  <c r="I145" i="6"/>
  <c r="J145" i="6"/>
  <c r="K145" i="6"/>
  <c r="L145" i="6"/>
  <c r="M145" i="6"/>
  <c r="A146" i="6"/>
  <c r="F146" i="6"/>
  <c r="G146" i="6"/>
  <c r="H146" i="6"/>
  <c r="I146" i="6"/>
  <c r="J146" i="6"/>
  <c r="K146" i="6"/>
  <c r="L146" i="6"/>
  <c r="M146" i="6"/>
  <c r="A147" i="6"/>
  <c r="F147" i="6"/>
  <c r="G147" i="6"/>
  <c r="H147" i="6"/>
  <c r="I147" i="6"/>
  <c r="J147" i="6"/>
  <c r="K147" i="6"/>
  <c r="L147" i="6"/>
  <c r="M147" i="6"/>
  <c r="A148" i="6"/>
  <c r="F148" i="6"/>
  <c r="G148" i="6"/>
  <c r="H148" i="6"/>
  <c r="I148" i="6"/>
  <c r="J148" i="6"/>
  <c r="K148" i="6"/>
  <c r="L148" i="6"/>
  <c r="M148" i="6"/>
  <c r="A149" i="6"/>
  <c r="F149" i="6"/>
  <c r="G149" i="6"/>
  <c r="H149" i="6"/>
  <c r="I149" i="6"/>
  <c r="J149" i="6"/>
  <c r="K149" i="6"/>
  <c r="L149" i="6"/>
  <c r="M149" i="6"/>
  <c r="A150" i="6"/>
  <c r="F150" i="6"/>
  <c r="G150" i="6"/>
  <c r="H150" i="6"/>
  <c r="I150" i="6"/>
  <c r="J150" i="6"/>
  <c r="K150" i="6"/>
  <c r="L150" i="6"/>
  <c r="M150" i="6"/>
  <c r="A151" i="6"/>
  <c r="F151" i="6"/>
  <c r="G151" i="6"/>
  <c r="H151" i="6"/>
  <c r="I151" i="6"/>
  <c r="J151" i="6"/>
  <c r="K151" i="6"/>
  <c r="L151" i="6"/>
  <c r="M151" i="6"/>
  <c r="A152" i="6"/>
  <c r="C152" i="6"/>
  <c r="F152" i="6"/>
  <c r="G152" i="6"/>
  <c r="H152" i="6"/>
  <c r="I152" i="6"/>
  <c r="J152" i="6"/>
  <c r="K152" i="6"/>
  <c r="L152" i="6"/>
  <c r="M152" i="6"/>
  <c r="A153" i="6"/>
  <c r="F153" i="6"/>
  <c r="G153" i="6"/>
  <c r="H153" i="6"/>
  <c r="I153" i="6"/>
  <c r="J153" i="6"/>
  <c r="K153" i="6"/>
  <c r="L153" i="6"/>
  <c r="M153" i="6"/>
  <c r="A154" i="6"/>
  <c r="F154" i="6"/>
  <c r="G154" i="6"/>
  <c r="H154" i="6"/>
  <c r="I154" i="6"/>
  <c r="J154" i="6"/>
  <c r="K154" i="6"/>
  <c r="L154" i="6"/>
  <c r="M154" i="6"/>
  <c r="A155" i="6"/>
  <c r="F155" i="6"/>
  <c r="G155" i="6"/>
  <c r="H155" i="6"/>
  <c r="I155" i="6"/>
  <c r="J155" i="6"/>
  <c r="K155" i="6"/>
  <c r="L155" i="6"/>
  <c r="M155" i="6"/>
  <c r="A156" i="6"/>
  <c r="F156" i="6"/>
  <c r="G156" i="6"/>
  <c r="H156" i="6"/>
  <c r="I156" i="6"/>
  <c r="J156" i="6"/>
  <c r="K156" i="6"/>
  <c r="L156" i="6"/>
  <c r="M156" i="6"/>
  <c r="A157" i="6"/>
  <c r="B157" i="6"/>
  <c r="F157" i="6"/>
  <c r="G157" i="6"/>
  <c r="H157" i="6"/>
  <c r="I157" i="6"/>
  <c r="J157" i="6"/>
  <c r="K157" i="6"/>
  <c r="L157" i="6"/>
  <c r="M157" i="6"/>
  <c r="B121" i="3"/>
  <c r="B118" i="6" s="1"/>
  <c r="C121" i="3"/>
  <c r="C118" i="6" s="1"/>
  <c r="B122" i="3"/>
  <c r="B119" i="6" s="1"/>
  <c r="C122" i="3"/>
  <c r="D122" i="3" s="1"/>
  <c r="B123" i="3"/>
  <c r="B120" i="6" s="1"/>
  <c r="C123" i="3"/>
  <c r="D123" i="3" s="1"/>
  <c r="D120" i="6" s="1"/>
  <c r="B124" i="3"/>
  <c r="B121" i="6" s="1"/>
  <c r="C124" i="3"/>
  <c r="C121" i="6" s="1"/>
  <c r="B125" i="3"/>
  <c r="B122" i="6" s="1"/>
  <c r="C125" i="3"/>
  <c r="D125" i="3" s="1"/>
  <c r="B126" i="3"/>
  <c r="B123" i="6" s="1"/>
  <c r="C126" i="3"/>
  <c r="C123" i="6" s="1"/>
  <c r="B127" i="3"/>
  <c r="B124" i="6" s="1"/>
  <c r="C127" i="3"/>
  <c r="D127" i="3" s="1"/>
  <c r="D124" i="6" s="1"/>
  <c r="B128" i="3"/>
  <c r="B125" i="6" s="1"/>
  <c r="C128" i="3"/>
  <c r="C125" i="6" s="1"/>
  <c r="B129" i="3"/>
  <c r="B126" i="6" s="1"/>
  <c r="C129" i="3"/>
  <c r="C126" i="6" s="1"/>
  <c r="D129" i="3"/>
  <c r="E129" i="3" s="1"/>
  <c r="E126" i="6" s="1"/>
  <c r="B130" i="3"/>
  <c r="B127" i="6" s="1"/>
  <c r="C130" i="3"/>
  <c r="C127" i="6" s="1"/>
  <c r="D130" i="3"/>
  <c r="D127" i="6" s="1"/>
  <c r="B131" i="3"/>
  <c r="B128" i="6" s="1"/>
  <c r="C131" i="3"/>
  <c r="D131" i="3" s="1"/>
  <c r="D128" i="6" s="1"/>
  <c r="B132" i="3"/>
  <c r="B129" i="6" s="1"/>
  <c r="C132" i="3"/>
  <c r="C129" i="6" s="1"/>
  <c r="D132" i="3"/>
  <c r="D129" i="6" s="1"/>
  <c r="B133" i="3"/>
  <c r="B130" i="6" s="1"/>
  <c r="C133" i="3"/>
  <c r="C130" i="6" s="1"/>
  <c r="D133" i="3"/>
  <c r="D130" i="6" s="1"/>
  <c r="B134" i="3"/>
  <c r="B131" i="6" s="1"/>
  <c r="C134" i="3"/>
  <c r="C131" i="6" s="1"/>
  <c r="B135" i="3"/>
  <c r="B132" i="6" s="1"/>
  <c r="C135" i="3"/>
  <c r="D135" i="3" s="1"/>
  <c r="D132" i="6" s="1"/>
  <c r="B136" i="3"/>
  <c r="B133" i="6" s="1"/>
  <c r="C136" i="3"/>
  <c r="C133" i="6" s="1"/>
  <c r="D136" i="3"/>
  <c r="E136" i="3" s="1"/>
  <c r="E133" i="6" s="1"/>
  <c r="B137" i="3"/>
  <c r="B134" i="6" s="1"/>
  <c r="C137" i="3"/>
  <c r="C134" i="6" s="1"/>
  <c r="B138" i="3"/>
  <c r="B135" i="6" s="1"/>
  <c r="C138" i="3"/>
  <c r="D138" i="3" s="1"/>
  <c r="B139" i="3"/>
  <c r="B136" i="6" s="1"/>
  <c r="C139" i="3"/>
  <c r="D139" i="3" s="1"/>
  <c r="D136" i="6" s="1"/>
  <c r="B140" i="3"/>
  <c r="B137" i="6" s="1"/>
  <c r="C140" i="3"/>
  <c r="C137" i="6" s="1"/>
  <c r="B141" i="3"/>
  <c r="B138" i="6" s="1"/>
  <c r="C141" i="3"/>
  <c r="D141" i="3" s="1"/>
  <c r="B142" i="3"/>
  <c r="B139" i="6" s="1"/>
  <c r="C142" i="3"/>
  <c r="C139" i="6" s="1"/>
  <c r="B143" i="3"/>
  <c r="B140" i="6" s="1"/>
  <c r="C143" i="3"/>
  <c r="D143" i="3" s="1"/>
  <c r="D140" i="6" s="1"/>
  <c r="B144" i="3"/>
  <c r="B141" i="6" s="1"/>
  <c r="C144" i="3"/>
  <c r="C141" i="6" s="1"/>
  <c r="B145" i="3"/>
  <c r="B142" i="6" s="1"/>
  <c r="C145" i="3"/>
  <c r="C142" i="6" s="1"/>
  <c r="B146" i="3"/>
  <c r="B143" i="6" s="1"/>
  <c r="C146" i="3"/>
  <c r="C143" i="6" s="1"/>
  <c r="D146" i="3"/>
  <c r="D143" i="6" s="1"/>
  <c r="B147" i="3"/>
  <c r="B144" i="6" s="1"/>
  <c r="C147" i="3"/>
  <c r="D147" i="3" s="1"/>
  <c r="D144" i="6" s="1"/>
  <c r="B148" i="3"/>
  <c r="B145" i="6" s="1"/>
  <c r="C148" i="3"/>
  <c r="C145" i="6" s="1"/>
  <c r="B149" i="3"/>
  <c r="B146" i="6" s="1"/>
  <c r="C149" i="3"/>
  <c r="C146" i="6" s="1"/>
  <c r="D149" i="3"/>
  <c r="D146" i="6" s="1"/>
  <c r="B150" i="3"/>
  <c r="B147" i="6" s="1"/>
  <c r="C150" i="3"/>
  <c r="C147" i="6" s="1"/>
  <c r="B151" i="3"/>
  <c r="B148" i="6" s="1"/>
  <c r="C151" i="3"/>
  <c r="D151" i="3" s="1"/>
  <c r="D148" i="6" s="1"/>
  <c r="B152" i="3"/>
  <c r="B149" i="6" s="1"/>
  <c r="C152" i="3"/>
  <c r="C149" i="6" s="1"/>
  <c r="D152" i="3"/>
  <c r="E152" i="3" s="1"/>
  <c r="E149" i="6" s="1"/>
  <c r="B153" i="3"/>
  <c r="B150" i="6" s="1"/>
  <c r="C153" i="3"/>
  <c r="C150" i="6" s="1"/>
  <c r="B154" i="3"/>
  <c r="B151" i="6" s="1"/>
  <c r="C154" i="3"/>
  <c r="D154" i="3" s="1"/>
  <c r="B155" i="3"/>
  <c r="B152" i="6" s="1"/>
  <c r="C155" i="3"/>
  <c r="D155" i="3" s="1"/>
  <c r="D152" i="6" s="1"/>
  <c r="B156" i="3"/>
  <c r="B153" i="6" s="1"/>
  <c r="C156" i="3"/>
  <c r="C153" i="6" s="1"/>
  <c r="B157" i="3"/>
  <c r="B154" i="6" s="1"/>
  <c r="C157" i="3"/>
  <c r="D157" i="3" s="1"/>
  <c r="B158" i="3"/>
  <c r="B155" i="6" s="1"/>
  <c r="C158" i="3"/>
  <c r="C155" i="6" s="1"/>
  <c r="D158" i="3"/>
  <c r="E158" i="3" s="1"/>
  <c r="E155" i="6" s="1"/>
  <c r="B159" i="3"/>
  <c r="B156" i="6" s="1"/>
  <c r="C159" i="3"/>
  <c r="D159" i="3" s="1"/>
  <c r="D156" i="6" s="1"/>
  <c r="B160" i="3"/>
  <c r="C160" i="3"/>
  <c r="C157" i="6" s="1"/>
  <c r="F336" i="2"/>
  <c r="G336" i="2"/>
  <c r="H336" i="2"/>
  <c r="I336" i="2"/>
  <c r="J336" i="2"/>
  <c r="F337" i="2"/>
  <c r="G337" i="2"/>
  <c r="H337" i="2"/>
  <c r="I337" i="2"/>
  <c r="J337" i="2"/>
  <c r="F332" i="2"/>
  <c r="G332" i="2"/>
  <c r="H332" i="2"/>
  <c r="I332" i="2"/>
  <c r="J332" i="2"/>
  <c r="F333" i="2"/>
  <c r="G333" i="2"/>
  <c r="H333" i="2"/>
  <c r="I333" i="2"/>
  <c r="J333" i="2"/>
  <c r="F334" i="2"/>
  <c r="G334" i="2"/>
  <c r="H334" i="2"/>
  <c r="I334" i="2"/>
  <c r="J334" i="2"/>
  <c r="F335" i="2"/>
  <c r="G335" i="2"/>
  <c r="H335" i="2"/>
  <c r="I335" i="2"/>
  <c r="J335" i="2"/>
  <c r="A332" i="2"/>
  <c r="A333" i="2"/>
  <c r="A334" i="2"/>
  <c r="A335" i="2"/>
  <c r="A336" i="2"/>
  <c r="A337" i="2"/>
  <c r="D153" i="3" l="1"/>
  <c r="D150" i="6" s="1"/>
  <c r="D150" i="3"/>
  <c r="E150" i="3" s="1"/>
  <c r="E147" i="6" s="1"/>
  <c r="D124" i="3"/>
  <c r="D121" i="6" s="1"/>
  <c r="E153" i="3"/>
  <c r="E150" i="6" s="1"/>
  <c r="D156" i="3"/>
  <c r="D142" i="3"/>
  <c r="D139" i="6" s="1"/>
  <c r="D137" i="3"/>
  <c r="D134" i="3"/>
  <c r="D131" i="6" s="1"/>
  <c r="E149" i="3"/>
  <c r="E146" i="6" s="1"/>
  <c r="E133" i="3"/>
  <c r="E130" i="6" s="1"/>
  <c r="C156" i="6"/>
  <c r="D148" i="3"/>
  <c r="E148" i="3" s="1"/>
  <c r="E145" i="6" s="1"/>
  <c r="D145" i="3"/>
  <c r="E145" i="3" s="1"/>
  <c r="E142" i="6" s="1"/>
  <c r="D140" i="3"/>
  <c r="D126" i="3"/>
  <c r="D123" i="6" s="1"/>
  <c r="D121" i="3"/>
  <c r="E147" i="3"/>
  <c r="E144" i="6" s="1"/>
  <c r="E131" i="3"/>
  <c r="E128" i="6" s="1"/>
  <c r="D147" i="6"/>
  <c r="D135" i="6"/>
  <c r="E138" i="3"/>
  <c r="E135" i="6" s="1"/>
  <c r="E141" i="3"/>
  <c r="E138" i="6" s="1"/>
  <c r="D138" i="6"/>
  <c r="D119" i="6"/>
  <c r="E122" i="3"/>
  <c r="E119" i="6" s="1"/>
  <c r="E125" i="3"/>
  <c r="E122" i="6" s="1"/>
  <c r="D122" i="6"/>
  <c r="E157" i="3"/>
  <c r="E154" i="6" s="1"/>
  <c r="D154" i="6"/>
  <c r="D151" i="6"/>
  <c r="E154" i="3"/>
  <c r="E151" i="6" s="1"/>
  <c r="C151" i="6"/>
  <c r="D142" i="6"/>
  <c r="C135" i="6"/>
  <c r="D126" i="6"/>
  <c r="C119" i="6"/>
  <c r="C148" i="6"/>
  <c r="E132" i="3"/>
  <c r="E129" i="6" s="1"/>
  <c r="E123" i="3"/>
  <c r="E120" i="6" s="1"/>
  <c r="E159" i="3"/>
  <c r="E156" i="6" s="1"/>
  <c r="E155" i="3"/>
  <c r="E152" i="6" s="1"/>
  <c r="E151" i="3"/>
  <c r="E148" i="6" s="1"/>
  <c r="E143" i="3"/>
  <c r="E140" i="6" s="1"/>
  <c r="E139" i="3"/>
  <c r="E136" i="6" s="1"/>
  <c r="E127" i="3"/>
  <c r="E124" i="6" s="1"/>
  <c r="C154" i="6"/>
  <c r="D149" i="6"/>
  <c r="D145" i="6"/>
  <c r="C138" i="6"/>
  <c r="D133" i="6"/>
  <c r="C122" i="6"/>
  <c r="D155" i="6"/>
  <c r="E135" i="3"/>
  <c r="E132" i="6" s="1"/>
  <c r="D160" i="3"/>
  <c r="D144" i="3"/>
  <c r="D128" i="3"/>
  <c r="E146" i="3"/>
  <c r="E143" i="6" s="1"/>
  <c r="E142" i="3"/>
  <c r="E139" i="6" s="1"/>
  <c r="E134" i="3"/>
  <c r="E131" i="6" s="1"/>
  <c r="E130" i="3"/>
  <c r="E127" i="6" s="1"/>
  <c r="C140" i="6"/>
  <c r="C136" i="6"/>
  <c r="C132" i="6"/>
  <c r="C128" i="6"/>
  <c r="C124" i="6"/>
  <c r="C120" i="6"/>
  <c r="A331" i="2"/>
  <c r="F331" i="2"/>
  <c r="G331" i="2"/>
  <c r="H331" i="2"/>
  <c r="M341" i="1"/>
  <c r="L341" i="1"/>
  <c r="N341" i="1"/>
  <c r="I6" i="1"/>
  <c r="H6" i="1"/>
  <c r="G6" i="1"/>
  <c r="G5" i="1"/>
  <c r="E126" i="3" l="1"/>
  <c r="E123" i="6" s="1"/>
  <c r="E124" i="3"/>
  <c r="E121" i="6" s="1"/>
  <c r="D137" i="6"/>
  <c r="E140" i="3"/>
  <c r="E137" i="6" s="1"/>
  <c r="D134" i="6"/>
  <c r="E137" i="3"/>
  <c r="E134" i="6" s="1"/>
  <c r="D118" i="6"/>
  <c r="E121" i="3"/>
  <c r="E118" i="6" s="1"/>
  <c r="D153" i="6"/>
  <c r="E156" i="3"/>
  <c r="E153" i="6" s="1"/>
  <c r="E144" i="3"/>
  <c r="E141" i="6" s="1"/>
  <c r="D141" i="6"/>
  <c r="D157" i="6"/>
  <c r="E160" i="3"/>
  <c r="E157" i="6" s="1"/>
  <c r="E128" i="3"/>
  <c r="E125" i="6" s="1"/>
  <c r="D125" i="6"/>
  <c r="F114" i="6"/>
  <c r="G114" i="6"/>
  <c r="H114" i="6"/>
  <c r="I114" i="6"/>
  <c r="J114" i="6"/>
  <c r="K114" i="6"/>
  <c r="L114" i="6"/>
  <c r="M114" i="6"/>
  <c r="F115" i="6"/>
  <c r="G115" i="6"/>
  <c r="H115" i="6"/>
  <c r="I115" i="6"/>
  <c r="J115" i="6"/>
  <c r="K115" i="6"/>
  <c r="L115" i="6"/>
  <c r="M115" i="6"/>
  <c r="F116" i="6"/>
  <c r="G116" i="6"/>
  <c r="H116" i="6"/>
  <c r="I116" i="6"/>
  <c r="J116" i="6"/>
  <c r="K116" i="6"/>
  <c r="L116" i="6"/>
  <c r="M116" i="6"/>
  <c r="F117" i="6"/>
  <c r="G117" i="6"/>
  <c r="H117" i="6"/>
  <c r="I117" i="6"/>
  <c r="J117" i="6"/>
  <c r="K117" i="6"/>
  <c r="L117" i="6"/>
  <c r="M117" i="6"/>
  <c r="A114" i="6"/>
  <c r="A115" i="6"/>
  <c r="A116" i="6"/>
  <c r="A117" i="6"/>
  <c r="B117" i="3"/>
  <c r="B114" i="6" s="1"/>
  <c r="C117" i="3"/>
  <c r="D117" i="3" s="1"/>
  <c r="B118" i="3"/>
  <c r="B115" i="6" s="1"/>
  <c r="C118" i="3"/>
  <c r="D118" i="3" s="1"/>
  <c r="B119" i="3"/>
  <c r="B116" i="6" s="1"/>
  <c r="C119" i="3"/>
  <c r="D119" i="3" s="1"/>
  <c r="B120" i="3"/>
  <c r="B117" i="6" s="1"/>
  <c r="C120" i="3"/>
  <c r="D120" i="3" s="1"/>
  <c r="D114" i="6" l="1"/>
  <c r="E117" i="3"/>
  <c r="E114" i="6" s="1"/>
  <c r="D116" i="6"/>
  <c r="E119" i="3"/>
  <c r="E116" i="6" s="1"/>
  <c r="D115" i="6"/>
  <c r="E118" i="3"/>
  <c r="E115" i="6" s="1"/>
  <c r="D117" i="6"/>
  <c r="E120" i="3"/>
  <c r="E117" i="6" s="1"/>
  <c r="C117" i="6"/>
  <c r="C116" i="6"/>
  <c r="C115" i="6"/>
  <c r="C114" i="6"/>
  <c r="J112" i="6"/>
  <c r="J113"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F112" i="6"/>
  <c r="G112" i="6"/>
  <c r="H112" i="6"/>
  <c r="I112" i="6"/>
  <c r="K112" i="6"/>
  <c r="L112" i="6"/>
  <c r="M112" i="6"/>
  <c r="A113" i="6"/>
  <c r="F113" i="6"/>
  <c r="G113" i="6"/>
  <c r="H113" i="6"/>
  <c r="I113" i="6"/>
  <c r="K113" i="6"/>
  <c r="L113" i="6"/>
  <c r="M113"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B1" i="6"/>
  <c r="C1" i="6"/>
  <c r="D1" i="6"/>
  <c r="E1" i="6"/>
  <c r="F1" i="6"/>
  <c r="G1" i="6"/>
  <c r="H1" i="6"/>
  <c r="I1" i="6"/>
  <c r="J1" i="6"/>
  <c r="K1" i="6"/>
  <c r="L1" i="6"/>
  <c r="M1" i="6"/>
  <c r="A1" i="6"/>
  <c r="B40" i="3"/>
  <c r="B37" i="6" s="1"/>
  <c r="C40" i="3"/>
  <c r="B41" i="3"/>
  <c r="B38" i="6" s="1"/>
  <c r="C41" i="3"/>
  <c r="D41" i="3" s="1"/>
  <c r="D38" i="6" s="1"/>
  <c r="B42" i="3"/>
  <c r="B39" i="6" s="1"/>
  <c r="C42" i="3"/>
  <c r="D42" i="3" s="1"/>
  <c r="D39" i="6" s="1"/>
  <c r="B43" i="3"/>
  <c r="B40" i="6" s="1"/>
  <c r="C43" i="3"/>
  <c r="C40" i="6" s="1"/>
  <c r="B44" i="3"/>
  <c r="B41" i="6" s="1"/>
  <c r="C44" i="3"/>
  <c r="B45" i="3"/>
  <c r="B42" i="6" s="1"/>
  <c r="C45" i="3"/>
  <c r="D45" i="3" s="1"/>
  <c r="D42" i="6" s="1"/>
  <c r="B46" i="3"/>
  <c r="B43" i="6" s="1"/>
  <c r="C46" i="3"/>
  <c r="D46" i="3" s="1"/>
  <c r="D43" i="6" s="1"/>
  <c r="B47" i="3"/>
  <c r="B44" i="6" s="1"/>
  <c r="C47" i="3"/>
  <c r="D47" i="3" s="1"/>
  <c r="D44" i="6" s="1"/>
  <c r="B48" i="3"/>
  <c r="B45" i="6" s="1"/>
  <c r="C48" i="3"/>
  <c r="B49" i="3"/>
  <c r="B46" i="6" s="1"/>
  <c r="C49" i="3"/>
  <c r="D49" i="3" s="1"/>
  <c r="D46" i="6" s="1"/>
  <c r="B50" i="3"/>
  <c r="B47" i="6" s="1"/>
  <c r="C50" i="3"/>
  <c r="D50" i="3" s="1"/>
  <c r="D47" i="6" s="1"/>
  <c r="B51" i="3"/>
  <c r="B48" i="6" s="1"/>
  <c r="C51" i="3"/>
  <c r="D51" i="3" s="1"/>
  <c r="D48" i="6" s="1"/>
  <c r="B52" i="3"/>
  <c r="B49" i="6" s="1"/>
  <c r="C52" i="3"/>
  <c r="B53" i="3"/>
  <c r="B50" i="6" s="1"/>
  <c r="C53" i="3"/>
  <c r="D53" i="3" s="1"/>
  <c r="D50" i="6" s="1"/>
  <c r="B54" i="3"/>
  <c r="B51" i="6" s="1"/>
  <c r="C54" i="3"/>
  <c r="D54" i="3" s="1"/>
  <c r="E54" i="3" s="1"/>
  <c r="E51" i="6" s="1"/>
  <c r="B55" i="3"/>
  <c r="B52" i="6" s="1"/>
  <c r="C55" i="3"/>
  <c r="D55" i="3" s="1"/>
  <c r="D52" i="6" s="1"/>
  <c r="B56" i="3"/>
  <c r="B53" i="6" s="1"/>
  <c r="C56" i="3"/>
  <c r="D56" i="3" s="1"/>
  <c r="B57" i="3"/>
  <c r="B54" i="6" s="1"/>
  <c r="C57" i="3"/>
  <c r="B58" i="3"/>
  <c r="B55" i="6" s="1"/>
  <c r="C58" i="3"/>
  <c r="B59" i="3"/>
  <c r="B56" i="6" s="1"/>
  <c r="C59" i="3"/>
  <c r="B60" i="3"/>
  <c r="B57" i="6" s="1"/>
  <c r="C60" i="3"/>
  <c r="D60" i="3" s="1"/>
  <c r="D57" i="6" s="1"/>
  <c r="B61" i="3"/>
  <c r="B58" i="6" s="1"/>
  <c r="C61" i="3"/>
  <c r="B62" i="3"/>
  <c r="B59" i="6" s="1"/>
  <c r="C62" i="3"/>
  <c r="B63" i="3"/>
  <c r="B60" i="6" s="1"/>
  <c r="C63" i="3"/>
  <c r="B64" i="3"/>
  <c r="B61" i="6" s="1"/>
  <c r="C64" i="3"/>
  <c r="D64" i="3" s="1"/>
  <c r="D61" i="6" s="1"/>
  <c r="B65" i="3"/>
  <c r="B62" i="6" s="1"/>
  <c r="C65" i="3"/>
  <c r="B66" i="3"/>
  <c r="B63" i="6" s="1"/>
  <c r="C66" i="3"/>
  <c r="D66" i="3" s="1"/>
  <c r="D63" i="6" s="1"/>
  <c r="B67" i="3"/>
  <c r="B64" i="6" s="1"/>
  <c r="C67" i="3"/>
  <c r="B68" i="3"/>
  <c r="B65" i="6" s="1"/>
  <c r="C68" i="3"/>
  <c r="D68" i="3" s="1"/>
  <c r="D65" i="6" s="1"/>
  <c r="B69" i="3"/>
  <c r="B66" i="6" s="1"/>
  <c r="C69" i="3"/>
  <c r="B70" i="3"/>
  <c r="B67" i="6" s="1"/>
  <c r="C70" i="3"/>
  <c r="D70" i="3" s="1"/>
  <c r="D67" i="6" s="1"/>
  <c r="B71" i="3"/>
  <c r="B68" i="6" s="1"/>
  <c r="C71" i="3"/>
  <c r="B72" i="3"/>
  <c r="B69" i="6" s="1"/>
  <c r="C72" i="3"/>
  <c r="D72" i="3" s="1"/>
  <c r="D69" i="6" s="1"/>
  <c r="B73" i="3"/>
  <c r="B70" i="6" s="1"/>
  <c r="C73" i="3"/>
  <c r="B74" i="3"/>
  <c r="B71" i="6" s="1"/>
  <c r="C74" i="3"/>
  <c r="D74" i="3" s="1"/>
  <c r="B75" i="3"/>
  <c r="B72" i="6" s="1"/>
  <c r="C75" i="3"/>
  <c r="B76" i="3"/>
  <c r="B73" i="6" s="1"/>
  <c r="C76" i="3"/>
  <c r="D76" i="3" s="1"/>
  <c r="D73" i="6" s="1"/>
  <c r="B77" i="3"/>
  <c r="B74" i="6" s="1"/>
  <c r="C77" i="3"/>
  <c r="B78" i="3"/>
  <c r="B75" i="6" s="1"/>
  <c r="C78" i="3"/>
  <c r="D78" i="3" s="1"/>
  <c r="D75" i="6" s="1"/>
  <c r="B79" i="3"/>
  <c r="B76" i="6" s="1"/>
  <c r="C79" i="3"/>
  <c r="B80" i="3"/>
  <c r="B77" i="6" s="1"/>
  <c r="C80" i="3"/>
  <c r="D80" i="3" s="1"/>
  <c r="D77" i="6" s="1"/>
  <c r="B81" i="3"/>
  <c r="B78" i="6" s="1"/>
  <c r="C81" i="3"/>
  <c r="B82" i="3"/>
  <c r="B79" i="6" s="1"/>
  <c r="C82" i="3"/>
  <c r="D82" i="3" s="1"/>
  <c r="D79" i="6" s="1"/>
  <c r="B83" i="3"/>
  <c r="B80" i="6" s="1"/>
  <c r="C83" i="3"/>
  <c r="B84" i="3"/>
  <c r="B81" i="6" s="1"/>
  <c r="C84" i="3"/>
  <c r="D84" i="3" s="1"/>
  <c r="B85" i="3"/>
  <c r="B82" i="6" s="1"/>
  <c r="C85" i="3"/>
  <c r="B86" i="3"/>
  <c r="B83" i="6" s="1"/>
  <c r="C86" i="3"/>
  <c r="D86" i="3" s="1"/>
  <c r="D83" i="6" s="1"/>
  <c r="B87" i="3"/>
  <c r="B84" i="6" s="1"/>
  <c r="C87" i="3"/>
  <c r="B88" i="3"/>
  <c r="B85" i="6" s="1"/>
  <c r="C88" i="3"/>
  <c r="B89" i="3"/>
  <c r="B86" i="6" s="1"/>
  <c r="C89" i="3"/>
  <c r="B90" i="3"/>
  <c r="B87" i="6" s="1"/>
  <c r="C90" i="3"/>
  <c r="B91" i="3"/>
  <c r="B88" i="6" s="1"/>
  <c r="C91" i="3"/>
  <c r="B92" i="3"/>
  <c r="B89" i="6" s="1"/>
  <c r="C92" i="3"/>
  <c r="B93" i="3"/>
  <c r="B90" i="6" s="1"/>
  <c r="C93" i="3"/>
  <c r="B94" i="3"/>
  <c r="B91" i="6" s="1"/>
  <c r="C94" i="3"/>
  <c r="B95" i="3"/>
  <c r="B92" i="6" s="1"/>
  <c r="C95" i="3"/>
  <c r="B96" i="3"/>
  <c r="B93" i="6" s="1"/>
  <c r="C96" i="3"/>
  <c r="C93" i="6" s="1"/>
  <c r="B97" i="3"/>
  <c r="B94" i="6" s="1"/>
  <c r="C97" i="3"/>
  <c r="C94" i="6" s="1"/>
  <c r="B98" i="3"/>
  <c r="B95" i="6" s="1"/>
  <c r="C98" i="3"/>
  <c r="C95" i="6" s="1"/>
  <c r="D98" i="3"/>
  <c r="D95" i="6" s="1"/>
  <c r="B99" i="3"/>
  <c r="B96" i="6" s="1"/>
  <c r="C99" i="3"/>
  <c r="C96" i="6" s="1"/>
  <c r="B100" i="3"/>
  <c r="B97" i="6" s="1"/>
  <c r="C100" i="3"/>
  <c r="B101" i="3"/>
  <c r="B98" i="6" s="1"/>
  <c r="C101" i="3"/>
  <c r="B102" i="3"/>
  <c r="B99" i="6" s="1"/>
  <c r="C102" i="3"/>
  <c r="B103" i="3"/>
  <c r="B100" i="6" s="1"/>
  <c r="C103" i="3"/>
  <c r="B104" i="3"/>
  <c r="B101" i="6" s="1"/>
  <c r="C104" i="3"/>
  <c r="B105" i="3"/>
  <c r="B102" i="6" s="1"/>
  <c r="C105" i="3"/>
  <c r="C102" i="6" s="1"/>
  <c r="B106" i="3"/>
  <c r="B103" i="6" s="1"/>
  <c r="C106" i="3"/>
  <c r="B107" i="3"/>
  <c r="B104" i="6" s="1"/>
  <c r="C107" i="3"/>
  <c r="B108" i="3"/>
  <c r="B105" i="6" s="1"/>
  <c r="C108" i="3"/>
  <c r="C105" i="6" s="1"/>
  <c r="B109" i="3"/>
  <c r="B106" i="6" s="1"/>
  <c r="C109" i="3"/>
  <c r="B110" i="3"/>
  <c r="B107" i="6" s="1"/>
  <c r="C110" i="3"/>
  <c r="B111" i="3"/>
  <c r="B108" i="6" s="1"/>
  <c r="C111" i="3"/>
  <c r="C108" i="6" s="1"/>
  <c r="B112" i="3"/>
  <c r="B109" i="6" s="1"/>
  <c r="C112" i="3"/>
  <c r="C109" i="6" s="1"/>
  <c r="B113" i="3"/>
  <c r="B110" i="6" s="1"/>
  <c r="C113" i="3"/>
  <c r="C110" i="6" s="1"/>
  <c r="B114" i="3"/>
  <c r="C114" i="3"/>
  <c r="B115" i="3"/>
  <c r="B112" i="6" s="1"/>
  <c r="C115" i="3"/>
  <c r="C112" i="6" s="1"/>
  <c r="B116" i="3"/>
  <c r="B113" i="6" s="1"/>
  <c r="C116" i="3"/>
  <c r="D116" i="3" s="1"/>
  <c r="D113" i="6" s="1"/>
  <c r="B28" i="3"/>
  <c r="B25" i="6" s="1"/>
  <c r="C28" i="3"/>
  <c r="B29" i="3"/>
  <c r="B26" i="6" s="1"/>
  <c r="C29" i="3"/>
  <c r="D29" i="3" s="1"/>
  <c r="D26" i="6" s="1"/>
  <c r="B30" i="3"/>
  <c r="B27" i="6" s="1"/>
  <c r="C30" i="3"/>
  <c r="B31" i="3"/>
  <c r="B28" i="6" s="1"/>
  <c r="C31" i="3"/>
  <c r="D31" i="3" s="1"/>
  <c r="D28" i="6" s="1"/>
  <c r="B32" i="3"/>
  <c r="B29" i="6" s="1"/>
  <c r="C32" i="3"/>
  <c r="C29" i="6" s="1"/>
  <c r="B33" i="3"/>
  <c r="B30" i="6" s="1"/>
  <c r="C33" i="3"/>
  <c r="D33" i="3" s="1"/>
  <c r="D30" i="6" s="1"/>
  <c r="B34" i="3"/>
  <c r="B31" i="6" s="1"/>
  <c r="C34" i="3"/>
  <c r="B35" i="3"/>
  <c r="B32" i="6" s="1"/>
  <c r="C35" i="3"/>
  <c r="D35" i="3" s="1"/>
  <c r="D32" i="6" s="1"/>
  <c r="B36" i="3"/>
  <c r="B33" i="6" s="1"/>
  <c r="C36" i="3"/>
  <c r="B37" i="3"/>
  <c r="B34" i="6" s="1"/>
  <c r="C37" i="3"/>
  <c r="D37" i="3" s="1"/>
  <c r="B38" i="3"/>
  <c r="B35" i="6" s="1"/>
  <c r="C38" i="3"/>
  <c r="C35" i="6" s="1"/>
  <c r="B39" i="3"/>
  <c r="B36" i="6" s="1"/>
  <c r="C39" i="3"/>
  <c r="C36" i="6" s="1"/>
  <c r="B13" i="3"/>
  <c r="B10" i="6" s="1"/>
  <c r="C13" i="3"/>
  <c r="D13" i="3" s="1"/>
  <c r="D10" i="6" s="1"/>
  <c r="E13" i="3"/>
  <c r="E10" i="6" s="1"/>
  <c r="B14" i="3"/>
  <c r="B11" i="6" s="1"/>
  <c r="C14" i="3"/>
  <c r="B15" i="3"/>
  <c r="B12" i="6" s="1"/>
  <c r="C15" i="3"/>
  <c r="D15" i="3" s="1"/>
  <c r="D12" i="6" s="1"/>
  <c r="B16" i="3"/>
  <c r="B13" i="6" s="1"/>
  <c r="C16" i="3"/>
  <c r="C13" i="6" s="1"/>
  <c r="B17" i="3"/>
  <c r="B14" i="6" s="1"/>
  <c r="C17" i="3"/>
  <c r="D17" i="3" s="1"/>
  <c r="B18" i="3"/>
  <c r="B15" i="6" s="1"/>
  <c r="C18" i="3"/>
  <c r="B19" i="3"/>
  <c r="B16" i="6" s="1"/>
  <c r="C19" i="3"/>
  <c r="D19" i="3" s="1"/>
  <c r="D16" i="6" s="1"/>
  <c r="B20" i="3"/>
  <c r="B17" i="6" s="1"/>
  <c r="C20" i="3"/>
  <c r="B21" i="3"/>
  <c r="B18" i="6" s="1"/>
  <c r="C21" i="3"/>
  <c r="D21" i="3" s="1"/>
  <c r="D18" i="6" s="1"/>
  <c r="B22" i="3"/>
  <c r="B19" i="6" s="1"/>
  <c r="C22" i="3"/>
  <c r="B23" i="3"/>
  <c r="B20" i="6" s="1"/>
  <c r="C23" i="3"/>
  <c r="D23" i="3" s="1"/>
  <c r="D20" i="6" s="1"/>
  <c r="B24" i="3"/>
  <c r="B21" i="6" s="1"/>
  <c r="C24" i="3"/>
  <c r="B25" i="3"/>
  <c r="B22" i="6" s="1"/>
  <c r="C25" i="3"/>
  <c r="D25" i="3" s="1"/>
  <c r="D22" i="6" s="1"/>
  <c r="B26" i="3"/>
  <c r="B23" i="6" s="1"/>
  <c r="C26" i="3"/>
  <c r="B27" i="3"/>
  <c r="B24" i="6" s="1"/>
  <c r="C27" i="3"/>
  <c r="D27" i="3" s="1"/>
  <c r="D24" i="6" s="1"/>
  <c r="B7" i="3"/>
  <c r="B4" i="6" s="1"/>
  <c r="C7" i="3"/>
  <c r="D7" i="3" s="1"/>
  <c r="D4" i="6" s="1"/>
  <c r="B8" i="3"/>
  <c r="B5" i="6" s="1"/>
  <c r="C8" i="3"/>
  <c r="B9" i="3"/>
  <c r="B6" i="6" s="1"/>
  <c r="C9" i="3"/>
  <c r="D9" i="3" s="1"/>
  <c r="D6" i="6" s="1"/>
  <c r="B10" i="3"/>
  <c r="B7" i="6" s="1"/>
  <c r="C10" i="3"/>
  <c r="B11" i="3"/>
  <c r="B8" i="6" s="1"/>
  <c r="C11" i="3"/>
  <c r="D11" i="3" s="1"/>
  <c r="D8" i="6" s="1"/>
  <c r="B12" i="3"/>
  <c r="B9" i="6" s="1"/>
  <c r="C12" i="3"/>
  <c r="D341" i="1"/>
  <c r="B331" i="2" s="1"/>
  <c r="E341" i="1"/>
  <c r="D342" i="1"/>
  <c r="B332" i="2" s="1"/>
  <c r="E342" i="1"/>
  <c r="D343" i="1"/>
  <c r="B333" i="2" s="1"/>
  <c r="E343" i="1"/>
  <c r="D344" i="1"/>
  <c r="B334" i="2" s="1"/>
  <c r="E344" i="1"/>
  <c r="D345" i="1"/>
  <c r="B335" i="2" s="1"/>
  <c r="E345" i="1"/>
  <c r="D346" i="1"/>
  <c r="B336" i="2" s="1"/>
  <c r="E346" i="1"/>
  <c r="D347" i="1"/>
  <c r="B337" i="2" s="1"/>
  <c r="E347" i="1"/>
  <c r="B6" i="3"/>
  <c r="B3" i="6" s="1"/>
  <c r="C6" i="3"/>
  <c r="C5" i="3"/>
  <c r="D5" i="3" s="1"/>
  <c r="D2" i="6" s="1"/>
  <c r="B5" i="3"/>
  <c r="B2" i="6" s="1"/>
  <c r="A270" i="2"/>
  <c r="A271" i="2"/>
  <c r="A272" i="2"/>
  <c r="H272" i="2"/>
  <c r="A273" i="2"/>
  <c r="A274" i="2"/>
  <c r="H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241" i="2"/>
  <c r="A242" i="2"/>
  <c r="A243" i="2"/>
  <c r="A244" i="2"/>
  <c r="A245" i="2"/>
  <c r="A246" i="2"/>
  <c r="A247" i="2"/>
  <c r="A248" i="2"/>
  <c r="A249" i="2"/>
  <c r="A250" i="2"/>
  <c r="A251" i="2"/>
  <c r="A252" i="2"/>
  <c r="A253" i="2"/>
  <c r="A254" i="2"/>
  <c r="A255" i="2"/>
  <c r="A256" i="2"/>
  <c r="A257" i="2"/>
  <c r="A258" i="2"/>
  <c r="A259" i="2"/>
  <c r="A260" i="2"/>
  <c r="A261" i="2"/>
  <c r="A262" i="2"/>
  <c r="A263" i="2"/>
  <c r="A264" i="2"/>
  <c r="H264" i="2"/>
  <c r="A265" i="2"/>
  <c r="A266" i="2"/>
  <c r="H266" i="2"/>
  <c r="A267" i="2"/>
  <c r="A268" i="2"/>
  <c r="H268" i="2"/>
  <c r="A269" i="2"/>
  <c r="A215" i="2"/>
  <c r="H215" i="2"/>
  <c r="A216" i="2"/>
  <c r="A217" i="2"/>
  <c r="H217" i="2"/>
  <c r="A218" i="2"/>
  <c r="A219" i="2"/>
  <c r="H219" i="2"/>
  <c r="A220" i="2"/>
  <c r="A221" i="2"/>
  <c r="H221" i="2"/>
  <c r="A222" i="2"/>
  <c r="A223" i="2"/>
  <c r="H223" i="2"/>
  <c r="A224" i="2"/>
  <c r="A225" i="2"/>
  <c r="H225" i="2"/>
  <c r="A226" i="2"/>
  <c r="A227" i="2"/>
  <c r="H227" i="2"/>
  <c r="A228" i="2"/>
  <c r="A229" i="2"/>
  <c r="H229" i="2"/>
  <c r="A230" i="2"/>
  <c r="A231" i="2"/>
  <c r="H231" i="2"/>
  <c r="A232" i="2"/>
  <c r="A233" i="2"/>
  <c r="H233" i="2"/>
  <c r="A234" i="2"/>
  <c r="A235" i="2"/>
  <c r="H235" i="2"/>
  <c r="A236" i="2"/>
  <c r="A237" i="2"/>
  <c r="H237" i="2"/>
  <c r="A238" i="2"/>
  <c r="A239" i="2"/>
  <c r="H239" i="2"/>
  <c r="A240" i="2"/>
  <c r="A2" i="2"/>
  <c r="H2" i="2"/>
  <c r="A3" i="2"/>
  <c r="A4" i="2"/>
  <c r="H4" i="2"/>
  <c r="A5" i="2"/>
  <c r="A6" i="2"/>
  <c r="H6" i="2"/>
  <c r="A7" i="2"/>
  <c r="A8" i="2"/>
  <c r="H8" i="2"/>
  <c r="A9" i="2"/>
  <c r="A10" i="2"/>
  <c r="H10" i="2"/>
  <c r="A11" i="2"/>
  <c r="A12" i="2"/>
  <c r="H12" i="2"/>
  <c r="A13" i="2"/>
  <c r="A14" i="2"/>
  <c r="H14" i="2"/>
  <c r="A15" i="2"/>
  <c r="A16" i="2"/>
  <c r="H16" i="2"/>
  <c r="A17" i="2"/>
  <c r="A18" i="2"/>
  <c r="H18" i="2"/>
  <c r="A19" i="2"/>
  <c r="A20" i="2"/>
  <c r="H20" i="2"/>
  <c r="A21" i="2"/>
  <c r="A22" i="2"/>
  <c r="H22" i="2"/>
  <c r="A23" i="2"/>
  <c r="A24" i="2"/>
  <c r="H24" i="2"/>
  <c r="A25" i="2"/>
  <c r="A26" i="2"/>
  <c r="H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F74" i="2"/>
  <c r="A75" i="2"/>
  <c r="A76" i="2"/>
  <c r="F76" i="2"/>
  <c r="A77" i="2"/>
  <c r="A78" i="2"/>
  <c r="F78" i="2"/>
  <c r="A79" i="2"/>
  <c r="A80" i="2"/>
  <c r="F80" i="2"/>
  <c r="A81" i="2"/>
  <c r="A82" i="2"/>
  <c r="F82" i="2"/>
  <c r="A83" i="2"/>
  <c r="A84" i="2"/>
  <c r="F84" i="2"/>
  <c r="A85" i="2"/>
  <c r="A86" i="2"/>
  <c r="F86" i="2"/>
  <c r="A87" i="2"/>
  <c r="A88" i="2"/>
  <c r="F88" i="2"/>
  <c r="A89" i="2"/>
  <c r="A90" i="2"/>
  <c r="F90" i="2"/>
  <c r="A91" i="2"/>
  <c r="A92" i="2"/>
  <c r="F92" i="2"/>
  <c r="A93" i="2"/>
  <c r="A94" i="2"/>
  <c r="F94" i="2"/>
  <c r="A95" i="2"/>
  <c r="A96" i="2"/>
  <c r="F96" i="2"/>
  <c r="A97" i="2"/>
  <c r="A98" i="2"/>
  <c r="F98" i="2"/>
  <c r="A99" i="2"/>
  <c r="A100" i="2"/>
  <c r="F100" i="2"/>
  <c r="A101" i="2"/>
  <c r="A102" i="2"/>
  <c r="F102" i="2"/>
  <c r="A103" i="2"/>
  <c r="A104" i="2"/>
  <c r="F104" i="2"/>
  <c r="A105" i="2"/>
  <c r="A106" i="2"/>
  <c r="F106" i="2"/>
  <c r="A107" i="2"/>
  <c r="A108" i="2"/>
  <c r="F108" i="2"/>
  <c r="A109" i="2"/>
  <c r="A110" i="2"/>
  <c r="F110" i="2"/>
  <c r="A111" i="2"/>
  <c r="A112" i="2"/>
  <c r="F112" i="2"/>
  <c r="A113" i="2"/>
  <c r="A114" i="2"/>
  <c r="F114" i="2"/>
  <c r="A115" i="2"/>
  <c r="A116" i="2"/>
  <c r="F116" i="2"/>
  <c r="A117" i="2"/>
  <c r="A118" i="2"/>
  <c r="F118" i="2"/>
  <c r="A119" i="2"/>
  <c r="A120" i="2"/>
  <c r="F120" i="2"/>
  <c r="A121" i="2"/>
  <c r="A122" i="2"/>
  <c r="F122" i="2"/>
  <c r="A123" i="2"/>
  <c r="A124" i="2"/>
  <c r="F124" i="2"/>
  <c r="A125" i="2"/>
  <c r="A126" i="2"/>
  <c r="F126" i="2"/>
  <c r="A127" i="2"/>
  <c r="A128" i="2"/>
  <c r="F128" i="2"/>
  <c r="A129" i="2"/>
  <c r="A130" i="2"/>
  <c r="F130" i="2"/>
  <c r="A131" i="2"/>
  <c r="A132" i="2"/>
  <c r="F132" i="2"/>
  <c r="A133" i="2"/>
  <c r="A134" i="2"/>
  <c r="F134" i="2"/>
  <c r="A135" i="2"/>
  <c r="A136" i="2"/>
  <c r="F136" i="2"/>
  <c r="A137" i="2"/>
  <c r="A138" i="2"/>
  <c r="F138" i="2"/>
  <c r="A139" i="2"/>
  <c r="A140" i="2"/>
  <c r="F140" i="2"/>
  <c r="A141" i="2"/>
  <c r="A142" i="2"/>
  <c r="F142" i="2"/>
  <c r="A143" i="2"/>
  <c r="A144" i="2"/>
  <c r="F144" i="2"/>
  <c r="A145" i="2"/>
  <c r="A146" i="2"/>
  <c r="F146" i="2"/>
  <c r="A147" i="2"/>
  <c r="A148" i="2"/>
  <c r="F148" i="2"/>
  <c r="A149" i="2"/>
  <c r="A150" i="2"/>
  <c r="F150" i="2"/>
  <c r="A151" i="2"/>
  <c r="A152" i="2"/>
  <c r="F152" i="2"/>
  <c r="A153" i="2"/>
  <c r="A154" i="2"/>
  <c r="F154" i="2"/>
  <c r="A155" i="2"/>
  <c r="A156" i="2"/>
  <c r="F156" i="2"/>
  <c r="A157" i="2"/>
  <c r="A158" i="2"/>
  <c r="F158" i="2"/>
  <c r="A159" i="2"/>
  <c r="A160" i="2"/>
  <c r="F160" i="2"/>
  <c r="A161" i="2"/>
  <c r="A162" i="2"/>
  <c r="F162" i="2"/>
  <c r="A163" i="2"/>
  <c r="A164" i="2"/>
  <c r="F164" i="2"/>
  <c r="A165" i="2"/>
  <c r="A166" i="2"/>
  <c r="F166" i="2"/>
  <c r="A167" i="2"/>
  <c r="A168" i="2"/>
  <c r="F168" i="2"/>
  <c r="A169" i="2"/>
  <c r="A170" i="2"/>
  <c r="F170" i="2"/>
  <c r="A171" i="2"/>
  <c r="A172" i="2"/>
  <c r="F172" i="2"/>
  <c r="A173" i="2"/>
  <c r="A174" i="2"/>
  <c r="F174" i="2"/>
  <c r="A175" i="2"/>
  <c r="A176" i="2"/>
  <c r="F176" i="2"/>
  <c r="A177" i="2"/>
  <c r="A178" i="2"/>
  <c r="F178" i="2"/>
  <c r="A179" i="2"/>
  <c r="A180" i="2"/>
  <c r="F180" i="2"/>
  <c r="A181" i="2"/>
  <c r="A182" i="2"/>
  <c r="F182" i="2"/>
  <c r="A183" i="2"/>
  <c r="A184" i="2"/>
  <c r="F184" i="2"/>
  <c r="A185" i="2"/>
  <c r="A186" i="2"/>
  <c r="F186" i="2"/>
  <c r="A187" i="2"/>
  <c r="A188" i="2"/>
  <c r="F188" i="2"/>
  <c r="A189" i="2"/>
  <c r="A190" i="2"/>
  <c r="F190" i="2"/>
  <c r="A191" i="2"/>
  <c r="A192" i="2"/>
  <c r="F192" i="2"/>
  <c r="A193" i="2"/>
  <c r="A194" i="2"/>
  <c r="F194" i="2"/>
  <c r="A195" i="2"/>
  <c r="A196" i="2"/>
  <c r="F196" i="2"/>
  <c r="A197" i="2"/>
  <c r="A198" i="2"/>
  <c r="F198" i="2"/>
  <c r="H198" i="2"/>
  <c r="A199" i="2"/>
  <c r="G199" i="2"/>
  <c r="A200" i="2"/>
  <c r="F200" i="2"/>
  <c r="H200" i="2"/>
  <c r="A201" i="2"/>
  <c r="A202" i="2"/>
  <c r="F202" i="2"/>
  <c r="H202" i="2"/>
  <c r="A203" i="2"/>
  <c r="G203" i="2"/>
  <c r="A204" i="2"/>
  <c r="F204" i="2"/>
  <c r="H204" i="2"/>
  <c r="A205" i="2"/>
  <c r="A206" i="2"/>
  <c r="F206" i="2"/>
  <c r="H206" i="2"/>
  <c r="A207" i="2"/>
  <c r="G207" i="2"/>
  <c r="A208" i="2"/>
  <c r="F208" i="2"/>
  <c r="H208" i="2"/>
  <c r="A209" i="2"/>
  <c r="G209" i="2"/>
  <c r="A210" i="2"/>
  <c r="F210" i="2"/>
  <c r="H210" i="2"/>
  <c r="A211" i="2"/>
  <c r="G211" i="2"/>
  <c r="A212" i="2"/>
  <c r="F212" i="2"/>
  <c r="H212" i="2"/>
  <c r="A213" i="2"/>
  <c r="A214" i="2"/>
  <c r="F214" i="2"/>
  <c r="H214" i="2"/>
  <c r="F1" i="2"/>
  <c r="A1" i="2"/>
  <c r="J1" i="2"/>
  <c r="I1" i="2"/>
  <c r="G2" i="2"/>
  <c r="G3" i="2"/>
  <c r="H3" i="2"/>
  <c r="G4" i="2"/>
  <c r="G5" i="2"/>
  <c r="H5" i="2"/>
  <c r="G6" i="2"/>
  <c r="G7" i="2"/>
  <c r="H7" i="2"/>
  <c r="G8" i="2"/>
  <c r="G9" i="2"/>
  <c r="H9" i="2"/>
  <c r="G10" i="2"/>
  <c r="G11" i="2"/>
  <c r="H11" i="2"/>
  <c r="G12" i="2"/>
  <c r="G13" i="2"/>
  <c r="H13" i="2"/>
  <c r="G14" i="2"/>
  <c r="G15" i="2"/>
  <c r="H15" i="2"/>
  <c r="G16" i="2"/>
  <c r="G17" i="2"/>
  <c r="H17" i="2"/>
  <c r="G18" i="2"/>
  <c r="G19" i="2"/>
  <c r="H19" i="2"/>
  <c r="G20" i="2"/>
  <c r="G21" i="2"/>
  <c r="H21" i="2"/>
  <c r="G22" i="2"/>
  <c r="G23" i="2"/>
  <c r="H23" i="2"/>
  <c r="G24" i="2"/>
  <c r="G25" i="2"/>
  <c r="H25" i="2"/>
  <c r="G26" i="2"/>
  <c r="G27" i="2"/>
  <c r="H27" i="2"/>
  <c r="G28" i="2"/>
  <c r="H28" i="2"/>
  <c r="G29" i="2"/>
  <c r="H29" i="2"/>
  <c r="G30" i="2"/>
  <c r="H30" i="2"/>
  <c r="G31" i="2"/>
  <c r="H31" i="2"/>
  <c r="G32" i="2"/>
  <c r="H32" i="2"/>
  <c r="G33" i="2"/>
  <c r="H33" i="2"/>
  <c r="G34" i="2"/>
  <c r="H34" i="2"/>
  <c r="G35" i="2"/>
  <c r="H35" i="2"/>
  <c r="G36" i="2"/>
  <c r="H36" i="2"/>
  <c r="G37" i="2"/>
  <c r="H37" i="2"/>
  <c r="G38" i="2"/>
  <c r="H38" i="2"/>
  <c r="G39" i="2"/>
  <c r="H39"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G55" i="2"/>
  <c r="H55" i="2"/>
  <c r="G56" i="2"/>
  <c r="H56" i="2"/>
  <c r="G57" i="2"/>
  <c r="H57" i="2"/>
  <c r="G58" i="2"/>
  <c r="H58" i="2"/>
  <c r="G59" i="2"/>
  <c r="H59" i="2"/>
  <c r="G60" i="2"/>
  <c r="H60" i="2"/>
  <c r="G61" i="2"/>
  <c r="H61" i="2"/>
  <c r="G62" i="2"/>
  <c r="H62" i="2"/>
  <c r="G63" i="2"/>
  <c r="H63" i="2"/>
  <c r="G64" i="2"/>
  <c r="H64" i="2"/>
  <c r="G65" i="2"/>
  <c r="H65" i="2"/>
  <c r="G66" i="2"/>
  <c r="H66" i="2"/>
  <c r="G67" i="2"/>
  <c r="H67" i="2"/>
  <c r="G68" i="2"/>
  <c r="H68" i="2"/>
  <c r="G69" i="2"/>
  <c r="H69" i="2"/>
  <c r="G70" i="2"/>
  <c r="H70" i="2"/>
  <c r="G71" i="2"/>
  <c r="H71" i="2"/>
  <c r="G72" i="2"/>
  <c r="H72" i="2"/>
  <c r="G73" i="2"/>
  <c r="H73" i="2"/>
  <c r="G74" i="2"/>
  <c r="H74" i="2"/>
  <c r="G75" i="2"/>
  <c r="H75" i="2"/>
  <c r="G76" i="2"/>
  <c r="H76" i="2"/>
  <c r="G77" i="2"/>
  <c r="H77" i="2"/>
  <c r="G78" i="2"/>
  <c r="H78" i="2"/>
  <c r="G79" i="2"/>
  <c r="H79" i="2"/>
  <c r="G80" i="2"/>
  <c r="H80" i="2"/>
  <c r="G81" i="2"/>
  <c r="H81" i="2"/>
  <c r="G82" i="2"/>
  <c r="H82" i="2"/>
  <c r="G83" i="2"/>
  <c r="H83" i="2"/>
  <c r="G84" i="2"/>
  <c r="H84" i="2"/>
  <c r="G85" i="2"/>
  <c r="H85" i="2"/>
  <c r="G86" i="2"/>
  <c r="H86" i="2"/>
  <c r="G87" i="2"/>
  <c r="H87" i="2"/>
  <c r="G88" i="2"/>
  <c r="H88" i="2"/>
  <c r="G89" i="2"/>
  <c r="H89" i="2"/>
  <c r="G90" i="2"/>
  <c r="H90" i="2"/>
  <c r="G91" i="2"/>
  <c r="H91" i="2"/>
  <c r="G92" i="2"/>
  <c r="H92" i="2"/>
  <c r="G93" i="2"/>
  <c r="H93" i="2"/>
  <c r="G94" i="2"/>
  <c r="H94" i="2"/>
  <c r="G95" i="2"/>
  <c r="H95" i="2"/>
  <c r="G96" i="2"/>
  <c r="H96" i="2"/>
  <c r="G97" i="2"/>
  <c r="H97" i="2"/>
  <c r="G98" i="2"/>
  <c r="H98" i="2"/>
  <c r="G99" i="2"/>
  <c r="H99" i="2"/>
  <c r="G100" i="2"/>
  <c r="H100" i="2"/>
  <c r="G101" i="2"/>
  <c r="H101" i="2"/>
  <c r="G102" i="2"/>
  <c r="H102" i="2"/>
  <c r="G103" i="2"/>
  <c r="H103" i="2"/>
  <c r="G104" i="2"/>
  <c r="H104" i="2"/>
  <c r="G105" i="2"/>
  <c r="H105" i="2"/>
  <c r="G106" i="2"/>
  <c r="H106" i="2"/>
  <c r="G107" i="2"/>
  <c r="H107" i="2"/>
  <c r="G108" i="2"/>
  <c r="H108" i="2"/>
  <c r="G109" i="2"/>
  <c r="H109" i="2"/>
  <c r="G110" i="2"/>
  <c r="H110" i="2"/>
  <c r="G111" i="2"/>
  <c r="H111" i="2"/>
  <c r="G112" i="2"/>
  <c r="H112" i="2"/>
  <c r="G113" i="2"/>
  <c r="H113" i="2"/>
  <c r="G114" i="2"/>
  <c r="H114" i="2"/>
  <c r="G115" i="2"/>
  <c r="H115" i="2"/>
  <c r="G116" i="2"/>
  <c r="H116" i="2"/>
  <c r="G117" i="2"/>
  <c r="H117" i="2"/>
  <c r="G118" i="2"/>
  <c r="H118" i="2"/>
  <c r="G119" i="2"/>
  <c r="H119" i="2"/>
  <c r="G120" i="2"/>
  <c r="H120" i="2"/>
  <c r="G121" i="2"/>
  <c r="H121" i="2"/>
  <c r="G122" i="2"/>
  <c r="H122" i="2"/>
  <c r="G123" i="2"/>
  <c r="H123" i="2"/>
  <c r="G124" i="2"/>
  <c r="H124" i="2"/>
  <c r="G125" i="2"/>
  <c r="H125" i="2"/>
  <c r="G126" i="2"/>
  <c r="H126" i="2"/>
  <c r="G127" i="2"/>
  <c r="H127" i="2"/>
  <c r="G128" i="2"/>
  <c r="H128" i="2"/>
  <c r="G129" i="2"/>
  <c r="H129" i="2"/>
  <c r="G130" i="2"/>
  <c r="H130" i="2"/>
  <c r="G131" i="2"/>
  <c r="H131" i="2"/>
  <c r="G132" i="2"/>
  <c r="H132" i="2"/>
  <c r="G133" i="2"/>
  <c r="H133" i="2"/>
  <c r="G134" i="2"/>
  <c r="H134" i="2"/>
  <c r="G135" i="2"/>
  <c r="H135" i="2"/>
  <c r="G136" i="2"/>
  <c r="H136" i="2"/>
  <c r="G137" i="2"/>
  <c r="H137" i="2"/>
  <c r="G138" i="2"/>
  <c r="H138" i="2"/>
  <c r="G139" i="2"/>
  <c r="H139" i="2"/>
  <c r="G140" i="2"/>
  <c r="H140" i="2"/>
  <c r="G141" i="2"/>
  <c r="H141" i="2"/>
  <c r="G142" i="2"/>
  <c r="H142" i="2"/>
  <c r="G143" i="2"/>
  <c r="H143" i="2"/>
  <c r="G144" i="2"/>
  <c r="H144" i="2"/>
  <c r="G145" i="2"/>
  <c r="H145" i="2"/>
  <c r="G146" i="2"/>
  <c r="H146" i="2"/>
  <c r="G147" i="2"/>
  <c r="H147" i="2"/>
  <c r="G148" i="2"/>
  <c r="H148" i="2"/>
  <c r="G149" i="2"/>
  <c r="H149" i="2"/>
  <c r="G150" i="2"/>
  <c r="H150" i="2"/>
  <c r="G151" i="2"/>
  <c r="H151" i="2"/>
  <c r="G152" i="2"/>
  <c r="H152" i="2"/>
  <c r="G153" i="2"/>
  <c r="H153" i="2"/>
  <c r="G154" i="2"/>
  <c r="H154" i="2"/>
  <c r="G155" i="2"/>
  <c r="H155" i="2"/>
  <c r="G156" i="2"/>
  <c r="H156" i="2"/>
  <c r="G157" i="2"/>
  <c r="H157" i="2"/>
  <c r="G158" i="2"/>
  <c r="H158" i="2"/>
  <c r="G159" i="2"/>
  <c r="H159" i="2"/>
  <c r="G160" i="2"/>
  <c r="H160" i="2"/>
  <c r="G161" i="2"/>
  <c r="H161" i="2"/>
  <c r="G162" i="2"/>
  <c r="H162" i="2"/>
  <c r="G163" i="2"/>
  <c r="H163" i="2"/>
  <c r="G164" i="2"/>
  <c r="H164" i="2"/>
  <c r="G165" i="2"/>
  <c r="H165" i="2"/>
  <c r="G166" i="2"/>
  <c r="H166" i="2"/>
  <c r="G167" i="2"/>
  <c r="H167" i="2"/>
  <c r="G168" i="2"/>
  <c r="H168" i="2"/>
  <c r="G169" i="2"/>
  <c r="H169" i="2"/>
  <c r="G170" i="2"/>
  <c r="H170" i="2"/>
  <c r="G171" i="2"/>
  <c r="H171" i="2"/>
  <c r="G172" i="2"/>
  <c r="H172" i="2"/>
  <c r="G173" i="2"/>
  <c r="H173" i="2"/>
  <c r="G174" i="2"/>
  <c r="H174" i="2"/>
  <c r="G175" i="2"/>
  <c r="H175" i="2"/>
  <c r="G176" i="2"/>
  <c r="H176" i="2"/>
  <c r="G177" i="2"/>
  <c r="H177" i="2"/>
  <c r="G178" i="2"/>
  <c r="H178" i="2"/>
  <c r="G179" i="2"/>
  <c r="H179" i="2"/>
  <c r="G180" i="2"/>
  <c r="H180" i="2"/>
  <c r="G181" i="2"/>
  <c r="H181" i="2"/>
  <c r="G182" i="2"/>
  <c r="H182" i="2"/>
  <c r="G183" i="2"/>
  <c r="H183" i="2"/>
  <c r="G184" i="2"/>
  <c r="H184" i="2"/>
  <c r="G185" i="2"/>
  <c r="H185" i="2"/>
  <c r="G186" i="2"/>
  <c r="H186" i="2"/>
  <c r="G187" i="2"/>
  <c r="H187" i="2"/>
  <c r="G188" i="2"/>
  <c r="H188" i="2"/>
  <c r="G189" i="2"/>
  <c r="H189" i="2"/>
  <c r="G190" i="2"/>
  <c r="H190" i="2"/>
  <c r="G191" i="2"/>
  <c r="H191" i="2"/>
  <c r="G192" i="2"/>
  <c r="H192" i="2"/>
  <c r="G193" i="2"/>
  <c r="H193" i="2"/>
  <c r="G194" i="2"/>
  <c r="H194" i="2"/>
  <c r="G195" i="2"/>
  <c r="H195" i="2"/>
  <c r="G196" i="2"/>
  <c r="H196" i="2"/>
  <c r="G197" i="2"/>
  <c r="H197" i="2"/>
  <c r="G198" i="2"/>
  <c r="H199" i="2"/>
  <c r="G200" i="2"/>
  <c r="G201" i="2"/>
  <c r="H201" i="2"/>
  <c r="G202" i="2"/>
  <c r="H203" i="2"/>
  <c r="G204" i="2"/>
  <c r="G205" i="2"/>
  <c r="H205" i="2"/>
  <c r="G206" i="2"/>
  <c r="H207" i="2"/>
  <c r="G208" i="2"/>
  <c r="H209" i="2"/>
  <c r="G210" i="2"/>
  <c r="H211" i="2"/>
  <c r="G212" i="2"/>
  <c r="G213" i="2"/>
  <c r="H213" i="2"/>
  <c r="G214" i="2"/>
  <c r="G215" i="2"/>
  <c r="G216" i="2"/>
  <c r="H216" i="2"/>
  <c r="G217" i="2"/>
  <c r="G218" i="2"/>
  <c r="H218" i="2"/>
  <c r="G219" i="2"/>
  <c r="G220" i="2"/>
  <c r="H220" i="2"/>
  <c r="G221" i="2"/>
  <c r="G222" i="2"/>
  <c r="H222" i="2"/>
  <c r="G223" i="2"/>
  <c r="G224" i="2"/>
  <c r="H224" i="2"/>
  <c r="G225" i="2"/>
  <c r="G226" i="2"/>
  <c r="H226" i="2"/>
  <c r="G227" i="2"/>
  <c r="G228" i="2"/>
  <c r="H228" i="2"/>
  <c r="G229" i="2"/>
  <c r="G230" i="2"/>
  <c r="H230" i="2"/>
  <c r="G231" i="2"/>
  <c r="G232" i="2"/>
  <c r="H232" i="2"/>
  <c r="G233" i="2"/>
  <c r="G234" i="2"/>
  <c r="H234" i="2"/>
  <c r="G235" i="2"/>
  <c r="G236" i="2"/>
  <c r="H236" i="2"/>
  <c r="G237" i="2"/>
  <c r="G238" i="2"/>
  <c r="H238" i="2"/>
  <c r="G239" i="2"/>
  <c r="G240" i="2"/>
  <c r="H240" i="2"/>
  <c r="G241" i="2"/>
  <c r="H241" i="2"/>
  <c r="G242" i="2"/>
  <c r="H242" i="2"/>
  <c r="G243" i="2"/>
  <c r="H243" i="2"/>
  <c r="G244" i="2"/>
  <c r="H244" i="2"/>
  <c r="G245" i="2"/>
  <c r="H245" i="2"/>
  <c r="G246" i="2"/>
  <c r="H246" i="2"/>
  <c r="G247" i="2"/>
  <c r="H247" i="2"/>
  <c r="G248" i="2"/>
  <c r="H248" i="2"/>
  <c r="G249" i="2"/>
  <c r="H249" i="2"/>
  <c r="G250" i="2"/>
  <c r="H250" i="2"/>
  <c r="G251" i="2"/>
  <c r="H251" i="2"/>
  <c r="G252" i="2"/>
  <c r="H252" i="2"/>
  <c r="G253" i="2"/>
  <c r="H253" i="2"/>
  <c r="G254" i="2"/>
  <c r="H254" i="2"/>
  <c r="G255" i="2"/>
  <c r="H255" i="2"/>
  <c r="G256" i="2"/>
  <c r="H256" i="2"/>
  <c r="G257" i="2"/>
  <c r="H257" i="2"/>
  <c r="G258" i="2"/>
  <c r="H258" i="2"/>
  <c r="G259" i="2"/>
  <c r="H259" i="2"/>
  <c r="G260" i="2"/>
  <c r="H260" i="2"/>
  <c r="G261" i="2"/>
  <c r="H261" i="2"/>
  <c r="G262" i="2"/>
  <c r="H262" i="2"/>
  <c r="G263" i="2"/>
  <c r="H263" i="2"/>
  <c r="G264" i="2"/>
  <c r="G265" i="2"/>
  <c r="H265" i="2"/>
  <c r="G266" i="2"/>
  <c r="G267" i="2"/>
  <c r="H267" i="2"/>
  <c r="G268" i="2"/>
  <c r="G269" i="2"/>
  <c r="H269" i="2"/>
  <c r="G270" i="2"/>
  <c r="H270" i="2"/>
  <c r="G271" i="2"/>
  <c r="H271" i="2"/>
  <c r="G272" i="2"/>
  <c r="G273" i="2"/>
  <c r="H273" i="2"/>
  <c r="G274" i="2"/>
  <c r="G275" i="2"/>
  <c r="H275" i="2"/>
  <c r="G276" i="2"/>
  <c r="H276" i="2"/>
  <c r="G277" i="2"/>
  <c r="H277" i="2"/>
  <c r="G278" i="2"/>
  <c r="H278" i="2"/>
  <c r="G279" i="2"/>
  <c r="H279" i="2"/>
  <c r="G280" i="2"/>
  <c r="H280" i="2"/>
  <c r="G281" i="2"/>
  <c r="H281" i="2"/>
  <c r="G282" i="2"/>
  <c r="H282" i="2"/>
  <c r="G283" i="2"/>
  <c r="H283" i="2"/>
  <c r="G284" i="2"/>
  <c r="H284" i="2"/>
  <c r="G285" i="2"/>
  <c r="H285" i="2"/>
  <c r="G286" i="2"/>
  <c r="H286" i="2"/>
  <c r="G287" i="2"/>
  <c r="H287" i="2"/>
  <c r="G288" i="2"/>
  <c r="H288" i="2"/>
  <c r="G289" i="2"/>
  <c r="H289" i="2"/>
  <c r="G290" i="2"/>
  <c r="H290" i="2"/>
  <c r="G291" i="2"/>
  <c r="H291" i="2"/>
  <c r="G292" i="2"/>
  <c r="H292" i="2"/>
  <c r="G293" i="2"/>
  <c r="H293" i="2"/>
  <c r="G294" i="2"/>
  <c r="H294" i="2"/>
  <c r="G295" i="2"/>
  <c r="H295" i="2"/>
  <c r="G296" i="2"/>
  <c r="H296" i="2"/>
  <c r="G297" i="2"/>
  <c r="H297" i="2"/>
  <c r="G298" i="2"/>
  <c r="H298" i="2"/>
  <c r="G299" i="2"/>
  <c r="H299" i="2"/>
  <c r="G300" i="2"/>
  <c r="H300" i="2"/>
  <c r="G301" i="2"/>
  <c r="H301" i="2"/>
  <c r="G302" i="2"/>
  <c r="H302" i="2"/>
  <c r="G303" i="2"/>
  <c r="H303" i="2"/>
  <c r="G304" i="2"/>
  <c r="H304" i="2"/>
  <c r="G305" i="2"/>
  <c r="H305" i="2"/>
  <c r="G306" i="2"/>
  <c r="H306" i="2"/>
  <c r="G307" i="2"/>
  <c r="H307" i="2"/>
  <c r="G308" i="2"/>
  <c r="H308" i="2"/>
  <c r="G309" i="2"/>
  <c r="H309" i="2"/>
  <c r="G310" i="2"/>
  <c r="H310" i="2"/>
  <c r="G311" i="2"/>
  <c r="H311" i="2"/>
  <c r="G312" i="2"/>
  <c r="H312" i="2"/>
  <c r="G313" i="2"/>
  <c r="H313" i="2"/>
  <c r="G314" i="2"/>
  <c r="H314" i="2"/>
  <c r="G315" i="2"/>
  <c r="H315" i="2"/>
  <c r="G316" i="2"/>
  <c r="H316" i="2"/>
  <c r="G317" i="2"/>
  <c r="H317" i="2"/>
  <c r="G318" i="2"/>
  <c r="H318" i="2"/>
  <c r="G319" i="2"/>
  <c r="H319" i="2"/>
  <c r="G320" i="2"/>
  <c r="H320" i="2"/>
  <c r="G321" i="2"/>
  <c r="H321" i="2"/>
  <c r="G322" i="2"/>
  <c r="H322" i="2"/>
  <c r="G323" i="2"/>
  <c r="H323" i="2"/>
  <c r="G324" i="2"/>
  <c r="H324" i="2"/>
  <c r="G325" i="2"/>
  <c r="H325" i="2"/>
  <c r="G326" i="2"/>
  <c r="H326" i="2"/>
  <c r="G327" i="2"/>
  <c r="H327" i="2"/>
  <c r="G328" i="2"/>
  <c r="H328" i="2"/>
  <c r="G329" i="2"/>
  <c r="H329" i="2"/>
  <c r="G330" i="2"/>
  <c r="H330"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5" i="2"/>
  <c r="F77" i="2"/>
  <c r="F79" i="2"/>
  <c r="F81" i="2"/>
  <c r="F83" i="2"/>
  <c r="F85" i="2"/>
  <c r="F87" i="2"/>
  <c r="F89" i="2"/>
  <c r="F91" i="2"/>
  <c r="F93" i="2"/>
  <c r="F95" i="2"/>
  <c r="F97" i="2"/>
  <c r="F99" i="2"/>
  <c r="F101" i="2"/>
  <c r="F103" i="2"/>
  <c r="F105" i="2"/>
  <c r="F107" i="2"/>
  <c r="F109" i="2"/>
  <c r="F111" i="2"/>
  <c r="F113" i="2"/>
  <c r="F115" i="2"/>
  <c r="F117" i="2"/>
  <c r="F119" i="2"/>
  <c r="F121" i="2"/>
  <c r="F123" i="2"/>
  <c r="F125" i="2"/>
  <c r="F127" i="2"/>
  <c r="F129" i="2"/>
  <c r="F131" i="2"/>
  <c r="F133" i="2"/>
  <c r="F135" i="2"/>
  <c r="F137" i="2"/>
  <c r="F139" i="2"/>
  <c r="F141" i="2"/>
  <c r="F143" i="2"/>
  <c r="F145" i="2"/>
  <c r="F147" i="2"/>
  <c r="F149" i="2"/>
  <c r="F151" i="2"/>
  <c r="F153" i="2"/>
  <c r="F155" i="2"/>
  <c r="F157" i="2"/>
  <c r="F159" i="2"/>
  <c r="F161" i="2"/>
  <c r="F163" i="2"/>
  <c r="F165" i="2"/>
  <c r="F167" i="2"/>
  <c r="F169" i="2"/>
  <c r="F171" i="2"/>
  <c r="F173" i="2"/>
  <c r="F175" i="2"/>
  <c r="F177" i="2"/>
  <c r="F179" i="2"/>
  <c r="F181" i="2"/>
  <c r="F183" i="2"/>
  <c r="F185" i="2"/>
  <c r="F187" i="2"/>
  <c r="F189" i="2"/>
  <c r="F191" i="2"/>
  <c r="F193" i="2"/>
  <c r="F195" i="2"/>
  <c r="F197" i="2"/>
  <c r="F199" i="2"/>
  <c r="F201" i="2"/>
  <c r="F203" i="2"/>
  <c r="F205" i="2"/>
  <c r="F207" i="2"/>
  <c r="F209" i="2"/>
  <c r="F211" i="2"/>
  <c r="F213"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2" i="2"/>
  <c r="H1" i="2"/>
  <c r="G1" i="2"/>
  <c r="D108" i="3" l="1"/>
  <c r="B347" i="1"/>
  <c r="E337" i="2" s="1"/>
  <c r="C337" i="2"/>
  <c r="B345" i="1"/>
  <c r="E335" i="2" s="1"/>
  <c r="C335" i="2"/>
  <c r="B343" i="1"/>
  <c r="E333" i="2" s="1"/>
  <c r="C333" i="2"/>
  <c r="B341" i="1"/>
  <c r="C331" i="2"/>
  <c r="B346" i="1"/>
  <c r="E336" i="2" s="1"/>
  <c r="C336" i="2"/>
  <c r="B344" i="1"/>
  <c r="E334" i="2" s="1"/>
  <c r="C334" i="2"/>
  <c r="B342" i="1"/>
  <c r="E332" i="2" s="1"/>
  <c r="C332" i="2"/>
  <c r="C341" i="1"/>
  <c r="D331" i="2" s="1"/>
  <c r="D39" i="3"/>
  <c r="D105" i="3"/>
  <c r="D102" i="6" s="1"/>
  <c r="D16" i="3"/>
  <c r="D13" i="6" s="1"/>
  <c r="D97" i="3"/>
  <c r="D94" i="6" s="1"/>
  <c r="E17" i="3"/>
  <c r="E14" i="6" s="1"/>
  <c r="D14" i="6"/>
  <c r="E37" i="3"/>
  <c r="E34" i="6" s="1"/>
  <c r="D34" i="6"/>
  <c r="D12" i="3"/>
  <c r="D9" i="6" s="1"/>
  <c r="C9" i="6"/>
  <c r="D10" i="3"/>
  <c r="D7" i="6" s="1"/>
  <c r="C7" i="6"/>
  <c r="D8" i="3"/>
  <c r="D5" i="6" s="1"/>
  <c r="C5" i="6"/>
  <c r="E27" i="3"/>
  <c r="E24" i="6" s="1"/>
  <c r="D24" i="3"/>
  <c r="C21" i="6"/>
  <c r="D22" i="3"/>
  <c r="D19" i="6" s="1"/>
  <c r="C19" i="6"/>
  <c r="D14" i="3"/>
  <c r="C11" i="6"/>
  <c r="D38" i="3"/>
  <c r="D35" i="6" s="1"/>
  <c r="D32" i="3"/>
  <c r="D113" i="3"/>
  <c r="D110" i="6" s="1"/>
  <c r="D109" i="3"/>
  <c r="D106" i="6" s="1"/>
  <c r="C106" i="6"/>
  <c r="D106" i="3"/>
  <c r="D103" i="6" s="1"/>
  <c r="C103" i="6"/>
  <c r="D96" i="3"/>
  <c r="D91" i="3"/>
  <c r="C88" i="6"/>
  <c r="E84" i="3"/>
  <c r="E81" i="6" s="1"/>
  <c r="D81" i="6"/>
  <c r="E74" i="3"/>
  <c r="E71" i="6" s="1"/>
  <c r="D71" i="6"/>
  <c r="D59" i="3"/>
  <c r="C56" i="6"/>
  <c r="D57" i="3"/>
  <c r="D54" i="6" s="1"/>
  <c r="C54" i="6"/>
  <c r="E55" i="3"/>
  <c r="E52" i="6" s="1"/>
  <c r="D52" i="3"/>
  <c r="D49" i="6" s="1"/>
  <c r="C49" i="6"/>
  <c r="D43" i="3"/>
  <c r="D40" i="6" s="1"/>
  <c r="C50" i="6"/>
  <c r="C46" i="6"/>
  <c r="C42" i="6"/>
  <c r="C38" i="6"/>
  <c r="C34" i="6"/>
  <c r="D20" i="3"/>
  <c r="C17" i="6"/>
  <c r="D18" i="3"/>
  <c r="D15" i="6" s="1"/>
  <c r="C15" i="6"/>
  <c r="E39" i="3"/>
  <c r="E36" i="6" s="1"/>
  <c r="D36" i="6"/>
  <c r="D30" i="3"/>
  <c r="D27" i="6" s="1"/>
  <c r="C27" i="6"/>
  <c r="D104" i="3"/>
  <c r="C101" i="6"/>
  <c r="D102" i="3"/>
  <c r="C99" i="6"/>
  <c r="D100" i="3"/>
  <c r="D97" i="6" s="1"/>
  <c r="C97" i="6"/>
  <c r="D94" i="3"/>
  <c r="D91" i="6" s="1"/>
  <c r="C91" i="6"/>
  <c r="D92" i="3"/>
  <c r="D89" i="6" s="1"/>
  <c r="C89" i="6"/>
  <c r="D89" i="3"/>
  <c r="C86" i="6"/>
  <c r="D87" i="3"/>
  <c r="D84" i="6" s="1"/>
  <c r="C84" i="6"/>
  <c r="D62" i="3"/>
  <c r="D59" i="6" s="1"/>
  <c r="C59" i="6"/>
  <c r="D48" i="3"/>
  <c r="C45" i="6"/>
  <c r="C30" i="6"/>
  <c r="C26" i="6"/>
  <c r="C22" i="6"/>
  <c r="C18" i="6"/>
  <c r="C14" i="6"/>
  <c r="C10" i="6"/>
  <c r="C6" i="6"/>
  <c r="C2" i="6"/>
  <c r="C81" i="6"/>
  <c r="C77" i="6"/>
  <c r="C73" i="6"/>
  <c r="C69" i="6"/>
  <c r="C65" i="6"/>
  <c r="C61" i="6"/>
  <c r="D36" i="3"/>
  <c r="D33" i="6" s="1"/>
  <c r="C33" i="6"/>
  <c r="D114" i="3"/>
  <c r="D111" i="6" s="1"/>
  <c r="C111" i="6"/>
  <c r="D110" i="3"/>
  <c r="D107" i="6" s="1"/>
  <c r="C107" i="6"/>
  <c r="E108" i="3"/>
  <c r="E105" i="6" s="1"/>
  <c r="D105" i="6"/>
  <c r="D107" i="3"/>
  <c r="C104" i="6"/>
  <c r="D85" i="3"/>
  <c r="C82" i="6"/>
  <c r="D83" i="3"/>
  <c r="D80" i="6" s="1"/>
  <c r="C80" i="6"/>
  <c r="D81" i="3"/>
  <c r="D78" i="6" s="1"/>
  <c r="C78" i="6"/>
  <c r="D79" i="3"/>
  <c r="C76" i="6"/>
  <c r="D77" i="3"/>
  <c r="C74" i="6"/>
  <c r="D75" i="3"/>
  <c r="D72" i="6" s="1"/>
  <c r="C72" i="6"/>
  <c r="D73" i="3"/>
  <c r="D70" i="6" s="1"/>
  <c r="C70" i="6"/>
  <c r="D71" i="3"/>
  <c r="C68" i="6"/>
  <c r="D69" i="3"/>
  <c r="D66" i="6" s="1"/>
  <c r="C66" i="6"/>
  <c r="D67" i="3"/>
  <c r="C64" i="6"/>
  <c r="D65" i="3"/>
  <c r="D62" i="6" s="1"/>
  <c r="C62" i="6"/>
  <c r="D58" i="3"/>
  <c r="D55" i="6" s="1"/>
  <c r="C55" i="6"/>
  <c r="E56" i="3"/>
  <c r="E53" i="6" s="1"/>
  <c r="D53" i="6"/>
  <c r="D44" i="3"/>
  <c r="D41" i="6" s="1"/>
  <c r="C41" i="6"/>
  <c r="D51" i="6"/>
  <c r="C57" i="6"/>
  <c r="C53" i="6"/>
  <c r="D6" i="3"/>
  <c r="C3" i="6"/>
  <c r="D26" i="3"/>
  <c r="D23" i="6" s="1"/>
  <c r="C23" i="6"/>
  <c r="D34" i="3"/>
  <c r="C31" i="6"/>
  <c r="D28" i="3"/>
  <c r="C25" i="6"/>
  <c r="D115" i="3"/>
  <c r="D112" i="6" s="1"/>
  <c r="B111" i="6"/>
  <c r="D112" i="3"/>
  <c r="D111" i="3"/>
  <c r="D103" i="3"/>
  <c r="D100" i="6" s="1"/>
  <c r="C100" i="6"/>
  <c r="D101" i="3"/>
  <c r="D98" i="6" s="1"/>
  <c r="C98" i="6"/>
  <c r="D99" i="3"/>
  <c r="D96" i="6" s="1"/>
  <c r="D95" i="3"/>
  <c r="D92" i="6" s="1"/>
  <c r="C92" i="6"/>
  <c r="D93" i="3"/>
  <c r="C90" i="6"/>
  <c r="D90" i="3"/>
  <c r="C87" i="6"/>
  <c r="D88" i="3"/>
  <c r="D85" i="6" s="1"/>
  <c r="C85" i="6"/>
  <c r="E86" i="3"/>
  <c r="E83" i="6" s="1"/>
  <c r="D63" i="3"/>
  <c r="C60" i="6"/>
  <c r="D61" i="3"/>
  <c r="C58" i="6"/>
  <c r="D40" i="3"/>
  <c r="D37" i="6" s="1"/>
  <c r="C37" i="6"/>
  <c r="C52" i="6"/>
  <c r="C51" i="6"/>
  <c r="C48" i="6"/>
  <c r="C47" i="6"/>
  <c r="C44" i="6"/>
  <c r="C43" i="6"/>
  <c r="C39" i="6"/>
  <c r="C32" i="6"/>
  <c r="C28" i="6"/>
  <c r="C24" i="6"/>
  <c r="C20" i="6"/>
  <c r="C16" i="6"/>
  <c r="C12" i="6"/>
  <c r="C8" i="6"/>
  <c r="C4" i="6"/>
  <c r="C83" i="6"/>
  <c r="C79" i="6"/>
  <c r="C75" i="6"/>
  <c r="C71" i="6"/>
  <c r="C67" i="6"/>
  <c r="C63" i="6"/>
  <c r="C113" i="6"/>
  <c r="E5" i="3"/>
  <c r="E2" i="6" s="1"/>
  <c r="E116" i="3"/>
  <c r="E113" i="6" s="1"/>
  <c r="E98" i="3"/>
  <c r="E95" i="6" s="1"/>
  <c r="E73" i="3"/>
  <c r="E70" i="6" s="1"/>
  <c r="E41" i="3"/>
  <c r="E38" i="6" s="1"/>
  <c r="E29" i="3"/>
  <c r="E26" i="6" s="1"/>
  <c r="E110" i="3"/>
  <c r="E107" i="6" s="1"/>
  <c r="E106" i="3"/>
  <c r="E103" i="6" s="1"/>
  <c r="E95" i="3"/>
  <c r="E92" i="6" s="1"/>
  <c r="E62" i="3"/>
  <c r="E59" i="6" s="1"/>
  <c r="E25" i="3"/>
  <c r="E22" i="6" s="1"/>
  <c r="E16" i="3"/>
  <c r="E13" i="6" s="1"/>
  <c r="E109" i="3"/>
  <c r="E106" i="6" s="1"/>
  <c r="E18" i="3"/>
  <c r="E15" i="6" s="1"/>
  <c r="E15" i="3"/>
  <c r="E12" i="6" s="1"/>
  <c r="E31" i="3"/>
  <c r="E28" i="6" s="1"/>
  <c r="E30" i="3"/>
  <c r="E27" i="6" s="1"/>
  <c r="E114" i="3"/>
  <c r="E111" i="6" s="1"/>
  <c r="E113" i="3"/>
  <c r="E110" i="6" s="1"/>
  <c r="E100" i="3"/>
  <c r="E97" i="6" s="1"/>
  <c r="E99" i="3"/>
  <c r="E96" i="6" s="1"/>
  <c r="E94" i="3"/>
  <c r="E91" i="6" s="1"/>
  <c r="E23" i="3"/>
  <c r="E20" i="6" s="1"/>
  <c r="E78" i="3"/>
  <c r="E75" i="6" s="1"/>
  <c r="E80" i="3"/>
  <c r="E77" i="6" s="1"/>
  <c r="E72" i="3"/>
  <c r="E69" i="6" s="1"/>
  <c r="E92" i="3"/>
  <c r="E89" i="6" s="1"/>
  <c r="E82" i="3"/>
  <c r="E79" i="6" s="1"/>
  <c r="E81" i="3"/>
  <c r="E78" i="6" s="1"/>
  <c r="E65" i="3"/>
  <c r="E62" i="6" s="1"/>
  <c r="E70" i="3"/>
  <c r="E67" i="6" s="1"/>
  <c r="E49" i="3"/>
  <c r="E46" i="6" s="1"/>
  <c r="E87" i="3"/>
  <c r="E84" i="6" s="1"/>
  <c r="E76" i="3"/>
  <c r="E73" i="6" s="1"/>
  <c r="E45" i="3"/>
  <c r="E42" i="6" s="1"/>
  <c r="E68" i="3"/>
  <c r="E65" i="6" s="1"/>
  <c r="E51" i="3"/>
  <c r="E48" i="6" s="1"/>
  <c r="E43" i="3"/>
  <c r="E40" i="6" s="1"/>
  <c r="E88" i="3"/>
  <c r="E85" i="6" s="1"/>
  <c r="E69" i="3"/>
  <c r="E66" i="6" s="1"/>
  <c r="E66" i="3"/>
  <c r="E63" i="6" s="1"/>
  <c r="E60" i="3"/>
  <c r="E57" i="6" s="1"/>
  <c r="E64" i="3"/>
  <c r="E61" i="6" s="1"/>
  <c r="E58" i="3"/>
  <c r="E55" i="6" s="1"/>
  <c r="E53" i="3"/>
  <c r="E50" i="6" s="1"/>
  <c r="E46" i="3"/>
  <c r="E43" i="6" s="1"/>
  <c r="E50" i="3"/>
  <c r="E47" i="6" s="1"/>
  <c r="E52" i="3"/>
  <c r="E49" i="6" s="1"/>
  <c r="E47" i="3"/>
  <c r="E44" i="6" s="1"/>
  <c r="E42" i="3"/>
  <c r="E39" i="6" s="1"/>
  <c r="E35" i="3"/>
  <c r="E32" i="6" s="1"/>
  <c r="E33" i="3"/>
  <c r="E30" i="6" s="1"/>
  <c r="E26" i="3"/>
  <c r="E23" i="6" s="1"/>
  <c r="E19" i="3"/>
  <c r="E16" i="6" s="1"/>
  <c r="E21" i="3"/>
  <c r="E18" i="6" s="1"/>
  <c r="E10" i="3"/>
  <c r="E7" i="6" s="1"/>
  <c r="E11" i="3"/>
  <c r="E8" i="6" s="1"/>
  <c r="E9" i="3"/>
  <c r="E6" i="6" s="1"/>
  <c r="E7" i="3"/>
  <c r="E4" i="6" s="1"/>
  <c r="C344" i="1"/>
  <c r="D334" i="2" s="1"/>
  <c r="C345" i="1"/>
  <c r="D335" i="2" s="1"/>
  <c r="C346" i="1"/>
  <c r="D336" i="2" s="1"/>
  <c r="C342" i="1"/>
  <c r="D332" i="2" s="1"/>
  <c r="C347" i="1"/>
  <c r="D337" i="2" s="1"/>
  <c r="C343" i="1"/>
  <c r="D333" i="2" s="1"/>
  <c r="N337" i="1"/>
  <c r="M333" i="1"/>
  <c r="N329" i="1"/>
  <c r="M325" i="1"/>
  <c r="N321" i="1"/>
  <c r="M317" i="1"/>
  <c r="N313" i="1"/>
  <c r="M309" i="1"/>
  <c r="N305" i="1"/>
  <c r="M301" i="1"/>
  <c r="N297" i="1"/>
  <c r="M293" i="1"/>
  <c r="N289" i="1"/>
  <c r="M285" i="1"/>
  <c r="N281" i="1"/>
  <c r="M277" i="1"/>
  <c r="N273" i="1"/>
  <c r="M269" i="1"/>
  <c r="N265" i="1"/>
  <c r="M261" i="1"/>
  <c r="M253" i="1"/>
  <c r="M245" i="1"/>
  <c r="M237" i="1"/>
  <c r="M229" i="1"/>
  <c r="M221" i="1"/>
  <c r="M213" i="1"/>
  <c r="M205" i="1"/>
  <c r="M197" i="1"/>
  <c r="M189" i="1"/>
  <c r="M181" i="1"/>
  <c r="M173" i="1"/>
  <c r="M165" i="1"/>
  <c r="M157" i="1"/>
  <c r="M149" i="1"/>
  <c r="N257" i="1"/>
  <c r="N249" i="1"/>
  <c r="N241" i="1"/>
  <c r="N233" i="1"/>
  <c r="N225" i="1"/>
  <c r="N217" i="1"/>
  <c r="N209" i="1"/>
  <c r="N201" i="1"/>
  <c r="N335" i="1"/>
  <c r="N295" i="1"/>
  <c r="N231" i="1"/>
  <c r="N215" i="1"/>
  <c r="N207" i="1"/>
  <c r="N191" i="1"/>
  <c r="N175" i="1"/>
  <c r="M340" i="1"/>
  <c r="N287" i="1"/>
  <c r="N279" i="1"/>
  <c r="N255" i="1"/>
  <c r="N327" i="1"/>
  <c r="N319" i="1"/>
  <c r="N311" i="1"/>
  <c r="N303" i="1"/>
  <c r="N271" i="1"/>
  <c r="N263" i="1"/>
  <c r="N247" i="1"/>
  <c r="N239" i="1"/>
  <c r="N223" i="1"/>
  <c r="N199" i="1"/>
  <c r="N183" i="1"/>
  <c r="N167" i="1"/>
  <c r="N159" i="1"/>
  <c r="N151" i="1"/>
  <c r="M336" i="1"/>
  <c r="M334" i="1"/>
  <c r="M332" i="1"/>
  <c r="M328" i="1"/>
  <c r="M326" i="1"/>
  <c r="M324" i="1"/>
  <c r="M318" i="1"/>
  <c r="M316" i="1"/>
  <c r="M310" i="1"/>
  <c r="M308" i="1"/>
  <c r="M304" i="1"/>
  <c r="M302" i="1"/>
  <c r="M300" i="1"/>
  <c r="M296" i="1"/>
  <c r="M294" i="1"/>
  <c r="M292" i="1"/>
  <c r="M286" i="1"/>
  <c r="M284" i="1"/>
  <c r="M278" i="1"/>
  <c r="M276" i="1"/>
  <c r="M272" i="1"/>
  <c r="M270" i="1"/>
  <c r="M268" i="1"/>
  <c r="M264" i="1"/>
  <c r="M262" i="1"/>
  <c r="M260" i="1"/>
  <c r="M254" i="1"/>
  <c r="M252" i="1"/>
  <c r="M246" i="1"/>
  <c r="M244" i="1"/>
  <c r="M240" i="1"/>
  <c r="M238" i="1"/>
  <c r="M236" i="1"/>
  <c r="M232" i="1"/>
  <c r="M230" i="1"/>
  <c r="M228" i="1"/>
  <c r="M222" i="1"/>
  <c r="M220" i="1"/>
  <c r="M214" i="1"/>
  <c r="M212" i="1"/>
  <c r="M208" i="1"/>
  <c r="M206" i="1"/>
  <c r="M204" i="1"/>
  <c r="M200" i="1"/>
  <c r="M198" i="1"/>
  <c r="M196" i="1"/>
  <c r="M190" i="1"/>
  <c r="M188" i="1"/>
  <c r="M182" i="1"/>
  <c r="M180" i="1"/>
  <c r="M176" i="1"/>
  <c r="M174" i="1"/>
  <c r="M172" i="1"/>
  <c r="M168" i="1"/>
  <c r="M166" i="1"/>
  <c r="M164" i="1"/>
  <c r="M158" i="1"/>
  <c r="M156" i="1"/>
  <c r="M150" i="1"/>
  <c r="M148" i="1"/>
  <c r="M144" i="1"/>
  <c r="L251" i="1"/>
  <c r="L219" i="1"/>
  <c r="L187" i="1"/>
  <c r="L155" i="1"/>
  <c r="L283" i="1"/>
  <c r="L331" i="1"/>
  <c r="L275" i="1"/>
  <c r="L243" i="1"/>
  <c r="L211" i="1"/>
  <c r="L179" i="1"/>
  <c r="L147" i="1"/>
  <c r="N193" i="1"/>
  <c r="N185" i="1"/>
  <c r="N177" i="1"/>
  <c r="N169" i="1"/>
  <c r="N161" i="1"/>
  <c r="N153" i="1"/>
  <c r="N145" i="1"/>
  <c r="L315" i="1"/>
  <c r="L267" i="1"/>
  <c r="L235" i="1"/>
  <c r="L203" i="1"/>
  <c r="L171" i="1"/>
  <c r="L299" i="1"/>
  <c r="L259" i="1"/>
  <c r="L227" i="1"/>
  <c r="L195" i="1"/>
  <c r="L163" i="1"/>
  <c r="N339" i="1"/>
  <c r="M339" i="1"/>
  <c r="N331" i="1"/>
  <c r="M331" i="1"/>
  <c r="N323" i="1"/>
  <c r="M323" i="1"/>
  <c r="N315" i="1"/>
  <c r="M315" i="1"/>
  <c r="N307" i="1"/>
  <c r="M307" i="1"/>
  <c r="N299" i="1"/>
  <c r="M299" i="1"/>
  <c r="N291" i="1"/>
  <c r="M291" i="1"/>
  <c r="N283" i="1"/>
  <c r="M283" i="1"/>
  <c r="N275" i="1"/>
  <c r="M275" i="1"/>
  <c r="N267" i="1"/>
  <c r="M267" i="1"/>
  <c r="N259" i="1"/>
  <c r="M259" i="1"/>
  <c r="N251" i="1"/>
  <c r="M251" i="1"/>
  <c r="N243" i="1"/>
  <c r="M243" i="1"/>
  <c r="N235" i="1"/>
  <c r="M235" i="1"/>
  <c r="N227" i="1"/>
  <c r="M227" i="1"/>
  <c r="N219" i="1"/>
  <c r="M219" i="1"/>
  <c r="N211" i="1"/>
  <c r="M211" i="1"/>
  <c r="N203" i="1"/>
  <c r="M203" i="1"/>
  <c r="N195" i="1"/>
  <c r="M195" i="1"/>
  <c r="N187" i="1"/>
  <c r="M187" i="1"/>
  <c r="N179" i="1"/>
  <c r="M179" i="1"/>
  <c r="N171" i="1"/>
  <c r="M171" i="1"/>
  <c r="N163" i="1"/>
  <c r="M163" i="1"/>
  <c r="N155" i="1"/>
  <c r="M155" i="1"/>
  <c r="N147" i="1"/>
  <c r="M147" i="1"/>
  <c r="L340" i="1"/>
  <c r="N332" i="1"/>
  <c r="M329" i="1"/>
  <c r="N325" i="1"/>
  <c r="L322" i="1"/>
  <c r="N318" i="1"/>
  <c r="M311" i="1"/>
  <c r="L308" i="1"/>
  <c r="N300" i="1"/>
  <c r="M297" i="1"/>
  <c r="N293" i="1"/>
  <c r="L290" i="1"/>
  <c r="N286" i="1"/>
  <c r="M279" i="1"/>
  <c r="L276" i="1"/>
  <c r="N268" i="1"/>
  <c r="M265" i="1"/>
  <c r="N261" i="1"/>
  <c r="L258" i="1"/>
  <c r="N254" i="1"/>
  <c r="M247" i="1"/>
  <c r="L244" i="1"/>
  <c r="N236" i="1"/>
  <c r="M233" i="1"/>
  <c r="N229" i="1"/>
  <c r="L226" i="1"/>
  <c r="N222" i="1"/>
  <c r="M215" i="1"/>
  <c r="L212" i="1"/>
  <c r="N204" i="1"/>
  <c r="M201" i="1"/>
  <c r="N197" i="1"/>
  <c r="L194" i="1"/>
  <c r="N190" i="1"/>
  <c r="M183" i="1"/>
  <c r="L180" i="1"/>
  <c r="N172" i="1"/>
  <c r="M169" i="1"/>
  <c r="N165" i="1"/>
  <c r="L162" i="1"/>
  <c r="N158" i="1"/>
  <c r="M151" i="1"/>
  <c r="L148" i="1"/>
  <c r="L337" i="1"/>
  <c r="L335" i="1"/>
  <c r="L333" i="1"/>
  <c r="L329" i="1"/>
  <c r="L327" i="1"/>
  <c r="L325" i="1"/>
  <c r="L339" i="1"/>
  <c r="M335" i="1"/>
  <c r="L332" i="1"/>
  <c r="N324" i="1"/>
  <c r="M321" i="1"/>
  <c r="N317" i="1"/>
  <c r="L314" i="1"/>
  <c r="N310" i="1"/>
  <c r="L307" i="1"/>
  <c r="M303" i="1"/>
  <c r="L300" i="1"/>
  <c r="N292" i="1"/>
  <c r="M289" i="1"/>
  <c r="N285" i="1"/>
  <c r="L282" i="1"/>
  <c r="N278" i="1"/>
  <c r="M271" i="1"/>
  <c r="L268" i="1"/>
  <c r="N260" i="1"/>
  <c r="M257" i="1"/>
  <c r="N253" i="1"/>
  <c r="L250" i="1"/>
  <c r="N246" i="1"/>
  <c r="M239" i="1"/>
  <c r="L236" i="1"/>
  <c r="N228" i="1"/>
  <c r="M225" i="1"/>
  <c r="N221" i="1"/>
  <c r="L218" i="1"/>
  <c r="N214" i="1"/>
  <c r="M207" i="1"/>
  <c r="L204" i="1"/>
  <c r="N196" i="1"/>
  <c r="M193" i="1"/>
  <c r="N189" i="1"/>
  <c r="L186" i="1"/>
  <c r="N182" i="1"/>
  <c r="M175" i="1"/>
  <c r="L172" i="1"/>
  <c r="N164" i="1"/>
  <c r="M161" i="1"/>
  <c r="N157" i="1"/>
  <c r="L154" i="1"/>
  <c r="N150" i="1"/>
  <c r="M338" i="1"/>
  <c r="N338" i="1"/>
  <c r="N336" i="1"/>
  <c r="M330" i="1"/>
  <c r="N330" i="1"/>
  <c r="N328" i="1"/>
  <c r="M322" i="1"/>
  <c r="N322" i="1"/>
  <c r="N320" i="1"/>
  <c r="M314" i="1"/>
  <c r="N314" i="1"/>
  <c r="N312" i="1"/>
  <c r="M306" i="1"/>
  <c r="N306" i="1"/>
  <c r="N304" i="1"/>
  <c r="M298" i="1"/>
  <c r="N298" i="1"/>
  <c r="N296" i="1"/>
  <c r="M290" i="1"/>
  <c r="N290" i="1"/>
  <c r="N288" i="1"/>
  <c r="M282" i="1"/>
  <c r="N282" i="1"/>
  <c r="N280" i="1"/>
  <c r="M274" i="1"/>
  <c r="N274" i="1"/>
  <c r="N272" i="1"/>
  <c r="M266" i="1"/>
  <c r="N266" i="1"/>
  <c r="N264" i="1"/>
  <c r="M258" i="1"/>
  <c r="N258" i="1"/>
  <c r="N256" i="1"/>
  <c r="M250" i="1"/>
  <c r="N250" i="1"/>
  <c r="N248" i="1"/>
  <c r="M242" i="1"/>
  <c r="N242" i="1"/>
  <c r="N240" i="1"/>
  <c r="M234" i="1"/>
  <c r="N234" i="1"/>
  <c r="N232" i="1"/>
  <c r="M226" i="1"/>
  <c r="N226" i="1"/>
  <c r="N224" i="1"/>
  <c r="M218" i="1"/>
  <c r="N218" i="1"/>
  <c r="N216" i="1"/>
  <c r="M210" i="1"/>
  <c r="N210" i="1"/>
  <c r="N208" i="1"/>
  <c r="M202" i="1"/>
  <c r="N202" i="1"/>
  <c r="N200" i="1"/>
  <c r="M194" i="1"/>
  <c r="N194" i="1"/>
  <c r="N192" i="1"/>
  <c r="M186" i="1"/>
  <c r="N186" i="1"/>
  <c r="N184" i="1"/>
  <c r="M178" i="1"/>
  <c r="N178" i="1"/>
  <c r="N176" i="1"/>
  <c r="M170" i="1"/>
  <c r="N170" i="1"/>
  <c r="N168" i="1"/>
  <c r="M162" i="1"/>
  <c r="N162" i="1"/>
  <c r="N160" i="1"/>
  <c r="M154" i="1"/>
  <c r="N154" i="1"/>
  <c r="N152" i="1"/>
  <c r="M146" i="1"/>
  <c r="N146" i="1"/>
  <c r="N144" i="1"/>
  <c r="L338" i="1"/>
  <c r="N334" i="1"/>
  <c r="M327" i="1"/>
  <c r="L324" i="1"/>
  <c r="M320" i="1"/>
  <c r="N316" i="1"/>
  <c r="M313" i="1"/>
  <c r="N309" i="1"/>
  <c r="L306" i="1"/>
  <c r="N302" i="1"/>
  <c r="M295" i="1"/>
  <c r="L292" i="1"/>
  <c r="M288" i="1"/>
  <c r="N284" i="1"/>
  <c r="M281" i="1"/>
  <c r="N277" i="1"/>
  <c r="L274" i="1"/>
  <c r="N270" i="1"/>
  <c r="M263" i="1"/>
  <c r="L260" i="1"/>
  <c r="M256" i="1"/>
  <c r="N252" i="1"/>
  <c r="M249" i="1"/>
  <c r="N245" i="1"/>
  <c r="L242" i="1"/>
  <c r="N238" i="1"/>
  <c r="M231" i="1"/>
  <c r="L228" i="1"/>
  <c r="M224" i="1"/>
  <c r="N220" i="1"/>
  <c r="M217" i="1"/>
  <c r="N213" i="1"/>
  <c r="L210" i="1"/>
  <c r="N206" i="1"/>
  <c r="M199" i="1"/>
  <c r="L196" i="1"/>
  <c r="M192" i="1"/>
  <c r="N188" i="1"/>
  <c r="M185" i="1"/>
  <c r="N181" i="1"/>
  <c r="L178" i="1"/>
  <c r="N174" i="1"/>
  <c r="M167" i="1"/>
  <c r="L164" i="1"/>
  <c r="M160" i="1"/>
  <c r="N156" i="1"/>
  <c r="M153" i="1"/>
  <c r="N149" i="1"/>
  <c r="L146" i="1"/>
  <c r="N340" i="1"/>
  <c r="M337" i="1"/>
  <c r="N333" i="1"/>
  <c r="L330" i="1"/>
  <c r="N326" i="1"/>
  <c r="L323" i="1"/>
  <c r="M319" i="1"/>
  <c r="L316" i="1"/>
  <c r="M312" i="1"/>
  <c r="N308" i="1"/>
  <c r="M305" i="1"/>
  <c r="N301" i="1"/>
  <c r="L298" i="1"/>
  <c r="N294" i="1"/>
  <c r="L291" i="1"/>
  <c r="M287" i="1"/>
  <c r="L284" i="1"/>
  <c r="M280" i="1"/>
  <c r="N276" i="1"/>
  <c r="M273" i="1"/>
  <c r="N269" i="1"/>
  <c r="L266" i="1"/>
  <c r="N262" i="1"/>
  <c r="M255" i="1"/>
  <c r="L252" i="1"/>
  <c r="M248" i="1"/>
  <c r="N244" i="1"/>
  <c r="M241" i="1"/>
  <c r="N237" i="1"/>
  <c r="L234" i="1"/>
  <c r="N230" i="1"/>
  <c r="M223" i="1"/>
  <c r="L220" i="1"/>
  <c r="M216" i="1"/>
  <c r="N212" i="1"/>
  <c r="M209" i="1"/>
  <c r="N205" i="1"/>
  <c r="L202" i="1"/>
  <c r="N198" i="1"/>
  <c r="M191" i="1"/>
  <c r="L188" i="1"/>
  <c r="M184" i="1"/>
  <c r="N180" i="1"/>
  <c r="M177" i="1"/>
  <c r="N173" i="1"/>
  <c r="L170" i="1"/>
  <c r="N166" i="1"/>
  <c r="M159" i="1"/>
  <c r="L156" i="1"/>
  <c r="M152" i="1"/>
  <c r="N148" i="1"/>
  <c r="M145" i="1"/>
  <c r="L336" i="1"/>
  <c r="L334" i="1"/>
  <c r="L320" i="1"/>
  <c r="L318" i="1"/>
  <c r="L311" i="1"/>
  <c r="L304" i="1"/>
  <c r="L302" i="1"/>
  <c r="L295" i="1"/>
  <c r="L288" i="1"/>
  <c r="L286" i="1"/>
  <c r="L279" i="1"/>
  <c r="L272" i="1"/>
  <c r="L270" i="1"/>
  <c r="L263" i="1"/>
  <c r="L256" i="1"/>
  <c r="L254" i="1"/>
  <c r="L247" i="1"/>
  <c r="L240" i="1"/>
  <c r="L238" i="1"/>
  <c r="L231" i="1"/>
  <c r="L224" i="1"/>
  <c r="L222" i="1"/>
  <c r="L215" i="1"/>
  <c r="L208" i="1"/>
  <c r="L206" i="1"/>
  <c r="L199" i="1"/>
  <c r="L192" i="1"/>
  <c r="L190" i="1"/>
  <c r="L183" i="1"/>
  <c r="L176" i="1"/>
  <c r="L174" i="1"/>
  <c r="L167" i="1"/>
  <c r="L160" i="1"/>
  <c r="L158" i="1"/>
  <c r="L151" i="1"/>
  <c r="L144" i="1"/>
  <c r="L321" i="1"/>
  <c r="L317" i="1"/>
  <c r="L313" i="1"/>
  <c r="L309" i="1"/>
  <c r="L305" i="1"/>
  <c r="L301" i="1"/>
  <c r="L297" i="1"/>
  <c r="L293" i="1"/>
  <c r="L289" i="1"/>
  <c r="L285" i="1"/>
  <c r="L281" i="1"/>
  <c r="L277" i="1"/>
  <c r="L273" i="1"/>
  <c r="L269" i="1"/>
  <c r="L265" i="1"/>
  <c r="L261" i="1"/>
  <c r="L257" i="1"/>
  <c r="L253" i="1"/>
  <c r="L249" i="1"/>
  <c r="L245" i="1"/>
  <c r="L241" i="1"/>
  <c r="L237" i="1"/>
  <c r="L233" i="1"/>
  <c r="L229" i="1"/>
  <c r="L225" i="1"/>
  <c r="L221" i="1"/>
  <c r="L217" i="1"/>
  <c r="L213" i="1"/>
  <c r="L209" i="1"/>
  <c r="L205" i="1"/>
  <c r="L201" i="1"/>
  <c r="L197" i="1"/>
  <c r="L193" i="1"/>
  <c r="L189" i="1"/>
  <c r="L185" i="1"/>
  <c r="L181" i="1"/>
  <c r="L177" i="1"/>
  <c r="L173" i="1"/>
  <c r="L169" i="1"/>
  <c r="L165" i="1"/>
  <c r="L161" i="1"/>
  <c r="L157" i="1"/>
  <c r="L153" i="1"/>
  <c r="L149" i="1"/>
  <c r="L145" i="1"/>
  <c r="L328" i="1"/>
  <c r="L326" i="1"/>
  <c r="L319" i="1"/>
  <c r="L312" i="1"/>
  <c r="L310" i="1"/>
  <c r="L303" i="1"/>
  <c r="L296" i="1"/>
  <c r="L294" i="1"/>
  <c r="L287" i="1"/>
  <c r="L280" i="1"/>
  <c r="L278" i="1"/>
  <c r="L271" i="1"/>
  <c r="L264" i="1"/>
  <c r="L262" i="1"/>
  <c r="L255" i="1"/>
  <c r="L248" i="1"/>
  <c r="L246" i="1"/>
  <c r="L239" i="1"/>
  <c r="L232" i="1"/>
  <c r="L230" i="1"/>
  <c r="L223" i="1"/>
  <c r="L216" i="1"/>
  <c r="L214" i="1"/>
  <c r="L207" i="1"/>
  <c r="L200" i="1"/>
  <c r="L198" i="1"/>
  <c r="L191" i="1"/>
  <c r="L184" i="1"/>
  <c r="L182" i="1"/>
  <c r="L175" i="1"/>
  <c r="L168" i="1"/>
  <c r="L166" i="1"/>
  <c r="L159" i="1"/>
  <c r="L152" i="1"/>
  <c r="L150" i="1"/>
  <c r="E57" i="3" l="1"/>
  <c r="E54" i="6" s="1"/>
  <c r="E115" i="3"/>
  <c r="E112" i="6" s="1"/>
  <c r="E8" i="3"/>
  <c r="E5" i="6" s="1"/>
  <c r="E12" i="3"/>
  <c r="E9" i="6" s="1"/>
  <c r="E83" i="3"/>
  <c r="E80" i="6" s="1"/>
  <c r="E44" i="3"/>
  <c r="E41" i="6" s="1"/>
  <c r="E103" i="3"/>
  <c r="E100" i="6" s="1"/>
  <c r="E36" i="3"/>
  <c r="E33" i="6" s="1"/>
  <c r="E105" i="3"/>
  <c r="E102" i="6" s="1"/>
  <c r="E22" i="3"/>
  <c r="E19" i="6" s="1"/>
  <c r="E75" i="3"/>
  <c r="E72" i="6" s="1"/>
  <c r="E38" i="3"/>
  <c r="E35" i="6" s="1"/>
  <c r="E331" i="2"/>
  <c r="J341" i="1"/>
  <c r="I331" i="2" s="1"/>
  <c r="K341" i="1"/>
  <c r="J331" i="2" s="1"/>
  <c r="E97" i="3"/>
  <c r="E94" i="6" s="1"/>
  <c r="E40" i="3"/>
  <c r="E37" i="6" s="1"/>
  <c r="E101" i="3"/>
  <c r="E98" i="6" s="1"/>
  <c r="E93" i="3"/>
  <c r="E90" i="6" s="1"/>
  <c r="D90" i="6"/>
  <c r="D108" i="6"/>
  <c r="E111" i="3"/>
  <c r="E108" i="6" s="1"/>
  <c r="D25" i="6"/>
  <c r="E28" i="3"/>
  <c r="E25" i="6" s="1"/>
  <c r="E59" i="3"/>
  <c r="E56" i="6" s="1"/>
  <c r="D56" i="6"/>
  <c r="E14" i="3"/>
  <c r="E11" i="6" s="1"/>
  <c r="D11" i="6"/>
  <c r="D21" i="6"/>
  <c r="E24" i="3"/>
  <c r="E21" i="6" s="1"/>
  <c r="D60" i="6"/>
  <c r="E63" i="3"/>
  <c r="E60" i="6" s="1"/>
  <c r="E112" i="3"/>
  <c r="E109" i="6" s="1"/>
  <c r="D109" i="6"/>
  <c r="E77" i="3"/>
  <c r="E74" i="6" s="1"/>
  <c r="D74" i="6"/>
  <c r="E85" i="3"/>
  <c r="E82" i="6" s="1"/>
  <c r="D82" i="6"/>
  <c r="E89" i="3"/>
  <c r="E86" i="6" s="1"/>
  <c r="D86" i="6"/>
  <c r="E102" i="3"/>
  <c r="E99" i="6" s="1"/>
  <c r="D99" i="6"/>
  <c r="D29" i="6"/>
  <c r="E32" i="3"/>
  <c r="E29" i="6" s="1"/>
  <c r="D87" i="6"/>
  <c r="E90" i="3"/>
  <c r="E87" i="6" s="1"/>
  <c r="E34" i="3"/>
  <c r="E31" i="6" s="1"/>
  <c r="D31" i="6"/>
  <c r="E6" i="3"/>
  <c r="E3" i="6" s="1"/>
  <c r="D3" i="6"/>
  <c r="D88" i="6"/>
  <c r="E91" i="3"/>
  <c r="E88" i="6" s="1"/>
  <c r="E61" i="3"/>
  <c r="E58" i="6" s="1"/>
  <c r="D58" i="6"/>
  <c r="E67" i="3"/>
  <c r="E64" i="6" s="1"/>
  <c r="D64" i="6"/>
  <c r="E71" i="3"/>
  <c r="E68" i="6" s="1"/>
  <c r="D68" i="6"/>
  <c r="E79" i="3"/>
  <c r="E76" i="6" s="1"/>
  <c r="D76" i="6"/>
  <c r="D104" i="6"/>
  <c r="E107" i="3"/>
  <c r="E104" i="6" s="1"/>
  <c r="D45" i="6"/>
  <c r="E48" i="3"/>
  <c r="E45" i="6" s="1"/>
  <c r="E104" i="3"/>
  <c r="E101" i="6" s="1"/>
  <c r="D101" i="6"/>
  <c r="D17" i="6"/>
  <c r="E20" i="3"/>
  <c r="E17" i="6" s="1"/>
  <c r="E96" i="3"/>
  <c r="E93" i="6" s="1"/>
  <c r="D93" i="6"/>
  <c r="G7" i="1" l="1"/>
  <c r="D24" i="1"/>
  <c r="B14" i="2" s="1"/>
  <c r="E24" i="1"/>
  <c r="C14" i="2" s="1"/>
  <c r="D25" i="1"/>
  <c r="B15" i="2" s="1"/>
  <c r="E25" i="1"/>
  <c r="D26" i="1"/>
  <c r="B16" i="2" s="1"/>
  <c r="E26" i="1"/>
  <c r="D27" i="1"/>
  <c r="B17" i="2" s="1"/>
  <c r="E27" i="1"/>
  <c r="C17" i="2" s="1"/>
  <c r="D28" i="1"/>
  <c r="B18" i="2" s="1"/>
  <c r="E28" i="1"/>
  <c r="C18" i="2" s="1"/>
  <c r="D29" i="1"/>
  <c r="B19" i="2" s="1"/>
  <c r="E29" i="1"/>
  <c r="C19" i="2" s="1"/>
  <c r="D30" i="1"/>
  <c r="B20" i="2" s="1"/>
  <c r="E30" i="1"/>
  <c r="C20" i="2" s="1"/>
  <c r="D31" i="1"/>
  <c r="B21" i="2" s="1"/>
  <c r="E31" i="1"/>
  <c r="C21" i="2" s="1"/>
  <c r="D32" i="1"/>
  <c r="B22" i="2" s="1"/>
  <c r="E32" i="1"/>
  <c r="C22" i="2" s="1"/>
  <c r="D33" i="1"/>
  <c r="B23" i="2" s="1"/>
  <c r="E33" i="1"/>
  <c r="C33" i="1" s="1"/>
  <c r="D23" i="2" s="1"/>
  <c r="D34" i="1"/>
  <c r="B24" i="2" s="1"/>
  <c r="E34" i="1"/>
  <c r="D35" i="1"/>
  <c r="B25" i="2" s="1"/>
  <c r="E35" i="1"/>
  <c r="C25" i="2" s="1"/>
  <c r="D36" i="1"/>
  <c r="B26" i="2" s="1"/>
  <c r="E36" i="1"/>
  <c r="C26" i="2" s="1"/>
  <c r="D37" i="1"/>
  <c r="B27" i="2" s="1"/>
  <c r="E37" i="1"/>
  <c r="C27" i="2" s="1"/>
  <c r="D38" i="1"/>
  <c r="B28" i="2" s="1"/>
  <c r="E38" i="1"/>
  <c r="C28" i="2" s="1"/>
  <c r="D39" i="1"/>
  <c r="B29" i="2" s="1"/>
  <c r="E39" i="1"/>
  <c r="C29" i="2" s="1"/>
  <c r="D40" i="1"/>
  <c r="B30" i="2" s="1"/>
  <c r="E40" i="1"/>
  <c r="C30" i="2" s="1"/>
  <c r="D41" i="1"/>
  <c r="B31" i="2" s="1"/>
  <c r="E41" i="1"/>
  <c r="D42" i="1"/>
  <c r="B32" i="2" s="1"/>
  <c r="E42" i="1"/>
  <c r="D43" i="1"/>
  <c r="B33" i="2" s="1"/>
  <c r="E43" i="1"/>
  <c r="C33" i="2" s="1"/>
  <c r="D44" i="1"/>
  <c r="B34" i="2" s="1"/>
  <c r="E44" i="1"/>
  <c r="C34" i="2" s="1"/>
  <c r="D45" i="1"/>
  <c r="B35" i="2" s="1"/>
  <c r="E45" i="1"/>
  <c r="C35" i="2" s="1"/>
  <c r="D46" i="1"/>
  <c r="B36" i="2" s="1"/>
  <c r="E46" i="1"/>
  <c r="C36" i="2" s="1"/>
  <c r="D47" i="1"/>
  <c r="B37" i="2" s="1"/>
  <c r="E47" i="1"/>
  <c r="C37" i="2" s="1"/>
  <c r="D48" i="1"/>
  <c r="B38" i="2" s="1"/>
  <c r="E48" i="1"/>
  <c r="C38" i="2" s="1"/>
  <c r="D49" i="1"/>
  <c r="B39" i="2" s="1"/>
  <c r="E49" i="1"/>
  <c r="D50" i="1"/>
  <c r="B40" i="2" s="1"/>
  <c r="E50" i="1"/>
  <c r="C50" i="1" s="1"/>
  <c r="D40" i="2" s="1"/>
  <c r="D51" i="1"/>
  <c r="B41" i="2" s="1"/>
  <c r="E51" i="1"/>
  <c r="C41" i="2" s="1"/>
  <c r="D52" i="1"/>
  <c r="B42" i="2" s="1"/>
  <c r="E52" i="1"/>
  <c r="C42" i="2" s="1"/>
  <c r="D53" i="1"/>
  <c r="B43" i="2" s="1"/>
  <c r="E53" i="1"/>
  <c r="C43" i="2" s="1"/>
  <c r="D54" i="1"/>
  <c r="B44" i="2" s="1"/>
  <c r="E54" i="1"/>
  <c r="C44" i="2" s="1"/>
  <c r="D55" i="1"/>
  <c r="B45" i="2" s="1"/>
  <c r="E55" i="1"/>
  <c r="C45" i="2" s="1"/>
  <c r="D56" i="1"/>
  <c r="B46" i="2" s="1"/>
  <c r="E56" i="1"/>
  <c r="C46" i="2" s="1"/>
  <c r="D57" i="1"/>
  <c r="B47" i="2" s="1"/>
  <c r="E57" i="1"/>
  <c r="D58" i="1"/>
  <c r="B48" i="2" s="1"/>
  <c r="E58" i="1"/>
  <c r="D59" i="1"/>
  <c r="B49" i="2" s="1"/>
  <c r="E59" i="1"/>
  <c r="C49" i="2" s="1"/>
  <c r="D60" i="1"/>
  <c r="B50" i="2" s="1"/>
  <c r="E60" i="1"/>
  <c r="C50" i="2" s="1"/>
  <c r="D61" i="1"/>
  <c r="B51" i="2" s="1"/>
  <c r="E61" i="1"/>
  <c r="C51" i="2" s="1"/>
  <c r="D62" i="1"/>
  <c r="B52" i="2" s="1"/>
  <c r="E62" i="1"/>
  <c r="C52" i="2" s="1"/>
  <c r="D63" i="1"/>
  <c r="B53" i="2" s="1"/>
  <c r="E63" i="1"/>
  <c r="C53" i="2" s="1"/>
  <c r="D64" i="1"/>
  <c r="B54" i="2" s="1"/>
  <c r="E64" i="1"/>
  <c r="C54" i="2" s="1"/>
  <c r="D65" i="1"/>
  <c r="B55" i="2" s="1"/>
  <c r="E65" i="1"/>
  <c r="C65" i="1" s="1"/>
  <c r="D55" i="2" s="1"/>
  <c r="D66" i="1"/>
  <c r="B56" i="2" s="1"/>
  <c r="E66" i="1"/>
  <c r="D67" i="1"/>
  <c r="B57" i="2" s="1"/>
  <c r="E67" i="1"/>
  <c r="C57" i="2" s="1"/>
  <c r="D68" i="1"/>
  <c r="B58" i="2" s="1"/>
  <c r="E68" i="1"/>
  <c r="C58" i="2" s="1"/>
  <c r="D69" i="1"/>
  <c r="B59" i="2" s="1"/>
  <c r="E69" i="1"/>
  <c r="C59" i="2" s="1"/>
  <c r="D70" i="1"/>
  <c r="B60" i="2" s="1"/>
  <c r="E70" i="1"/>
  <c r="C60" i="2" s="1"/>
  <c r="D71" i="1"/>
  <c r="B61" i="2" s="1"/>
  <c r="E71" i="1"/>
  <c r="C61" i="2" s="1"/>
  <c r="D72" i="1"/>
  <c r="B62" i="2" s="1"/>
  <c r="E72" i="1"/>
  <c r="C62" i="2" s="1"/>
  <c r="D73" i="1"/>
  <c r="B63" i="2" s="1"/>
  <c r="E73" i="1"/>
  <c r="D74" i="1"/>
  <c r="B64" i="2" s="1"/>
  <c r="E74" i="1"/>
  <c r="D75" i="1"/>
  <c r="B65" i="2" s="1"/>
  <c r="E75" i="1"/>
  <c r="C65" i="2" s="1"/>
  <c r="D76" i="1"/>
  <c r="B66" i="2" s="1"/>
  <c r="E76" i="1"/>
  <c r="C66" i="2" s="1"/>
  <c r="D77" i="1"/>
  <c r="B67" i="2" s="1"/>
  <c r="E77" i="1"/>
  <c r="C67" i="2" s="1"/>
  <c r="D78" i="1"/>
  <c r="B68" i="2" s="1"/>
  <c r="E78" i="1"/>
  <c r="C68" i="2" s="1"/>
  <c r="D79" i="1"/>
  <c r="B69" i="2" s="1"/>
  <c r="E79" i="1"/>
  <c r="C69" i="2" s="1"/>
  <c r="D80" i="1"/>
  <c r="B70" i="2" s="1"/>
  <c r="E80" i="1"/>
  <c r="C70" i="2" s="1"/>
  <c r="D81" i="1"/>
  <c r="B71" i="2" s="1"/>
  <c r="E81" i="1"/>
  <c r="D82" i="1"/>
  <c r="B72" i="2" s="1"/>
  <c r="E82" i="1"/>
  <c r="C82" i="1" s="1"/>
  <c r="D72" i="2" s="1"/>
  <c r="D83" i="1"/>
  <c r="B73" i="2" s="1"/>
  <c r="E83" i="1"/>
  <c r="C73" i="2" s="1"/>
  <c r="D84" i="1"/>
  <c r="B74" i="2" s="1"/>
  <c r="E84" i="1"/>
  <c r="C74" i="2" s="1"/>
  <c r="D85" i="1"/>
  <c r="B75" i="2" s="1"/>
  <c r="E85" i="1"/>
  <c r="C75" i="2" s="1"/>
  <c r="D86" i="1"/>
  <c r="B76" i="2" s="1"/>
  <c r="E86" i="1"/>
  <c r="C76" i="2" s="1"/>
  <c r="D87" i="1"/>
  <c r="B77" i="2" s="1"/>
  <c r="E87" i="1"/>
  <c r="C77" i="2" s="1"/>
  <c r="D88" i="1"/>
  <c r="B78" i="2" s="1"/>
  <c r="E88" i="1"/>
  <c r="C78" i="2" s="1"/>
  <c r="D89" i="1"/>
  <c r="B79" i="2" s="1"/>
  <c r="E89" i="1"/>
  <c r="D90" i="1"/>
  <c r="B80" i="2" s="1"/>
  <c r="E90" i="1"/>
  <c r="D91" i="1"/>
  <c r="B81" i="2" s="1"/>
  <c r="E91" i="1"/>
  <c r="C81" i="2" s="1"/>
  <c r="D92" i="1"/>
  <c r="B82" i="2" s="1"/>
  <c r="E92" i="1"/>
  <c r="C82" i="2" s="1"/>
  <c r="D93" i="1"/>
  <c r="B83" i="2" s="1"/>
  <c r="E93" i="1"/>
  <c r="C83" i="2" s="1"/>
  <c r="D94" i="1"/>
  <c r="B84" i="2" s="1"/>
  <c r="E94" i="1"/>
  <c r="C84" i="2" s="1"/>
  <c r="D95" i="1"/>
  <c r="B85" i="2" s="1"/>
  <c r="E95" i="1"/>
  <c r="C85" i="2" s="1"/>
  <c r="D96" i="1"/>
  <c r="B86" i="2" s="1"/>
  <c r="E96" i="1"/>
  <c r="C86" i="2" s="1"/>
  <c r="D97" i="1"/>
  <c r="B87" i="2" s="1"/>
  <c r="E97" i="1"/>
  <c r="C97" i="1" s="1"/>
  <c r="D87" i="2" s="1"/>
  <c r="D98" i="1"/>
  <c r="B88" i="2" s="1"/>
  <c r="E98" i="1"/>
  <c r="D99" i="1"/>
  <c r="B89" i="2" s="1"/>
  <c r="E99" i="1"/>
  <c r="C89" i="2" s="1"/>
  <c r="D100" i="1"/>
  <c r="B90" i="2" s="1"/>
  <c r="E100" i="1"/>
  <c r="C90" i="2" s="1"/>
  <c r="D101" i="1"/>
  <c r="B91" i="2" s="1"/>
  <c r="E101" i="1"/>
  <c r="C91" i="2" s="1"/>
  <c r="D102" i="1"/>
  <c r="B92" i="2" s="1"/>
  <c r="E102" i="1"/>
  <c r="C92" i="2" s="1"/>
  <c r="D103" i="1"/>
  <c r="B93" i="2" s="1"/>
  <c r="E103" i="1"/>
  <c r="C93" i="2" s="1"/>
  <c r="D104" i="1"/>
  <c r="B94" i="2" s="1"/>
  <c r="E104" i="1"/>
  <c r="C94" i="2" s="1"/>
  <c r="D105" i="1"/>
  <c r="B95" i="2" s="1"/>
  <c r="E105" i="1"/>
  <c r="D106" i="1"/>
  <c r="B96" i="2" s="1"/>
  <c r="E106" i="1"/>
  <c r="D107" i="1"/>
  <c r="B97" i="2" s="1"/>
  <c r="E107" i="1"/>
  <c r="C97" i="2" s="1"/>
  <c r="D108" i="1"/>
  <c r="B98" i="2" s="1"/>
  <c r="E108" i="1"/>
  <c r="C98" i="2" s="1"/>
  <c r="D109" i="1"/>
  <c r="B99" i="2" s="1"/>
  <c r="E109" i="1"/>
  <c r="C99" i="2" s="1"/>
  <c r="D110" i="1"/>
  <c r="B100" i="2" s="1"/>
  <c r="E110" i="1"/>
  <c r="C100" i="2" s="1"/>
  <c r="D111" i="1"/>
  <c r="B101" i="2" s="1"/>
  <c r="E111" i="1"/>
  <c r="C101" i="2" s="1"/>
  <c r="D112" i="1"/>
  <c r="B102" i="2" s="1"/>
  <c r="E112" i="1"/>
  <c r="C102" i="2" s="1"/>
  <c r="D113" i="1"/>
  <c r="B103" i="2" s="1"/>
  <c r="E113" i="1"/>
  <c r="D114" i="1"/>
  <c r="B104" i="2" s="1"/>
  <c r="E114" i="1"/>
  <c r="C114" i="1" s="1"/>
  <c r="D104" i="2" s="1"/>
  <c r="D115" i="1"/>
  <c r="B105" i="2" s="1"/>
  <c r="E115" i="1"/>
  <c r="C105" i="2" s="1"/>
  <c r="D116" i="1"/>
  <c r="B106" i="2" s="1"/>
  <c r="E116" i="1"/>
  <c r="C106" i="2" s="1"/>
  <c r="D117" i="1"/>
  <c r="B107" i="2" s="1"/>
  <c r="E117" i="1"/>
  <c r="C107" i="2" s="1"/>
  <c r="D118" i="1"/>
  <c r="B108" i="2" s="1"/>
  <c r="E118" i="1"/>
  <c r="C108" i="2" s="1"/>
  <c r="D119" i="1"/>
  <c r="B109" i="2" s="1"/>
  <c r="E119" i="1"/>
  <c r="C109" i="2" s="1"/>
  <c r="D120" i="1"/>
  <c r="B110" i="2" s="1"/>
  <c r="E120" i="1"/>
  <c r="C110" i="2" s="1"/>
  <c r="D121" i="1"/>
  <c r="B111" i="2" s="1"/>
  <c r="E121" i="1"/>
  <c r="D122" i="1"/>
  <c r="B112" i="2" s="1"/>
  <c r="E122" i="1"/>
  <c r="D123" i="1"/>
  <c r="B113" i="2" s="1"/>
  <c r="E123" i="1"/>
  <c r="C113" i="2" s="1"/>
  <c r="D124" i="1"/>
  <c r="B114" i="2" s="1"/>
  <c r="E124" i="1"/>
  <c r="C114" i="2" s="1"/>
  <c r="D125" i="1"/>
  <c r="B115" i="2" s="1"/>
  <c r="E125" i="1"/>
  <c r="C115" i="2" s="1"/>
  <c r="D126" i="1"/>
  <c r="B116" i="2" s="1"/>
  <c r="E126" i="1"/>
  <c r="C116" i="2" s="1"/>
  <c r="D127" i="1"/>
  <c r="B117" i="2" s="1"/>
  <c r="E127" i="1"/>
  <c r="C117" i="2" s="1"/>
  <c r="D128" i="1"/>
  <c r="B118" i="2" s="1"/>
  <c r="E128" i="1"/>
  <c r="C118" i="2" s="1"/>
  <c r="D129" i="1"/>
  <c r="B119" i="2" s="1"/>
  <c r="E129" i="1"/>
  <c r="C129" i="1" s="1"/>
  <c r="D119" i="2" s="1"/>
  <c r="D130" i="1"/>
  <c r="B120" i="2" s="1"/>
  <c r="E130" i="1"/>
  <c r="D131" i="1"/>
  <c r="B121" i="2" s="1"/>
  <c r="E131" i="1"/>
  <c r="C121" i="2" s="1"/>
  <c r="D132" i="1"/>
  <c r="B122" i="2" s="1"/>
  <c r="E132" i="1"/>
  <c r="C122" i="2" s="1"/>
  <c r="D133" i="1"/>
  <c r="B123" i="2" s="1"/>
  <c r="E133" i="1"/>
  <c r="C123" i="2" s="1"/>
  <c r="D134" i="1"/>
  <c r="B124" i="2" s="1"/>
  <c r="E134" i="1"/>
  <c r="C124" i="2" s="1"/>
  <c r="D135" i="1"/>
  <c r="B125" i="2" s="1"/>
  <c r="E135" i="1"/>
  <c r="C125" i="2" s="1"/>
  <c r="D136" i="1"/>
  <c r="B126" i="2" s="1"/>
  <c r="E136" i="1"/>
  <c r="C126" i="2" s="1"/>
  <c r="D137" i="1"/>
  <c r="B127" i="2" s="1"/>
  <c r="E137" i="1"/>
  <c r="D138" i="1"/>
  <c r="B128" i="2" s="1"/>
  <c r="E138" i="1"/>
  <c r="D139" i="1"/>
  <c r="B129" i="2" s="1"/>
  <c r="E139" i="1"/>
  <c r="C129" i="2" s="1"/>
  <c r="D140" i="1"/>
  <c r="B130" i="2" s="1"/>
  <c r="E140" i="1"/>
  <c r="C130" i="2" s="1"/>
  <c r="D141" i="1"/>
  <c r="B131" i="2" s="1"/>
  <c r="E141" i="1"/>
  <c r="C131" i="2" s="1"/>
  <c r="D142" i="1"/>
  <c r="B132" i="2" s="1"/>
  <c r="E142" i="1"/>
  <c r="C132" i="2" s="1"/>
  <c r="D143" i="1"/>
  <c r="B133" i="2" s="1"/>
  <c r="E143" i="1"/>
  <c r="C133" i="2" s="1"/>
  <c r="D144" i="1"/>
  <c r="B134" i="2" s="1"/>
  <c r="E144" i="1"/>
  <c r="C134" i="2" s="1"/>
  <c r="D145" i="1"/>
  <c r="B135" i="2" s="1"/>
  <c r="E145" i="1"/>
  <c r="D146" i="1"/>
  <c r="B136" i="2" s="1"/>
  <c r="E146" i="1"/>
  <c r="C146" i="1" s="1"/>
  <c r="D136" i="2" s="1"/>
  <c r="D147" i="1"/>
  <c r="B137" i="2" s="1"/>
  <c r="E147" i="1"/>
  <c r="C137" i="2" s="1"/>
  <c r="D148" i="1"/>
  <c r="B138" i="2" s="1"/>
  <c r="E148" i="1"/>
  <c r="C138" i="2" s="1"/>
  <c r="D149" i="1"/>
  <c r="B139" i="2" s="1"/>
  <c r="E149" i="1"/>
  <c r="C139" i="2" s="1"/>
  <c r="D150" i="1"/>
  <c r="B140" i="2" s="1"/>
  <c r="E150" i="1"/>
  <c r="C140" i="2" s="1"/>
  <c r="D151" i="1"/>
  <c r="B141" i="2" s="1"/>
  <c r="E151" i="1"/>
  <c r="C141" i="2" s="1"/>
  <c r="D152" i="1"/>
  <c r="B142" i="2" s="1"/>
  <c r="E152" i="1"/>
  <c r="C142" i="2" s="1"/>
  <c r="D153" i="1"/>
  <c r="B143" i="2" s="1"/>
  <c r="E153" i="1"/>
  <c r="D154" i="1"/>
  <c r="B144" i="2" s="1"/>
  <c r="E154" i="1"/>
  <c r="D155" i="1"/>
  <c r="B145" i="2" s="1"/>
  <c r="E155" i="1"/>
  <c r="C145" i="2" s="1"/>
  <c r="D156" i="1"/>
  <c r="B146" i="2" s="1"/>
  <c r="E156" i="1"/>
  <c r="C146" i="2" s="1"/>
  <c r="D157" i="1"/>
  <c r="B147" i="2" s="1"/>
  <c r="E157" i="1"/>
  <c r="C147" i="2" s="1"/>
  <c r="D158" i="1"/>
  <c r="B148" i="2" s="1"/>
  <c r="E158" i="1"/>
  <c r="C148" i="2" s="1"/>
  <c r="D159" i="1"/>
  <c r="B149" i="2" s="1"/>
  <c r="E159" i="1"/>
  <c r="C149" i="2" s="1"/>
  <c r="D160" i="1"/>
  <c r="B150" i="2" s="1"/>
  <c r="E160" i="1"/>
  <c r="C150" i="2" s="1"/>
  <c r="D161" i="1"/>
  <c r="B151" i="2" s="1"/>
  <c r="E161" i="1"/>
  <c r="C161" i="1" s="1"/>
  <c r="D151" i="2" s="1"/>
  <c r="D162" i="1"/>
  <c r="B152" i="2" s="1"/>
  <c r="E162" i="1"/>
  <c r="D163" i="1"/>
  <c r="B153" i="2" s="1"/>
  <c r="E163" i="1"/>
  <c r="C153" i="2" s="1"/>
  <c r="D164" i="1"/>
  <c r="B154" i="2" s="1"/>
  <c r="E164" i="1"/>
  <c r="C154" i="2" s="1"/>
  <c r="D165" i="1"/>
  <c r="B155" i="2" s="1"/>
  <c r="E165" i="1"/>
  <c r="C155" i="2" s="1"/>
  <c r="D166" i="1"/>
  <c r="B156" i="2" s="1"/>
  <c r="E166" i="1"/>
  <c r="C156" i="2" s="1"/>
  <c r="D167" i="1"/>
  <c r="B157" i="2" s="1"/>
  <c r="E167" i="1"/>
  <c r="C157" i="2" s="1"/>
  <c r="D168" i="1"/>
  <c r="B158" i="2" s="1"/>
  <c r="E168" i="1"/>
  <c r="C158" i="2" s="1"/>
  <c r="D169" i="1"/>
  <c r="B159" i="2" s="1"/>
  <c r="E169" i="1"/>
  <c r="D170" i="1"/>
  <c r="B160" i="2" s="1"/>
  <c r="E170" i="1"/>
  <c r="D171" i="1"/>
  <c r="B161" i="2" s="1"/>
  <c r="E171" i="1"/>
  <c r="C161" i="2" s="1"/>
  <c r="D172" i="1"/>
  <c r="B162" i="2" s="1"/>
  <c r="E172" i="1"/>
  <c r="C162" i="2" s="1"/>
  <c r="D173" i="1"/>
  <c r="B163" i="2" s="1"/>
  <c r="E173" i="1"/>
  <c r="C163" i="2" s="1"/>
  <c r="D174" i="1"/>
  <c r="B164" i="2" s="1"/>
  <c r="E174" i="1"/>
  <c r="C164" i="2" s="1"/>
  <c r="D175" i="1"/>
  <c r="B165" i="2" s="1"/>
  <c r="E175" i="1"/>
  <c r="C165" i="2" s="1"/>
  <c r="D176" i="1"/>
  <c r="B166" i="2" s="1"/>
  <c r="E176" i="1"/>
  <c r="C166" i="2" s="1"/>
  <c r="D177" i="1"/>
  <c r="B167" i="2" s="1"/>
  <c r="E177" i="1"/>
  <c r="D178" i="1"/>
  <c r="B168" i="2" s="1"/>
  <c r="E178" i="1"/>
  <c r="C178" i="1" s="1"/>
  <c r="D168" i="2" s="1"/>
  <c r="D179" i="1"/>
  <c r="B169" i="2" s="1"/>
  <c r="E179" i="1"/>
  <c r="C169" i="2" s="1"/>
  <c r="D180" i="1"/>
  <c r="B170" i="2" s="1"/>
  <c r="E180" i="1"/>
  <c r="C170" i="2" s="1"/>
  <c r="D181" i="1"/>
  <c r="B171" i="2" s="1"/>
  <c r="E181" i="1"/>
  <c r="C171" i="2" s="1"/>
  <c r="D182" i="1"/>
  <c r="B172" i="2" s="1"/>
  <c r="E182" i="1"/>
  <c r="C172" i="2" s="1"/>
  <c r="D183" i="1"/>
  <c r="B173" i="2" s="1"/>
  <c r="E183" i="1"/>
  <c r="C173" i="2" s="1"/>
  <c r="D184" i="1"/>
  <c r="B174" i="2" s="1"/>
  <c r="E184" i="1"/>
  <c r="C174" i="2" s="1"/>
  <c r="D185" i="1"/>
  <c r="B175" i="2" s="1"/>
  <c r="E185" i="1"/>
  <c r="D186" i="1"/>
  <c r="B176" i="2" s="1"/>
  <c r="E186" i="1"/>
  <c r="D187" i="1"/>
  <c r="B177" i="2" s="1"/>
  <c r="E187" i="1"/>
  <c r="C177" i="2" s="1"/>
  <c r="D188" i="1"/>
  <c r="B178" i="2" s="1"/>
  <c r="E188" i="1"/>
  <c r="C178" i="2" s="1"/>
  <c r="D189" i="1"/>
  <c r="B179" i="2" s="1"/>
  <c r="E189" i="1"/>
  <c r="C179" i="2" s="1"/>
  <c r="D190" i="1"/>
  <c r="B180" i="2" s="1"/>
  <c r="E190" i="1"/>
  <c r="C180" i="2" s="1"/>
  <c r="D191" i="1"/>
  <c r="B181" i="2" s="1"/>
  <c r="E191" i="1"/>
  <c r="C181" i="2" s="1"/>
  <c r="D192" i="1"/>
  <c r="B182" i="2" s="1"/>
  <c r="E192" i="1"/>
  <c r="C182" i="2" s="1"/>
  <c r="C193" i="1"/>
  <c r="D183" i="2" s="1"/>
  <c r="D193" i="1"/>
  <c r="B183" i="2" s="1"/>
  <c r="E193" i="1"/>
  <c r="D194" i="1"/>
  <c r="B184" i="2" s="1"/>
  <c r="E194" i="1"/>
  <c r="D195" i="1"/>
  <c r="B185" i="2" s="1"/>
  <c r="E195" i="1"/>
  <c r="C185" i="2" s="1"/>
  <c r="D196" i="1"/>
  <c r="B186" i="2" s="1"/>
  <c r="E196" i="1"/>
  <c r="C186" i="2" s="1"/>
  <c r="D197" i="1"/>
  <c r="B187" i="2" s="1"/>
  <c r="E197" i="1"/>
  <c r="C187" i="2" s="1"/>
  <c r="D198" i="1"/>
  <c r="B188" i="2" s="1"/>
  <c r="E198" i="1"/>
  <c r="C188" i="2" s="1"/>
  <c r="D199" i="1"/>
  <c r="B189" i="2" s="1"/>
  <c r="E199" i="1"/>
  <c r="C189" i="2" s="1"/>
  <c r="D200" i="1"/>
  <c r="B190" i="2" s="1"/>
  <c r="E200" i="1"/>
  <c r="C190" i="2" s="1"/>
  <c r="D201" i="1"/>
  <c r="B191" i="2" s="1"/>
  <c r="E201" i="1"/>
  <c r="D202" i="1"/>
  <c r="B192" i="2" s="1"/>
  <c r="E202" i="1"/>
  <c r="D203" i="1"/>
  <c r="B193" i="2" s="1"/>
  <c r="E203" i="1"/>
  <c r="C193" i="2" s="1"/>
  <c r="D204" i="1"/>
  <c r="B194" i="2" s="1"/>
  <c r="E204" i="1"/>
  <c r="C194" i="2" s="1"/>
  <c r="D205" i="1"/>
  <c r="B195" i="2" s="1"/>
  <c r="E205" i="1"/>
  <c r="C195" i="2" s="1"/>
  <c r="D206" i="1"/>
  <c r="B196" i="2" s="1"/>
  <c r="E206" i="1"/>
  <c r="C196" i="2" s="1"/>
  <c r="D207" i="1"/>
  <c r="B197" i="2" s="1"/>
  <c r="E207" i="1"/>
  <c r="C197" i="2" s="1"/>
  <c r="D208" i="1"/>
  <c r="B198" i="2" s="1"/>
  <c r="E208" i="1"/>
  <c r="C198" i="2" s="1"/>
  <c r="D209" i="1"/>
  <c r="B199" i="2" s="1"/>
  <c r="E209" i="1"/>
  <c r="D210" i="1"/>
  <c r="B200" i="2" s="1"/>
  <c r="E210" i="1"/>
  <c r="C210" i="1" s="1"/>
  <c r="D200" i="2" s="1"/>
  <c r="D211" i="1"/>
  <c r="B201" i="2" s="1"/>
  <c r="E211" i="1"/>
  <c r="C201" i="2" s="1"/>
  <c r="D212" i="1"/>
  <c r="B202" i="2" s="1"/>
  <c r="E212" i="1"/>
  <c r="C202" i="2" s="1"/>
  <c r="D213" i="1"/>
  <c r="B203" i="2" s="1"/>
  <c r="E213" i="1"/>
  <c r="C203" i="2" s="1"/>
  <c r="D214" i="1"/>
  <c r="B204" i="2" s="1"/>
  <c r="E214" i="1"/>
  <c r="C204" i="2" s="1"/>
  <c r="D215" i="1"/>
  <c r="B205" i="2" s="1"/>
  <c r="E215" i="1"/>
  <c r="C205" i="2" s="1"/>
  <c r="D216" i="1"/>
  <c r="B206" i="2" s="1"/>
  <c r="E216" i="1"/>
  <c r="C206" i="2" s="1"/>
  <c r="D217" i="1"/>
  <c r="B207" i="2" s="1"/>
  <c r="E217" i="1"/>
  <c r="D218" i="1"/>
  <c r="B208" i="2" s="1"/>
  <c r="E218" i="1"/>
  <c r="D219" i="1"/>
  <c r="B209" i="2" s="1"/>
  <c r="E219" i="1"/>
  <c r="C209" i="2" s="1"/>
  <c r="D220" i="1"/>
  <c r="B210" i="2" s="1"/>
  <c r="E220" i="1"/>
  <c r="C210" i="2" s="1"/>
  <c r="D221" i="1"/>
  <c r="B211" i="2" s="1"/>
  <c r="E221" i="1"/>
  <c r="C211" i="2" s="1"/>
  <c r="D222" i="1"/>
  <c r="B212" i="2" s="1"/>
  <c r="E222" i="1"/>
  <c r="C212" i="2" s="1"/>
  <c r="D223" i="1"/>
  <c r="B213" i="2" s="1"/>
  <c r="E223" i="1"/>
  <c r="C213" i="2" s="1"/>
  <c r="D224" i="1"/>
  <c r="B214" i="2" s="1"/>
  <c r="E224" i="1"/>
  <c r="C214" i="2" s="1"/>
  <c r="D225" i="1"/>
  <c r="B215" i="2" s="1"/>
  <c r="E225" i="1"/>
  <c r="D226" i="1"/>
  <c r="B216" i="2" s="1"/>
  <c r="E226" i="1"/>
  <c r="D227" i="1"/>
  <c r="B217" i="2" s="1"/>
  <c r="E227" i="1"/>
  <c r="C217" i="2" s="1"/>
  <c r="D228" i="1"/>
  <c r="B218" i="2" s="1"/>
  <c r="E228" i="1"/>
  <c r="C218" i="2" s="1"/>
  <c r="D229" i="1"/>
  <c r="B219" i="2" s="1"/>
  <c r="E229" i="1"/>
  <c r="C219" i="2" s="1"/>
  <c r="D230" i="1"/>
  <c r="B220" i="2" s="1"/>
  <c r="E230" i="1"/>
  <c r="C220" i="2" s="1"/>
  <c r="D231" i="1"/>
  <c r="B221" i="2" s="1"/>
  <c r="E231" i="1"/>
  <c r="C221" i="2" s="1"/>
  <c r="D232" i="1"/>
  <c r="B222" i="2" s="1"/>
  <c r="E232" i="1"/>
  <c r="C222" i="2" s="1"/>
  <c r="D233" i="1"/>
  <c r="B223" i="2" s="1"/>
  <c r="E233" i="1"/>
  <c r="D234" i="1"/>
  <c r="B224" i="2" s="1"/>
  <c r="E234" i="1"/>
  <c r="D235" i="1"/>
  <c r="B225" i="2" s="1"/>
  <c r="E235" i="1"/>
  <c r="C225" i="2" s="1"/>
  <c r="D236" i="1"/>
  <c r="B226" i="2" s="1"/>
  <c r="E236" i="1"/>
  <c r="C226" i="2" s="1"/>
  <c r="D237" i="1"/>
  <c r="B227" i="2" s="1"/>
  <c r="E237" i="1"/>
  <c r="C227" i="2" s="1"/>
  <c r="D238" i="1"/>
  <c r="B228" i="2" s="1"/>
  <c r="E238" i="1"/>
  <c r="C228" i="2" s="1"/>
  <c r="D239" i="1"/>
  <c r="B229" i="2" s="1"/>
  <c r="E239" i="1"/>
  <c r="C229" i="2" s="1"/>
  <c r="D240" i="1"/>
  <c r="B230" i="2" s="1"/>
  <c r="E240" i="1"/>
  <c r="C230" i="2" s="1"/>
  <c r="D241" i="1"/>
  <c r="B231" i="2" s="1"/>
  <c r="E241" i="1"/>
  <c r="D242" i="1"/>
  <c r="B232" i="2" s="1"/>
  <c r="E242" i="1"/>
  <c r="C242" i="1" s="1"/>
  <c r="D232" i="2" s="1"/>
  <c r="D243" i="1"/>
  <c r="B233" i="2" s="1"/>
  <c r="E243" i="1"/>
  <c r="C233" i="2" s="1"/>
  <c r="D244" i="1"/>
  <c r="B234" i="2" s="1"/>
  <c r="E244" i="1"/>
  <c r="C234" i="2" s="1"/>
  <c r="D245" i="1"/>
  <c r="B235" i="2" s="1"/>
  <c r="E245" i="1"/>
  <c r="C235" i="2" s="1"/>
  <c r="D246" i="1"/>
  <c r="B236" i="2" s="1"/>
  <c r="E246" i="1"/>
  <c r="C236" i="2" s="1"/>
  <c r="D247" i="1"/>
  <c r="B237" i="2" s="1"/>
  <c r="E247" i="1"/>
  <c r="C237" i="2" s="1"/>
  <c r="D248" i="1"/>
  <c r="B238" i="2" s="1"/>
  <c r="E248" i="1"/>
  <c r="C238" i="2" s="1"/>
  <c r="D249" i="1"/>
  <c r="B239" i="2" s="1"/>
  <c r="E249" i="1"/>
  <c r="D250" i="1"/>
  <c r="B240" i="2" s="1"/>
  <c r="E250" i="1"/>
  <c r="D251" i="1"/>
  <c r="B241" i="2" s="1"/>
  <c r="E251" i="1"/>
  <c r="C241" i="2" s="1"/>
  <c r="D252" i="1"/>
  <c r="B242" i="2" s="1"/>
  <c r="E252" i="1"/>
  <c r="C242" i="2" s="1"/>
  <c r="D253" i="1"/>
  <c r="B243" i="2" s="1"/>
  <c r="E253" i="1"/>
  <c r="C243" i="2" s="1"/>
  <c r="D254" i="1"/>
  <c r="B244" i="2" s="1"/>
  <c r="E254" i="1"/>
  <c r="C244" i="2" s="1"/>
  <c r="D255" i="1"/>
  <c r="B245" i="2" s="1"/>
  <c r="E255" i="1"/>
  <c r="C245" i="2" s="1"/>
  <c r="D256" i="1"/>
  <c r="B246" i="2" s="1"/>
  <c r="E256" i="1"/>
  <c r="C246" i="2" s="1"/>
  <c r="D257" i="1"/>
  <c r="B247" i="2" s="1"/>
  <c r="E257" i="1"/>
  <c r="C257" i="1" s="1"/>
  <c r="D247" i="2" s="1"/>
  <c r="D258" i="1"/>
  <c r="B248" i="2" s="1"/>
  <c r="E258" i="1"/>
  <c r="D259" i="1"/>
  <c r="B249" i="2" s="1"/>
  <c r="E259" i="1"/>
  <c r="C249" i="2" s="1"/>
  <c r="D260" i="1"/>
  <c r="B250" i="2" s="1"/>
  <c r="E260" i="1"/>
  <c r="C250" i="2" s="1"/>
  <c r="D261" i="1"/>
  <c r="B251" i="2" s="1"/>
  <c r="E261" i="1"/>
  <c r="C251" i="2" s="1"/>
  <c r="D262" i="1"/>
  <c r="B252" i="2" s="1"/>
  <c r="E262" i="1"/>
  <c r="C252" i="2" s="1"/>
  <c r="D263" i="1"/>
  <c r="B253" i="2" s="1"/>
  <c r="E263" i="1"/>
  <c r="C253" i="2" s="1"/>
  <c r="D264" i="1"/>
  <c r="B254" i="2" s="1"/>
  <c r="E264" i="1"/>
  <c r="C254" i="2" s="1"/>
  <c r="D265" i="1"/>
  <c r="B255" i="2" s="1"/>
  <c r="E265" i="1"/>
  <c r="D266" i="1"/>
  <c r="B256" i="2" s="1"/>
  <c r="E266" i="1"/>
  <c r="D267" i="1"/>
  <c r="B257" i="2" s="1"/>
  <c r="E267" i="1"/>
  <c r="C257" i="2" s="1"/>
  <c r="D268" i="1"/>
  <c r="B258" i="2" s="1"/>
  <c r="E268" i="1"/>
  <c r="C258" i="2" s="1"/>
  <c r="D269" i="1"/>
  <c r="B259" i="2" s="1"/>
  <c r="E269" i="1"/>
  <c r="C259" i="2" s="1"/>
  <c r="D270" i="1"/>
  <c r="B260" i="2" s="1"/>
  <c r="E270" i="1"/>
  <c r="C260" i="2" s="1"/>
  <c r="D271" i="1"/>
  <c r="B261" i="2" s="1"/>
  <c r="E271" i="1"/>
  <c r="C261" i="2" s="1"/>
  <c r="D272" i="1"/>
  <c r="B262" i="2" s="1"/>
  <c r="E272" i="1"/>
  <c r="C262" i="2" s="1"/>
  <c r="D273" i="1"/>
  <c r="B263" i="2" s="1"/>
  <c r="E273" i="1"/>
  <c r="D274" i="1"/>
  <c r="B264" i="2" s="1"/>
  <c r="E274" i="1"/>
  <c r="C274" i="1" s="1"/>
  <c r="D264" i="2" s="1"/>
  <c r="D275" i="1"/>
  <c r="B265" i="2" s="1"/>
  <c r="E275" i="1"/>
  <c r="C265" i="2" s="1"/>
  <c r="D276" i="1"/>
  <c r="B266" i="2" s="1"/>
  <c r="E276" i="1"/>
  <c r="C266" i="2" s="1"/>
  <c r="D277" i="1"/>
  <c r="B267" i="2" s="1"/>
  <c r="E277" i="1"/>
  <c r="C267" i="2" s="1"/>
  <c r="D278" i="1"/>
  <c r="B268" i="2" s="1"/>
  <c r="E278" i="1"/>
  <c r="C268" i="2" s="1"/>
  <c r="D279" i="1"/>
  <c r="B269" i="2" s="1"/>
  <c r="E279" i="1"/>
  <c r="C269" i="2" s="1"/>
  <c r="D280" i="1"/>
  <c r="B270" i="2" s="1"/>
  <c r="E280" i="1"/>
  <c r="C270" i="2" s="1"/>
  <c r="D281" i="1"/>
  <c r="B271" i="2" s="1"/>
  <c r="E281" i="1"/>
  <c r="D282" i="1"/>
  <c r="B272" i="2" s="1"/>
  <c r="E282" i="1"/>
  <c r="D283" i="1"/>
  <c r="B273" i="2" s="1"/>
  <c r="E283" i="1"/>
  <c r="C273" i="2" s="1"/>
  <c r="D284" i="1"/>
  <c r="B274" i="2" s="1"/>
  <c r="E284" i="1"/>
  <c r="C274" i="2" s="1"/>
  <c r="D285" i="1"/>
  <c r="B275" i="2" s="1"/>
  <c r="E285" i="1"/>
  <c r="C275" i="2" s="1"/>
  <c r="D286" i="1"/>
  <c r="B276" i="2" s="1"/>
  <c r="E286" i="1"/>
  <c r="C276" i="2" s="1"/>
  <c r="D287" i="1"/>
  <c r="B277" i="2" s="1"/>
  <c r="E287" i="1"/>
  <c r="C277" i="2" s="1"/>
  <c r="D288" i="1"/>
  <c r="B278" i="2" s="1"/>
  <c r="E288" i="1"/>
  <c r="C278" i="2" s="1"/>
  <c r="D289" i="1"/>
  <c r="B279" i="2" s="1"/>
  <c r="E289" i="1"/>
  <c r="C289" i="1" s="1"/>
  <c r="D279" i="2" s="1"/>
  <c r="D290" i="1"/>
  <c r="B280" i="2" s="1"/>
  <c r="E290" i="1"/>
  <c r="D291" i="1"/>
  <c r="B281" i="2" s="1"/>
  <c r="E291" i="1"/>
  <c r="C281" i="2" s="1"/>
  <c r="D292" i="1"/>
  <c r="B282" i="2" s="1"/>
  <c r="E292" i="1"/>
  <c r="C282" i="2" s="1"/>
  <c r="D293" i="1"/>
  <c r="B283" i="2" s="1"/>
  <c r="E293" i="1"/>
  <c r="C283" i="2" s="1"/>
  <c r="D294" i="1"/>
  <c r="B284" i="2" s="1"/>
  <c r="E294" i="1"/>
  <c r="C284" i="2" s="1"/>
  <c r="D295" i="1"/>
  <c r="B285" i="2" s="1"/>
  <c r="E295" i="1"/>
  <c r="C285" i="2" s="1"/>
  <c r="D296" i="1"/>
  <c r="B286" i="2" s="1"/>
  <c r="E296" i="1"/>
  <c r="C286" i="2" s="1"/>
  <c r="D297" i="1"/>
  <c r="B287" i="2" s="1"/>
  <c r="E297" i="1"/>
  <c r="D298" i="1"/>
  <c r="B288" i="2" s="1"/>
  <c r="E298" i="1"/>
  <c r="D299" i="1"/>
  <c r="B289" i="2" s="1"/>
  <c r="E299" i="1"/>
  <c r="C289" i="2" s="1"/>
  <c r="D300" i="1"/>
  <c r="B290" i="2" s="1"/>
  <c r="E300" i="1"/>
  <c r="C290" i="2" s="1"/>
  <c r="D301" i="1"/>
  <c r="B291" i="2" s="1"/>
  <c r="E301" i="1"/>
  <c r="C291" i="2" s="1"/>
  <c r="D302" i="1"/>
  <c r="B292" i="2" s="1"/>
  <c r="E302" i="1"/>
  <c r="C292" i="2" s="1"/>
  <c r="D303" i="1"/>
  <c r="B293" i="2" s="1"/>
  <c r="E303" i="1"/>
  <c r="C293" i="2" s="1"/>
  <c r="D304" i="1"/>
  <c r="B294" i="2" s="1"/>
  <c r="E304" i="1"/>
  <c r="C294" i="2" s="1"/>
  <c r="D305" i="1"/>
  <c r="B295" i="2" s="1"/>
  <c r="E305" i="1"/>
  <c r="D306" i="1"/>
  <c r="B296" i="2" s="1"/>
  <c r="E306" i="1"/>
  <c r="C306" i="1" s="1"/>
  <c r="D296" i="2" s="1"/>
  <c r="D307" i="1"/>
  <c r="B297" i="2" s="1"/>
  <c r="E307" i="1"/>
  <c r="C297" i="2" s="1"/>
  <c r="D308" i="1"/>
  <c r="B298" i="2" s="1"/>
  <c r="E308" i="1"/>
  <c r="C298" i="2" s="1"/>
  <c r="D309" i="1"/>
  <c r="B299" i="2" s="1"/>
  <c r="E309" i="1"/>
  <c r="C299" i="2" s="1"/>
  <c r="D310" i="1"/>
  <c r="B300" i="2" s="1"/>
  <c r="E310" i="1"/>
  <c r="C300" i="2" s="1"/>
  <c r="D311" i="1"/>
  <c r="B301" i="2" s="1"/>
  <c r="E311" i="1"/>
  <c r="C301" i="2" s="1"/>
  <c r="D312" i="1"/>
  <c r="B302" i="2" s="1"/>
  <c r="E312" i="1"/>
  <c r="C302" i="2" s="1"/>
  <c r="D313" i="1"/>
  <c r="B303" i="2" s="1"/>
  <c r="E313" i="1"/>
  <c r="D314" i="1"/>
  <c r="B304" i="2" s="1"/>
  <c r="E314" i="1"/>
  <c r="D315" i="1"/>
  <c r="B305" i="2" s="1"/>
  <c r="E315" i="1"/>
  <c r="C305" i="2" s="1"/>
  <c r="D316" i="1"/>
  <c r="B306" i="2" s="1"/>
  <c r="E316" i="1"/>
  <c r="C306" i="2" s="1"/>
  <c r="D317" i="1"/>
  <c r="B307" i="2" s="1"/>
  <c r="E317" i="1"/>
  <c r="C307" i="2" s="1"/>
  <c r="D318" i="1"/>
  <c r="B308" i="2" s="1"/>
  <c r="E318" i="1"/>
  <c r="C308" i="2" s="1"/>
  <c r="D319" i="1"/>
  <c r="B309" i="2" s="1"/>
  <c r="E319" i="1"/>
  <c r="C309" i="2" s="1"/>
  <c r="D320" i="1"/>
  <c r="B310" i="2" s="1"/>
  <c r="E320" i="1"/>
  <c r="C310" i="2" s="1"/>
  <c r="D321" i="1"/>
  <c r="B311" i="2" s="1"/>
  <c r="E321" i="1"/>
  <c r="C321" i="1" s="1"/>
  <c r="D311" i="2" s="1"/>
  <c r="D322" i="1"/>
  <c r="B312" i="2" s="1"/>
  <c r="E322" i="1"/>
  <c r="D323" i="1"/>
  <c r="B313" i="2" s="1"/>
  <c r="E323" i="1"/>
  <c r="C313" i="2" s="1"/>
  <c r="D324" i="1"/>
  <c r="B314" i="2" s="1"/>
  <c r="E324" i="1"/>
  <c r="C314" i="2" s="1"/>
  <c r="D325" i="1"/>
  <c r="B315" i="2" s="1"/>
  <c r="E325" i="1"/>
  <c r="C315" i="2" s="1"/>
  <c r="D326" i="1"/>
  <c r="B316" i="2" s="1"/>
  <c r="E326" i="1"/>
  <c r="C316" i="2" s="1"/>
  <c r="D327" i="1"/>
  <c r="B317" i="2" s="1"/>
  <c r="E327" i="1"/>
  <c r="C317" i="2" s="1"/>
  <c r="D328" i="1"/>
  <c r="B318" i="2" s="1"/>
  <c r="E328" i="1"/>
  <c r="C318" i="2" s="1"/>
  <c r="D329" i="1"/>
  <c r="B319" i="2" s="1"/>
  <c r="E329" i="1"/>
  <c r="D330" i="1"/>
  <c r="B320" i="2" s="1"/>
  <c r="E330" i="1"/>
  <c r="D331" i="1"/>
  <c r="B321" i="2" s="1"/>
  <c r="E331" i="1"/>
  <c r="C321" i="2" s="1"/>
  <c r="D332" i="1"/>
  <c r="B322" i="2" s="1"/>
  <c r="E332" i="1"/>
  <c r="C322" i="2" s="1"/>
  <c r="D333" i="1"/>
  <c r="B323" i="2" s="1"/>
  <c r="E333" i="1"/>
  <c r="C323" i="2" s="1"/>
  <c r="D334" i="1"/>
  <c r="B324" i="2" s="1"/>
  <c r="E334" i="1"/>
  <c r="C324" i="2" s="1"/>
  <c r="D335" i="1"/>
  <c r="B325" i="2" s="1"/>
  <c r="E335" i="1"/>
  <c r="C325" i="2" s="1"/>
  <c r="D336" i="1"/>
  <c r="B326" i="2" s="1"/>
  <c r="E336" i="1"/>
  <c r="C326" i="2" s="1"/>
  <c r="D337" i="1"/>
  <c r="B327" i="2" s="1"/>
  <c r="E337" i="1"/>
  <c r="D338" i="1"/>
  <c r="B328" i="2" s="1"/>
  <c r="E338" i="1"/>
  <c r="C338" i="1" s="1"/>
  <c r="D328" i="2" s="1"/>
  <c r="D339" i="1"/>
  <c r="B329" i="2" s="1"/>
  <c r="E339" i="1"/>
  <c r="C329" i="2" s="1"/>
  <c r="D340" i="1"/>
  <c r="B330" i="2" s="1"/>
  <c r="E340" i="1"/>
  <c r="C330" i="2" s="1"/>
  <c r="D13" i="1"/>
  <c r="B3" i="2" s="1"/>
  <c r="E13" i="1"/>
  <c r="C3" i="2" s="1"/>
  <c r="D14" i="1"/>
  <c r="B4" i="2" s="1"/>
  <c r="E14" i="1"/>
  <c r="D15" i="1"/>
  <c r="B5" i="2" s="1"/>
  <c r="E15" i="1"/>
  <c r="C5" i="2" s="1"/>
  <c r="D16" i="1"/>
  <c r="B6" i="2" s="1"/>
  <c r="E16" i="1"/>
  <c r="D17" i="1"/>
  <c r="B7" i="2" s="1"/>
  <c r="E17" i="1"/>
  <c r="C7" i="2" s="1"/>
  <c r="D18" i="1"/>
  <c r="B8" i="2" s="1"/>
  <c r="E18" i="1"/>
  <c r="D19" i="1"/>
  <c r="B9" i="2" s="1"/>
  <c r="E19" i="1"/>
  <c r="C9" i="2" s="1"/>
  <c r="D20" i="1"/>
  <c r="B10" i="2" s="1"/>
  <c r="E20" i="1"/>
  <c r="D21" i="1"/>
  <c r="B11" i="2" s="1"/>
  <c r="E21" i="1"/>
  <c r="C11" i="2" s="1"/>
  <c r="D22" i="1"/>
  <c r="B12" i="2" s="1"/>
  <c r="E22" i="1"/>
  <c r="D23" i="1"/>
  <c r="B13" i="2" s="1"/>
  <c r="E23" i="1"/>
  <c r="C13" i="2" s="1"/>
  <c r="E12" i="1"/>
  <c r="D12" i="1"/>
  <c r="B330" i="1" l="1"/>
  <c r="C320" i="2"/>
  <c r="B305" i="1"/>
  <c r="C295" i="2"/>
  <c r="B266" i="1"/>
  <c r="C256" i="2"/>
  <c r="B233" i="1"/>
  <c r="C223" i="2"/>
  <c r="B225" i="1"/>
  <c r="C215" i="2"/>
  <c r="B202" i="1"/>
  <c r="C192" i="2"/>
  <c r="B12" i="1"/>
  <c r="C2" i="2"/>
  <c r="C12" i="1"/>
  <c r="D2" i="2" s="1"/>
  <c r="B337" i="1"/>
  <c r="C327" i="2"/>
  <c r="B329" i="1"/>
  <c r="C319" i="2"/>
  <c r="B321" i="1"/>
  <c r="C311" i="2"/>
  <c r="B298" i="1"/>
  <c r="C288" i="2"/>
  <c r="B290" i="1"/>
  <c r="C280" i="2"/>
  <c r="B273" i="1"/>
  <c r="C263" i="2"/>
  <c r="B265" i="1"/>
  <c r="C255" i="2"/>
  <c r="B257" i="1"/>
  <c r="C247" i="2"/>
  <c r="B234" i="1"/>
  <c r="C224" i="2"/>
  <c r="B226" i="1"/>
  <c r="C216" i="2"/>
  <c r="C225" i="1"/>
  <c r="D215" i="2" s="1"/>
  <c r="B209" i="1"/>
  <c r="C199" i="2"/>
  <c r="B201" i="1"/>
  <c r="C191" i="2"/>
  <c r="B193" i="1"/>
  <c r="C183" i="2"/>
  <c r="B170" i="1"/>
  <c r="C160" i="2"/>
  <c r="B162" i="1"/>
  <c r="C152" i="2"/>
  <c r="B145" i="1"/>
  <c r="C135" i="2"/>
  <c r="B137" i="1"/>
  <c r="C127" i="2"/>
  <c r="B129" i="1"/>
  <c r="C119" i="2"/>
  <c r="B106" i="1"/>
  <c r="C96" i="2"/>
  <c r="B98" i="1"/>
  <c r="C88" i="2"/>
  <c r="B81" i="1"/>
  <c r="C71" i="2"/>
  <c r="B73" i="1"/>
  <c r="C63" i="2"/>
  <c r="B65" i="1"/>
  <c r="C55" i="2"/>
  <c r="B42" i="1"/>
  <c r="C32" i="2"/>
  <c r="B34" i="1"/>
  <c r="C24" i="2"/>
  <c r="B338" i="1"/>
  <c r="C328" i="2"/>
  <c r="B313" i="1"/>
  <c r="C303" i="2"/>
  <c r="B282" i="1"/>
  <c r="C272" i="2"/>
  <c r="B274" i="1"/>
  <c r="C264" i="2"/>
  <c r="B249" i="1"/>
  <c r="C239" i="2"/>
  <c r="B218" i="1"/>
  <c r="C208" i="2"/>
  <c r="B210" i="1"/>
  <c r="C200" i="2"/>
  <c r="B185" i="1"/>
  <c r="C175" i="2"/>
  <c r="B154" i="1"/>
  <c r="C144" i="2"/>
  <c r="B146" i="1"/>
  <c r="C136" i="2"/>
  <c r="B121" i="1"/>
  <c r="C111" i="2"/>
  <c r="B90" i="1"/>
  <c r="C80" i="2"/>
  <c r="B82" i="1"/>
  <c r="C72" i="2"/>
  <c r="B57" i="1"/>
  <c r="C47" i="2"/>
  <c r="B26" i="1"/>
  <c r="C16" i="2"/>
  <c r="B322" i="1"/>
  <c r="C312" i="2"/>
  <c r="B297" i="1"/>
  <c r="C287" i="2"/>
  <c r="B289" i="1"/>
  <c r="C279" i="2"/>
  <c r="B258" i="1"/>
  <c r="C248" i="2"/>
  <c r="B241" i="1"/>
  <c r="C231" i="2"/>
  <c r="B194" i="1"/>
  <c r="C184" i="2"/>
  <c r="B177" i="1"/>
  <c r="C167" i="2"/>
  <c r="B169" i="1"/>
  <c r="C159" i="2"/>
  <c r="B161" i="1"/>
  <c r="C151" i="2"/>
  <c r="B138" i="1"/>
  <c r="C128" i="2"/>
  <c r="B130" i="1"/>
  <c r="C120" i="2"/>
  <c r="B113" i="1"/>
  <c r="C103" i="2"/>
  <c r="B105" i="1"/>
  <c r="C95" i="2"/>
  <c r="B97" i="1"/>
  <c r="C87" i="2"/>
  <c r="B74" i="1"/>
  <c r="C64" i="2"/>
  <c r="B66" i="1"/>
  <c r="C56" i="2"/>
  <c r="B49" i="1"/>
  <c r="C39" i="2"/>
  <c r="B41" i="1"/>
  <c r="C31" i="2"/>
  <c r="B33" i="1"/>
  <c r="C23" i="2"/>
  <c r="B2" i="2"/>
  <c r="B22" i="1"/>
  <c r="C12" i="2"/>
  <c r="B20" i="1"/>
  <c r="C10" i="2"/>
  <c r="B18" i="1"/>
  <c r="C8" i="2"/>
  <c r="B16" i="1"/>
  <c r="C6" i="2"/>
  <c r="B14" i="1"/>
  <c r="C4" i="2"/>
  <c r="C16" i="1"/>
  <c r="D6" i="2" s="1"/>
  <c r="B314" i="1"/>
  <c r="C304" i="2"/>
  <c r="B306" i="1"/>
  <c r="C296" i="2"/>
  <c r="B281" i="1"/>
  <c r="C271" i="2"/>
  <c r="B250" i="1"/>
  <c r="C240" i="2"/>
  <c r="B242" i="1"/>
  <c r="C232" i="2"/>
  <c r="B217" i="1"/>
  <c r="C207" i="2"/>
  <c r="B186" i="1"/>
  <c r="C176" i="2"/>
  <c r="B178" i="1"/>
  <c r="C168" i="2"/>
  <c r="B153" i="1"/>
  <c r="C143" i="2"/>
  <c r="B122" i="1"/>
  <c r="C112" i="2"/>
  <c r="B114" i="1"/>
  <c r="C104" i="2"/>
  <c r="B89" i="1"/>
  <c r="C79" i="2"/>
  <c r="B58" i="1"/>
  <c r="C48" i="2"/>
  <c r="B50" i="1"/>
  <c r="C40" i="2"/>
  <c r="B25" i="1"/>
  <c r="C15" i="2"/>
  <c r="C322" i="1"/>
  <c r="D312" i="2" s="1"/>
  <c r="C290" i="1"/>
  <c r="C258" i="1"/>
  <c r="D248" i="2" s="1"/>
  <c r="C226" i="1"/>
  <c r="D216" i="2" s="1"/>
  <c r="C194" i="1"/>
  <c r="D184" i="2" s="1"/>
  <c r="C162" i="1"/>
  <c r="D152" i="2" s="1"/>
  <c r="C130" i="1"/>
  <c r="D120" i="2" s="1"/>
  <c r="C98" i="1"/>
  <c r="D88" i="2" s="1"/>
  <c r="C66" i="1"/>
  <c r="D56" i="2" s="1"/>
  <c r="C34" i="1"/>
  <c r="D24" i="2" s="1"/>
  <c r="C20" i="1"/>
  <c r="D10" i="2" s="1"/>
  <c r="C337" i="1"/>
  <c r="D327" i="2" s="1"/>
  <c r="C305" i="1"/>
  <c r="D295" i="2" s="1"/>
  <c r="C273" i="1"/>
  <c r="D263" i="2" s="1"/>
  <c r="C241" i="1"/>
  <c r="D231" i="2" s="1"/>
  <c r="C209" i="1"/>
  <c r="D199" i="2" s="1"/>
  <c r="C177" i="1"/>
  <c r="D167" i="2" s="1"/>
  <c r="C145" i="1"/>
  <c r="C113" i="1"/>
  <c r="D103" i="2" s="1"/>
  <c r="C81" i="1"/>
  <c r="D71" i="2" s="1"/>
  <c r="C49" i="1"/>
  <c r="D39" i="2" s="1"/>
  <c r="K313" i="1"/>
  <c r="J303" i="2" s="1"/>
  <c r="J313" i="1"/>
  <c r="I303" i="2" s="1"/>
  <c r="C329" i="1"/>
  <c r="D319" i="2" s="1"/>
  <c r="C313" i="1"/>
  <c r="D303" i="2" s="1"/>
  <c r="J305" i="1"/>
  <c r="I295" i="2" s="1"/>
  <c r="C297" i="1"/>
  <c r="D287" i="2" s="1"/>
  <c r="C281" i="1"/>
  <c r="D271" i="2" s="1"/>
  <c r="J273" i="1"/>
  <c r="I263" i="2" s="1"/>
  <c r="C265" i="1"/>
  <c r="K257" i="1"/>
  <c r="J247" i="2" s="1"/>
  <c r="C249" i="1"/>
  <c r="D239" i="2" s="1"/>
  <c r="C233" i="1"/>
  <c r="D223" i="2" s="1"/>
  <c r="J225" i="1"/>
  <c r="I215" i="2" s="1"/>
  <c r="C217" i="1"/>
  <c r="D207" i="2" s="1"/>
  <c r="K209" i="1"/>
  <c r="J199" i="2" s="1"/>
  <c r="C201" i="1"/>
  <c r="D191" i="2" s="1"/>
  <c r="K193" i="1"/>
  <c r="J183" i="2" s="1"/>
  <c r="J193" i="1"/>
  <c r="I183" i="2" s="1"/>
  <c r="C185" i="1"/>
  <c r="D175" i="2" s="1"/>
  <c r="K177" i="1"/>
  <c r="J167" i="2" s="1"/>
  <c r="J177" i="1"/>
  <c r="I167" i="2" s="1"/>
  <c r="C169" i="1"/>
  <c r="D159" i="2" s="1"/>
  <c r="K161" i="1"/>
  <c r="J151" i="2" s="1"/>
  <c r="C153" i="1"/>
  <c r="D143" i="2" s="1"/>
  <c r="C137" i="1"/>
  <c r="D127" i="2" s="1"/>
  <c r="I119" i="2"/>
  <c r="C121" i="1"/>
  <c r="D111" i="2" s="1"/>
  <c r="C105" i="1"/>
  <c r="D95" i="2" s="1"/>
  <c r="C89" i="1"/>
  <c r="D79" i="2" s="1"/>
  <c r="J71" i="2"/>
  <c r="C73" i="1"/>
  <c r="J55" i="2"/>
  <c r="I55" i="2"/>
  <c r="C57" i="1"/>
  <c r="D47" i="2" s="1"/>
  <c r="J39" i="2"/>
  <c r="I39" i="2"/>
  <c r="C41" i="1"/>
  <c r="D31" i="2" s="1"/>
  <c r="I23" i="2"/>
  <c r="J23" i="2"/>
  <c r="C25" i="1"/>
  <c r="D15" i="2" s="1"/>
  <c r="C23" i="1"/>
  <c r="D13" i="2" s="1"/>
  <c r="B23" i="1"/>
  <c r="C21" i="1"/>
  <c r="D11" i="2" s="1"/>
  <c r="B21" i="1"/>
  <c r="C19" i="1"/>
  <c r="D9" i="2" s="1"/>
  <c r="B19" i="1"/>
  <c r="C17" i="1"/>
  <c r="D7" i="2" s="1"/>
  <c r="B17" i="1"/>
  <c r="C15" i="1"/>
  <c r="D5" i="2" s="1"/>
  <c r="B15" i="1"/>
  <c r="C13" i="1"/>
  <c r="D3" i="2" s="1"/>
  <c r="B13" i="1"/>
  <c r="C18" i="1"/>
  <c r="D8" i="2" s="1"/>
  <c r="C340" i="1"/>
  <c r="D330" i="2" s="1"/>
  <c r="B340" i="1"/>
  <c r="C335" i="1"/>
  <c r="D325" i="2" s="1"/>
  <c r="B335" i="1"/>
  <c r="C333" i="1"/>
  <c r="D323" i="2" s="1"/>
  <c r="B333" i="1"/>
  <c r="C331" i="1"/>
  <c r="D321" i="2" s="1"/>
  <c r="B331" i="1"/>
  <c r="C330" i="1"/>
  <c r="D320" i="2" s="1"/>
  <c r="C328" i="1"/>
  <c r="D318" i="2" s="1"/>
  <c r="B328" i="1"/>
  <c r="C326" i="1"/>
  <c r="B326" i="1"/>
  <c r="C324" i="1"/>
  <c r="D314" i="2" s="1"/>
  <c r="B324" i="1"/>
  <c r="K322" i="1"/>
  <c r="J312" i="2" s="1"/>
  <c r="J322" i="1"/>
  <c r="I312" i="2" s="1"/>
  <c r="C319" i="1"/>
  <c r="D309" i="2" s="1"/>
  <c r="B319" i="1"/>
  <c r="C317" i="1"/>
  <c r="D307" i="2" s="1"/>
  <c r="B317" i="1"/>
  <c r="C315" i="1"/>
  <c r="B315" i="1"/>
  <c r="C314" i="1"/>
  <c r="D304" i="2" s="1"/>
  <c r="C312" i="1"/>
  <c r="D302" i="2" s="1"/>
  <c r="B312" i="1"/>
  <c r="C310" i="1"/>
  <c r="D300" i="2" s="1"/>
  <c r="B310" i="1"/>
  <c r="C308" i="1"/>
  <c r="D298" i="2" s="1"/>
  <c r="B308" i="1"/>
  <c r="J306" i="1"/>
  <c r="I296" i="2" s="1"/>
  <c r="K306" i="1"/>
  <c r="J296" i="2" s="1"/>
  <c r="C303" i="1"/>
  <c r="D293" i="2" s="1"/>
  <c r="B303" i="1"/>
  <c r="C301" i="1"/>
  <c r="D291" i="2" s="1"/>
  <c r="B301" i="1"/>
  <c r="C299" i="1"/>
  <c r="D289" i="2" s="1"/>
  <c r="B299" i="1"/>
  <c r="C298" i="1"/>
  <c r="D288" i="2" s="1"/>
  <c r="C296" i="1"/>
  <c r="D286" i="2" s="1"/>
  <c r="B296" i="1"/>
  <c r="C294" i="1"/>
  <c r="D284" i="2" s="1"/>
  <c r="B294" i="1"/>
  <c r="C292" i="1"/>
  <c r="D282" i="2" s="1"/>
  <c r="B292" i="1"/>
  <c r="C287" i="1"/>
  <c r="D277" i="2" s="1"/>
  <c r="B287" i="1"/>
  <c r="C285" i="1"/>
  <c r="D275" i="2" s="1"/>
  <c r="B285" i="1"/>
  <c r="C283" i="1"/>
  <c r="D273" i="2" s="1"/>
  <c r="B283" i="1"/>
  <c r="C282" i="1"/>
  <c r="D272" i="2" s="1"/>
  <c r="C280" i="1"/>
  <c r="D270" i="2" s="1"/>
  <c r="B280" i="1"/>
  <c r="C278" i="1"/>
  <c r="D268" i="2" s="1"/>
  <c r="B278" i="1"/>
  <c r="C276" i="1"/>
  <c r="D266" i="2" s="1"/>
  <c r="B276" i="1"/>
  <c r="J274" i="1"/>
  <c r="I264" i="2" s="1"/>
  <c r="K274" i="1"/>
  <c r="J264" i="2" s="1"/>
  <c r="C271" i="1"/>
  <c r="D261" i="2" s="1"/>
  <c r="B271" i="1"/>
  <c r="C269" i="1"/>
  <c r="D259" i="2" s="1"/>
  <c r="B269" i="1"/>
  <c r="C267" i="1"/>
  <c r="D257" i="2" s="1"/>
  <c r="B267" i="1"/>
  <c r="C266" i="1"/>
  <c r="D256" i="2" s="1"/>
  <c r="C264" i="1"/>
  <c r="D254" i="2" s="1"/>
  <c r="B264" i="1"/>
  <c r="C262" i="1"/>
  <c r="D252" i="2" s="1"/>
  <c r="B262" i="1"/>
  <c r="C260" i="1"/>
  <c r="D250" i="2" s="1"/>
  <c r="B260" i="1"/>
  <c r="C255" i="1"/>
  <c r="D245" i="2" s="1"/>
  <c r="B255" i="1"/>
  <c r="C253" i="1"/>
  <c r="D243" i="2" s="1"/>
  <c r="B253" i="1"/>
  <c r="C251" i="1"/>
  <c r="D241" i="2" s="1"/>
  <c r="B251" i="1"/>
  <c r="C250" i="1"/>
  <c r="D240" i="2" s="1"/>
  <c r="C248" i="1"/>
  <c r="D238" i="2" s="1"/>
  <c r="B248" i="1"/>
  <c r="C246" i="1"/>
  <c r="D236" i="2" s="1"/>
  <c r="B246" i="1"/>
  <c r="C244" i="1"/>
  <c r="D234" i="2" s="1"/>
  <c r="B244" i="1"/>
  <c r="C239" i="1"/>
  <c r="D229" i="2" s="1"/>
  <c r="B239" i="1"/>
  <c r="C237" i="1"/>
  <c r="D227" i="2" s="1"/>
  <c r="B237" i="1"/>
  <c r="C235" i="1"/>
  <c r="D225" i="2" s="1"/>
  <c r="B235" i="1"/>
  <c r="C234" i="1"/>
  <c r="D224" i="2" s="1"/>
  <c r="C232" i="1"/>
  <c r="D222" i="2" s="1"/>
  <c r="B232" i="1"/>
  <c r="C230" i="1"/>
  <c r="D220" i="2" s="1"/>
  <c r="B230" i="1"/>
  <c r="C228" i="1"/>
  <c r="B228" i="1"/>
  <c r="J226" i="1"/>
  <c r="I216" i="2" s="1"/>
  <c r="C223" i="1"/>
  <c r="D213" i="2" s="1"/>
  <c r="B223" i="1"/>
  <c r="C221" i="1"/>
  <c r="D211" i="2" s="1"/>
  <c r="B221" i="1"/>
  <c r="C219" i="1"/>
  <c r="D209" i="2" s="1"/>
  <c r="B219" i="1"/>
  <c r="C218" i="1"/>
  <c r="C216" i="1"/>
  <c r="D206" i="2" s="1"/>
  <c r="B216" i="1"/>
  <c r="C214" i="1"/>
  <c r="D204" i="2" s="1"/>
  <c r="B214" i="1"/>
  <c r="C212" i="1"/>
  <c r="D202" i="2" s="1"/>
  <c r="B212" i="1"/>
  <c r="C207" i="1"/>
  <c r="D197" i="2" s="1"/>
  <c r="B207" i="1"/>
  <c r="C205" i="1"/>
  <c r="D195" i="2" s="1"/>
  <c r="B205" i="1"/>
  <c r="C203" i="1"/>
  <c r="D193" i="2" s="1"/>
  <c r="B203" i="1"/>
  <c r="C202" i="1"/>
  <c r="D192" i="2" s="1"/>
  <c r="C200" i="1"/>
  <c r="D190" i="2" s="1"/>
  <c r="B200" i="1"/>
  <c r="C198" i="1"/>
  <c r="D188" i="2" s="1"/>
  <c r="B198" i="1"/>
  <c r="C196" i="1"/>
  <c r="D186" i="2" s="1"/>
  <c r="B196" i="1"/>
  <c r="C191" i="1"/>
  <c r="D181" i="2" s="1"/>
  <c r="B191" i="1"/>
  <c r="C189" i="1"/>
  <c r="D179" i="2" s="1"/>
  <c r="B189" i="1"/>
  <c r="C187" i="1"/>
  <c r="D177" i="2" s="1"/>
  <c r="B187" i="1"/>
  <c r="C186" i="1"/>
  <c r="D176" i="2" s="1"/>
  <c r="C184" i="1"/>
  <c r="D174" i="2" s="1"/>
  <c r="B184" i="1"/>
  <c r="C182" i="1"/>
  <c r="D172" i="2" s="1"/>
  <c r="B182" i="1"/>
  <c r="C180" i="1"/>
  <c r="D170" i="2" s="1"/>
  <c r="B180" i="1"/>
  <c r="K178" i="1"/>
  <c r="J168" i="2" s="1"/>
  <c r="C175" i="1"/>
  <c r="D165" i="2" s="1"/>
  <c r="B175" i="1"/>
  <c r="C173" i="1"/>
  <c r="D163" i="2" s="1"/>
  <c r="B173" i="1"/>
  <c r="C171" i="1"/>
  <c r="D161" i="2" s="1"/>
  <c r="B171" i="1"/>
  <c r="C170" i="1"/>
  <c r="D160" i="2" s="1"/>
  <c r="C168" i="1"/>
  <c r="B168" i="1"/>
  <c r="C166" i="1"/>
  <c r="D156" i="2" s="1"/>
  <c r="B166" i="1"/>
  <c r="C164" i="1"/>
  <c r="D154" i="2" s="1"/>
  <c r="B164" i="1"/>
  <c r="K162" i="1"/>
  <c r="J152" i="2" s="1"/>
  <c r="J162" i="1"/>
  <c r="I152" i="2" s="1"/>
  <c r="C159" i="1"/>
  <c r="D149" i="2" s="1"/>
  <c r="B159" i="1"/>
  <c r="C157" i="1"/>
  <c r="B157" i="1"/>
  <c r="C155" i="1"/>
  <c r="D145" i="2" s="1"/>
  <c r="B155" i="1"/>
  <c r="C154" i="1"/>
  <c r="D144" i="2" s="1"/>
  <c r="C152" i="1"/>
  <c r="D142" i="2" s="1"/>
  <c r="B152" i="1"/>
  <c r="C150" i="1"/>
  <c r="D140" i="2" s="1"/>
  <c r="B150" i="1"/>
  <c r="C148" i="1"/>
  <c r="D138" i="2" s="1"/>
  <c r="B148" i="1"/>
  <c r="J146" i="1"/>
  <c r="I136" i="2" s="1"/>
  <c r="K146" i="1"/>
  <c r="J136" i="2" s="1"/>
  <c r="C143" i="1"/>
  <c r="D133" i="2" s="1"/>
  <c r="B143" i="1"/>
  <c r="C141" i="1"/>
  <c r="D131" i="2" s="1"/>
  <c r="B141" i="1"/>
  <c r="C139" i="1"/>
  <c r="D129" i="2" s="1"/>
  <c r="B139" i="1"/>
  <c r="C138" i="1"/>
  <c r="D128" i="2" s="1"/>
  <c r="C136" i="1"/>
  <c r="D126" i="2" s="1"/>
  <c r="B136" i="1"/>
  <c r="C134" i="1"/>
  <c r="B134" i="1"/>
  <c r="C132" i="1"/>
  <c r="D122" i="2" s="1"/>
  <c r="B132" i="1"/>
  <c r="J120" i="2"/>
  <c r="I120" i="2"/>
  <c r="C127" i="1"/>
  <c r="D117" i="2" s="1"/>
  <c r="B127" i="1"/>
  <c r="C125" i="1"/>
  <c r="D115" i="2" s="1"/>
  <c r="B125" i="1"/>
  <c r="C123" i="1"/>
  <c r="D113" i="2" s="1"/>
  <c r="B123" i="1"/>
  <c r="C122" i="1"/>
  <c r="D112" i="2" s="1"/>
  <c r="C120" i="1"/>
  <c r="D110" i="2" s="1"/>
  <c r="B120" i="1"/>
  <c r="C118" i="1"/>
  <c r="D108" i="2" s="1"/>
  <c r="B118" i="1"/>
  <c r="C116" i="1"/>
  <c r="D106" i="2" s="1"/>
  <c r="B116" i="1"/>
  <c r="C111" i="1"/>
  <c r="D101" i="2" s="1"/>
  <c r="B111" i="1"/>
  <c r="C109" i="1"/>
  <c r="D99" i="2" s="1"/>
  <c r="B109" i="1"/>
  <c r="C107" i="1"/>
  <c r="D97" i="2" s="1"/>
  <c r="B107" i="1"/>
  <c r="C106" i="1"/>
  <c r="D96" i="2" s="1"/>
  <c r="C104" i="1"/>
  <c r="D94" i="2" s="1"/>
  <c r="B104" i="1"/>
  <c r="C102" i="1"/>
  <c r="D92" i="2" s="1"/>
  <c r="B102" i="1"/>
  <c r="C100" i="1"/>
  <c r="D90" i="2" s="1"/>
  <c r="B100" i="1"/>
  <c r="J88" i="2"/>
  <c r="C95" i="1"/>
  <c r="D85" i="2" s="1"/>
  <c r="B95" i="1"/>
  <c r="C93" i="1"/>
  <c r="D83" i="2" s="1"/>
  <c r="B93" i="1"/>
  <c r="C91" i="1"/>
  <c r="D81" i="2" s="1"/>
  <c r="B91" i="1"/>
  <c r="C90" i="1"/>
  <c r="D80" i="2" s="1"/>
  <c r="C88" i="1"/>
  <c r="D78" i="2" s="1"/>
  <c r="B88" i="1"/>
  <c r="C86" i="1"/>
  <c r="D76" i="2" s="1"/>
  <c r="B86" i="1"/>
  <c r="C84" i="1"/>
  <c r="D74" i="2" s="1"/>
  <c r="B84" i="1"/>
  <c r="C79" i="1"/>
  <c r="D69" i="2" s="1"/>
  <c r="B79" i="1"/>
  <c r="C77" i="1"/>
  <c r="D67" i="2" s="1"/>
  <c r="B77" i="1"/>
  <c r="C75" i="1"/>
  <c r="D65" i="2" s="1"/>
  <c r="B75" i="1"/>
  <c r="C74" i="1"/>
  <c r="D64" i="2" s="1"/>
  <c r="C72" i="1"/>
  <c r="D62" i="2" s="1"/>
  <c r="B72" i="1"/>
  <c r="C70" i="1"/>
  <c r="D60" i="2" s="1"/>
  <c r="B70" i="1"/>
  <c r="C68" i="1"/>
  <c r="D58" i="2" s="1"/>
  <c r="B68" i="1"/>
  <c r="C63" i="1"/>
  <c r="D53" i="2" s="1"/>
  <c r="B63" i="1"/>
  <c r="C61" i="1"/>
  <c r="D51" i="2" s="1"/>
  <c r="B61" i="1"/>
  <c r="C59" i="1"/>
  <c r="D49" i="2" s="1"/>
  <c r="B59" i="1"/>
  <c r="C58" i="1"/>
  <c r="D48" i="2" s="1"/>
  <c r="C56" i="1"/>
  <c r="D46" i="2" s="1"/>
  <c r="B56" i="1"/>
  <c r="C54" i="1"/>
  <c r="D44" i="2" s="1"/>
  <c r="B54" i="1"/>
  <c r="C52" i="1"/>
  <c r="D42" i="2" s="1"/>
  <c r="B52" i="1"/>
  <c r="J40" i="2"/>
  <c r="C47" i="1"/>
  <c r="D37" i="2" s="1"/>
  <c r="B47" i="1"/>
  <c r="C45" i="1"/>
  <c r="D35" i="2" s="1"/>
  <c r="B45" i="1"/>
  <c r="C43" i="1"/>
  <c r="D33" i="2" s="1"/>
  <c r="B43" i="1"/>
  <c r="C42" i="1"/>
  <c r="D32" i="2" s="1"/>
  <c r="C40" i="1"/>
  <c r="D30" i="2" s="1"/>
  <c r="B40" i="1"/>
  <c r="C38" i="1"/>
  <c r="D28" i="2" s="1"/>
  <c r="B38" i="1"/>
  <c r="C36" i="1"/>
  <c r="B36" i="1"/>
  <c r="J24" i="2"/>
  <c r="I24" i="2"/>
  <c r="C31" i="1"/>
  <c r="D21" i="2" s="1"/>
  <c r="B31" i="1"/>
  <c r="C29" i="1"/>
  <c r="D19" i="2" s="1"/>
  <c r="B29" i="1"/>
  <c r="C27" i="1"/>
  <c r="D17" i="2" s="1"/>
  <c r="B27" i="1"/>
  <c r="C26" i="1"/>
  <c r="D16" i="2" s="1"/>
  <c r="C24" i="1"/>
  <c r="D14" i="2" s="1"/>
  <c r="B24" i="1"/>
  <c r="J329" i="1"/>
  <c r="I319" i="2" s="1"/>
  <c r="K217" i="1"/>
  <c r="J207" i="2" s="1"/>
  <c r="J217" i="1"/>
  <c r="I207" i="2" s="1"/>
  <c r="J201" i="1"/>
  <c r="I191" i="2" s="1"/>
  <c r="K185" i="1"/>
  <c r="J175" i="2" s="1"/>
  <c r="J185" i="1"/>
  <c r="I175" i="2" s="1"/>
  <c r="K169" i="1"/>
  <c r="J159" i="2" s="1"/>
  <c r="I127" i="2"/>
  <c r="J127" i="2"/>
  <c r="J95" i="2"/>
  <c r="I95" i="2"/>
  <c r="J79" i="2"/>
  <c r="I79" i="2"/>
  <c r="I63" i="2"/>
  <c r="J47" i="2"/>
  <c r="I47" i="2"/>
  <c r="J15" i="2"/>
  <c r="J12" i="2"/>
  <c r="I10" i="2"/>
  <c r="I6" i="2"/>
  <c r="C22" i="1"/>
  <c r="D12" i="2" s="1"/>
  <c r="C14" i="1"/>
  <c r="C339" i="1"/>
  <c r="B339" i="1"/>
  <c r="C336" i="1"/>
  <c r="B336" i="1"/>
  <c r="C334" i="1"/>
  <c r="D324" i="2" s="1"/>
  <c r="B334" i="1"/>
  <c r="C332" i="1"/>
  <c r="D322" i="2" s="1"/>
  <c r="B332" i="1"/>
  <c r="K330" i="1"/>
  <c r="J320" i="2" s="1"/>
  <c r="J330" i="1"/>
  <c r="I320" i="2" s="1"/>
  <c r="C327" i="1"/>
  <c r="D317" i="2" s="1"/>
  <c r="B327" i="1"/>
  <c r="C325" i="1"/>
  <c r="D315" i="2" s="1"/>
  <c r="B325" i="1"/>
  <c r="C323" i="1"/>
  <c r="D313" i="2" s="1"/>
  <c r="B323" i="1"/>
  <c r="C320" i="1"/>
  <c r="D310" i="2" s="1"/>
  <c r="B320" i="1"/>
  <c r="C318" i="1"/>
  <c r="D308" i="2" s="1"/>
  <c r="B318" i="1"/>
  <c r="C316" i="1"/>
  <c r="D306" i="2" s="1"/>
  <c r="B316" i="1"/>
  <c r="C311" i="1"/>
  <c r="D301" i="2" s="1"/>
  <c r="B311" i="1"/>
  <c r="C309" i="1"/>
  <c r="D299" i="2" s="1"/>
  <c r="B309" i="1"/>
  <c r="C307" i="1"/>
  <c r="D297" i="2" s="1"/>
  <c r="B307" i="1"/>
  <c r="C304" i="1"/>
  <c r="D294" i="2" s="1"/>
  <c r="B304" i="1"/>
  <c r="C302" i="1"/>
  <c r="B302" i="1"/>
  <c r="C300" i="1"/>
  <c r="D290" i="2" s="1"/>
  <c r="B300" i="1"/>
  <c r="K298" i="1"/>
  <c r="J288" i="2" s="1"/>
  <c r="C295" i="1"/>
  <c r="D285" i="2" s="1"/>
  <c r="B295" i="1"/>
  <c r="C293" i="1"/>
  <c r="D283" i="2" s="1"/>
  <c r="B293" i="1"/>
  <c r="C291" i="1"/>
  <c r="D281" i="2" s="1"/>
  <c r="B291" i="1"/>
  <c r="C288" i="1"/>
  <c r="D278" i="2" s="1"/>
  <c r="B288" i="1"/>
  <c r="C286" i="1"/>
  <c r="D276" i="2" s="1"/>
  <c r="B286" i="1"/>
  <c r="C284" i="1"/>
  <c r="D274" i="2" s="1"/>
  <c r="B284" i="1"/>
  <c r="C279" i="1"/>
  <c r="B279" i="1"/>
  <c r="C277" i="1"/>
  <c r="D267" i="2" s="1"/>
  <c r="B277" i="1"/>
  <c r="C275" i="1"/>
  <c r="D265" i="2" s="1"/>
  <c r="B275" i="1"/>
  <c r="C272" i="1"/>
  <c r="D262" i="2" s="1"/>
  <c r="B272" i="1"/>
  <c r="C270" i="1"/>
  <c r="D260" i="2" s="1"/>
  <c r="B270" i="1"/>
  <c r="C268" i="1"/>
  <c r="D258" i="2" s="1"/>
  <c r="B268" i="1"/>
  <c r="J266" i="1"/>
  <c r="I256" i="2" s="1"/>
  <c r="K266" i="1"/>
  <c r="J256" i="2" s="1"/>
  <c r="C263" i="1"/>
  <c r="D253" i="2" s="1"/>
  <c r="B263" i="1"/>
  <c r="C261" i="1"/>
  <c r="D251" i="2" s="1"/>
  <c r="B261" i="1"/>
  <c r="C259" i="1"/>
  <c r="D249" i="2" s="1"/>
  <c r="B259" i="1"/>
  <c r="C256" i="1"/>
  <c r="D246" i="2" s="1"/>
  <c r="B256" i="1"/>
  <c r="C254" i="1"/>
  <c r="B254" i="1"/>
  <c r="C252" i="1"/>
  <c r="D242" i="2" s="1"/>
  <c r="B252" i="1"/>
  <c r="K250" i="1"/>
  <c r="J240" i="2" s="1"/>
  <c r="J250" i="1"/>
  <c r="I240" i="2" s="1"/>
  <c r="C247" i="1"/>
  <c r="D237" i="2" s="1"/>
  <c r="B247" i="1"/>
  <c r="C245" i="1"/>
  <c r="D235" i="2" s="1"/>
  <c r="B245" i="1"/>
  <c r="C243" i="1"/>
  <c r="B243" i="1"/>
  <c r="C240" i="1"/>
  <c r="D230" i="2" s="1"/>
  <c r="B240" i="1"/>
  <c r="C238" i="1"/>
  <c r="D228" i="2" s="1"/>
  <c r="B238" i="1"/>
  <c r="C236" i="1"/>
  <c r="D226" i="2" s="1"/>
  <c r="B236" i="1"/>
  <c r="C231" i="1"/>
  <c r="D221" i="2" s="1"/>
  <c r="B231" i="1"/>
  <c r="C229" i="1"/>
  <c r="D219" i="2" s="1"/>
  <c r="B229" i="1"/>
  <c r="C227" i="1"/>
  <c r="D217" i="2" s="1"/>
  <c r="B227" i="1"/>
  <c r="C224" i="1"/>
  <c r="D214" i="2" s="1"/>
  <c r="B224" i="1"/>
  <c r="C222" i="1"/>
  <c r="D212" i="2" s="1"/>
  <c r="B222" i="1"/>
  <c r="C220" i="1"/>
  <c r="D210" i="2" s="1"/>
  <c r="B220" i="1"/>
  <c r="K218" i="1"/>
  <c r="J208" i="2" s="1"/>
  <c r="J218" i="1"/>
  <c r="I208" i="2" s="1"/>
  <c r="C215" i="1"/>
  <c r="D205" i="2" s="1"/>
  <c r="B215" i="1"/>
  <c r="C213" i="1"/>
  <c r="D203" i="2" s="1"/>
  <c r="B213" i="1"/>
  <c r="C211" i="1"/>
  <c r="D201" i="2" s="1"/>
  <c r="B211" i="1"/>
  <c r="C208" i="1"/>
  <c r="D198" i="2" s="1"/>
  <c r="B208" i="1"/>
  <c r="C206" i="1"/>
  <c r="B206" i="1"/>
  <c r="C204" i="1"/>
  <c r="D194" i="2" s="1"/>
  <c r="B204" i="1"/>
  <c r="J202" i="1"/>
  <c r="I192" i="2" s="1"/>
  <c r="K202" i="1"/>
  <c r="J192" i="2" s="1"/>
  <c r="C199" i="1"/>
  <c r="D189" i="2" s="1"/>
  <c r="B199" i="1"/>
  <c r="C197" i="1"/>
  <c r="D187" i="2" s="1"/>
  <c r="B197" i="1"/>
  <c r="C195" i="1"/>
  <c r="B195" i="1"/>
  <c r="C192" i="1"/>
  <c r="D182" i="2" s="1"/>
  <c r="B192" i="1"/>
  <c r="C190" i="1"/>
  <c r="D180" i="2" s="1"/>
  <c r="B190" i="1"/>
  <c r="C188" i="1"/>
  <c r="D178" i="2" s="1"/>
  <c r="B188" i="1"/>
  <c r="C183" i="1"/>
  <c r="D173" i="2" s="1"/>
  <c r="B183" i="1"/>
  <c r="C181" i="1"/>
  <c r="D171" i="2" s="1"/>
  <c r="B181" i="1"/>
  <c r="C179" i="1"/>
  <c r="D169" i="2" s="1"/>
  <c r="B179" i="1"/>
  <c r="C176" i="1"/>
  <c r="D166" i="2" s="1"/>
  <c r="B176" i="1"/>
  <c r="C174" i="1"/>
  <c r="D164" i="2" s="1"/>
  <c r="B174" i="1"/>
  <c r="C172" i="1"/>
  <c r="D162" i="2" s="1"/>
  <c r="B172" i="1"/>
  <c r="J170" i="1"/>
  <c r="I160" i="2" s="1"/>
  <c r="C167" i="1"/>
  <c r="D157" i="2" s="1"/>
  <c r="B167" i="1"/>
  <c r="C165" i="1"/>
  <c r="D155" i="2" s="1"/>
  <c r="B165" i="1"/>
  <c r="C163" i="1"/>
  <c r="D153" i="2" s="1"/>
  <c r="B163" i="1"/>
  <c r="C160" i="1"/>
  <c r="D150" i="2" s="1"/>
  <c r="B160" i="1"/>
  <c r="C158" i="1"/>
  <c r="D148" i="2" s="1"/>
  <c r="B158" i="1"/>
  <c r="C156" i="1"/>
  <c r="D146" i="2" s="1"/>
  <c r="B156" i="1"/>
  <c r="K154" i="1"/>
  <c r="J144" i="2" s="1"/>
  <c r="C151" i="1"/>
  <c r="D141" i="2" s="1"/>
  <c r="B151" i="1"/>
  <c r="C149" i="1"/>
  <c r="D139" i="2" s="1"/>
  <c r="B149" i="1"/>
  <c r="C147" i="1"/>
  <c r="D137" i="2" s="1"/>
  <c r="B147" i="1"/>
  <c r="C144" i="1"/>
  <c r="D134" i="2" s="1"/>
  <c r="B144" i="1"/>
  <c r="C142" i="1"/>
  <c r="D132" i="2" s="1"/>
  <c r="B142" i="1"/>
  <c r="C140" i="1"/>
  <c r="D130" i="2" s="1"/>
  <c r="B140" i="1"/>
  <c r="I128" i="2"/>
  <c r="C135" i="1"/>
  <c r="D125" i="2" s="1"/>
  <c r="B135" i="1"/>
  <c r="C133" i="1"/>
  <c r="D123" i="2" s="1"/>
  <c r="B133" i="1"/>
  <c r="C131" i="1"/>
  <c r="D121" i="2" s="1"/>
  <c r="B131" i="1"/>
  <c r="C128" i="1"/>
  <c r="D118" i="2" s="1"/>
  <c r="B128" i="1"/>
  <c r="C126" i="1"/>
  <c r="D116" i="2" s="1"/>
  <c r="B126" i="1"/>
  <c r="C124" i="1"/>
  <c r="D114" i="2" s="1"/>
  <c r="B124" i="1"/>
  <c r="J112" i="2"/>
  <c r="I112" i="2"/>
  <c r="C119" i="1"/>
  <c r="D109" i="2" s="1"/>
  <c r="B119" i="1"/>
  <c r="C117" i="1"/>
  <c r="D107" i="2" s="1"/>
  <c r="B117" i="1"/>
  <c r="C115" i="1"/>
  <c r="D105" i="2" s="1"/>
  <c r="B115" i="1"/>
  <c r="C112" i="1"/>
  <c r="D102" i="2" s="1"/>
  <c r="B112" i="1"/>
  <c r="C110" i="1"/>
  <c r="B110" i="1"/>
  <c r="C108" i="1"/>
  <c r="D98" i="2" s="1"/>
  <c r="B108" i="1"/>
  <c r="I96" i="2"/>
  <c r="J96" i="2"/>
  <c r="C103" i="1"/>
  <c r="D93" i="2" s="1"/>
  <c r="B103" i="1"/>
  <c r="C101" i="1"/>
  <c r="D91" i="2" s="1"/>
  <c r="B101" i="1"/>
  <c r="C99" i="1"/>
  <c r="B99" i="1"/>
  <c r="C96" i="1"/>
  <c r="D86" i="2" s="1"/>
  <c r="B96" i="1"/>
  <c r="C94" i="1"/>
  <c r="D84" i="2" s="1"/>
  <c r="B94" i="1"/>
  <c r="C92" i="1"/>
  <c r="D82" i="2" s="1"/>
  <c r="B92" i="1"/>
  <c r="I80" i="2"/>
  <c r="J80" i="2"/>
  <c r="C87" i="1"/>
  <c r="D77" i="2" s="1"/>
  <c r="B87" i="1"/>
  <c r="C85" i="1"/>
  <c r="D75" i="2" s="1"/>
  <c r="B85" i="1"/>
  <c r="C83" i="1"/>
  <c r="D73" i="2" s="1"/>
  <c r="B83" i="1"/>
  <c r="C80" i="1"/>
  <c r="D70" i="2" s="1"/>
  <c r="B80" i="1"/>
  <c r="C78" i="1"/>
  <c r="D68" i="2" s="1"/>
  <c r="B78" i="1"/>
  <c r="C76" i="1"/>
  <c r="D66" i="2" s="1"/>
  <c r="B76" i="1"/>
  <c r="J64" i="2"/>
  <c r="I64" i="2"/>
  <c r="C71" i="1"/>
  <c r="D61" i="2" s="1"/>
  <c r="B71" i="1"/>
  <c r="C69" i="1"/>
  <c r="D59" i="2" s="1"/>
  <c r="B69" i="1"/>
  <c r="C67" i="1"/>
  <c r="D57" i="2" s="1"/>
  <c r="B67" i="1"/>
  <c r="C64" i="1"/>
  <c r="D54" i="2" s="1"/>
  <c r="B64" i="1"/>
  <c r="C62" i="1"/>
  <c r="B62" i="1"/>
  <c r="C60" i="1"/>
  <c r="D50" i="2" s="1"/>
  <c r="B60" i="1"/>
  <c r="C55" i="1"/>
  <c r="D45" i="2" s="1"/>
  <c r="B55" i="1"/>
  <c r="C53" i="1"/>
  <c r="D43" i="2" s="1"/>
  <c r="B53" i="1"/>
  <c r="C51" i="1"/>
  <c r="B51" i="1"/>
  <c r="C48" i="1"/>
  <c r="D38" i="2" s="1"/>
  <c r="B48" i="1"/>
  <c r="C46" i="1"/>
  <c r="D36" i="2" s="1"/>
  <c r="B46" i="1"/>
  <c r="C44" i="1"/>
  <c r="D34" i="2" s="1"/>
  <c r="B44" i="1"/>
  <c r="I32" i="2"/>
  <c r="J32" i="2"/>
  <c r="C39" i="1"/>
  <c r="D29" i="2" s="1"/>
  <c r="B39" i="1"/>
  <c r="C37" i="1"/>
  <c r="D27" i="2" s="1"/>
  <c r="B37" i="1"/>
  <c r="C35" i="1"/>
  <c r="D25" i="2" s="1"/>
  <c r="B35" i="1"/>
  <c r="C32" i="1"/>
  <c r="D22" i="2" s="1"/>
  <c r="B32" i="1"/>
  <c r="C30" i="1"/>
  <c r="D20" i="2" s="1"/>
  <c r="B30" i="1"/>
  <c r="C28" i="1"/>
  <c r="D18" i="2" s="1"/>
  <c r="B28" i="1"/>
  <c r="J8" i="2" l="1"/>
  <c r="K234" i="1"/>
  <c r="J224" i="2" s="1"/>
  <c r="K290" i="1"/>
  <c r="J280" i="2" s="1"/>
  <c r="I15" i="2"/>
  <c r="I104" i="2"/>
  <c r="J186" i="1"/>
  <c r="I176" i="2" s="1"/>
  <c r="J242" i="1"/>
  <c r="I232" i="2" s="1"/>
  <c r="J31" i="2"/>
  <c r="I31" i="2"/>
  <c r="J56" i="2"/>
  <c r="I56" i="2"/>
  <c r="J87" i="2"/>
  <c r="I87" i="2"/>
  <c r="J103" i="2"/>
  <c r="I103" i="2"/>
  <c r="J169" i="1"/>
  <c r="I159" i="2" s="1"/>
  <c r="J194" i="1"/>
  <c r="I184" i="2" s="1"/>
  <c r="K194" i="1"/>
  <c r="J184" i="2" s="1"/>
  <c r="J258" i="1"/>
  <c r="I248" i="2" s="1"/>
  <c r="K258" i="1"/>
  <c r="J248" i="2" s="1"/>
  <c r="K297" i="1"/>
  <c r="J287" i="2" s="1"/>
  <c r="J297" i="1"/>
  <c r="I287" i="2" s="1"/>
  <c r="I16" i="2"/>
  <c r="I72" i="2"/>
  <c r="J72" i="2"/>
  <c r="J111" i="2"/>
  <c r="J210" i="1"/>
  <c r="I200" i="2" s="1"/>
  <c r="K210" i="1"/>
  <c r="J200" i="2" s="1"/>
  <c r="J249" i="1"/>
  <c r="I239" i="2" s="1"/>
  <c r="K249" i="1"/>
  <c r="J239" i="2" s="1"/>
  <c r="J282" i="1"/>
  <c r="I272" i="2" s="1"/>
  <c r="K338" i="1"/>
  <c r="J328" i="2" s="1"/>
  <c r="J338" i="1"/>
  <c r="I328" i="2" s="1"/>
  <c r="J63" i="2"/>
  <c r="I88" i="2"/>
  <c r="J119" i="2"/>
  <c r="K145" i="1"/>
  <c r="J135" i="2" s="1"/>
  <c r="J145" i="1"/>
  <c r="I135" i="2" s="1"/>
  <c r="K170" i="1"/>
  <c r="J160" i="2" s="1"/>
  <c r="K233" i="1"/>
  <c r="J223" i="2" s="1"/>
  <c r="J233" i="1"/>
  <c r="I223" i="2" s="1"/>
  <c r="K305" i="1"/>
  <c r="J295" i="2" s="1"/>
  <c r="J16" i="2"/>
  <c r="J128" i="2"/>
  <c r="J154" i="1"/>
  <c r="I144" i="2" s="1"/>
  <c r="K282" i="1"/>
  <c r="J272" i="2" s="1"/>
  <c r="I111" i="2"/>
  <c r="K201" i="1"/>
  <c r="J191" i="2" s="1"/>
  <c r="J2" i="2"/>
  <c r="J4" i="2"/>
  <c r="I4" i="2"/>
  <c r="I8" i="2"/>
  <c r="I12" i="2"/>
  <c r="J234" i="1"/>
  <c r="I224" i="2" s="1"/>
  <c r="J265" i="1"/>
  <c r="I255" i="2" s="1"/>
  <c r="J290" i="1"/>
  <c r="I280" i="2" s="1"/>
  <c r="J321" i="1"/>
  <c r="I311" i="2" s="1"/>
  <c r="K265" i="1"/>
  <c r="J255" i="2" s="1"/>
  <c r="J337" i="1"/>
  <c r="I327" i="2" s="1"/>
  <c r="J257" i="1"/>
  <c r="I247" i="2" s="1"/>
  <c r="J161" i="1"/>
  <c r="I151" i="2" s="1"/>
  <c r="K289" i="1"/>
  <c r="J279" i="2" s="1"/>
  <c r="I71" i="2"/>
  <c r="J209" i="1"/>
  <c r="I199" i="2" s="1"/>
  <c r="I2" i="2"/>
  <c r="K225" i="1"/>
  <c r="J215" i="2" s="1"/>
  <c r="J6" i="2"/>
  <c r="J298" i="1"/>
  <c r="I288" i="2" s="1"/>
  <c r="J4" i="6"/>
  <c r="K329" i="1"/>
  <c r="J319" i="2" s="1"/>
  <c r="K226" i="1"/>
  <c r="J216" i="2" s="1"/>
  <c r="J241" i="1"/>
  <c r="I231" i="2" s="1"/>
  <c r="K241" i="1"/>
  <c r="J231" i="2" s="1"/>
  <c r="J289" i="1"/>
  <c r="I279" i="2" s="1"/>
  <c r="K321" i="1"/>
  <c r="J311" i="2" s="1"/>
  <c r="K337" i="1"/>
  <c r="J327" i="2" s="1"/>
  <c r="D326" i="2"/>
  <c r="H114" i="3"/>
  <c r="G114" i="3"/>
  <c r="F114" i="3"/>
  <c r="K273" i="1"/>
  <c r="J263" i="2" s="1"/>
  <c r="D52" i="2"/>
  <c r="E118" i="2"/>
  <c r="E130" i="2"/>
  <c r="E150" i="2"/>
  <c r="E171" i="2"/>
  <c r="D269" i="2"/>
  <c r="E106" i="2"/>
  <c r="E110" i="2"/>
  <c r="D124" i="2"/>
  <c r="E129" i="2"/>
  <c r="E133" i="2"/>
  <c r="E140" i="2"/>
  <c r="D147" i="2"/>
  <c r="D158" i="2"/>
  <c r="F60" i="3"/>
  <c r="J60" i="3" s="1"/>
  <c r="H60" i="3"/>
  <c r="G59" i="3"/>
  <c r="I59" i="3" s="1"/>
  <c r="H59" i="3"/>
  <c r="G58" i="3"/>
  <c r="I58" i="3" s="1"/>
  <c r="F58" i="3"/>
  <c r="J58" i="3" s="1"/>
  <c r="G60" i="3"/>
  <c r="I60" i="3" s="1"/>
  <c r="H57" i="3"/>
  <c r="H58" i="3"/>
  <c r="F57" i="3"/>
  <c r="J57" i="3" s="1"/>
  <c r="G57" i="3"/>
  <c r="I57" i="3" s="1"/>
  <c r="F59" i="3"/>
  <c r="J59" i="3" s="1"/>
  <c r="E163" i="2"/>
  <c r="E298" i="2"/>
  <c r="E302" i="2"/>
  <c r="D305" i="2"/>
  <c r="D316" i="2"/>
  <c r="H111" i="3"/>
  <c r="E321" i="2"/>
  <c r="E325" i="2"/>
  <c r="D63" i="2"/>
  <c r="D255" i="2"/>
  <c r="H92" i="3"/>
  <c r="F91" i="3"/>
  <c r="J91" i="3" s="1"/>
  <c r="D135" i="2"/>
  <c r="D280" i="2"/>
  <c r="G98" i="3"/>
  <c r="I98" i="3" s="1"/>
  <c r="E6" i="2"/>
  <c r="E10" i="2"/>
  <c r="J10" i="2"/>
  <c r="G105" i="3"/>
  <c r="I105" i="3" s="1"/>
  <c r="G112" i="3"/>
  <c r="I112" i="3" s="1"/>
  <c r="F78" i="3"/>
  <c r="J78" i="3" s="1"/>
  <c r="F77" i="3"/>
  <c r="J77" i="3" s="1"/>
  <c r="E123" i="2"/>
  <c r="E139" i="2"/>
  <c r="E146" i="2"/>
  <c r="E50" i="2"/>
  <c r="E54" i="2"/>
  <c r="E59" i="2"/>
  <c r="E66" i="2"/>
  <c r="E70" i="2"/>
  <c r="E75" i="2"/>
  <c r="E82" i="2"/>
  <c r="E86" i="2"/>
  <c r="E91" i="2"/>
  <c r="E98" i="2"/>
  <c r="E102" i="2"/>
  <c r="E107" i="2"/>
  <c r="D185" i="2"/>
  <c r="F65" i="3"/>
  <c r="J65" i="3" s="1"/>
  <c r="G67" i="3"/>
  <c r="I67" i="3" s="1"/>
  <c r="D196" i="2"/>
  <c r="D233" i="2"/>
  <c r="E242" i="2"/>
  <c r="E246" i="2"/>
  <c r="E251" i="2"/>
  <c r="E258" i="2"/>
  <c r="E262" i="2"/>
  <c r="E267" i="2"/>
  <c r="E274" i="2"/>
  <c r="E278" i="2"/>
  <c r="E283" i="2"/>
  <c r="E290" i="2"/>
  <c r="E294" i="2"/>
  <c r="E299" i="2"/>
  <c r="E234" i="2"/>
  <c r="E238" i="2"/>
  <c r="E257" i="2"/>
  <c r="E261" i="2"/>
  <c r="E268" i="2"/>
  <c r="E291" i="2"/>
  <c r="D89" i="2"/>
  <c r="D100" i="2"/>
  <c r="E134" i="2"/>
  <c r="E155" i="2"/>
  <c r="E166" i="2"/>
  <c r="D244" i="2"/>
  <c r="D41" i="2"/>
  <c r="E178" i="2"/>
  <c r="E182" i="2"/>
  <c r="E187" i="2"/>
  <c r="E194" i="2"/>
  <c r="E198" i="2"/>
  <c r="E203" i="2"/>
  <c r="E210" i="2"/>
  <c r="E214" i="2"/>
  <c r="E219" i="2"/>
  <c r="E226" i="2"/>
  <c r="E230" i="2"/>
  <c r="E235" i="2"/>
  <c r="D329" i="2"/>
  <c r="E42" i="2"/>
  <c r="E46" i="2"/>
  <c r="E65" i="2"/>
  <c r="E69" i="2"/>
  <c r="E76" i="2"/>
  <c r="E99" i="2"/>
  <c r="F88" i="3"/>
  <c r="J88" i="3" s="1"/>
  <c r="F99" i="3"/>
  <c r="J99" i="3" s="1"/>
  <c r="F62" i="3"/>
  <c r="J62" i="3" s="1"/>
  <c r="E114" i="2"/>
  <c r="E162" i="2"/>
  <c r="D292" i="2"/>
  <c r="H104" i="3"/>
  <c r="F103" i="3"/>
  <c r="J103" i="3" s="1"/>
  <c r="E18" i="2"/>
  <c r="E22" i="2"/>
  <c r="E27" i="2"/>
  <c r="E34" i="2"/>
  <c r="E38" i="2"/>
  <c r="E43" i="2"/>
  <c r="E306" i="2"/>
  <c r="E310" i="2"/>
  <c r="E315" i="2"/>
  <c r="E322" i="2"/>
  <c r="E326" i="2"/>
  <c r="D4" i="2"/>
  <c r="D26" i="2"/>
  <c r="E35" i="2"/>
  <c r="E170" i="2"/>
  <c r="E174" i="2"/>
  <c r="E193" i="2"/>
  <c r="E197" i="2"/>
  <c r="E204" i="2"/>
  <c r="D208" i="2"/>
  <c r="D218" i="2"/>
  <c r="H79" i="3"/>
  <c r="G78" i="3"/>
  <c r="I78" i="3" s="1"/>
  <c r="F80" i="3"/>
  <c r="J80" i="3" s="1"/>
  <c r="G80" i="3"/>
  <c r="I80" i="3" s="1"/>
  <c r="H80" i="3"/>
  <c r="F79" i="3"/>
  <c r="J79" i="3" s="1"/>
  <c r="H77" i="3"/>
  <c r="G79" i="3"/>
  <c r="I79" i="3" s="1"/>
  <c r="H78" i="3"/>
  <c r="G77" i="3"/>
  <c r="I77" i="3" s="1"/>
  <c r="E227" i="2"/>
  <c r="H52" i="3"/>
  <c r="F74" i="3"/>
  <c r="J74" i="3" s="1"/>
  <c r="K281" i="1"/>
  <c r="J271" i="2" s="1"/>
  <c r="E17" i="2"/>
  <c r="E62" i="2"/>
  <c r="E81" i="2"/>
  <c r="J104" i="2"/>
  <c r="E115" i="2"/>
  <c r="E126" i="2"/>
  <c r="E145" i="2"/>
  <c r="E186" i="2"/>
  <c r="E213" i="2"/>
  <c r="K242" i="1"/>
  <c r="J232" i="2" s="1"/>
  <c r="E250" i="2"/>
  <c r="E273" i="2"/>
  <c r="E284" i="2"/>
  <c r="E307" i="2"/>
  <c r="E314" i="2"/>
  <c r="E3" i="2"/>
  <c r="E11" i="2"/>
  <c r="E40" i="2"/>
  <c r="E168" i="2"/>
  <c r="E296" i="2"/>
  <c r="H86" i="3"/>
  <c r="G109" i="3"/>
  <c r="I109" i="3" s="1"/>
  <c r="F83" i="3"/>
  <c r="J83" i="3" s="1"/>
  <c r="H94" i="3"/>
  <c r="H85" i="3"/>
  <c r="H89" i="3"/>
  <c r="G101" i="3"/>
  <c r="I101" i="3" s="1"/>
  <c r="F110" i="3"/>
  <c r="J110" i="3" s="1"/>
  <c r="F73" i="3"/>
  <c r="J73" i="3" s="1"/>
  <c r="F96" i="3"/>
  <c r="J96" i="3" s="1"/>
  <c r="H100" i="3"/>
  <c r="F108" i="3"/>
  <c r="J108" i="3" s="1"/>
  <c r="F51" i="3"/>
  <c r="J51" i="3" s="1"/>
  <c r="H69" i="3"/>
  <c r="G111" i="3"/>
  <c r="I111" i="3" s="1"/>
  <c r="G94" i="3"/>
  <c r="I94" i="3" s="1"/>
  <c r="F97" i="3"/>
  <c r="J97" i="3" s="1"/>
  <c r="F105" i="3"/>
  <c r="J105" i="3" s="1"/>
  <c r="F54" i="3"/>
  <c r="J54" i="3" s="1"/>
  <c r="H63" i="3"/>
  <c r="H65" i="3"/>
  <c r="G110" i="3"/>
  <c r="I110" i="3" s="1"/>
  <c r="G100" i="3"/>
  <c r="I100" i="3" s="1"/>
  <c r="F89" i="3"/>
  <c r="J89" i="3" s="1"/>
  <c r="F63" i="3"/>
  <c r="J63" i="3" s="1"/>
  <c r="H105" i="3"/>
  <c r="G65" i="3"/>
  <c r="I65" i="3" s="1"/>
  <c r="F107" i="3"/>
  <c r="J107" i="3" s="1"/>
  <c r="F113" i="3"/>
  <c r="J113" i="3" s="1"/>
  <c r="F109" i="3"/>
  <c r="J109" i="3" s="1"/>
  <c r="F112" i="3"/>
  <c r="J112" i="3" s="1"/>
  <c r="H108" i="3"/>
  <c r="F81" i="3"/>
  <c r="J81" i="3" s="1"/>
  <c r="G76" i="3"/>
  <c r="I76" i="3" s="1"/>
  <c r="G92" i="3"/>
  <c r="I92" i="3" s="1"/>
  <c r="F90" i="3"/>
  <c r="J90" i="3" s="1"/>
  <c r="E224" i="2"/>
  <c r="E255" i="2"/>
  <c r="E280" i="2"/>
  <c r="E311" i="2"/>
  <c r="E327" i="2"/>
  <c r="G64" i="3"/>
  <c r="I64" i="3" s="1"/>
  <c r="F70" i="3"/>
  <c r="J70" i="3" s="1"/>
  <c r="G75" i="3"/>
  <c r="I75" i="3" s="1"/>
  <c r="G70" i="3"/>
  <c r="I70" i="3" s="1"/>
  <c r="J48" i="2"/>
  <c r="I48" i="2"/>
  <c r="K314" i="1"/>
  <c r="J304" i="2" s="1"/>
  <c r="J314" i="1"/>
  <c r="I304" i="2" s="1"/>
  <c r="E21" i="2"/>
  <c r="E28" i="2"/>
  <c r="E51" i="2"/>
  <c r="E58" i="2"/>
  <c r="E85" i="2"/>
  <c r="E92" i="2"/>
  <c r="E122" i="2"/>
  <c r="E149" i="2"/>
  <c r="E156" i="2"/>
  <c r="E179" i="2"/>
  <c r="E190" i="2"/>
  <c r="E209" i="2"/>
  <c r="E220" i="2"/>
  <c r="E243" i="2"/>
  <c r="E254" i="2"/>
  <c r="E277" i="2"/>
  <c r="E318" i="2"/>
  <c r="E7" i="2"/>
  <c r="E79" i="2"/>
  <c r="E112" i="2"/>
  <c r="E207" i="2"/>
  <c r="E240" i="2"/>
  <c r="H64" i="3"/>
  <c r="H101" i="3"/>
  <c r="G66" i="3"/>
  <c r="I66" i="3" s="1"/>
  <c r="E20" i="2"/>
  <c r="E25" i="2"/>
  <c r="E29" i="2"/>
  <c r="E36" i="2"/>
  <c r="E41" i="2"/>
  <c r="E45" i="2"/>
  <c r="E52" i="2"/>
  <c r="E57" i="2"/>
  <c r="E61" i="2"/>
  <c r="E68" i="2"/>
  <c r="E73" i="2"/>
  <c r="E77" i="2"/>
  <c r="E84" i="2"/>
  <c r="E89" i="2"/>
  <c r="E93" i="2"/>
  <c r="E100" i="2"/>
  <c r="E105" i="2"/>
  <c r="E109" i="2"/>
  <c r="E116" i="2"/>
  <c r="E121" i="2"/>
  <c r="E125" i="2"/>
  <c r="E132" i="2"/>
  <c r="E137" i="2"/>
  <c r="E141" i="2"/>
  <c r="E148" i="2"/>
  <c r="E153" i="2"/>
  <c r="E157" i="2"/>
  <c r="E164" i="2"/>
  <c r="E169" i="2"/>
  <c r="E173" i="2"/>
  <c r="K186" i="1"/>
  <c r="J176" i="2" s="1"/>
  <c r="E180" i="2"/>
  <c r="E185" i="2"/>
  <c r="E189" i="2"/>
  <c r="E196" i="2"/>
  <c r="E201" i="2"/>
  <c r="E205" i="2"/>
  <c r="E212" i="2"/>
  <c r="E217" i="2"/>
  <c r="E221" i="2"/>
  <c r="E228" i="2"/>
  <c r="E233" i="2"/>
  <c r="E237" i="2"/>
  <c r="E244" i="2"/>
  <c r="E249" i="2"/>
  <c r="E253" i="2"/>
  <c r="E260" i="2"/>
  <c r="E265" i="2"/>
  <c r="E269" i="2"/>
  <c r="E276" i="2"/>
  <c r="E281" i="2"/>
  <c r="E285" i="2"/>
  <c r="E292" i="2"/>
  <c r="E297" i="2"/>
  <c r="E301" i="2"/>
  <c r="E308" i="2"/>
  <c r="E313" i="2"/>
  <c r="E317" i="2"/>
  <c r="E324" i="2"/>
  <c r="J153" i="1"/>
  <c r="I143" i="2" s="1"/>
  <c r="K153" i="1"/>
  <c r="J143" i="2" s="1"/>
  <c r="J281" i="1"/>
  <c r="I271" i="2" s="1"/>
  <c r="E14" i="2"/>
  <c r="E33" i="2"/>
  <c r="E37" i="2"/>
  <c r="I40" i="2"/>
  <c r="E44" i="2"/>
  <c r="E67" i="2"/>
  <c r="E74" i="2"/>
  <c r="E78" i="2"/>
  <c r="E97" i="2"/>
  <c r="E101" i="2"/>
  <c r="E108" i="2"/>
  <c r="E131" i="2"/>
  <c r="E138" i="2"/>
  <c r="E142" i="2"/>
  <c r="E161" i="2"/>
  <c r="E165" i="2"/>
  <c r="J178" i="1"/>
  <c r="I168" i="2" s="1"/>
  <c r="E172" i="2"/>
  <c r="E195" i="2"/>
  <c r="E202" i="2"/>
  <c r="E206" i="2"/>
  <c r="E225" i="2"/>
  <c r="E229" i="2"/>
  <c r="E236" i="2"/>
  <c r="E259" i="2"/>
  <c r="E266" i="2"/>
  <c r="E270" i="2"/>
  <c r="E289" i="2"/>
  <c r="E293" i="2"/>
  <c r="E300" i="2"/>
  <c r="E323" i="2"/>
  <c r="E4" i="2"/>
  <c r="E8" i="2"/>
  <c r="E12" i="2"/>
  <c r="H53" i="3"/>
  <c r="H56" i="3"/>
  <c r="F66" i="3"/>
  <c r="J66" i="3" s="1"/>
  <c r="H50" i="3"/>
  <c r="F64" i="3"/>
  <c r="J64" i="3" s="1"/>
  <c r="H54" i="3"/>
  <c r="F53" i="3"/>
  <c r="J53" i="3" s="1"/>
  <c r="H95" i="3"/>
  <c r="G97" i="3"/>
  <c r="I97" i="3" s="1"/>
  <c r="G106" i="3"/>
  <c r="I106" i="3" s="1"/>
  <c r="G96" i="3"/>
  <c r="I96" i="3" s="1"/>
  <c r="G82" i="3"/>
  <c r="I82" i="3" s="1"/>
  <c r="H98" i="3"/>
  <c r="H71" i="3"/>
  <c r="G62" i="3"/>
  <c r="I62" i="3" s="1"/>
  <c r="H67" i="3"/>
  <c r="G87" i="3"/>
  <c r="I87" i="3" s="1"/>
  <c r="F84" i="3"/>
  <c r="J84" i="3" s="1"/>
  <c r="F98" i="3"/>
  <c r="J98" i="3" s="1"/>
  <c r="G56" i="3"/>
  <c r="I56" i="3" s="1"/>
  <c r="G68" i="3"/>
  <c r="I68" i="3" s="1"/>
  <c r="H72" i="3"/>
  <c r="F87" i="3"/>
  <c r="J87" i="3" s="1"/>
  <c r="G69" i="3"/>
  <c r="I69" i="3" s="1"/>
  <c r="H76" i="3"/>
  <c r="H81" i="3"/>
  <c r="F52" i="3"/>
  <c r="J52" i="3" s="1"/>
  <c r="G71" i="3"/>
  <c r="I71" i="3" s="1"/>
  <c r="F95" i="3"/>
  <c r="J95" i="3" s="1"/>
  <c r="H102" i="3"/>
  <c r="G81" i="3"/>
  <c r="I81" i="3" s="1"/>
  <c r="F50" i="3"/>
  <c r="J50" i="3" s="1"/>
  <c r="G52" i="3"/>
  <c r="I52" i="3" s="1"/>
  <c r="H55" i="3"/>
  <c r="H61" i="3"/>
  <c r="H82" i="3"/>
  <c r="G88" i="3"/>
  <c r="I88" i="3" s="1"/>
  <c r="G99" i="3"/>
  <c r="I99" i="3" s="1"/>
  <c r="F92" i="3"/>
  <c r="J92" i="3" s="1"/>
  <c r="H74" i="3"/>
  <c r="G83" i="3"/>
  <c r="I83" i="3" s="1"/>
  <c r="G61" i="3"/>
  <c r="I61" i="3" s="1"/>
  <c r="F72" i="3"/>
  <c r="J72" i="3" s="1"/>
  <c r="F100" i="3"/>
  <c r="J100" i="3" s="1"/>
  <c r="G85" i="3"/>
  <c r="I85" i="3" s="1"/>
  <c r="F85" i="3"/>
  <c r="J85" i="3" s="1"/>
  <c r="H96" i="3"/>
  <c r="G50" i="3"/>
  <c r="I50" i="3" s="1"/>
  <c r="F82" i="3"/>
  <c r="J82" i="3" s="1"/>
  <c r="E31" i="2"/>
  <c r="E56" i="2"/>
  <c r="E87" i="2"/>
  <c r="E103" i="2"/>
  <c r="E128" i="2"/>
  <c r="E159" i="2"/>
  <c r="E184" i="2"/>
  <c r="E248" i="2"/>
  <c r="E287" i="2"/>
  <c r="E16" i="2"/>
  <c r="E72" i="2"/>
  <c r="E111" i="2"/>
  <c r="E144" i="2"/>
  <c r="E200" i="2"/>
  <c r="E239" i="2"/>
  <c r="E272" i="2"/>
  <c r="E328" i="2"/>
  <c r="E32" i="2"/>
  <c r="E63" i="2"/>
  <c r="E88" i="2"/>
  <c r="E119" i="2"/>
  <c r="E135" i="2"/>
  <c r="E160" i="2"/>
  <c r="E191" i="2"/>
  <c r="E192" i="2"/>
  <c r="E223" i="2"/>
  <c r="E295" i="2"/>
  <c r="E19" i="2"/>
  <c r="E26" i="2"/>
  <c r="E30" i="2"/>
  <c r="E49" i="2"/>
  <c r="E53" i="2"/>
  <c r="E60" i="2"/>
  <c r="E83" i="2"/>
  <c r="E90" i="2"/>
  <c r="E94" i="2"/>
  <c r="E113" i="2"/>
  <c r="E117" i="2"/>
  <c r="E124" i="2"/>
  <c r="E147" i="2"/>
  <c r="E154" i="2"/>
  <c r="E158" i="2"/>
  <c r="E177" i="2"/>
  <c r="E181" i="2"/>
  <c r="E188" i="2"/>
  <c r="E211" i="2"/>
  <c r="E218" i="2"/>
  <c r="E222" i="2"/>
  <c r="E241" i="2"/>
  <c r="E245" i="2"/>
  <c r="E252" i="2"/>
  <c r="E275" i="2"/>
  <c r="E282" i="2"/>
  <c r="E286" i="2"/>
  <c r="E305" i="2"/>
  <c r="E309" i="2"/>
  <c r="E316" i="2"/>
  <c r="E5" i="2"/>
  <c r="E9" i="2"/>
  <c r="E13" i="2"/>
  <c r="E15" i="2"/>
  <c r="E48" i="2"/>
  <c r="E104" i="2"/>
  <c r="E143" i="2"/>
  <c r="E176" i="2"/>
  <c r="E232" i="2"/>
  <c r="E271" i="2"/>
  <c r="E304" i="2"/>
  <c r="F61" i="3"/>
  <c r="J61" i="3" s="1"/>
  <c r="G55" i="3"/>
  <c r="I55" i="3" s="1"/>
  <c r="H73" i="3"/>
  <c r="G113" i="3"/>
  <c r="I113" i="3" s="1"/>
  <c r="F102" i="3"/>
  <c r="J102" i="3" s="1"/>
  <c r="F93" i="3"/>
  <c r="J93" i="3" s="1"/>
  <c r="G104" i="3"/>
  <c r="I104" i="3" s="1"/>
  <c r="F49" i="3"/>
  <c r="J49" i="3" s="1"/>
  <c r="H107" i="3"/>
  <c r="H106" i="3"/>
  <c r="H99" i="3"/>
  <c r="G73" i="3"/>
  <c r="I73" i="3" s="1"/>
  <c r="H62" i="3"/>
  <c r="G95" i="3"/>
  <c r="I95" i="3" s="1"/>
  <c r="G102" i="3"/>
  <c r="I102" i="3" s="1"/>
  <c r="G93" i="3"/>
  <c r="I93" i="3" s="1"/>
  <c r="H93" i="3"/>
  <c r="H97" i="3"/>
  <c r="G49" i="3"/>
  <c r="I49" i="3" s="1"/>
  <c r="H70" i="3"/>
  <c r="F68" i="3"/>
  <c r="J68" i="3" s="1"/>
  <c r="G107" i="3"/>
  <c r="I107" i="3" s="1"/>
  <c r="F75" i="3"/>
  <c r="J75" i="3" s="1"/>
  <c r="G89" i="3"/>
  <c r="I89" i="3" s="1"/>
  <c r="G72" i="3"/>
  <c r="I72" i="3" s="1"/>
  <c r="H103" i="3"/>
  <c r="G90" i="3"/>
  <c r="I90" i="3" s="1"/>
  <c r="E216" i="2"/>
  <c r="E247" i="2"/>
  <c r="E263" i="2"/>
  <c r="E288" i="2"/>
  <c r="E319" i="2"/>
  <c r="F76" i="3"/>
  <c r="J76" i="3" s="1"/>
  <c r="F94" i="3"/>
  <c r="J94" i="3" s="1"/>
  <c r="H109" i="3"/>
  <c r="F111" i="3"/>
  <c r="J111" i="3" s="1"/>
  <c r="F56" i="3"/>
  <c r="J56" i="3" s="1"/>
  <c r="G54" i="3"/>
  <c r="I54" i="3" s="1"/>
  <c r="H113" i="3"/>
  <c r="H68" i="3"/>
  <c r="G51" i="3"/>
  <c r="I51" i="3" s="1"/>
  <c r="H90" i="3"/>
  <c r="G103" i="3"/>
  <c r="I103" i="3" s="1"/>
  <c r="G91" i="3"/>
  <c r="I91" i="3" s="1"/>
  <c r="G108" i="3"/>
  <c r="I108" i="3" s="1"/>
  <c r="H84" i="3"/>
  <c r="G53" i="3"/>
  <c r="I53" i="3" s="1"/>
  <c r="G63" i="3"/>
  <c r="I63" i="3" s="1"/>
  <c r="H112" i="3"/>
  <c r="F101" i="3"/>
  <c r="J101" i="3" s="1"/>
  <c r="H49" i="3"/>
  <c r="H51" i="3"/>
  <c r="H75" i="3"/>
  <c r="H83" i="3"/>
  <c r="H87" i="3"/>
  <c r="H91" i="3"/>
  <c r="H66" i="3"/>
  <c r="F67" i="3"/>
  <c r="J67" i="3" s="1"/>
  <c r="H88" i="3"/>
  <c r="F69" i="3"/>
  <c r="J69" i="3" s="1"/>
  <c r="G74" i="3"/>
  <c r="I74" i="3" s="1"/>
  <c r="G84" i="3"/>
  <c r="I84" i="3" s="1"/>
  <c r="F71" i="3"/>
  <c r="J71" i="3" s="1"/>
  <c r="F86" i="3"/>
  <c r="J86" i="3" s="1"/>
  <c r="H110" i="3"/>
  <c r="F104" i="3"/>
  <c r="J104" i="3" s="1"/>
  <c r="G86" i="3"/>
  <c r="I86" i="3" s="1"/>
  <c r="F106" i="3"/>
  <c r="J106" i="3" s="1"/>
  <c r="F55" i="3"/>
  <c r="J55" i="3" s="1"/>
  <c r="E23" i="2"/>
  <c r="E39" i="2"/>
  <c r="E64" i="2"/>
  <c r="E95" i="2"/>
  <c r="E120" i="2"/>
  <c r="E151" i="2"/>
  <c r="E167" i="2"/>
  <c r="E231" i="2"/>
  <c r="E279" i="2"/>
  <c r="E312" i="2"/>
  <c r="E47" i="2"/>
  <c r="E80" i="2"/>
  <c r="E136" i="2"/>
  <c r="E175" i="2"/>
  <c r="E208" i="2"/>
  <c r="E264" i="2"/>
  <c r="E303" i="2"/>
  <c r="E24" i="2"/>
  <c r="E55" i="2"/>
  <c r="E71" i="2"/>
  <c r="E96" i="2"/>
  <c r="E127" i="2"/>
  <c r="E152" i="2"/>
  <c r="E183" i="2"/>
  <c r="E199" i="2"/>
  <c r="E2" i="2"/>
  <c r="E215" i="2"/>
  <c r="E256" i="2"/>
  <c r="E320" i="2"/>
  <c r="E329" i="2"/>
  <c r="E330" i="2"/>
  <c r="J17" i="2"/>
  <c r="I17" i="2"/>
  <c r="J21" i="2"/>
  <c r="I21" i="2"/>
  <c r="J28" i="2"/>
  <c r="I28" i="2"/>
  <c r="J51" i="2"/>
  <c r="I51" i="2"/>
  <c r="I58" i="2"/>
  <c r="J58" i="2"/>
  <c r="J62" i="2"/>
  <c r="I62" i="2"/>
  <c r="J81" i="2"/>
  <c r="I81" i="2"/>
  <c r="J85" i="2"/>
  <c r="I85" i="2"/>
  <c r="J92" i="2"/>
  <c r="I92" i="2"/>
  <c r="I115" i="2"/>
  <c r="J115" i="2"/>
  <c r="I122" i="2"/>
  <c r="J122" i="2"/>
  <c r="J126" i="2"/>
  <c r="I126" i="2"/>
  <c r="K155" i="1"/>
  <c r="J145" i="2" s="1"/>
  <c r="J155" i="1"/>
  <c r="I145" i="2" s="1"/>
  <c r="J159" i="1"/>
  <c r="I149" i="2" s="1"/>
  <c r="K159" i="1"/>
  <c r="J149" i="2" s="1"/>
  <c r="K166" i="1"/>
  <c r="J156" i="2" s="1"/>
  <c r="J166" i="1"/>
  <c r="I156" i="2" s="1"/>
  <c r="K189" i="1"/>
  <c r="J179" i="2" s="1"/>
  <c r="J189" i="1"/>
  <c r="I179" i="2" s="1"/>
  <c r="J196" i="1"/>
  <c r="I186" i="2" s="1"/>
  <c r="K196" i="1"/>
  <c r="J186" i="2" s="1"/>
  <c r="K200" i="1"/>
  <c r="J190" i="2" s="1"/>
  <c r="J200" i="1"/>
  <c r="I190" i="2" s="1"/>
  <c r="K219" i="1"/>
  <c r="J209" i="2" s="1"/>
  <c r="J219" i="1"/>
  <c r="I209" i="2" s="1"/>
  <c r="J223" i="1"/>
  <c r="I213" i="2" s="1"/>
  <c r="K223" i="1"/>
  <c r="J213" i="2" s="1"/>
  <c r="J230" i="1"/>
  <c r="I220" i="2" s="1"/>
  <c r="K230" i="1"/>
  <c r="J220" i="2" s="1"/>
  <c r="K253" i="1"/>
  <c r="J243" i="2" s="1"/>
  <c r="J253" i="1"/>
  <c r="I243" i="2" s="1"/>
  <c r="K260" i="1"/>
  <c r="J250" i="2" s="1"/>
  <c r="J260" i="1"/>
  <c r="I250" i="2" s="1"/>
  <c r="J264" i="1"/>
  <c r="I254" i="2" s="1"/>
  <c r="K264" i="1"/>
  <c r="J254" i="2" s="1"/>
  <c r="J283" i="1"/>
  <c r="I273" i="2" s="1"/>
  <c r="K283" i="1"/>
  <c r="J273" i="2" s="1"/>
  <c r="K287" i="1"/>
  <c r="J277" i="2" s="1"/>
  <c r="J287" i="1"/>
  <c r="I277" i="2" s="1"/>
  <c r="J294" i="1"/>
  <c r="I284" i="2" s="1"/>
  <c r="K294" i="1"/>
  <c r="J284" i="2" s="1"/>
  <c r="K317" i="1"/>
  <c r="J307" i="2" s="1"/>
  <c r="J317" i="1"/>
  <c r="I307" i="2" s="1"/>
  <c r="J324" i="1"/>
  <c r="I314" i="2" s="1"/>
  <c r="K324" i="1"/>
  <c r="J314" i="2" s="1"/>
  <c r="K328" i="1"/>
  <c r="J318" i="2" s="1"/>
  <c r="J328" i="1"/>
  <c r="I318" i="2" s="1"/>
  <c r="I3" i="2"/>
  <c r="J3" i="2"/>
  <c r="I7" i="2"/>
  <c r="J7" i="2"/>
  <c r="J11" i="2"/>
  <c r="I11" i="2"/>
  <c r="I20" i="2"/>
  <c r="J20" i="2"/>
  <c r="I25" i="2"/>
  <c r="J25" i="2"/>
  <c r="J29" i="2"/>
  <c r="I29" i="2"/>
  <c r="I36" i="2"/>
  <c r="J36" i="2"/>
  <c r="I41" i="2"/>
  <c r="J41" i="2"/>
  <c r="J45" i="2"/>
  <c r="I45" i="2"/>
  <c r="J52" i="2"/>
  <c r="I52" i="2"/>
  <c r="I57" i="2"/>
  <c r="J57" i="2"/>
  <c r="J61" i="2"/>
  <c r="I61" i="2"/>
  <c r="I68" i="2"/>
  <c r="J68" i="2"/>
  <c r="I73" i="2"/>
  <c r="J73" i="2"/>
  <c r="I77" i="2"/>
  <c r="J77" i="2"/>
  <c r="J84" i="2"/>
  <c r="I84" i="2"/>
  <c r="J89" i="2"/>
  <c r="I89" i="2"/>
  <c r="J93" i="2"/>
  <c r="I93" i="2"/>
  <c r="I100" i="2"/>
  <c r="J100" i="2"/>
  <c r="J105" i="2"/>
  <c r="I105" i="2"/>
  <c r="I109" i="2"/>
  <c r="J109" i="2"/>
  <c r="J116" i="2"/>
  <c r="I116" i="2"/>
  <c r="J121" i="2"/>
  <c r="I121" i="2"/>
  <c r="I125" i="2"/>
  <c r="J125" i="2"/>
  <c r="I132" i="2"/>
  <c r="J132" i="2"/>
  <c r="K147" i="1"/>
  <c r="J137" i="2" s="1"/>
  <c r="J147" i="1"/>
  <c r="I137" i="2" s="1"/>
  <c r="K151" i="1"/>
  <c r="J141" i="2" s="1"/>
  <c r="J151" i="1"/>
  <c r="I141" i="2" s="1"/>
  <c r="J158" i="1"/>
  <c r="I148" i="2" s="1"/>
  <c r="K158" i="1"/>
  <c r="J148" i="2" s="1"/>
  <c r="J163" i="1"/>
  <c r="I153" i="2" s="1"/>
  <c r="K163" i="1"/>
  <c r="J153" i="2" s="1"/>
  <c r="J167" i="1"/>
  <c r="I157" i="2" s="1"/>
  <c r="K167" i="1"/>
  <c r="J157" i="2" s="1"/>
  <c r="K174" i="1"/>
  <c r="J164" i="2" s="1"/>
  <c r="J174" i="1"/>
  <c r="I164" i="2" s="1"/>
  <c r="K179" i="1"/>
  <c r="J169" i="2" s="1"/>
  <c r="J179" i="1"/>
  <c r="I169" i="2" s="1"/>
  <c r="K183" i="1"/>
  <c r="J173" i="2" s="1"/>
  <c r="J183" i="1"/>
  <c r="I173" i="2" s="1"/>
  <c r="J190" i="1"/>
  <c r="I180" i="2" s="1"/>
  <c r="K190" i="1"/>
  <c r="J180" i="2" s="1"/>
  <c r="J195" i="1"/>
  <c r="I185" i="2" s="1"/>
  <c r="K195" i="1"/>
  <c r="J185" i="2" s="1"/>
  <c r="J199" i="1"/>
  <c r="I189" i="2" s="1"/>
  <c r="K199" i="1"/>
  <c r="J189" i="2" s="1"/>
  <c r="K206" i="1"/>
  <c r="J196" i="2" s="1"/>
  <c r="J206" i="1"/>
  <c r="I196" i="2" s="1"/>
  <c r="K211" i="1"/>
  <c r="J201" i="2" s="1"/>
  <c r="J211" i="1"/>
  <c r="I201" i="2" s="1"/>
  <c r="K215" i="1"/>
  <c r="J205" i="2" s="1"/>
  <c r="J215" i="1"/>
  <c r="I205" i="2" s="1"/>
  <c r="J222" i="1"/>
  <c r="I212" i="2" s="1"/>
  <c r="K222" i="1"/>
  <c r="J212" i="2" s="1"/>
  <c r="J227" i="1"/>
  <c r="I217" i="2" s="1"/>
  <c r="K227" i="1"/>
  <c r="J217" i="2" s="1"/>
  <c r="K231" i="1"/>
  <c r="J221" i="2" s="1"/>
  <c r="J231" i="1"/>
  <c r="I221" i="2" s="1"/>
  <c r="J238" i="1"/>
  <c r="I228" i="2" s="1"/>
  <c r="K238" i="1"/>
  <c r="J228" i="2" s="1"/>
  <c r="K243" i="1"/>
  <c r="J233" i="2" s="1"/>
  <c r="J243" i="1"/>
  <c r="I233" i="2" s="1"/>
  <c r="K247" i="1"/>
  <c r="J237" i="2" s="1"/>
  <c r="J247" i="1"/>
  <c r="I237" i="2" s="1"/>
  <c r="J254" i="1"/>
  <c r="I244" i="2" s="1"/>
  <c r="K254" i="1"/>
  <c r="J244" i="2" s="1"/>
  <c r="J259" i="1"/>
  <c r="I249" i="2" s="1"/>
  <c r="K259" i="1"/>
  <c r="J249" i="2" s="1"/>
  <c r="J263" i="1"/>
  <c r="I253" i="2" s="1"/>
  <c r="K263" i="1"/>
  <c r="J253" i="2" s="1"/>
  <c r="J270" i="1"/>
  <c r="I260" i="2" s="1"/>
  <c r="K270" i="1"/>
  <c r="J260" i="2" s="1"/>
  <c r="K275" i="1"/>
  <c r="J265" i="2" s="1"/>
  <c r="J275" i="1"/>
  <c r="I265" i="2" s="1"/>
  <c r="K279" i="1"/>
  <c r="J269" i="2" s="1"/>
  <c r="J279" i="1"/>
  <c r="I269" i="2" s="1"/>
  <c r="J286" i="1"/>
  <c r="I276" i="2" s="1"/>
  <c r="K286" i="1"/>
  <c r="J276" i="2" s="1"/>
  <c r="J291" i="1"/>
  <c r="I281" i="2" s="1"/>
  <c r="K291" i="1"/>
  <c r="J281" i="2" s="1"/>
  <c r="J295" i="1"/>
  <c r="I285" i="2" s="1"/>
  <c r="K295" i="1"/>
  <c r="J285" i="2" s="1"/>
  <c r="J302" i="1"/>
  <c r="I292" i="2" s="1"/>
  <c r="K302" i="1"/>
  <c r="J292" i="2" s="1"/>
  <c r="K307" i="1"/>
  <c r="J297" i="2" s="1"/>
  <c r="J307" i="1"/>
  <c r="I297" i="2" s="1"/>
  <c r="K311" i="1"/>
  <c r="J301" i="2" s="1"/>
  <c r="J311" i="1"/>
  <c r="I301" i="2" s="1"/>
  <c r="J318" i="1"/>
  <c r="I308" i="2" s="1"/>
  <c r="K318" i="1"/>
  <c r="J308" i="2" s="1"/>
  <c r="J323" i="1"/>
  <c r="I313" i="2" s="1"/>
  <c r="K323" i="1"/>
  <c r="J313" i="2" s="1"/>
  <c r="K327" i="1"/>
  <c r="J317" i="2" s="1"/>
  <c r="J327" i="1"/>
  <c r="I317" i="2" s="1"/>
  <c r="J334" i="1"/>
  <c r="I324" i="2" s="1"/>
  <c r="K334" i="1"/>
  <c r="J324" i="2" s="1"/>
  <c r="K339" i="1"/>
  <c r="J329" i="2" s="1"/>
  <c r="J339" i="1"/>
  <c r="I329" i="2" s="1"/>
  <c r="J14" i="2"/>
  <c r="I14" i="2"/>
  <c r="J33" i="2"/>
  <c r="I33" i="2"/>
  <c r="J37" i="2"/>
  <c r="I37" i="2"/>
  <c r="J44" i="2"/>
  <c r="I44" i="2"/>
  <c r="J67" i="2"/>
  <c r="I67" i="2"/>
  <c r="I74" i="2"/>
  <c r="J74" i="2"/>
  <c r="J78" i="2"/>
  <c r="I78" i="2"/>
  <c r="J97" i="2"/>
  <c r="I97" i="2"/>
  <c r="J101" i="2"/>
  <c r="I101" i="2"/>
  <c r="I108" i="2"/>
  <c r="J108" i="2"/>
  <c r="J131" i="2"/>
  <c r="I131" i="2"/>
  <c r="K148" i="1"/>
  <c r="J138" i="2" s="1"/>
  <c r="J148" i="1"/>
  <c r="I138" i="2" s="1"/>
  <c r="J152" i="1"/>
  <c r="I142" i="2" s="1"/>
  <c r="K152" i="1"/>
  <c r="J142" i="2" s="1"/>
  <c r="J171" i="1"/>
  <c r="I161" i="2" s="1"/>
  <c r="K171" i="1"/>
  <c r="J161" i="2" s="1"/>
  <c r="K175" i="1"/>
  <c r="J165" i="2" s="1"/>
  <c r="J175" i="1"/>
  <c r="I165" i="2" s="1"/>
  <c r="J182" i="1"/>
  <c r="I172" i="2" s="1"/>
  <c r="K182" i="1"/>
  <c r="J172" i="2" s="1"/>
  <c r="K205" i="1"/>
  <c r="J195" i="2" s="1"/>
  <c r="J205" i="1"/>
  <c r="I195" i="2" s="1"/>
  <c r="J212" i="1"/>
  <c r="I202" i="2" s="1"/>
  <c r="K212" i="1"/>
  <c r="J202" i="2" s="1"/>
  <c r="K216" i="1"/>
  <c r="J206" i="2" s="1"/>
  <c r="J216" i="1"/>
  <c r="I206" i="2" s="1"/>
  <c r="J235" i="1"/>
  <c r="I225" i="2" s="1"/>
  <c r="K235" i="1"/>
  <c r="J225" i="2" s="1"/>
  <c r="K239" i="1"/>
  <c r="J229" i="2" s="1"/>
  <c r="J239" i="1"/>
  <c r="I229" i="2" s="1"/>
  <c r="K246" i="1"/>
  <c r="J236" i="2" s="1"/>
  <c r="J246" i="1"/>
  <c r="I236" i="2" s="1"/>
  <c r="K269" i="1"/>
  <c r="J259" i="2" s="1"/>
  <c r="J269" i="1"/>
  <c r="I259" i="2" s="1"/>
  <c r="J276" i="1"/>
  <c r="I266" i="2" s="1"/>
  <c r="K276" i="1"/>
  <c r="J266" i="2" s="1"/>
  <c r="K280" i="1"/>
  <c r="J270" i="2" s="1"/>
  <c r="J280" i="1"/>
  <c r="I270" i="2" s="1"/>
  <c r="K299" i="1"/>
  <c r="J289" i="2" s="1"/>
  <c r="J299" i="1"/>
  <c r="I289" i="2" s="1"/>
  <c r="K303" i="1"/>
  <c r="J293" i="2" s="1"/>
  <c r="J303" i="1"/>
  <c r="I293" i="2" s="1"/>
  <c r="K310" i="1"/>
  <c r="J300" i="2" s="1"/>
  <c r="J310" i="1"/>
  <c r="I300" i="2" s="1"/>
  <c r="K333" i="1"/>
  <c r="J323" i="2" s="1"/>
  <c r="J333" i="1"/>
  <c r="I323" i="2" s="1"/>
  <c r="J340" i="1"/>
  <c r="I330" i="2" s="1"/>
  <c r="K340" i="1"/>
  <c r="J330" i="2" s="1"/>
  <c r="J19" i="2"/>
  <c r="I19" i="2"/>
  <c r="J26" i="2"/>
  <c r="I26" i="2"/>
  <c r="J30" i="2"/>
  <c r="I30" i="2"/>
  <c r="J49" i="2"/>
  <c r="I49" i="2"/>
  <c r="J53" i="2"/>
  <c r="I53" i="2"/>
  <c r="I60" i="2"/>
  <c r="J60" i="2"/>
  <c r="J83" i="2"/>
  <c r="I83" i="2"/>
  <c r="I90" i="2"/>
  <c r="J90" i="2"/>
  <c r="I94" i="2"/>
  <c r="J94" i="2"/>
  <c r="J113" i="2"/>
  <c r="I113" i="2"/>
  <c r="J117" i="2"/>
  <c r="I117" i="2"/>
  <c r="I124" i="2"/>
  <c r="J124" i="2"/>
  <c r="K157" i="1"/>
  <c r="J147" i="2" s="1"/>
  <c r="J157" i="1"/>
  <c r="I147" i="2" s="1"/>
  <c r="J164" i="1"/>
  <c r="I154" i="2" s="1"/>
  <c r="K164" i="1"/>
  <c r="J154" i="2" s="1"/>
  <c r="J168" i="1"/>
  <c r="I158" i="2" s="1"/>
  <c r="K168" i="1"/>
  <c r="J158" i="2" s="1"/>
  <c r="K187" i="1"/>
  <c r="J177" i="2" s="1"/>
  <c r="J187" i="1"/>
  <c r="I177" i="2" s="1"/>
  <c r="J191" i="1"/>
  <c r="I181" i="2" s="1"/>
  <c r="K191" i="1"/>
  <c r="J181" i="2" s="1"/>
  <c r="K198" i="1"/>
  <c r="J188" i="2" s="1"/>
  <c r="J198" i="1"/>
  <c r="I188" i="2" s="1"/>
  <c r="K221" i="1"/>
  <c r="J211" i="2" s="1"/>
  <c r="J221" i="1"/>
  <c r="I211" i="2" s="1"/>
  <c r="K228" i="1"/>
  <c r="J218" i="2" s="1"/>
  <c r="J228" i="1"/>
  <c r="I218" i="2" s="1"/>
  <c r="J232" i="1"/>
  <c r="I222" i="2" s="1"/>
  <c r="K232" i="1"/>
  <c r="J222" i="2" s="1"/>
  <c r="K251" i="1"/>
  <c r="J241" i="2" s="1"/>
  <c r="J251" i="1"/>
  <c r="I241" i="2" s="1"/>
  <c r="K255" i="1"/>
  <c r="J245" i="2" s="1"/>
  <c r="J255" i="1"/>
  <c r="I245" i="2" s="1"/>
  <c r="J262" i="1"/>
  <c r="I252" i="2" s="1"/>
  <c r="K262" i="1"/>
  <c r="J252" i="2" s="1"/>
  <c r="K285" i="1"/>
  <c r="J275" i="2" s="1"/>
  <c r="J285" i="1"/>
  <c r="I275" i="2" s="1"/>
  <c r="K292" i="1"/>
  <c r="J282" i="2" s="1"/>
  <c r="J292" i="1"/>
  <c r="I282" i="2" s="1"/>
  <c r="J296" i="1"/>
  <c r="I286" i="2" s="1"/>
  <c r="K296" i="1"/>
  <c r="J286" i="2" s="1"/>
  <c r="K315" i="1"/>
  <c r="J305" i="2" s="1"/>
  <c r="J315" i="1"/>
  <c r="I305" i="2" s="1"/>
  <c r="K319" i="1"/>
  <c r="J309" i="2" s="1"/>
  <c r="J319" i="1"/>
  <c r="I309" i="2" s="1"/>
  <c r="K326" i="1"/>
  <c r="J316" i="2" s="1"/>
  <c r="J326" i="1"/>
  <c r="I316" i="2" s="1"/>
  <c r="J5" i="2"/>
  <c r="I5" i="2"/>
  <c r="J9" i="2"/>
  <c r="I9" i="2"/>
  <c r="I13" i="2"/>
  <c r="J13" i="2"/>
  <c r="J18" i="2"/>
  <c r="I18" i="2"/>
  <c r="J22" i="2"/>
  <c r="I22" i="2"/>
  <c r="J27" i="2"/>
  <c r="I27" i="2"/>
  <c r="J34" i="2"/>
  <c r="I34" i="2"/>
  <c r="I38" i="2"/>
  <c r="J38" i="2"/>
  <c r="J43" i="2"/>
  <c r="I43" i="2"/>
  <c r="I50" i="2"/>
  <c r="J50" i="2"/>
  <c r="I54" i="2"/>
  <c r="J54" i="2"/>
  <c r="J59" i="2"/>
  <c r="I59" i="2"/>
  <c r="J66" i="2"/>
  <c r="I66" i="2"/>
  <c r="I70" i="2"/>
  <c r="J70" i="2"/>
  <c r="J75" i="2"/>
  <c r="I75" i="2"/>
  <c r="J82" i="2"/>
  <c r="I82" i="2"/>
  <c r="I86" i="2"/>
  <c r="J86" i="2"/>
  <c r="J91" i="2"/>
  <c r="I91" i="2"/>
  <c r="J98" i="2"/>
  <c r="I98" i="2"/>
  <c r="I102" i="2"/>
  <c r="J102" i="2"/>
  <c r="J107" i="2"/>
  <c r="I107" i="2"/>
  <c r="I114" i="2"/>
  <c r="J114" i="2"/>
  <c r="I118" i="2"/>
  <c r="J118" i="2"/>
  <c r="J123" i="2"/>
  <c r="I123" i="2"/>
  <c r="J130" i="2"/>
  <c r="I130" i="2"/>
  <c r="J144" i="1"/>
  <c r="I134" i="2" s="1"/>
  <c r="K144" i="1"/>
  <c r="J134" i="2" s="1"/>
  <c r="K149" i="1"/>
  <c r="J139" i="2" s="1"/>
  <c r="J149" i="1"/>
  <c r="I139" i="2" s="1"/>
  <c r="K156" i="1"/>
  <c r="J146" i="2" s="1"/>
  <c r="J156" i="1"/>
  <c r="I146" i="2" s="1"/>
  <c r="J160" i="1"/>
  <c r="I150" i="2" s="1"/>
  <c r="K160" i="1"/>
  <c r="J150" i="2" s="1"/>
  <c r="K165" i="1"/>
  <c r="J155" i="2" s="1"/>
  <c r="J165" i="1"/>
  <c r="I155" i="2" s="1"/>
  <c r="K172" i="1"/>
  <c r="J162" i="2" s="1"/>
  <c r="J172" i="1"/>
  <c r="I162" i="2" s="1"/>
  <c r="J176" i="1"/>
  <c r="I166" i="2" s="1"/>
  <c r="K176" i="1"/>
  <c r="J166" i="2" s="1"/>
  <c r="K181" i="1"/>
  <c r="J171" i="2" s="1"/>
  <c r="J181" i="1"/>
  <c r="I171" i="2" s="1"/>
  <c r="J188" i="1"/>
  <c r="I178" i="2" s="1"/>
  <c r="K188" i="1"/>
  <c r="J178" i="2" s="1"/>
  <c r="J192" i="1"/>
  <c r="I182" i="2" s="1"/>
  <c r="K192" i="1"/>
  <c r="J182" i="2" s="1"/>
  <c r="K197" i="1"/>
  <c r="J187" i="2" s="1"/>
  <c r="J197" i="1"/>
  <c r="I187" i="2" s="1"/>
  <c r="K204" i="1"/>
  <c r="J194" i="2" s="1"/>
  <c r="J204" i="1"/>
  <c r="I194" i="2" s="1"/>
  <c r="K208" i="1"/>
  <c r="J198" i="2" s="1"/>
  <c r="J208" i="1"/>
  <c r="I198" i="2" s="1"/>
  <c r="K213" i="1"/>
  <c r="J203" i="2" s="1"/>
  <c r="J213" i="1"/>
  <c r="I203" i="2" s="1"/>
  <c r="K220" i="1"/>
  <c r="J210" i="2" s="1"/>
  <c r="J220" i="1"/>
  <c r="I210" i="2" s="1"/>
  <c r="J224" i="1"/>
  <c r="I214" i="2" s="1"/>
  <c r="K224" i="1"/>
  <c r="J214" i="2" s="1"/>
  <c r="K229" i="1"/>
  <c r="J219" i="2" s="1"/>
  <c r="J229" i="1"/>
  <c r="I219" i="2" s="1"/>
  <c r="K236" i="1"/>
  <c r="J226" i="2" s="1"/>
  <c r="J236" i="1"/>
  <c r="I226" i="2" s="1"/>
  <c r="J240" i="1"/>
  <c r="I230" i="2" s="1"/>
  <c r="K240" i="1"/>
  <c r="J230" i="2" s="1"/>
  <c r="K245" i="1"/>
  <c r="J235" i="2" s="1"/>
  <c r="J245" i="1"/>
  <c r="I235" i="2" s="1"/>
  <c r="J252" i="1"/>
  <c r="I242" i="2" s="1"/>
  <c r="K252" i="1"/>
  <c r="J242" i="2" s="1"/>
  <c r="J256" i="1"/>
  <c r="I246" i="2" s="1"/>
  <c r="K256" i="1"/>
  <c r="J246" i="2" s="1"/>
  <c r="K261" i="1"/>
  <c r="J251" i="2" s="1"/>
  <c r="J261" i="1"/>
  <c r="I251" i="2" s="1"/>
  <c r="K268" i="1"/>
  <c r="J258" i="2" s="1"/>
  <c r="J268" i="1"/>
  <c r="I258" i="2" s="1"/>
  <c r="K272" i="1"/>
  <c r="J262" i="2" s="1"/>
  <c r="J272" i="1"/>
  <c r="I262" i="2" s="1"/>
  <c r="K277" i="1"/>
  <c r="J267" i="2" s="1"/>
  <c r="J277" i="1"/>
  <c r="I267" i="2" s="1"/>
  <c r="J284" i="1"/>
  <c r="I274" i="2" s="1"/>
  <c r="K284" i="1"/>
  <c r="J274" i="2" s="1"/>
  <c r="J288" i="1"/>
  <c r="I278" i="2" s="1"/>
  <c r="K288" i="1"/>
  <c r="J278" i="2" s="1"/>
  <c r="K293" i="1"/>
  <c r="J283" i="2" s="1"/>
  <c r="J293" i="1"/>
  <c r="I283" i="2" s="1"/>
  <c r="K300" i="1"/>
  <c r="J290" i="2" s="1"/>
  <c r="J300" i="1"/>
  <c r="I290" i="2" s="1"/>
  <c r="J304" i="1"/>
  <c r="I294" i="2" s="1"/>
  <c r="K304" i="1"/>
  <c r="J294" i="2" s="1"/>
  <c r="K309" i="1"/>
  <c r="J299" i="2" s="1"/>
  <c r="J309" i="1"/>
  <c r="I299" i="2" s="1"/>
  <c r="K316" i="1"/>
  <c r="J306" i="2" s="1"/>
  <c r="J316" i="1"/>
  <c r="I306" i="2" s="1"/>
  <c r="J320" i="1"/>
  <c r="I310" i="2" s="1"/>
  <c r="K320" i="1"/>
  <c r="J310" i="2" s="1"/>
  <c r="K325" i="1"/>
  <c r="J315" i="2" s="1"/>
  <c r="J325" i="1"/>
  <c r="I315" i="2" s="1"/>
  <c r="J332" i="1"/>
  <c r="I322" i="2" s="1"/>
  <c r="K332" i="1"/>
  <c r="J322" i="2" s="1"/>
  <c r="J336" i="1"/>
  <c r="I326" i="2" s="1"/>
  <c r="K336" i="1"/>
  <c r="J326" i="2" s="1"/>
  <c r="I35" i="2"/>
  <c r="J35" i="2"/>
  <c r="I42" i="2"/>
  <c r="J42" i="2"/>
  <c r="J46" i="2"/>
  <c r="I46" i="2"/>
  <c r="J65" i="2"/>
  <c r="I65" i="2"/>
  <c r="J69" i="2"/>
  <c r="I69" i="2"/>
  <c r="J76" i="2"/>
  <c r="I76" i="2"/>
  <c r="J99" i="2"/>
  <c r="I99" i="2"/>
  <c r="I106" i="2"/>
  <c r="J106" i="2"/>
  <c r="J110" i="2"/>
  <c r="I110" i="2"/>
  <c r="I129" i="2"/>
  <c r="J129" i="2"/>
  <c r="I133" i="2"/>
  <c r="J133" i="2"/>
  <c r="J150" i="1"/>
  <c r="I140" i="2" s="1"/>
  <c r="K150" i="1"/>
  <c r="J140" i="2" s="1"/>
  <c r="K173" i="1"/>
  <c r="J163" i="2" s="1"/>
  <c r="J173" i="1"/>
  <c r="I163" i="2" s="1"/>
  <c r="K180" i="1"/>
  <c r="J170" i="2" s="1"/>
  <c r="J180" i="1"/>
  <c r="I170" i="2" s="1"/>
  <c r="K184" i="1"/>
  <c r="J174" i="2" s="1"/>
  <c r="J184" i="1"/>
  <c r="I174" i="2" s="1"/>
  <c r="J203" i="1"/>
  <c r="I193" i="2" s="1"/>
  <c r="K203" i="1"/>
  <c r="J193" i="2" s="1"/>
  <c r="K207" i="1"/>
  <c r="J197" i="2" s="1"/>
  <c r="J207" i="1"/>
  <c r="I197" i="2" s="1"/>
  <c r="J214" i="1"/>
  <c r="I204" i="2" s="1"/>
  <c r="K214" i="1"/>
  <c r="J204" i="2" s="1"/>
  <c r="K237" i="1"/>
  <c r="J227" i="2" s="1"/>
  <c r="J237" i="1"/>
  <c r="I227" i="2" s="1"/>
  <c r="J244" i="1"/>
  <c r="I234" i="2" s="1"/>
  <c r="K244" i="1"/>
  <c r="J234" i="2" s="1"/>
  <c r="K248" i="1"/>
  <c r="J238" i="2" s="1"/>
  <c r="J248" i="1"/>
  <c r="I238" i="2" s="1"/>
  <c r="K267" i="1"/>
  <c r="J257" i="2" s="1"/>
  <c r="J267" i="1"/>
  <c r="I257" i="2" s="1"/>
  <c r="K271" i="1"/>
  <c r="J261" i="2" s="1"/>
  <c r="J271" i="1"/>
  <c r="I261" i="2" s="1"/>
  <c r="J278" i="1"/>
  <c r="I268" i="2" s="1"/>
  <c r="K278" i="1"/>
  <c r="J268" i="2" s="1"/>
  <c r="K301" i="1"/>
  <c r="J291" i="2" s="1"/>
  <c r="J301" i="1"/>
  <c r="I291" i="2" s="1"/>
  <c r="K308" i="1"/>
  <c r="J298" i="2" s="1"/>
  <c r="J308" i="1"/>
  <c r="I298" i="2" s="1"/>
  <c r="J312" i="1"/>
  <c r="I302" i="2" s="1"/>
  <c r="K312" i="1"/>
  <c r="J302" i="2" s="1"/>
  <c r="K331" i="1"/>
  <c r="J321" i="2" s="1"/>
  <c r="J331" i="1"/>
  <c r="I321" i="2" s="1"/>
  <c r="K335" i="1"/>
  <c r="J325" i="2" s="1"/>
  <c r="J335" i="1"/>
  <c r="I325" i="2" s="1"/>
  <c r="F4" i="6" l="1"/>
  <c r="J114" i="3"/>
  <c r="J111" i="6" s="1"/>
  <c r="F111" i="6"/>
  <c r="I114" i="3"/>
  <c r="I111" i="6" s="1"/>
  <c r="K114" i="3"/>
  <c r="K111" i="6" s="1"/>
  <c r="G111" i="6"/>
  <c r="M114" i="3"/>
  <c r="M111" i="6" s="1"/>
  <c r="L114" i="3"/>
  <c r="L111" i="6" s="1"/>
  <c r="H111" i="6"/>
  <c r="F52" i="6"/>
  <c r="J52" i="6"/>
  <c r="F101" i="6"/>
  <c r="J101" i="6"/>
  <c r="F68" i="6"/>
  <c r="J68" i="6"/>
  <c r="G20" i="6"/>
  <c r="K20" i="6"/>
  <c r="I20" i="6"/>
  <c r="H80" i="6"/>
  <c r="L83" i="3"/>
  <c r="L80" i="6" s="1"/>
  <c r="M83" i="3"/>
  <c r="M80" i="6" s="1"/>
  <c r="G26" i="6"/>
  <c r="K26" i="6"/>
  <c r="I26" i="6"/>
  <c r="G51" i="6"/>
  <c r="I51" i="6"/>
  <c r="K54" i="3"/>
  <c r="K51" i="6" s="1"/>
  <c r="J73" i="6"/>
  <c r="F73" i="6"/>
  <c r="G104" i="6"/>
  <c r="I104" i="6"/>
  <c r="K107" i="3"/>
  <c r="K104" i="6" s="1"/>
  <c r="H67" i="6"/>
  <c r="L70" i="3"/>
  <c r="L67" i="6" s="1"/>
  <c r="M70" i="3"/>
  <c r="H39" i="6"/>
  <c r="M39" i="6"/>
  <c r="L39" i="6"/>
  <c r="H16" i="6"/>
  <c r="L16" i="6"/>
  <c r="M16" i="6"/>
  <c r="G22" i="6"/>
  <c r="K22" i="6"/>
  <c r="I22" i="6"/>
  <c r="G27" i="6"/>
  <c r="I27" i="6"/>
  <c r="K27" i="6"/>
  <c r="H94" i="6"/>
  <c r="M97" i="3"/>
  <c r="M94" i="6" s="1"/>
  <c r="L97" i="3"/>
  <c r="L94" i="6" s="1"/>
  <c r="H38" i="6"/>
  <c r="M38" i="6"/>
  <c r="L38" i="6"/>
  <c r="G32" i="6"/>
  <c r="I32" i="6"/>
  <c r="K32" i="6"/>
  <c r="H96" i="6"/>
  <c r="M99" i="3"/>
  <c r="M96" i="6" s="1"/>
  <c r="L99" i="3"/>
  <c r="L96" i="6" s="1"/>
  <c r="G101" i="6"/>
  <c r="K104" i="3"/>
  <c r="K101" i="6" s="1"/>
  <c r="I101" i="6"/>
  <c r="J90" i="6"/>
  <c r="F90" i="6"/>
  <c r="F18" i="6"/>
  <c r="J18" i="6"/>
  <c r="F27" i="6"/>
  <c r="J27" i="6"/>
  <c r="F79" i="6"/>
  <c r="J79" i="6"/>
  <c r="G47" i="6"/>
  <c r="I47" i="6"/>
  <c r="K50" i="3"/>
  <c r="K47" i="6" s="1"/>
  <c r="J82" i="6"/>
  <c r="F82" i="6"/>
  <c r="F97" i="6"/>
  <c r="J97" i="6"/>
  <c r="G58" i="6"/>
  <c r="I58" i="6"/>
  <c r="K61" i="3"/>
  <c r="K58" i="6" s="1"/>
  <c r="H71" i="6"/>
  <c r="L74" i="3"/>
  <c r="L71" i="6" s="1"/>
  <c r="M74" i="3"/>
  <c r="M71" i="6" s="1"/>
  <c r="G85" i="6"/>
  <c r="K88" i="3"/>
  <c r="K85" i="6" s="1"/>
  <c r="I85" i="6"/>
  <c r="G33" i="6"/>
  <c r="K33" i="6"/>
  <c r="I33" i="6"/>
  <c r="F25" i="6"/>
  <c r="J25" i="6"/>
  <c r="F92" i="6"/>
  <c r="J92" i="6"/>
  <c r="G68" i="6"/>
  <c r="K71" i="3"/>
  <c r="K68" i="6" s="1"/>
  <c r="I68" i="6"/>
  <c r="G65" i="6"/>
  <c r="K68" i="3"/>
  <c r="K65" i="6" s="1"/>
  <c r="I65" i="6"/>
  <c r="H45" i="6"/>
  <c r="L45" i="6"/>
  <c r="M45" i="6"/>
  <c r="G37" i="6"/>
  <c r="I37" i="6"/>
  <c r="K37" i="6"/>
  <c r="H2" i="6"/>
  <c r="M2" i="6"/>
  <c r="L2" i="6"/>
  <c r="H3" i="6"/>
  <c r="L3" i="6"/>
  <c r="M3" i="6"/>
  <c r="H64" i="6"/>
  <c r="L67" i="3"/>
  <c r="L64" i="6" s="1"/>
  <c r="M67" i="3"/>
  <c r="M64" i="6" s="1"/>
  <c r="G59" i="6"/>
  <c r="I59" i="6"/>
  <c r="K62" i="3"/>
  <c r="K59" i="6" s="1"/>
  <c r="H68" i="6"/>
  <c r="L71" i="3"/>
  <c r="L68" i="6" s="1"/>
  <c r="M71" i="3"/>
  <c r="M68" i="6" s="1"/>
  <c r="K82" i="3"/>
  <c r="K79" i="6" s="1"/>
  <c r="G79" i="6"/>
  <c r="I79" i="6"/>
  <c r="G93" i="6"/>
  <c r="K96" i="3"/>
  <c r="K93" i="6" s="1"/>
  <c r="I93" i="6"/>
  <c r="H32" i="6"/>
  <c r="L32" i="6"/>
  <c r="M32" i="6"/>
  <c r="F24" i="6"/>
  <c r="J24" i="6"/>
  <c r="H50" i="6"/>
  <c r="L53" i="3"/>
  <c r="L50" i="6" s="1"/>
  <c r="M53" i="3"/>
  <c r="M50" i="6" s="1"/>
  <c r="G8" i="6"/>
  <c r="I8" i="6"/>
  <c r="K8" i="6"/>
  <c r="G63" i="6"/>
  <c r="I63" i="6"/>
  <c r="K66" i="3"/>
  <c r="K63" i="6" s="1"/>
  <c r="H61" i="6"/>
  <c r="M64" i="3"/>
  <c r="M61" i="6" s="1"/>
  <c r="L64" i="3"/>
  <c r="L61" i="6" s="1"/>
  <c r="F67" i="6"/>
  <c r="J67" i="6"/>
  <c r="F78" i="6"/>
  <c r="J78" i="6"/>
  <c r="F22" i="6"/>
  <c r="J22" i="6"/>
  <c r="F60" i="6"/>
  <c r="J60" i="6"/>
  <c r="J86" i="6"/>
  <c r="F86" i="6"/>
  <c r="G97" i="6"/>
  <c r="I97" i="6"/>
  <c r="K100" i="3"/>
  <c r="K97" i="6" s="1"/>
  <c r="G107" i="6"/>
  <c r="I107" i="6"/>
  <c r="K110" i="3"/>
  <c r="K107" i="6" s="1"/>
  <c r="F51" i="6"/>
  <c r="J51" i="6"/>
  <c r="H35" i="6"/>
  <c r="M35" i="6"/>
  <c r="L35" i="6"/>
  <c r="F32" i="6"/>
  <c r="J32" i="6"/>
  <c r="J23" i="6"/>
  <c r="F23" i="6"/>
  <c r="H7" i="6"/>
  <c r="L7" i="6"/>
  <c r="M7" i="6"/>
  <c r="H82" i="6"/>
  <c r="M85" i="3"/>
  <c r="M82" i="6" s="1"/>
  <c r="L85" i="3"/>
  <c r="L82" i="6" s="1"/>
  <c r="G106" i="6"/>
  <c r="K109" i="3"/>
  <c r="K106" i="6" s="1"/>
  <c r="I106" i="6"/>
  <c r="H28" i="6"/>
  <c r="L28" i="6"/>
  <c r="M28" i="6"/>
  <c r="H49" i="6"/>
  <c r="L52" i="3"/>
  <c r="L49" i="6" s="1"/>
  <c r="M52" i="3"/>
  <c r="M49" i="6" s="1"/>
  <c r="J28" i="6"/>
  <c r="F28" i="6"/>
  <c r="G76" i="6"/>
  <c r="K79" i="3"/>
  <c r="K76" i="6" s="1"/>
  <c r="I76" i="6"/>
  <c r="H74" i="6"/>
  <c r="L77" i="3"/>
  <c r="L74" i="6" s="1"/>
  <c r="M77" i="3"/>
  <c r="M74" i="6" s="1"/>
  <c r="G77" i="6"/>
  <c r="I77" i="6"/>
  <c r="K80" i="3"/>
  <c r="K77" i="6" s="1"/>
  <c r="F77" i="6"/>
  <c r="J77" i="6"/>
  <c r="H11" i="6"/>
  <c r="L11" i="6"/>
  <c r="M11" i="6"/>
  <c r="G4" i="6"/>
  <c r="K4" i="6"/>
  <c r="I4" i="6"/>
  <c r="F100" i="6"/>
  <c r="J100" i="6"/>
  <c r="M104" i="3"/>
  <c r="M101" i="6" s="1"/>
  <c r="H101" i="6"/>
  <c r="L104" i="3"/>
  <c r="L101" i="6" s="1"/>
  <c r="G29" i="6"/>
  <c r="K29" i="6"/>
  <c r="I29" i="6"/>
  <c r="G19" i="6"/>
  <c r="K19" i="6"/>
  <c r="I19" i="6"/>
  <c r="F34" i="6"/>
  <c r="J34" i="6"/>
  <c r="G36" i="6"/>
  <c r="K36" i="6"/>
  <c r="I36" i="6"/>
  <c r="G57" i="6"/>
  <c r="I57" i="6"/>
  <c r="K60" i="3"/>
  <c r="K57" i="6" s="1"/>
  <c r="J83" i="6"/>
  <c r="F83" i="6"/>
  <c r="G81" i="6"/>
  <c r="K84" i="3"/>
  <c r="K81" i="6" s="1"/>
  <c r="I81" i="6"/>
  <c r="F66" i="6"/>
  <c r="J66" i="6"/>
  <c r="H84" i="6"/>
  <c r="L87" i="3"/>
  <c r="L84" i="6" s="1"/>
  <c r="M87" i="3"/>
  <c r="M84" i="6" s="1"/>
  <c r="H48" i="6"/>
  <c r="M51" i="3"/>
  <c r="M48" i="6" s="1"/>
  <c r="L51" i="3"/>
  <c r="L48" i="6" s="1"/>
  <c r="G7" i="6"/>
  <c r="K7" i="6"/>
  <c r="I7" i="6"/>
  <c r="G60" i="6"/>
  <c r="I60" i="6"/>
  <c r="K63" i="3"/>
  <c r="K60" i="6" s="1"/>
  <c r="G105" i="6"/>
  <c r="K108" i="3"/>
  <c r="K105" i="6" s="1"/>
  <c r="I105" i="6"/>
  <c r="G100" i="6"/>
  <c r="K103" i="3"/>
  <c r="K100" i="6" s="1"/>
  <c r="I100" i="6"/>
  <c r="G9" i="6"/>
  <c r="K9" i="6"/>
  <c r="I9" i="6"/>
  <c r="H110" i="6"/>
  <c r="M113" i="3"/>
  <c r="M110" i="6" s="1"/>
  <c r="L113" i="3"/>
  <c r="L110" i="6" s="1"/>
  <c r="H106" i="6"/>
  <c r="M109" i="3"/>
  <c r="M106" i="6" s="1"/>
  <c r="L109" i="3"/>
  <c r="L106" i="6" s="1"/>
  <c r="G21" i="6"/>
  <c r="K21" i="6"/>
  <c r="I21" i="6"/>
  <c r="F2" i="6"/>
  <c r="J2" i="6"/>
  <c r="K72" i="3"/>
  <c r="K69" i="6" s="1"/>
  <c r="I69" i="6"/>
  <c r="G69" i="6"/>
  <c r="G86" i="6"/>
  <c r="K89" i="3"/>
  <c r="K86" i="6" s="1"/>
  <c r="I86" i="6"/>
  <c r="F39" i="6"/>
  <c r="J39" i="6"/>
  <c r="H36" i="6"/>
  <c r="M36" i="6"/>
  <c r="L36" i="6"/>
  <c r="H29" i="6"/>
  <c r="L29" i="6"/>
  <c r="M29" i="6"/>
  <c r="J9" i="6"/>
  <c r="F9" i="6"/>
  <c r="G92" i="6"/>
  <c r="I92" i="6"/>
  <c r="K95" i="3"/>
  <c r="K92" i="6" s="1"/>
  <c r="G70" i="6"/>
  <c r="K73" i="3"/>
  <c r="K70" i="6" s="1"/>
  <c r="I70" i="6"/>
  <c r="H43" i="6"/>
  <c r="L43" i="6"/>
  <c r="M43" i="6"/>
  <c r="H40" i="6"/>
  <c r="L40" i="6"/>
  <c r="M40" i="6"/>
  <c r="H25" i="6"/>
  <c r="L25" i="6"/>
  <c r="M25" i="6"/>
  <c r="H104" i="6"/>
  <c r="M107" i="3"/>
  <c r="M104" i="6" s="1"/>
  <c r="L107" i="3"/>
  <c r="L104" i="6" s="1"/>
  <c r="M30" i="6"/>
  <c r="H30" i="6"/>
  <c r="L30" i="6"/>
  <c r="G41" i="6"/>
  <c r="I41" i="6"/>
  <c r="K41" i="6"/>
  <c r="J58" i="6"/>
  <c r="F58" i="6"/>
  <c r="J31" i="6"/>
  <c r="F31" i="6"/>
  <c r="G15" i="6"/>
  <c r="K15" i="6"/>
  <c r="I15" i="6"/>
  <c r="J69" i="6"/>
  <c r="F69" i="6"/>
  <c r="J42" i="6"/>
  <c r="F42" i="6"/>
  <c r="G80" i="6"/>
  <c r="I80" i="6"/>
  <c r="K83" i="3"/>
  <c r="K80" i="6" s="1"/>
  <c r="H52" i="6"/>
  <c r="L55" i="3"/>
  <c r="L52" i="6" s="1"/>
  <c r="M55" i="3"/>
  <c r="M52" i="6" s="1"/>
  <c r="G6" i="6"/>
  <c r="I6" i="6"/>
  <c r="K6" i="6"/>
  <c r="H99" i="6"/>
  <c r="M102" i="3"/>
  <c r="M99" i="6" s="1"/>
  <c r="L102" i="3"/>
  <c r="L99" i="6" s="1"/>
  <c r="H69" i="6"/>
  <c r="L72" i="3"/>
  <c r="L69" i="6" s="1"/>
  <c r="M72" i="3"/>
  <c r="M69" i="6" s="1"/>
  <c r="G53" i="6"/>
  <c r="I53" i="6"/>
  <c r="K56" i="3"/>
  <c r="K53" i="6" s="1"/>
  <c r="H18" i="6"/>
  <c r="M18" i="6"/>
  <c r="L18" i="6"/>
  <c r="J81" i="6"/>
  <c r="F81" i="6"/>
  <c r="H51" i="6"/>
  <c r="L54" i="3"/>
  <c r="L51" i="6" s="1"/>
  <c r="M54" i="3"/>
  <c r="M51" i="6" s="1"/>
  <c r="J38" i="6"/>
  <c r="F38" i="6"/>
  <c r="G16" i="6"/>
  <c r="K16" i="6"/>
  <c r="I16" i="6"/>
  <c r="F63" i="6"/>
  <c r="J63" i="6"/>
  <c r="G14" i="6"/>
  <c r="K14" i="6"/>
  <c r="I14" i="6"/>
  <c r="F45" i="6"/>
  <c r="J45" i="6"/>
  <c r="H98" i="6"/>
  <c r="M101" i="3"/>
  <c r="M98" i="6" s="1"/>
  <c r="L101" i="3"/>
  <c r="L98" i="6" s="1"/>
  <c r="G61" i="6"/>
  <c r="K64" i="3"/>
  <c r="K61" i="6" s="1"/>
  <c r="I61" i="6"/>
  <c r="G89" i="6"/>
  <c r="I89" i="6"/>
  <c r="K92" i="3"/>
  <c r="K89" i="6" s="1"/>
  <c r="F104" i="6"/>
  <c r="J104" i="6"/>
  <c r="H102" i="6"/>
  <c r="M105" i="3"/>
  <c r="M102" i="6" s="1"/>
  <c r="L105" i="3"/>
  <c r="L102" i="6" s="1"/>
  <c r="H62" i="6"/>
  <c r="M65" i="3"/>
  <c r="M62" i="6" s="1"/>
  <c r="L65" i="3"/>
  <c r="L62" i="6" s="1"/>
  <c r="G42" i="6"/>
  <c r="K42" i="6"/>
  <c r="I42" i="6"/>
  <c r="G25" i="6"/>
  <c r="I25" i="6"/>
  <c r="K25" i="6"/>
  <c r="H66" i="6"/>
  <c r="L69" i="3"/>
  <c r="L66" i="6" s="1"/>
  <c r="M69" i="3"/>
  <c r="M66" i="6" s="1"/>
  <c r="H31" i="6"/>
  <c r="L31" i="6"/>
  <c r="M31" i="6"/>
  <c r="G98" i="6"/>
  <c r="I98" i="6"/>
  <c r="K101" i="3"/>
  <c r="K98" i="6" s="1"/>
  <c r="H86" i="6"/>
  <c r="M89" i="3"/>
  <c r="M86" i="6" s="1"/>
  <c r="L89" i="3"/>
  <c r="L86" i="6" s="1"/>
  <c r="H91" i="6"/>
  <c r="L94" i="3"/>
  <c r="L91" i="6" s="1"/>
  <c r="M94" i="3"/>
  <c r="M91" i="6" s="1"/>
  <c r="H23" i="6"/>
  <c r="L23" i="6"/>
  <c r="M23" i="6"/>
  <c r="F16" i="6"/>
  <c r="J16" i="6"/>
  <c r="M42" i="6"/>
  <c r="H42" i="6"/>
  <c r="L42" i="6"/>
  <c r="H21" i="6"/>
  <c r="M21" i="6"/>
  <c r="L21" i="6"/>
  <c r="H13" i="6"/>
  <c r="M13" i="6"/>
  <c r="L13" i="6"/>
  <c r="H75" i="6"/>
  <c r="L78" i="3"/>
  <c r="L75" i="6" s="1"/>
  <c r="M78" i="3"/>
  <c r="M75" i="6" s="1"/>
  <c r="J76" i="6"/>
  <c r="F76" i="6"/>
  <c r="G75" i="6"/>
  <c r="K78" i="3"/>
  <c r="K75" i="6" s="1"/>
  <c r="I75" i="6"/>
  <c r="G10" i="6"/>
  <c r="I10" i="6"/>
  <c r="K10" i="6"/>
  <c r="I11" i="6"/>
  <c r="G11" i="6"/>
  <c r="K11" i="6"/>
  <c r="H12" i="6"/>
  <c r="L12" i="6"/>
  <c r="M12" i="6"/>
  <c r="F10" i="6"/>
  <c r="J10" i="6"/>
  <c r="G5" i="6"/>
  <c r="I5" i="6"/>
  <c r="K5" i="6"/>
  <c r="H8" i="6"/>
  <c r="L8" i="6"/>
  <c r="M8" i="6"/>
  <c r="J85" i="6"/>
  <c r="F85" i="6"/>
  <c r="H24" i="6"/>
  <c r="L24" i="6"/>
  <c r="M24" i="6"/>
  <c r="K17" i="6"/>
  <c r="J17" i="6"/>
  <c r="F17" i="6"/>
  <c r="G64" i="6"/>
  <c r="K67" i="3"/>
  <c r="K64" i="6" s="1"/>
  <c r="I64" i="6"/>
  <c r="F74" i="6"/>
  <c r="J74" i="6"/>
  <c r="J75" i="6"/>
  <c r="F75" i="6"/>
  <c r="G102" i="6"/>
  <c r="I102" i="6"/>
  <c r="K105" i="3"/>
  <c r="K102" i="6" s="1"/>
  <c r="J88" i="6"/>
  <c r="F88" i="6"/>
  <c r="F54" i="6"/>
  <c r="J54" i="6"/>
  <c r="G30" i="6"/>
  <c r="I30" i="6"/>
  <c r="K30" i="6"/>
  <c r="G17" i="6"/>
  <c r="I17" i="6"/>
  <c r="J64" i="6"/>
  <c r="F64" i="6"/>
  <c r="H88" i="6"/>
  <c r="L91" i="3"/>
  <c r="L88" i="6" s="1"/>
  <c r="M91" i="3"/>
  <c r="M88" i="6" s="1"/>
  <c r="H46" i="6"/>
  <c r="L49" i="3"/>
  <c r="L46" i="6" s="1"/>
  <c r="M49" i="3"/>
  <c r="M46" i="6" s="1"/>
  <c r="H6" i="6"/>
  <c r="L6" i="6"/>
  <c r="M6" i="6"/>
  <c r="F98" i="6"/>
  <c r="J98" i="6"/>
  <c r="G50" i="6"/>
  <c r="I50" i="6"/>
  <c r="K53" i="3"/>
  <c r="K50" i="6" s="1"/>
  <c r="H81" i="6"/>
  <c r="L84" i="3"/>
  <c r="L81" i="6" s="1"/>
  <c r="M84" i="3"/>
  <c r="M81" i="6" s="1"/>
  <c r="H87" i="6"/>
  <c r="L90" i="3"/>
  <c r="L87" i="6" s="1"/>
  <c r="M90" i="3"/>
  <c r="M87" i="6" s="1"/>
  <c r="G23" i="6"/>
  <c r="I23" i="6"/>
  <c r="K23" i="6"/>
  <c r="G18" i="6"/>
  <c r="I18" i="6"/>
  <c r="K18" i="6"/>
  <c r="J91" i="6"/>
  <c r="F91" i="6"/>
  <c r="G24" i="6"/>
  <c r="I24" i="6"/>
  <c r="K24" i="6"/>
  <c r="H100" i="6"/>
  <c r="M103" i="3"/>
  <c r="M100" i="6" s="1"/>
  <c r="L103" i="3"/>
  <c r="L100" i="6" s="1"/>
  <c r="J72" i="6"/>
  <c r="F72" i="6"/>
  <c r="G46" i="6"/>
  <c r="K49" i="3"/>
  <c r="K46" i="6" s="1"/>
  <c r="I46" i="6"/>
  <c r="J15" i="6"/>
  <c r="F15" i="6"/>
  <c r="H90" i="6"/>
  <c r="M93" i="3"/>
  <c r="M90" i="6" s="1"/>
  <c r="L93" i="3"/>
  <c r="L90" i="6" s="1"/>
  <c r="G90" i="6"/>
  <c r="I90" i="6"/>
  <c r="K93" i="3"/>
  <c r="K90" i="6" s="1"/>
  <c r="G99" i="6"/>
  <c r="I99" i="6"/>
  <c r="K102" i="3"/>
  <c r="K99" i="6" s="1"/>
  <c r="H59" i="6"/>
  <c r="L62" i="3"/>
  <c r="L59" i="6" s="1"/>
  <c r="M62" i="3"/>
  <c r="M59" i="6" s="1"/>
  <c r="G39" i="6"/>
  <c r="I39" i="6"/>
  <c r="K39" i="6"/>
  <c r="G3" i="6"/>
  <c r="K3" i="6"/>
  <c r="I3" i="6"/>
  <c r="J26" i="6"/>
  <c r="F26" i="6"/>
  <c r="F46" i="6"/>
  <c r="J46" i="6"/>
  <c r="F99" i="6"/>
  <c r="J99" i="6"/>
  <c r="G110" i="6"/>
  <c r="K113" i="3"/>
  <c r="K110" i="6" s="1"/>
  <c r="I110" i="6"/>
  <c r="H26" i="6"/>
  <c r="L26" i="6"/>
  <c r="M26" i="6"/>
  <c r="G82" i="6"/>
  <c r="K85" i="3"/>
  <c r="K82" i="6" s="1"/>
  <c r="I82" i="6"/>
  <c r="G96" i="6"/>
  <c r="K99" i="3"/>
  <c r="K96" i="6" s="1"/>
  <c r="I96" i="6"/>
  <c r="H79" i="6"/>
  <c r="L82" i="3"/>
  <c r="L79" i="6" s="1"/>
  <c r="M82" i="3"/>
  <c r="M79" i="6" s="1"/>
  <c r="G49" i="6"/>
  <c r="I49" i="6"/>
  <c r="K52" i="3"/>
  <c r="K49" i="6" s="1"/>
  <c r="H37" i="6"/>
  <c r="L37" i="6"/>
  <c r="M37" i="6"/>
  <c r="F19" i="6"/>
  <c r="J19" i="6"/>
  <c r="H78" i="6"/>
  <c r="M81" i="3"/>
  <c r="M78" i="6" s="1"/>
  <c r="L81" i="3"/>
  <c r="L78" i="6" s="1"/>
  <c r="G66" i="6"/>
  <c r="K69" i="3"/>
  <c r="K66" i="6" s="1"/>
  <c r="I66" i="6"/>
  <c r="F84" i="6"/>
  <c r="J84" i="6"/>
  <c r="J7" i="6"/>
  <c r="F7" i="6"/>
  <c r="G94" i="6"/>
  <c r="K97" i="3"/>
  <c r="K94" i="6" s="1"/>
  <c r="I94" i="6"/>
  <c r="H92" i="6"/>
  <c r="M95" i="3"/>
  <c r="M92" i="6" s="1"/>
  <c r="L95" i="3"/>
  <c r="L92" i="6" s="1"/>
  <c r="F50" i="6"/>
  <c r="J50" i="6"/>
  <c r="F61" i="6"/>
  <c r="J61" i="6"/>
  <c r="G44" i="6"/>
  <c r="K44" i="6"/>
  <c r="I44" i="6"/>
  <c r="H20" i="6"/>
  <c r="M20" i="6"/>
  <c r="L20" i="6"/>
  <c r="F33" i="6"/>
  <c r="J33" i="6"/>
  <c r="G35" i="6"/>
  <c r="K35" i="6"/>
  <c r="I35" i="6"/>
  <c r="H17" i="6"/>
  <c r="M17" i="6"/>
  <c r="L17" i="6"/>
  <c r="G67" i="6"/>
  <c r="I67" i="6"/>
  <c r="K70" i="3"/>
  <c r="K67" i="6" s="1"/>
  <c r="F87" i="6"/>
  <c r="J87" i="6"/>
  <c r="J21" i="6"/>
  <c r="F21" i="6"/>
  <c r="G62" i="6"/>
  <c r="I62" i="6"/>
  <c r="K65" i="3"/>
  <c r="K62" i="6" s="1"/>
  <c r="F102" i="6"/>
  <c r="J102" i="6"/>
  <c r="F48" i="6"/>
  <c r="J48" i="6"/>
  <c r="J29" i="6"/>
  <c r="F29" i="6"/>
  <c r="F105" i="6"/>
  <c r="J105" i="6"/>
  <c r="F70" i="6"/>
  <c r="J70" i="6"/>
  <c r="J107" i="6"/>
  <c r="F107" i="6"/>
  <c r="F80" i="6"/>
  <c r="J80" i="6"/>
  <c r="H83" i="6"/>
  <c r="M86" i="3"/>
  <c r="M83" i="6" s="1"/>
  <c r="L86" i="3"/>
  <c r="L83" i="6" s="1"/>
  <c r="J71" i="6"/>
  <c r="F71" i="6"/>
  <c r="H34" i="6"/>
  <c r="L34" i="6"/>
  <c r="M34" i="6"/>
  <c r="J13" i="6"/>
  <c r="F13" i="6"/>
  <c r="H4" i="6"/>
  <c r="M4" i="6"/>
  <c r="L4" i="6"/>
  <c r="F59" i="6"/>
  <c r="J59" i="6"/>
  <c r="G38" i="6"/>
  <c r="I38" i="6"/>
  <c r="K38" i="6"/>
  <c r="H15" i="6"/>
  <c r="L15" i="6"/>
  <c r="M15" i="6"/>
  <c r="G109" i="6"/>
  <c r="K112" i="3"/>
  <c r="K109" i="6" s="1"/>
  <c r="I109" i="6"/>
  <c r="G95" i="6"/>
  <c r="K98" i="3"/>
  <c r="K95" i="6" s="1"/>
  <c r="I95" i="6"/>
  <c r="H54" i="6"/>
  <c r="M57" i="3"/>
  <c r="M54" i="6" s="1"/>
  <c r="L57" i="3"/>
  <c r="L54" i="6" s="1"/>
  <c r="J55" i="6"/>
  <c r="F55" i="6"/>
  <c r="H56" i="6"/>
  <c r="L59" i="3"/>
  <c r="L56" i="6" s="1"/>
  <c r="M59" i="3"/>
  <c r="M56" i="6" s="1"/>
  <c r="F57" i="6"/>
  <c r="J57" i="6"/>
  <c r="F103" i="6"/>
  <c r="J103" i="6"/>
  <c r="F20" i="6"/>
  <c r="J20" i="6"/>
  <c r="G83" i="6"/>
  <c r="I83" i="6"/>
  <c r="K86" i="3"/>
  <c r="K83" i="6" s="1"/>
  <c r="H107" i="6"/>
  <c r="M110" i="3"/>
  <c r="M107" i="6" s="1"/>
  <c r="L110" i="3"/>
  <c r="L107" i="6" s="1"/>
  <c r="G71" i="6"/>
  <c r="K74" i="3"/>
  <c r="K71" i="6" s="1"/>
  <c r="I71" i="6"/>
  <c r="H85" i="6"/>
  <c r="L88" i="3"/>
  <c r="L85" i="6" s="1"/>
  <c r="M88" i="3"/>
  <c r="M85" i="6" s="1"/>
  <c r="H63" i="6"/>
  <c r="L66" i="3"/>
  <c r="L63" i="6" s="1"/>
  <c r="M66" i="3"/>
  <c r="M63" i="6" s="1"/>
  <c r="H72" i="6"/>
  <c r="L75" i="3"/>
  <c r="L72" i="6" s="1"/>
  <c r="M75" i="3"/>
  <c r="M72" i="6" s="1"/>
  <c r="G43" i="6"/>
  <c r="I43" i="6"/>
  <c r="K43" i="6"/>
  <c r="F14" i="6"/>
  <c r="J14" i="6"/>
  <c r="M14" i="6"/>
  <c r="H14" i="6"/>
  <c r="L14" i="6"/>
  <c r="M112" i="3"/>
  <c r="M109" i="6" s="1"/>
  <c r="L112" i="3"/>
  <c r="L109" i="6" s="1"/>
  <c r="H109" i="6"/>
  <c r="G88" i="6"/>
  <c r="K91" i="3"/>
  <c r="K88" i="6" s="1"/>
  <c r="I88" i="6"/>
  <c r="G48" i="6"/>
  <c r="K51" i="3"/>
  <c r="K48" i="6" s="1"/>
  <c r="I48" i="6"/>
  <c r="H65" i="6"/>
  <c r="L68" i="3"/>
  <c r="L65" i="6" s="1"/>
  <c r="M68" i="3"/>
  <c r="M65" i="6" s="1"/>
  <c r="J53" i="6"/>
  <c r="F53" i="6"/>
  <c r="F108" i="6"/>
  <c r="J108" i="6"/>
  <c r="G45" i="6"/>
  <c r="I45" i="6"/>
  <c r="K45" i="6"/>
  <c r="F44" i="6"/>
  <c r="J44" i="6"/>
  <c r="G87" i="6"/>
  <c r="I87" i="6"/>
  <c r="K90" i="3"/>
  <c r="K87" i="6" s="1"/>
  <c r="F65" i="6"/>
  <c r="J65" i="6"/>
  <c r="J36" i="6"/>
  <c r="F36" i="6"/>
  <c r="F40" i="6"/>
  <c r="J40" i="6"/>
  <c r="J35" i="6"/>
  <c r="F35" i="6"/>
  <c r="G34" i="6"/>
  <c r="K34" i="6"/>
  <c r="I34" i="6"/>
  <c r="G31" i="6"/>
  <c r="K31" i="6"/>
  <c r="I31" i="6"/>
  <c r="F6" i="6"/>
  <c r="J6" i="6"/>
  <c r="L106" i="3"/>
  <c r="L103" i="6" s="1"/>
  <c r="M106" i="3"/>
  <c r="M103" i="6" s="1"/>
  <c r="H103" i="6"/>
  <c r="H70" i="6"/>
  <c r="M73" i="3"/>
  <c r="M70" i="6" s="1"/>
  <c r="L73" i="3"/>
  <c r="L70" i="6" s="1"/>
  <c r="I52" i="6"/>
  <c r="K55" i="3"/>
  <c r="K52" i="6" s="1"/>
  <c r="G52" i="6"/>
  <c r="H27" i="6"/>
  <c r="L27" i="6"/>
  <c r="M27" i="6"/>
  <c r="H93" i="6"/>
  <c r="M96" i="3"/>
  <c r="M93" i="6" s="1"/>
  <c r="L96" i="3"/>
  <c r="L93" i="6" s="1"/>
  <c r="F89" i="6"/>
  <c r="J89" i="6"/>
  <c r="H58" i="6"/>
  <c r="L61" i="3"/>
  <c r="L58" i="6" s="1"/>
  <c r="M61" i="3"/>
  <c r="M58" i="6" s="1"/>
  <c r="J47" i="6"/>
  <c r="F47" i="6"/>
  <c r="G78" i="6"/>
  <c r="K81" i="3"/>
  <c r="K78" i="6" s="1"/>
  <c r="I78" i="6"/>
  <c r="F49" i="6"/>
  <c r="J49" i="6"/>
  <c r="H73" i="6"/>
  <c r="L76" i="3"/>
  <c r="L73" i="6" s="1"/>
  <c r="M76" i="3"/>
  <c r="M73" i="6" s="1"/>
  <c r="F95" i="6"/>
  <c r="J95" i="6"/>
  <c r="G84" i="6"/>
  <c r="I84" i="6"/>
  <c r="K87" i="3"/>
  <c r="K84" i="6" s="1"/>
  <c r="M98" i="3"/>
  <c r="M95" i="6" s="1"/>
  <c r="L98" i="3"/>
  <c r="L95" i="6" s="1"/>
  <c r="H95" i="6"/>
  <c r="G103" i="6"/>
  <c r="K106" i="3"/>
  <c r="K103" i="6" s="1"/>
  <c r="I103" i="6"/>
  <c r="H47" i="6"/>
  <c r="L50" i="3"/>
  <c r="L47" i="6" s="1"/>
  <c r="M50" i="3"/>
  <c r="M47" i="6" s="1"/>
  <c r="H53" i="6"/>
  <c r="L56" i="3"/>
  <c r="L53" i="6" s="1"/>
  <c r="M56" i="3"/>
  <c r="M53" i="6" s="1"/>
  <c r="J43" i="6"/>
  <c r="F43" i="6"/>
  <c r="H5" i="6"/>
  <c r="M5" i="6"/>
  <c r="L5" i="6"/>
  <c r="H44" i="6"/>
  <c r="M44" i="6"/>
  <c r="L44" i="6"/>
  <c r="G72" i="6"/>
  <c r="K75" i="3"/>
  <c r="K72" i="6" s="1"/>
  <c r="I72" i="6"/>
  <c r="F3" i="6"/>
  <c r="J3" i="6"/>
  <c r="G73" i="6"/>
  <c r="I73" i="6"/>
  <c r="K76" i="3"/>
  <c r="K73" i="6" s="1"/>
  <c r="H105" i="6"/>
  <c r="L108" i="3"/>
  <c r="L105" i="6" s="1"/>
  <c r="M108" i="3"/>
  <c r="M105" i="6" s="1"/>
  <c r="J109" i="6"/>
  <c r="F109" i="6"/>
  <c r="F106" i="6"/>
  <c r="J106" i="6"/>
  <c r="J110" i="6"/>
  <c r="F110" i="6"/>
  <c r="H60" i="6"/>
  <c r="L63" i="3"/>
  <c r="L60" i="6" s="1"/>
  <c r="M63" i="3"/>
  <c r="M60" i="6" s="1"/>
  <c r="J5" i="6"/>
  <c r="F5" i="6"/>
  <c r="G2" i="6"/>
  <c r="I2" i="6"/>
  <c r="K2" i="6"/>
  <c r="G28" i="6"/>
  <c r="I28" i="6"/>
  <c r="K28" i="6"/>
  <c r="F94" i="6"/>
  <c r="J94" i="6"/>
  <c r="G91" i="6"/>
  <c r="I91" i="6"/>
  <c r="K94" i="3"/>
  <c r="K91" i="6" s="1"/>
  <c r="H41" i="6"/>
  <c r="L41" i="6"/>
  <c r="M41" i="6"/>
  <c r="G108" i="6"/>
  <c r="K111" i="3"/>
  <c r="K108" i="6" s="1"/>
  <c r="I108" i="6"/>
  <c r="M100" i="3"/>
  <c r="M97" i="6" s="1"/>
  <c r="H97" i="6"/>
  <c r="L100" i="3"/>
  <c r="L97" i="6" s="1"/>
  <c r="J93" i="6"/>
  <c r="F93" i="6"/>
  <c r="J37" i="6"/>
  <c r="F37" i="6"/>
  <c r="H9" i="6"/>
  <c r="M9" i="6"/>
  <c r="L9" i="6"/>
  <c r="F30" i="6"/>
  <c r="J30" i="6"/>
  <c r="F41" i="6"/>
  <c r="J41" i="6"/>
  <c r="F11" i="6"/>
  <c r="J11" i="6"/>
  <c r="F8" i="6"/>
  <c r="J8" i="6"/>
  <c r="G74" i="6"/>
  <c r="I74" i="6"/>
  <c r="K77" i="3"/>
  <c r="K74" i="6" s="1"/>
  <c r="H77" i="6"/>
  <c r="L80" i="3"/>
  <c r="L77" i="6" s="1"/>
  <c r="M80" i="3"/>
  <c r="M77" i="6" s="1"/>
  <c r="H76" i="6"/>
  <c r="L79" i="3"/>
  <c r="L76" i="6" s="1"/>
  <c r="M79" i="3"/>
  <c r="M76" i="6" s="1"/>
  <c r="H10" i="6"/>
  <c r="M10" i="6"/>
  <c r="L10" i="6"/>
  <c r="G12" i="6"/>
  <c r="K12" i="6"/>
  <c r="I12" i="6"/>
  <c r="J12" i="6"/>
  <c r="F12" i="6"/>
  <c r="G13" i="6"/>
  <c r="K13" i="6"/>
  <c r="I13" i="6"/>
  <c r="F96" i="6"/>
  <c r="J96" i="6"/>
  <c r="G40" i="6"/>
  <c r="K40" i="6"/>
  <c r="I40" i="6"/>
  <c r="J62" i="6"/>
  <c r="F62" i="6"/>
  <c r="H33" i="6"/>
  <c r="L33" i="6"/>
  <c r="H19" i="6"/>
  <c r="M19" i="6"/>
  <c r="L19" i="6"/>
  <c r="H89" i="6"/>
  <c r="L92" i="3"/>
  <c r="L89" i="6" s="1"/>
  <c r="M92" i="3"/>
  <c r="M89" i="6" s="1"/>
  <c r="H22" i="6"/>
  <c r="M22" i="6"/>
  <c r="L22" i="6"/>
  <c r="H108" i="6"/>
  <c r="M111" i="3"/>
  <c r="M108" i="6" s="1"/>
  <c r="L111" i="3"/>
  <c r="L108" i="6" s="1"/>
  <c r="J56" i="6"/>
  <c r="F56" i="6"/>
  <c r="I54" i="6"/>
  <c r="K57" i="3"/>
  <c r="K54" i="6" s="1"/>
  <c r="G54" i="6"/>
  <c r="H55" i="6"/>
  <c r="L58" i="3"/>
  <c r="L55" i="6" s="1"/>
  <c r="M58" i="3"/>
  <c r="M55" i="6" s="1"/>
  <c r="G55" i="6"/>
  <c r="K58" i="3"/>
  <c r="K55" i="6" s="1"/>
  <c r="I55" i="6"/>
  <c r="G56" i="6"/>
  <c r="I56" i="6"/>
  <c r="K59" i="3"/>
  <c r="K56" i="6" s="1"/>
  <c r="H57" i="6"/>
  <c r="L60" i="3"/>
  <c r="L57" i="6" s="1"/>
  <c r="M60" i="3"/>
  <c r="M57" i="6" s="1"/>
  <c r="M67" i="6" l="1"/>
  <c r="M33" i="6"/>
</calcChain>
</file>

<file path=xl/comments1.xml><?xml version="1.0" encoding="utf-8"?>
<comments xmlns="http://schemas.openxmlformats.org/spreadsheetml/2006/main">
  <authors>
    <author>Aran</author>
  </authors>
  <commentList>
    <comment ref="E255" authorId="0">
      <text>
        <r>
          <rPr>
            <b/>
            <sz val="9"/>
            <color indexed="81"/>
            <rFont val="Tahoma"/>
            <family val="2"/>
          </rPr>
          <t>Aran:</t>
        </r>
        <r>
          <rPr>
            <sz val="9"/>
            <color indexed="81"/>
            <rFont val="Tahoma"/>
            <family val="2"/>
          </rPr>
          <t xml:space="preserve">
data for 200801 forward updated in July 2014 based on Trend report from IHG. At the point of doing that updated, the 200801 values matched what was in there before, so I left the history as is.</t>
        </r>
      </text>
    </comment>
  </commentList>
</comments>
</file>

<file path=xl/sharedStrings.xml><?xml version="1.0" encoding="utf-8"?>
<sst xmlns="http://schemas.openxmlformats.org/spreadsheetml/2006/main" count="3989" uniqueCount="49">
  <si>
    <t>Supply</t>
  </si>
  <si>
    <t>Demand</t>
  </si>
  <si>
    <t>Revenue</t>
  </si>
  <si>
    <t>A blank row indicates insufficient data.</t>
  </si>
  <si>
    <t>date</t>
  </si>
  <si>
    <t>STR format data</t>
  </si>
  <si>
    <t>year</t>
  </si>
  <si>
    <t>month</t>
  </si>
  <si>
    <t>quarter</t>
  </si>
  <si>
    <t>What's actually in the sheet</t>
  </si>
  <si>
    <t>What's expected to be in the sheet</t>
  </si>
  <si>
    <t>check</t>
  </si>
  <si>
    <t>str days in month</t>
  </si>
  <si>
    <t>occ</t>
  </si>
  <si>
    <t>adr</t>
  </si>
  <si>
    <t>revpar</t>
  </si>
  <si>
    <t>calculations</t>
  </si>
  <si>
    <t>qtr</t>
  </si>
  <si>
    <t>NA</t>
  </si>
  <si>
    <t>quarterly sheet</t>
  </si>
  <si>
    <t>the sumifs ranges that reference the monthly sheet are defined ranges so they work through the end of 2014, but then will need to be updated going ahead</t>
  </si>
  <si>
    <t>also, I've put Nas at the bottom of the quarterly working sheet</t>
  </si>
  <si>
    <t>DISCLOSURE Destination Reports are publications of STR, Inc. (Reports containing only North American data) and STR Global Ltd (Reports containing worldwide data) and are intended solely for use by our paid subscribers. Reproduction or distribution of Destination Reports, in whole or part, without written permission of either STR, Inc. or STR Global Ltd. is prohibited and subject to legal action. Site licenses are available. Please consult your contract with STR, Inc. or STR Global, Ltd for the terms and conditions governing the ownership, distribution and use of Destination Reports and their contents.</t>
  </si>
  <si>
    <t>demd</t>
  </si>
  <si>
    <t>supd</t>
  </si>
  <si>
    <t>supt</t>
  </si>
  <si>
    <t>demt</t>
  </si>
  <si>
    <t>days</t>
  </si>
  <si>
    <t>rmrevt</t>
  </si>
  <si>
    <t>Canada</t>
  </si>
  <si>
    <t>Mexico upper midscale consistent reporters</t>
  </si>
  <si>
    <t>totcanada</t>
  </si>
  <si>
    <t>upmmexico</t>
  </si>
  <si>
    <t>totcanada_supt</t>
  </si>
  <si>
    <t>totcanada_demt</t>
  </si>
  <si>
    <t>totcanada_rmrevt</t>
  </si>
  <si>
    <t>totcanada_demd</t>
  </si>
  <si>
    <t>totcanada_supd</t>
  </si>
  <si>
    <t>totcanada_occ</t>
  </si>
  <si>
    <t>totcanada_adr</t>
  </si>
  <si>
    <t>totcanada_revpar</t>
  </si>
  <si>
    <t>upmmexico_supt</t>
  </si>
  <si>
    <t>upmmexico_demt</t>
  </si>
  <si>
    <t>upmmexico_rmrevt</t>
  </si>
  <si>
    <t>upmmexico_demd</t>
  </si>
  <si>
    <t>upmmexico_supd</t>
  </si>
  <si>
    <t>upmmexico_occ</t>
  </si>
  <si>
    <t>upmmexico_adr</t>
  </si>
  <si>
    <t>upmmexico_revpar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</si>
</sst>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theme="1"/>
      <name val="Arial"/>
      <family val="2"/>
    </font>
    <font>
      <sz val="10"/>
      <color indexed="23"/>
      <name val="Calibri"/>
      <family val="2"/>
    </font>
    <font>
      <sz val="10"/>
      <name val="Calibri"/>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cellStyleXfs>
  <cellXfs count="31">
    <xf numFmtId="0" fontId="0" fillId="0" borderId="0" xfId="0"/>
    <xf numFmtId="0" fontId="3" fillId="0" borderId="0" xfId="2" applyNumberFormat="1" applyFont="1" applyFill="1" applyBorder="1" applyAlignment="1" applyProtection="1">
      <alignment horizontal="left"/>
    </xf>
    <xf numFmtId="0" fontId="3" fillId="0" borderId="0" xfId="2"/>
    <xf numFmtId="0" fontId="3" fillId="0" borderId="0" xfId="2" applyFont="1"/>
    <xf numFmtId="0" fontId="3" fillId="0" borderId="0" xfId="2" applyNumberFormat="1" applyFont="1" applyFill="1" applyBorder="1" applyAlignment="1" applyProtection="1">
      <alignment horizontal="center"/>
    </xf>
    <xf numFmtId="164" fontId="3" fillId="0" borderId="0" xfId="2" applyNumberFormat="1" applyFont="1" applyFill="1" applyBorder="1" applyAlignment="1" applyProtection="1">
      <alignment horizontal="center"/>
    </xf>
    <xf numFmtId="164" fontId="3" fillId="0" borderId="0" xfId="2" applyNumberFormat="1" applyAlignment="1">
      <alignment horizontal="center"/>
    </xf>
    <xf numFmtId="164" fontId="3" fillId="0" borderId="0" xfId="2" applyNumberFormat="1" applyFont="1" applyAlignment="1">
      <alignment horizontal="center"/>
    </xf>
    <xf numFmtId="0" fontId="3" fillId="0" borderId="0" xfId="2" applyAlignment="1">
      <alignment horizontal="center"/>
    </xf>
    <xf numFmtId="0" fontId="4" fillId="0" borderId="0" xfId="2" applyFont="1" applyAlignment="1">
      <alignment horizontal="left"/>
    </xf>
    <xf numFmtId="14" fontId="0" fillId="0" borderId="0" xfId="0" applyNumberFormat="1"/>
    <xf numFmtId="0" fontId="0" fillId="2" borderId="0" xfId="0" applyFill="1"/>
    <xf numFmtId="14" fontId="0" fillId="2" borderId="0" xfId="0" applyNumberFormat="1" applyFill="1"/>
    <xf numFmtId="0" fontId="0" fillId="0" borderId="0" xfId="0" applyFill="1"/>
    <xf numFmtId="165" fontId="0" fillId="0" borderId="0" xfId="1" applyNumberFormat="1" applyFont="1"/>
    <xf numFmtId="1" fontId="0" fillId="0" borderId="0" xfId="1" applyNumberFormat="1" applyFont="1"/>
    <xf numFmtId="2" fontId="5" fillId="0" borderId="0" xfId="1" applyNumberFormat="1" applyFont="1"/>
    <xf numFmtId="0" fontId="0" fillId="2" borderId="0" xfId="0" applyFill="1" applyAlignment="1">
      <alignment horizontal="right"/>
    </xf>
    <xf numFmtId="0" fontId="0" fillId="3" borderId="0" xfId="0" applyFill="1"/>
    <xf numFmtId="0" fontId="2" fillId="0" borderId="0" xfId="0" applyFont="1"/>
    <xf numFmtId="2" fontId="5" fillId="4" borderId="0" xfId="1" applyNumberFormat="1" applyFont="1" applyFill="1" applyAlignment="1">
      <alignment horizontal="right"/>
    </xf>
    <xf numFmtId="0" fontId="3" fillId="0" borderId="0" xfId="2" applyNumberFormat="1" applyFont="1" applyFill="1" applyBorder="1" applyAlignment="1" applyProtection="1">
      <alignment horizontal="left"/>
    </xf>
    <xf numFmtId="0" fontId="0" fillId="4" borderId="0" xfId="0" applyFill="1"/>
    <xf numFmtId="2" fontId="5" fillId="4" borderId="0" xfId="1" applyNumberFormat="1" applyFont="1" applyFill="1"/>
    <xf numFmtId="0" fontId="6" fillId="0" borderId="0" xfId="0" applyFont="1"/>
    <xf numFmtId="0" fontId="7" fillId="0" borderId="0" xfId="0" applyFont="1"/>
    <xf numFmtId="0" fontId="3" fillId="0" borderId="0" xfId="2" applyNumberFormat="1" applyFont="1" applyFill="1" applyBorder="1" applyAlignment="1" applyProtection="1">
      <alignment horizontal="center"/>
    </xf>
    <xf numFmtId="0" fontId="3" fillId="0" borderId="0" xfId="2" applyNumberFormat="1" applyFont="1" applyFill="1" applyBorder="1" applyAlignment="1" applyProtection="1">
      <alignment horizontal="left"/>
    </xf>
    <xf numFmtId="0" fontId="3" fillId="0" borderId="0" xfId="2" applyFont="1" applyAlignment="1">
      <alignment horizontal="center"/>
    </xf>
    <xf numFmtId="0" fontId="3" fillId="0" borderId="0" xfId="2"/>
    <xf numFmtId="0" fontId="4" fillId="0" borderId="0" xfId="2" applyFont="1" applyAlignment="1">
      <alignment horizontal="left" wrapText="1"/>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autoPageBreaks="0" fitToPage="1"/>
  </sheetPr>
  <dimension ref="A1:CV10898"/>
  <sheetViews>
    <sheetView showGridLines="0" zoomScaleNormal="100" zoomScaleSheetLayoutView="100" workbookViewId="0">
      <selection activeCell="E1" sqref="E1:G1"/>
    </sheetView>
  </sheetViews>
  <sheetFormatPr defaultRowHeight="13.2" x14ac:dyDescent="0.25"/>
  <cols>
    <col min="1" max="1" width="8.88671875" style="2"/>
    <col min="2" max="3" width="12.6640625" style="2" customWidth="1"/>
    <col min="4" max="4" width="21" style="2" customWidth="1"/>
    <col min="5" max="6" width="12.6640625" style="2" customWidth="1"/>
    <col min="7" max="7" width="11.5546875" style="2" customWidth="1"/>
    <col min="8" max="9" width="12.6640625" style="2" customWidth="1"/>
    <col min="10" max="10" width="11.5546875" style="2" customWidth="1"/>
    <col min="11" max="12" width="12.6640625" style="2" customWidth="1"/>
    <col min="13" max="13" width="11.5546875" style="2" customWidth="1"/>
    <col min="14" max="15" width="12.6640625" style="2" customWidth="1"/>
    <col min="16" max="16" width="11.5546875" style="2" customWidth="1"/>
    <col min="17" max="18" width="12.6640625" style="2" customWidth="1"/>
    <col min="19" max="19" width="11.5546875" style="2" customWidth="1"/>
    <col min="20" max="21" width="12.6640625" style="2" customWidth="1"/>
    <col min="22" max="22" width="10.5546875" style="2" customWidth="1"/>
    <col min="23" max="24" width="12.6640625" style="2" customWidth="1"/>
    <col min="25" max="25" width="11.5546875" style="2" customWidth="1"/>
    <col min="26" max="27" width="12.6640625" style="2" customWidth="1"/>
    <col min="28" max="28" width="24.88671875" style="2" customWidth="1"/>
    <col min="29" max="30" width="12.6640625" style="2" customWidth="1"/>
    <col min="31" max="31" width="16" style="2" customWidth="1"/>
    <col min="32" max="33" width="12.6640625" style="2" customWidth="1"/>
    <col min="34" max="34" width="23.88671875" style="2" customWidth="1"/>
    <col min="35" max="36" width="12.6640625" style="2" customWidth="1"/>
    <col min="37" max="37" width="12.21875" style="2" customWidth="1"/>
    <col min="38" max="39" width="12.6640625" style="2" customWidth="1"/>
    <col min="40" max="40" width="15" style="2" customWidth="1"/>
    <col min="41" max="42" width="12.6640625" style="2" customWidth="1"/>
    <col min="43" max="43" width="12.77734375" style="2" customWidth="1"/>
    <col min="44" max="45" width="12.6640625" style="2" customWidth="1"/>
    <col min="46" max="46" width="22.5546875" style="2" customWidth="1"/>
    <col min="47" max="48" width="12.6640625" style="2" customWidth="1"/>
    <col min="49" max="49" width="14" style="2" customWidth="1"/>
    <col min="50" max="50" width="12.6640625" style="2" customWidth="1"/>
    <col min="51" max="51" width="8.88671875" style="2"/>
    <col min="52" max="52" width="11.5546875" style="2" customWidth="1"/>
    <col min="53" max="54" width="8.88671875" style="2"/>
    <col min="55" max="55" width="17.44140625" style="2" customWidth="1"/>
    <col min="56" max="57" width="8.88671875" style="2"/>
    <col min="58" max="58" width="11.5546875" style="2" customWidth="1"/>
    <col min="59" max="60" width="8.88671875" style="2"/>
    <col min="61" max="61" width="13.33203125" style="2" customWidth="1"/>
    <col min="62" max="63" width="8.88671875" style="2"/>
    <col min="64" max="64" width="25.44140625" style="2" customWidth="1"/>
    <col min="65" max="66" width="8.88671875" style="2"/>
    <col min="67" max="67" width="11.5546875" style="2" customWidth="1"/>
    <col min="68" max="69" width="8.88671875" style="2"/>
    <col min="70" max="70" width="14" style="2" customWidth="1"/>
    <col min="71" max="72" width="8.88671875" style="2"/>
    <col min="73" max="73" width="21.6640625" style="2" customWidth="1"/>
    <col min="74" max="75" width="8.88671875" style="2"/>
    <col min="76" max="76" width="14" style="2" customWidth="1"/>
    <col min="77" max="78" width="8.88671875" style="2"/>
    <col min="79" max="79" width="26.109375" style="2" customWidth="1"/>
    <col min="80" max="81" width="8.88671875" style="2"/>
    <col min="82" max="82" width="23.44140625" style="2" customWidth="1"/>
    <col min="83" max="84" width="8.88671875" style="2"/>
    <col min="85" max="85" width="24.109375" style="2" customWidth="1"/>
    <col min="86" max="87" width="8.88671875" style="2"/>
    <col min="88" max="88" width="25.77734375" style="2" customWidth="1"/>
    <col min="89" max="90" width="8.88671875" style="2"/>
    <col min="91" max="91" width="31" style="2" customWidth="1"/>
    <col min="92" max="93" width="8.88671875" style="2"/>
    <col min="94" max="94" width="30.44140625" style="2" customWidth="1"/>
    <col min="95" max="96" width="8.88671875" style="2"/>
    <col min="97" max="97" width="25.109375" style="2" customWidth="1"/>
    <col min="98" max="99" width="8.88671875" style="2"/>
    <col min="100" max="100" width="20.88671875" style="2" customWidth="1"/>
    <col min="101" max="257" width="8.88671875" style="2"/>
    <col min="258" max="259" width="12.6640625" style="2" customWidth="1"/>
    <col min="260" max="260" width="21" style="2" customWidth="1"/>
    <col min="261" max="262" width="12.6640625" style="2" customWidth="1"/>
    <col min="263" max="263" width="11.5546875" style="2" customWidth="1"/>
    <col min="264" max="265" width="12.6640625" style="2" customWidth="1"/>
    <col min="266" max="266" width="11.5546875" style="2" customWidth="1"/>
    <col min="267" max="268" width="12.6640625" style="2" customWidth="1"/>
    <col min="269" max="269" width="11.5546875" style="2" customWidth="1"/>
    <col min="270" max="271" width="12.6640625" style="2" customWidth="1"/>
    <col min="272" max="272" width="11.5546875" style="2" customWidth="1"/>
    <col min="273" max="274" width="12.6640625" style="2" customWidth="1"/>
    <col min="275" max="275" width="11.5546875" style="2" customWidth="1"/>
    <col min="276" max="277" width="12.6640625" style="2" customWidth="1"/>
    <col min="278" max="278" width="10.5546875" style="2" customWidth="1"/>
    <col min="279" max="280" width="12.6640625" style="2" customWidth="1"/>
    <col min="281" max="281" width="11.5546875" style="2" customWidth="1"/>
    <col min="282" max="283" width="12.6640625" style="2" customWidth="1"/>
    <col min="284" max="284" width="24.88671875" style="2" customWidth="1"/>
    <col min="285" max="286" width="12.6640625" style="2" customWidth="1"/>
    <col min="287" max="287" width="16" style="2" customWidth="1"/>
    <col min="288" max="289" width="12.6640625" style="2" customWidth="1"/>
    <col min="290" max="290" width="23.88671875" style="2" customWidth="1"/>
    <col min="291" max="292" width="12.6640625" style="2" customWidth="1"/>
    <col min="293" max="293" width="12.21875" style="2" customWidth="1"/>
    <col min="294" max="295" width="12.6640625" style="2" customWidth="1"/>
    <col min="296" max="296" width="15" style="2" customWidth="1"/>
    <col min="297" max="298" width="12.6640625" style="2" customWidth="1"/>
    <col min="299" max="299" width="12.77734375" style="2" customWidth="1"/>
    <col min="300" max="301" width="12.6640625" style="2" customWidth="1"/>
    <col min="302" max="302" width="22.5546875" style="2" customWidth="1"/>
    <col min="303" max="304" width="12.6640625" style="2" customWidth="1"/>
    <col min="305" max="305" width="14" style="2" customWidth="1"/>
    <col min="306" max="306" width="12.6640625" style="2" customWidth="1"/>
    <col min="307" max="307" width="8.88671875" style="2"/>
    <col min="308" max="308" width="11.5546875" style="2" customWidth="1"/>
    <col min="309" max="310" width="8.88671875" style="2"/>
    <col min="311" max="311" width="17.44140625" style="2" customWidth="1"/>
    <col min="312" max="313" width="8.88671875" style="2"/>
    <col min="314" max="314" width="11.5546875" style="2" customWidth="1"/>
    <col min="315" max="316" width="8.88671875" style="2"/>
    <col min="317" max="317" width="13.33203125" style="2" customWidth="1"/>
    <col min="318" max="319" width="8.88671875" style="2"/>
    <col min="320" max="320" width="25.44140625" style="2" customWidth="1"/>
    <col min="321" max="322" width="8.88671875" style="2"/>
    <col min="323" max="323" width="11.5546875" style="2" customWidth="1"/>
    <col min="324" max="325" width="8.88671875" style="2"/>
    <col min="326" max="326" width="14" style="2" customWidth="1"/>
    <col min="327" max="328" width="8.88671875" style="2"/>
    <col min="329" max="329" width="21.6640625" style="2" customWidth="1"/>
    <col min="330" max="331" width="8.88671875" style="2"/>
    <col min="332" max="332" width="14" style="2" customWidth="1"/>
    <col min="333" max="334" width="8.88671875" style="2"/>
    <col min="335" max="335" width="26.109375" style="2" customWidth="1"/>
    <col min="336" max="337" width="8.88671875" style="2"/>
    <col min="338" max="338" width="23.44140625" style="2" customWidth="1"/>
    <col min="339" max="340" width="8.88671875" style="2"/>
    <col min="341" max="341" width="24.109375" style="2" customWidth="1"/>
    <col min="342" max="343" width="8.88671875" style="2"/>
    <col min="344" max="344" width="25.77734375" style="2" customWidth="1"/>
    <col min="345" max="346" width="8.88671875" style="2"/>
    <col min="347" max="347" width="31" style="2" customWidth="1"/>
    <col min="348" max="349" width="8.88671875" style="2"/>
    <col min="350" max="350" width="30.44140625" style="2" customWidth="1"/>
    <col min="351" max="352" width="8.88671875" style="2"/>
    <col min="353" max="353" width="25.109375" style="2" customWidth="1"/>
    <col min="354" max="355" width="8.88671875" style="2"/>
    <col min="356" max="356" width="20.88671875" style="2" customWidth="1"/>
    <col min="357" max="513" width="8.88671875" style="2"/>
    <col min="514" max="515" width="12.6640625" style="2" customWidth="1"/>
    <col min="516" max="516" width="21" style="2" customWidth="1"/>
    <col min="517" max="518" width="12.6640625" style="2" customWidth="1"/>
    <col min="519" max="519" width="11.5546875" style="2" customWidth="1"/>
    <col min="520" max="521" width="12.6640625" style="2" customWidth="1"/>
    <col min="522" max="522" width="11.5546875" style="2" customWidth="1"/>
    <col min="523" max="524" width="12.6640625" style="2" customWidth="1"/>
    <col min="525" max="525" width="11.5546875" style="2" customWidth="1"/>
    <col min="526" max="527" width="12.6640625" style="2" customWidth="1"/>
    <col min="528" max="528" width="11.5546875" style="2" customWidth="1"/>
    <col min="529" max="530" width="12.6640625" style="2" customWidth="1"/>
    <col min="531" max="531" width="11.5546875" style="2" customWidth="1"/>
    <col min="532" max="533" width="12.6640625" style="2" customWidth="1"/>
    <col min="534" max="534" width="10.5546875" style="2" customWidth="1"/>
    <col min="535" max="536" width="12.6640625" style="2" customWidth="1"/>
    <col min="537" max="537" width="11.5546875" style="2" customWidth="1"/>
    <col min="538" max="539" width="12.6640625" style="2" customWidth="1"/>
    <col min="540" max="540" width="24.88671875" style="2" customWidth="1"/>
    <col min="541" max="542" width="12.6640625" style="2" customWidth="1"/>
    <col min="543" max="543" width="16" style="2" customWidth="1"/>
    <col min="544" max="545" width="12.6640625" style="2" customWidth="1"/>
    <col min="546" max="546" width="23.88671875" style="2" customWidth="1"/>
    <col min="547" max="548" width="12.6640625" style="2" customWidth="1"/>
    <col min="549" max="549" width="12.21875" style="2" customWidth="1"/>
    <col min="550" max="551" width="12.6640625" style="2" customWidth="1"/>
    <col min="552" max="552" width="15" style="2" customWidth="1"/>
    <col min="553" max="554" width="12.6640625" style="2" customWidth="1"/>
    <col min="555" max="555" width="12.77734375" style="2" customWidth="1"/>
    <col min="556" max="557" width="12.6640625" style="2" customWidth="1"/>
    <col min="558" max="558" width="22.5546875" style="2" customWidth="1"/>
    <col min="559" max="560" width="12.6640625" style="2" customWidth="1"/>
    <col min="561" max="561" width="14" style="2" customWidth="1"/>
    <col min="562" max="562" width="12.6640625" style="2" customWidth="1"/>
    <col min="563" max="563" width="8.88671875" style="2"/>
    <col min="564" max="564" width="11.5546875" style="2" customWidth="1"/>
    <col min="565" max="566" width="8.88671875" style="2"/>
    <col min="567" max="567" width="17.44140625" style="2" customWidth="1"/>
    <col min="568" max="569" width="8.88671875" style="2"/>
    <col min="570" max="570" width="11.5546875" style="2" customWidth="1"/>
    <col min="571" max="572" width="8.88671875" style="2"/>
    <col min="573" max="573" width="13.33203125" style="2" customWidth="1"/>
    <col min="574" max="575" width="8.88671875" style="2"/>
    <col min="576" max="576" width="25.44140625" style="2" customWidth="1"/>
    <col min="577" max="578" width="8.88671875" style="2"/>
    <col min="579" max="579" width="11.5546875" style="2" customWidth="1"/>
    <col min="580" max="581" width="8.88671875" style="2"/>
    <col min="582" max="582" width="14" style="2" customWidth="1"/>
    <col min="583" max="584" width="8.88671875" style="2"/>
    <col min="585" max="585" width="21.6640625" style="2" customWidth="1"/>
    <col min="586" max="587" width="8.88671875" style="2"/>
    <col min="588" max="588" width="14" style="2" customWidth="1"/>
    <col min="589" max="590" width="8.88671875" style="2"/>
    <col min="591" max="591" width="26.109375" style="2" customWidth="1"/>
    <col min="592" max="593" width="8.88671875" style="2"/>
    <col min="594" max="594" width="23.44140625" style="2" customWidth="1"/>
    <col min="595" max="596" width="8.88671875" style="2"/>
    <col min="597" max="597" width="24.109375" style="2" customWidth="1"/>
    <col min="598" max="599" width="8.88671875" style="2"/>
    <col min="600" max="600" width="25.77734375" style="2" customWidth="1"/>
    <col min="601" max="602" width="8.88671875" style="2"/>
    <col min="603" max="603" width="31" style="2" customWidth="1"/>
    <col min="604" max="605" width="8.88671875" style="2"/>
    <col min="606" max="606" width="30.44140625" style="2" customWidth="1"/>
    <col min="607" max="608" width="8.88671875" style="2"/>
    <col min="609" max="609" width="25.109375" style="2" customWidth="1"/>
    <col min="610" max="611" width="8.88671875" style="2"/>
    <col min="612" max="612" width="20.88671875" style="2" customWidth="1"/>
    <col min="613" max="769" width="8.88671875" style="2"/>
    <col min="770" max="771" width="12.6640625" style="2" customWidth="1"/>
    <col min="772" max="772" width="21" style="2" customWidth="1"/>
    <col min="773" max="774" width="12.6640625" style="2" customWidth="1"/>
    <col min="775" max="775" width="11.5546875" style="2" customWidth="1"/>
    <col min="776" max="777" width="12.6640625" style="2" customWidth="1"/>
    <col min="778" max="778" width="11.5546875" style="2" customWidth="1"/>
    <col min="779" max="780" width="12.6640625" style="2" customWidth="1"/>
    <col min="781" max="781" width="11.5546875" style="2" customWidth="1"/>
    <col min="782" max="783" width="12.6640625" style="2" customWidth="1"/>
    <col min="784" max="784" width="11.5546875" style="2" customWidth="1"/>
    <col min="785" max="786" width="12.6640625" style="2" customWidth="1"/>
    <col min="787" max="787" width="11.5546875" style="2" customWidth="1"/>
    <col min="788" max="789" width="12.6640625" style="2" customWidth="1"/>
    <col min="790" max="790" width="10.5546875" style="2" customWidth="1"/>
    <col min="791" max="792" width="12.6640625" style="2" customWidth="1"/>
    <col min="793" max="793" width="11.5546875" style="2" customWidth="1"/>
    <col min="794" max="795" width="12.6640625" style="2" customWidth="1"/>
    <col min="796" max="796" width="24.88671875" style="2" customWidth="1"/>
    <col min="797" max="798" width="12.6640625" style="2" customWidth="1"/>
    <col min="799" max="799" width="16" style="2" customWidth="1"/>
    <col min="800" max="801" width="12.6640625" style="2" customWidth="1"/>
    <col min="802" max="802" width="23.88671875" style="2" customWidth="1"/>
    <col min="803" max="804" width="12.6640625" style="2" customWidth="1"/>
    <col min="805" max="805" width="12.21875" style="2" customWidth="1"/>
    <col min="806" max="807" width="12.6640625" style="2" customWidth="1"/>
    <col min="808" max="808" width="15" style="2" customWidth="1"/>
    <col min="809" max="810" width="12.6640625" style="2" customWidth="1"/>
    <col min="811" max="811" width="12.77734375" style="2" customWidth="1"/>
    <col min="812" max="813" width="12.6640625" style="2" customWidth="1"/>
    <col min="814" max="814" width="22.5546875" style="2" customWidth="1"/>
    <col min="815" max="816" width="12.6640625" style="2" customWidth="1"/>
    <col min="817" max="817" width="14" style="2" customWidth="1"/>
    <col min="818" max="818" width="12.6640625" style="2" customWidth="1"/>
    <col min="819" max="819" width="8.88671875" style="2"/>
    <col min="820" max="820" width="11.5546875" style="2" customWidth="1"/>
    <col min="821" max="822" width="8.88671875" style="2"/>
    <col min="823" max="823" width="17.44140625" style="2" customWidth="1"/>
    <col min="824" max="825" width="8.88671875" style="2"/>
    <col min="826" max="826" width="11.5546875" style="2" customWidth="1"/>
    <col min="827" max="828" width="8.88671875" style="2"/>
    <col min="829" max="829" width="13.33203125" style="2" customWidth="1"/>
    <col min="830" max="831" width="8.88671875" style="2"/>
    <col min="832" max="832" width="25.44140625" style="2" customWidth="1"/>
    <col min="833" max="834" width="8.88671875" style="2"/>
    <col min="835" max="835" width="11.5546875" style="2" customWidth="1"/>
    <col min="836" max="837" width="8.88671875" style="2"/>
    <col min="838" max="838" width="14" style="2" customWidth="1"/>
    <col min="839" max="840" width="8.88671875" style="2"/>
    <col min="841" max="841" width="21.6640625" style="2" customWidth="1"/>
    <col min="842" max="843" width="8.88671875" style="2"/>
    <col min="844" max="844" width="14" style="2" customWidth="1"/>
    <col min="845" max="846" width="8.88671875" style="2"/>
    <col min="847" max="847" width="26.109375" style="2" customWidth="1"/>
    <col min="848" max="849" width="8.88671875" style="2"/>
    <col min="850" max="850" width="23.44140625" style="2" customWidth="1"/>
    <col min="851" max="852" width="8.88671875" style="2"/>
    <col min="853" max="853" width="24.109375" style="2" customWidth="1"/>
    <col min="854" max="855" width="8.88671875" style="2"/>
    <col min="856" max="856" width="25.77734375" style="2" customWidth="1"/>
    <col min="857" max="858" width="8.88671875" style="2"/>
    <col min="859" max="859" width="31" style="2" customWidth="1"/>
    <col min="860" max="861" width="8.88671875" style="2"/>
    <col min="862" max="862" width="30.44140625" style="2" customWidth="1"/>
    <col min="863" max="864" width="8.88671875" style="2"/>
    <col min="865" max="865" width="25.109375" style="2" customWidth="1"/>
    <col min="866" max="867" width="8.88671875" style="2"/>
    <col min="868" max="868" width="20.88671875" style="2" customWidth="1"/>
    <col min="869" max="1025" width="8.88671875" style="2"/>
    <col min="1026" max="1027" width="12.6640625" style="2" customWidth="1"/>
    <col min="1028" max="1028" width="21" style="2" customWidth="1"/>
    <col min="1029" max="1030" width="12.6640625" style="2" customWidth="1"/>
    <col min="1031" max="1031" width="11.5546875" style="2" customWidth="1"/>
    <col min="1032" max="1033" width="12.6640625" style="2" customWidth="1"/>
    <col min="1034" max="1034" width="11.5546875" style="2" customWidth="1"/>
    <col min="1035" max="1036" width="12.6640625" style="2" customWidth="1"/>
    <col min="1037" max="1037" width="11.5546875" style="2" customWidth="1"/>
    <col min="1038" max="1039" width="12.6640625" style="2" customWidth="1"/>
    <col min="1040" max="1040" width="11.5546875" style="2" customWidth="1"/>
    <col min="1041" max="1042" width="12.6640625" style="2" customWidth="1"/>
    <col min="1043" max="1043" width="11.5546875" style="2" customWidth="1"/>
    <col min="1044" max="1045" width="12.6640625" style="2" customWidth="1"/>
    <col min="1046" max="1046" width="10.5546875" style="2" customWidth="1"/>
    <col min="1047" max="1048" width="12.6640625" style="2" customWidth="1"/>
    <col min="1049" max="1049" width="11.5546875" style="2" customWidth="1"/>
    <col min="1050" max="1051" width="12.6640625" style="2" customWidth="1"/>
    <col min="1052" max="1052" width="24.88671875" style="2" customWidth="1"/>
    <col min="1053" max="1054" width="12.6640625" style="2" customWidth="1"/>
    <col min="1055" max="1055" width="16" style="2" customWidth="1"/>
    <col min="1056" max="1057" width="12.6640625" style="2" customWidth="1"/>
    <col min="1058" max="1058" width="23.88671875" style="2" customWidth="1"/>
    <col min="1059" max="1060" width="12.6640625" style="2" customWidth="1"/>
    <col min="1061" max="1061" width="12.21875" style="2" customWidth="1"/>
    <col min="1062" max="1063" width="12.6640625" style="2" customWidth="1"/>
    <col min="1064" max="1064" width="15" style="2" customWidth="1"/>
    <col min="1065" max="1066" width="12.6640625" style="2" customWidth="1"/>
    <col min="1067" max="1067" width="12.77734375" style="2" customWidth="1"/>
    <col min="1068" max="1069" width="12.6640625" style="2" customWidth="1"/>
    <col min="1070" max="1070" width="22.5546875" style="2" customWidth="1"/>
    <col min="1071" max="1072" width="12.6640625" style="2" customWidth="1"/>
    <col min="1073" max="1073" width="14" style="2" customWidth="1"/>
    <col min="1074" max="1074" width="12.6640625" style="2" customWidth="1"/>
    <col min="1075" max="1075" width="8.88671875" style="2"/>
    <col min="1076" max="1076" width="11.5546875" style="2" customWidth="1"/>
    <col min="1077" max="1078" width="8.88671875" style="2"/>
    <col min="1079" max="1079" width="17.44140625" style="2" customWidth="1"/>
    <col min="1080" max="1081" width="8.88671875" style="2"/>
    <col min="1082" max="1082" width="11.5546875" style="2" customWidth="1"/>
    <col min="1083" max="1084" width="8.88671875" style="2"/>
    <col min="1085" max="1085" width="13.33203125" style="2" customWidth="1"/>
    <col min="1086" max="1087" width="8.88671875" style="2"/>
    <col min="1088" max="1088" width="25.44140625" style="2" customWidth="1"/>
    <col min="1089" max="1090" width="8.88671875" style="2"/>
    <col min="1091" max="1091" width="11.5546875" style="2" customWidth="1"/>
    <col min="1092" max="1093" width="8.88671875" style="2"/>
    <col min="1094" max="1094" width="14" style="2" customWidth="1"/>
    <col min="1095" max="1096" width="8.88671875" style="2"/>
    <col min="1097" max="1097" width="21.6640625" style="2" customWidth="1"/>
    <col min="1098" max="1099" width="8.88671875" style="2"/>
    <col min="1100" max="1100" width="14" style="2" customWidth="1"/>
    <col min="1101" max="1102" width="8.88671875" style="2"/>
    <col min="1103" max="1103" width="26.109375" style="2" customWidth="1"/>
    <col min="1104" max="1105" width="8.88671875" style="2"/>
    <col min="1106" max="1106" width="23.44140625" style="2" customWidth="1"/>
    <col min="1107" max="1108" width="8.88671875" style="2"/>
    <col min="1109" max="1109" width="24.109375" style="2" customWidth="1"/>
    <col min="1110" max="1111" width="8.88671875" style="2"/>
    <col min="1112" max="1112" width="25.77734375" style="2" customWidth="1"/>
    <col min="1113" max="1114" width="8.88671875" style="2"/>
    <col min="1115" max="1115" width="31" style="2" customWidth="1"/>
    <col min="1116" max="1117" width="8.88671875" style="2"/>
    <col min="1118" max="1118" width="30.44140625" style="2" customWidth="1"/>
    <col min="1119" max="1120" width="8.88671875" style="2"/>
    <col min="1121" max="1121" width="25.109375" style="2" customWidth="1"/>
    <col min="1122" max="1123" width="8.88671875" style="2"/>
    <col min="1124" max="1124" width="20.88671875" style="2" customWidth="1"/>
    <col min="1125" max="1281" width="8.88671875" style="2"/>
    <col min="1282" max="1283" width="12.6640625" style="2" customWidth="1"/>
    <col min="1284" max="1284" width="21" style="2" customWidth="1"/>
    <col min="1285" max="1286" width="12.6640625" style="2" customWidth="1"/>
    <col min="1287" max="1287" width="11.5546875" style="2" customWidth="1"/>
    <col min="1288" max="1289" width="12.6640625" style="2" customWidth="1"/>
    <col min="1290" max="1290" width="11.5546875" style="2" customWidth="1"/>
    <col min="1291" max="1292" width="12.6640625" style="2" customWidth="1"/>
    <col min="1293" max="1293" width="11.5546875" style="2" customWidth="1"/>
    <col min="1294" max="1295" width="12.6640625" style="2" customWidth="1"/>
    <col min="1296" max="1296" width="11.5546875" style="2" customWidth="1"/>
    <col min="1297" max="1298" width="12.6640625" style="2" customWidth="1"/>
    <col min="1299" max="1299" width="11.5546875" style="2" customWidth="1"/>
    <col min="1300" max="1301" width="12.6640625" style="2" customWidth="1"/>
    <col min="1302" max="1302" width="10.5546875" style="2" customWidth="1"/>
    <col min="1303" max="1304" width="12.6640625" style="2" customWidth="1"/>
    <col min="1305" max="1305" width="11.5546875" style="2" customWidth="1"/>
    <col min="1306" max="1307" width="12.6640625" style="2" customWidth="1"/>
    <col min="1308" max="1308" width="24.88671875" style="2" customWidth="1"/>
    <col min="1309" max="1310" width="12.6640625" style="2" customWidth="1"/>
    <col min="1311" max="1311" width="16" style="2" customWidth="1"/>
    <col min="1312" max="1313" width="12.6640625" style="2" customWidth="1"/>
    <col min="1314" max="1314" width="23.88671875" style="2" customWidth="1"/>
    <col min="1315" max="1316" width="12.6640625" style="2" customWidth="1"/>
    <col min="1317" max="1317" width="12.21875" style="2" customWidth="1"/>
    <col min="1318" max="1319" width="12.6640625" style="2" customWidth="1"/>
    <col min="1320" max="1320" width="15" style="2" customWidth="1"/>
    <col min="1321" max="1322" width="12.6640625" style="2" customWidth="1"/>
    <col min="1323" max="1323" width="12.77734375" style="2" customWidth="1"/>
    <col min="1324" max="1325" width="12.6640625" style="2" customWidth="1"/>
    <col min="1326" max="1326" width="22.5546875" style="2" customWidth="1"/>
    <col min="1327" max="1328" width="12.6640625" style="2" customWidth="1"/>
    <col min="1329" max="1329" width="14" style="2" customWidth="1"/>
    <col min="1330" max="1330" width="12.6640625" style="2" customWidth="1"/>
    <col min="1331" max="1331" width="8.88671875" style="2"/>
    <col min="1332" max="1332" width="11.5546875" style="2" customWidth="1"/>
    <col min="1333" max="1334" width="8.88671875" style="2"/>
    <col min="1335" max="1335" width="17.44140625" style="2" customWidth="1"/>
    <col min="1336" max="1337" width="8.88671875" style="2"/>
    <col min="1338" max="1338" width="11.5546875" style="2" customWidth="1"/>
    <col min="1339" max="1340" width="8.88671875" style="2"/>
    <col min="1341" max="1341" width="13.33203125" style="2" customWidth="1"/>
    <col min="1342" max="1343" width="8.88671875" style="2"/>
    <col min="1344" max="1344" width="25.44140625" style="2" customWidth="1"/>
    <col min="1345" max="1346" width="8.88671875" style="2"/>
    <col min="1347" max="1347" width="11.5546875" style="2" customWidth="1"/>
    <col min="1348" max="1349" width="8.88671875" style="2"/>
    <col min="1350" max="1350" width="14" style="2" customWidth="1"/>
    <col min="1351" max="1352" width="8.88671875" style="2"/>
    <col min="1353" max="1353" width="21.6640625" style="2" customWidth="1"/>
    <col min="1354" max="1355" width="8.88671875" style="2"/>
    <col min="1356" max="1356" width="14" style="2" customWidth="1"/>
    <col min="1357" max="1358" width="8.88671875" style="2"/>
    <col min="1359" max="1359" width="26.109375" style="2" customWidth="1"/>
    <col min="1360" max="1361" width="8.88671875" style="2"/>
    <col min="1362" max="1362" width="23.44140625" style="2" customWidth="1"/>
    <col min="1363" max="1364" width="8.88671875" style="2"/>
    <col min="1365" max="1365" width="24.109375" style="2" customWidth="1"/>
    <col min="1366" max="1367" width="8.88671875" style="2"/>
    <col min="1368" max="1368" width="25.77734375" style="2" customWidth="1"/>
    <col min="1369" max="1370" width="8.88671875" style="2"/>
    <col min="1371" max="1371" width="31" style="2" customWidth="1"/>
    <col min="1372" max="1373" width="8.88671875" style="2"/>
    <col min="1374" max="1374" width="30.44140625" style="2" customWidth="1"/>
    <col min="1375" max="1376" width="8.88671875" style="2"/>
    <col min="1377" max="1377" width="25.109375" style="2" customWidth="1"/>
    <col min="1378" max="1379" width="8.88671875" style="2"/>
    <col min="1380" max="1380" width="20.88671875" style="2" customWidth="1"/>
    <col min="1381" max="1537" width="8.88671875" style="2"/>
    <col min="1538" max="1539" width="12.6640625" style="2" customWidth="1"/>
    <col min="1540" max="1540" width="21" style="2" customWidth="1"/>
    <col min="1541" max="1542" width="12.6640625" style="2" customWidth="1"/>
    <col min="1543" max="1543" width="11.5546875" style="2" customWidth="1"/>
    <col min="1544" max="1545" width="12.6640625" style="2" customWidth="1"/>
    <col min="1546" max="1546" width="11.5546875" style="2" customWidth="1"/>
    <col min="1547" max="1548" width="12.6640625" style="2" customWidth="1"/>
    <col min="1549" max="1549" width="11.5546875" style="2" customWidth="1"/>
    <col min="1550" max="1551" width="12.6640625" style="2" customWidth="1"/>
    <col min="1552" max="1552" width="11.5546875" style="2" customWidth="1"/>
    <col min="1553" max="1554" width="12.6640625" style="2" customWidth="1"/>
    <col min="1555" max="1555" width="11.5546875" style="2" customWidth="1"/>
    <col min="1556" max="1557" width="12.6640625" style="2" customWidth="1"/>
    <col min="1558" max="1558" width="10.5546875" style="2" customWidth="1"/>
    <col min="1559" max="1560" width="12.6640625" style="2" customWidth="1"/>
    <col min="1561" max="1561" width="11.5546875" style="2" customWidth="1"/>
    <col min="1562" max="1563" width="12.6640625" style="2" customWidth="1"/>
    <col min="1564" max="1564" width="24.88671875" style="2" customWidth="1"/>
    <col min="1565" max="1566" width="12.6640625" style="2" customWidth="1"/>
    <col min="1567" max="1567" width="16" style="2" customWidth="1"/>
    <col min="1568" max="1569" width="12.6640625" style="2" customWidth="1"/>
    <col min="1570" max="1570" width="23.88671875" style="2" customWidth="1"/>
    <col min="1571" max="1572" width="12.6640625" style="2" customWidth="1"/>
    <col min="1573" max="1573" width="12.21875" style="2" customWidth="1"/>
    <col min="1574" max="1575" width="12.6640625" style="2" customWidth="1"/>
    <col min="1576" max="1576" width="15" style="2" customWidth="1"/>
    <col min="1577" max="1578" width="12.6640625" style="2" customWidth="1"/>
    <col min="1579" max="1579" width="12.77734375" style="2" customWidth="1"/>
    <col min="1580" max="1581" width="12.6640625" style="2" customWidth="1"/>
    <col min="1582" max="1582" width="22.5546875" style="2" customWidth="1"/>
    <col min="1583" max="1584" width="12.6640625" style="2" customWidth="1"/>
    <col min="1585" max="1585" width="14" style="2" customWidth="1"/>
    <col min="1586" max="1586" width="12.6640625" style="2" customWidth="1"/>
    <col min="1587" max="1587" width="8.88671875" style="2"/>
    <col min="1588" max="1588" width="11.5546875" style="2" customWidth="1"/>
    <col min="1589" max="1590" width="8.88671875" style="2"/>
    <col min="1591" max="1591" width="17.44140625" style="2" customWidth="1"/>
    <col min="1592" max="1593" width="8.88671875" style="2"/>
    <col min="1594" max="1594" width="11.5546875" style="2" customWidth="1"/>
    <col min="1595" max="1596" width="8.88671875" style="2"/>
    <col min="1597" max="1597" width="13.33203125" style="2" customWidth="1"/>
    <col min="1598" max="1599" width="8.88671875" style="2"/>
    <col min="1600" max="1600" width="25.44140625" style="2" customWidth="1"/>
    <col min="1601" max="1602" width="8.88671875" style="2"/>
    <col min="1603" max="1603" width="11.5546875" style="2" customWidth="1"/>
    <col min="1604" max="1605" width="8.88671875" style="2"/>
    <col min="1606" max="1606" width="14" style="2" customWidth="1"/>
    <col min="1607" max="1608" width="8.88671875" style="2"/>
    <col min="1609" max="1609" width="21.6640625" style="2" customWidth="1"/>
    <col min="1610" max="1611" width="8.88671875" style="2"/>
    <col min="1612" max="1612" width="14" style="2" customWidth="1"/>
    <col min="1613" max="1614" width="8.88671875" style="2"/>
    <col min="1615" max="1615" width="26.109375" style="2" customWidth="1"/>
    <col min="1616" max="1617" width="8.88671875" style="2"/>
    <col min="1618" max="1618" width="23.44140625" style="2" customWidth="1"/>
    <col min="1619" max="1620" width="8.88671875" style="2"/>
    <col min="1621" max="1621" width="24.109375" style="2" customWidth="1"/>
    <col min="1622" max="1623" width="8.88671875" style="2"/>
    <col min="1624" max="1624" width="25.77734375" style="2" customWidth="1"/>
    <col min="1625" max="1626" width="8.88671875" style="2"/>
    <col min="1627" max="1627" width="31" style="2" customWidth="1"/>
    <col min="1628" max="1629" width="8.88671875" style="2"/>
    <col min="1630" max="1630" width="30.44140625" style="2" customWidth="1"/>
    <col min="1631" max="1632" width="8.88671875" style="2"/>
    <col min="1633" max="1633" width="25.109375" style="2" customWidth="1"/>
    <col min="1634" max="1635" width="8.88671875" style="2"/>
    <col min="1636" max="1636" width="20.88671875" style="2" customWidth="1"/>
    <col min="1637" max="1793" width="8.88671875" style="2"/>
    <col min="1794" max="1795" width="12.6640625" style="2" customWidth="1"/>
    <col min="1796" max="1796" width="21" style="2" customWidth="1"/>
    <col min="1797" max="1798" width="12.6640625" style="2" customWidth="1"/>
    <col min="1799" max="1799" width="11.5546875" style="2" customWidth="1"/>
    <col min="1800" max="1801" width="12.6640625" style="2" customWidth="1"/>
    <col min="1802" max="1802" width="11.5546875" style="2" customWidth="1"/>
    <col min="1803" max="1804" width="12.6640625" style="2" customWidth="1"/>
    <col min="1805" max="1805" width="11.5546875" style="2" customWidth="1"/>
    <col min="1806" max="1807" width="12.6640625" style="2" customWidth="1"/>
    <col min="1808" max="1808" width="11.5546875" style="2" customWidth="1"/>
    <col min="1809" max="1810" width="12.6640625" style="2" customWidth="1"/>
    <col min="1811" max="1811" width="11.5546875" style="2" customWidth="1"/>
    <col min="1812" max="1813" width="12.6640625" style="2" customWidth="1"/>
    <col min="1814" max="1814" width="10.5546875" style="2" customWidth="1"/>
    <col min="1815" max="1816" width="12.6640625" style="2" customWidth="1"/>
    <col min="1817" max="1817" width="11.5546875" style="2" customWidth="1"/>
    <col min="1818" max="1819" width="12.6640625" style="2" customWidth="1"/>
    <col min="1820" max="1820" width="24.88671875" style="2" customWidth="1"/>
    <col min="1821" max="1822" width="12.6640625" style="2" customWidth="1"/>
    <col min="1823" max="1823" width="16" style="2" customWidth="1"/>
    <col min="1824" max="1825" width="12.6640625" style="2" customWidth="1"/>
    <col min="1826" max="1826" width="23.88671875" style="2" customWidth="1"/>
    <col min="1827" max="1828" width="12.6640625" style="2" customWidth="1"/>
    <col min="1829" max="1829" width="12.21875" style="2" customWidth="1"/>
    <col min="1830" max="1831" width="12.6640625" style="2" customWidth="1"/>
    <col min="1832" max="1832" width="15" style="2" customWidth="1"/>
    <col min="1833" max="1834" width="12.6640625" style="2" customWidth="1"/>
    <col min="1835" max="1835" width="12.77734375" style="2" customWidth="1"/>
    <col min="1836" max="1837" width="12.6640625" style="2" customWidth="1"/>
    <col min="1838" max="1838" width="22.5546875" style="2" customWidth="1"/>
    <col min="1839" max="1840" width="12.6640625" style="2" customWidth="1"/>
    <col min="1841" max="1841" width="14" style="2" customWidth="1"/>
    <col min="1842" max="1842" width="12.6640625" style="2" customWidth="1"/>
    <col min="1843" max="1843" width="8.88671875" style="2"/>
    <col min="1844" max="1844" width="11.5546875" style="2" customWidth="1"/>
    <col min="1845" max="1846" width="8.88671875" style="2"/>
    <col min="1847" max="1847" width="17.44140625" style="2" customWidth="1"/>
    <col min="1848" max="1849" width="8.88671875" style="2"/>
    <col min="1850" max="1850" width="11.5546875" style="2" customWidth="1"/>
    <col min="1851" max="1852" width="8.88671875" style="2"/>
    <col min="1853" max="1853" width="13.33203125" style="2" customWidth="1"/>
    <col min="1854" max="1855" width="8.88671875" style="2"/>
    <col min="1856" max="1856" width="25.44140625" style="2" customWidth="1"/>
    <col min="1857" max="1858" width="8.88671875" style="2"/>
    <col min="1859" max="1859" width="11.5546875" style="2" customWidth="1"/>
    <col min="1860" max="1861" width="8.88671875" style="2"/>
    <col min="1862" max="1862" width="14" style="2" customWidth="1"/>
    <col min="1863" max="1864" width="8.88671875" style="2"/>
    <col min="1865" max="1865" width="21.6640625" style="2" customWidth="1"/>
    <col min="1866" max="1867" width="8.88671875" style="2"/>
    <col min="1868" max="1868" width="14" style="2" customWidth="1"/>
    <col min="1869" max="1870" width="8.88671875" style="2"/>
    <col min="1871" max="1871" width="26.109375" style="2" customWidth="1"/>
    <col min="1872" max="1873" width="8.88671875" style="2"/>
    <col min="1874" max="1874" width="23.44140625" style="2" customWidth="1"/>
    <col min="1875" max="1876" width="8.88671875" style="2"/>
    <col min="1877" max="1877" width="24.109375" style="2" customWidth="1"/>
    <col min="1878" max="1879" width="8.88671875" style="2"/>
    <col min="1880" max="1880" width="25.77734375" style="2" customWidth="1"/>
    <col min="1881" max="1882" width="8.88671875" style="2"/>
    <col min="1883" max="1883" width="31" style="2" customWidth="1"/>
    <col min="1884" max="1885" width="8.88671875" style="2"/>
    <col min="1886" max="1886" width="30.44140625" style="2" customWidth="1"/>
    <col min="1887" max="1888" width="8.88671875" style="2"/>
    <col min="1889" max="1889" width="25.109375" style="2" customWidth="1"/>
    <col min="1890" max="1891" width="8.88671875" style="2"/>
    <col min="1892" max="1892" width="20.88671875" style="2" customWidth="1"/>
    <col min="1893" max="2049" width="8.88671875" style="2"/>
    <col min="2050" max="2051" width="12.6640625" style="2" customWidth="1"/>
    <col min="2052" max="2052" width="21" style="2" customWidth="1"/>
    <col min="2053" max="2054" width="12.6640625" style="2" customWidth="1"/>
    <col min="2055" max="2055" width="11.5546875" style="2" customWidth="1"/>
    <col min="2056" max="2057" width="12.6640625" style="2" customWidth="1"/>
    <col min="2058" max="2058" width="11.5546875" style="2" customWidth="1"/>
    <col min="2059" max="2060" width="12.6640625" style="2" customWidth="1"/>
    <col min="2061" max="2061" width="11.5546875" style="2" customWidth="1"/>
    <col min="2062" max="2063" width="12.6640625" style="2" customWidth="1"/>
    <col min="2064" max="2064" width="11.5546875" style="2" customWidth="1"/>
    <col min="2065" max="2066" width="12.6640625" style="2" customWidth="1"/>
    <col min="2067" max="2067" width="11.5546875" style="2" customWidth="1"/>
    <col min="2068" max="2069" width="12.6640625" style="2" customWidth="1"/>
    <col min="2070" max="2070" width="10.5546875" style="2" customWidth="1"/>
    <col min="2071" max="2072" width="12.6640625" style="2" customWidth="1"/>
    <col min="2073" max="2073" width="11.5546875" style="2" customWidth="1"/>
    <col min="2074" max="2075" width="12.6640625" style="2" customWidth="1"/>
    <col min="2076" max="2076" width="24.88671875" style="2" customWidth="1"/>
    <col min="2077" max="2078" width="12.6640625" style="2" customWidth="1"/>
    <col min="2079" max="2079" width="16" style="2" customWidth="1"/>
    <col min="2080" max="2081" width="12.6640625" style="2" customWidth="1"/>
    <col min="2082" max="2082" width="23.88671875" style="2" customWidth="1"/>
    <col min="2083" max="2084" width="12.6640625" style="2" customWidth="1"/>
    <col min="2085" max="2085" width="12.21875" style="2" customWidth="1"/>
    <col min="2086" max="2087" width="12.6640625" style="2" customWidth="1"/>
    <col min="2088" max="2088" width="15" style="2" customWidth="1"/>
    <col min="2089" max="2090" width="12.6640625" style="2" customWidth="1"/>
    <col min="2091" max="2091" width="12.77734375" style="2" customWidth="1"/>
    <col min="2092" max="2093" width="12.6640625" style="2" customWidth="1"/>
    <col min="2094" max="2094" width="22.5546875" style="2" customWidth="1"/>
    <col min="2095" max="2096" width="12.6640625" style="2" customWidth="1"/>
    <col min="2097" max="2097" width="14" style="2" customWidth="1"/>
    <col min="2098" max="2098" width="12.6640625" style="2" customWidth="1"/>
    <col min="2099" max="2099" width="8.88671875" style="2"/>
    <col min="2100" max="2100" width="11.5546875" style="2" customWidth="1"/>
    <col min="2101" max="2102" width="8.88671875" style="2"/>
    <col min="2103" max="2103" width="17.44140625" style="2" customWidth="1"/>
    <col min="2104" max="2105" width="8.88671875" style="2"/>
    <col min="2106" max="2106" width="11.5546875" style="2" customWidth="1"/>
    <col min="2107" max="2108" width="8.88671875" style="2"/>
    <col min="2109" max="2109" width="13.33203125" style="2" customWidth="1"/>
    <col min="2110" max="2111" width="8.88671875" style="2"/>
    <col min="2112" max="2112" width="25.44140625" style="2" customWidth="1"/>
    <col min="2113" max="2114" width="8.88671875" style="2"/>
    <col min="2115" max="2115" width="11.5546875" style="2" customWidth="1"/>
    <col min="2116" max="2117" width="8.88671875" style="2"/>
    <col min="2118" max="2118" width="14" style="2" customWidth="1"/>
    <col min="2119" max="2120" width="8.88671875" style="2"/>
    <col min="2121" max="2121" width="21.6640625" style="2" customWidth="1"/>
    <col min="2122" max="2123" width="8.88671875" style="2"/>
    <col min="2124" max="2124" width="14" style="2" customWidth="1"/>
    <col min="2125" max="2126" width="8.88671875" style="2"/>
    <col min="2127" max="2127" width="26.109375" style="2" customWidth="1"/>
    <col min="2128" max="2129" width="8.88671875" style="2"/>
    <col min="2130" max="2130" width="23.44140625" style="2" customWidth="1"/>
    <col min="2131" max="2132" width="8.88671875" style="2"/>
    <col min="2133" max="2133" width="24.109375" style="2" customWidth="1"/>
    <col min="2134" max="2135" width="8.88671875" style="2"/>
    <col min="2136" max="2136" width="25.77734375" style="2" customWidth="1"/>
    <col min="2137" max="2138" width="8.88671875" style="2"/>
    <col min="2139" max="2139" width="31" style="2" customWidth="1"/>
    <col min="2140" max="2141" width="8.88671875" style="2"/>
    <col min="2142" max="2142" width="30.44140625" style="2" customWidth="1"/>
    <col min="2143" max="2144" width="8.88671875" style="2"/>
    <col min="2145" max="2145" width="25.109375" style="2" customWidth="1"/>
    <col min="2146" max="2147" width="8.88671875" style="2"/>
    <col min="2148" max="2148" width="20.88671875" style="2" customWidth="1"/>
    <col min="2149" max="2305" width="8.88671875" style="2"/>
    <col min="2306" max="2307" width="12.6640625" style="2" customWidth="1"/>
    <col min="2308" max="2308" width="21" style="2" customWidth="1"/>
    <col min="2309" max="2310" width="12.6640625" style="2" customWidth="1"/>
    <col min="2311" max="2311" width="11.5546875" style="2" customWidth="1"/>
    <col min="2312" max="2313" width="12.6640625" style="2" customWidth="1"/>
    <col min="2314" max="2314" width="11.5546875" style="2" customWidth="1"/>
    <col min="2315" max="2316" width="12.6640625" style="2" customWidth="1"/>
    <col min="2317" max="2317" width="11.5546875" style="2" customWidth="1"/>
    <col min="2318" max="2319" width="12.6640625" style="2" customWidth="1"/>
    <col min="2320" max="2320" width="11.5546875" style="2" customWidth="1"/>
    <col min="2321" max="2322" width="12.6640625" style="2" customWidth="1"/>
    <col min="2323" max="2323" width="11.5546875" style="2" customWidth="1"/>
    <col min="2324" max="2325" width="12.6640625" style="2" customWidth="1"/>
    <col min="2326" max="2326" width="10.5546875" style="2" customWidth="1"/>
    <col min="2327" max="2328" width="12.6640625" style="2" customWidth="1"/>
    <col min="2329" max="2329" width="11.5546875" style="2" customWidth="1"/>
    <col min="2330" max="2331" width="12.6640625" style="2" customWidth="1"/>
    <col min="2332" max="2332" width="24.88671875" style="2" customWidth="1"/>
    <col min="2333" max="2334" width="12.6640625" style="2" customWidth="1"/>
    <col min="2335" max="2335" width="16" style="2" customWidth="1"/>
    <col min="2336" max="2337" width="12.6640625" style="2" customWidth="1"/>
    <col min="2338" max="2338" width="23.88671875" style="2" customWidth="1"/>
    <col min="2339" max="2340" width="12.6640625" style="2" customWidth="1"/>
    <col min="2341" max="2341" width="12.21875" style="2" customWidth="1"/>
    <col min="2342" max="2343" width="12.6640625" style="2" customWidth="1"/>
    <col min="2344" max="2344" width="15" style="2" customWidth="1"/>
    <col min="2345" max="2346" width="12.6640625" style="2" customWidth="1"/>
    <col min="2347" max="2347" width="12.77734375" style="2" customWidth="1"/>
    <col min="2348" max="2349" width="12.6640625" style="2" customWidth="1"/>
    <col min="2350" max="2350" width="22.5546875" style="2" customWidth="1"/>
    <col min="2351" max="2352" width="12.6640625" style="2" customWidth="1"/>
    <col min="2353" max="2353" width="14" style="2" customWidth="1"/>
    <col min="2354" max="2354" width="12.6640625" style="2" customWidth="1"/>
    <col min="2355" max="2355" width="8.88671875" style="2"/>
    <col min="2356" max="2356" width="11.5546875" style="2" customWidth="1"/>
    <col min="2357" max="2358" width="8.88671875" style="2"/>
    <col min="2359" max="2359" width="17.44140625" style="2" customWidth="1"/>
    <col min="2360" max="2361" width="8.88671875" style="2"/>
    <col min="2362" max="2362" width="11.5546875" style="2" customWidth="1"/>
    <col min="2363" max="2364" width="8.88671875" style="2"/>
    <col min="2365" max="2365" width="13.33203125" style="2" customWidth="1"/>
    <col min="2366" max="2367" width="8.88671875" style="2"/>
    <col min="2368" max="2368" width="25.44140625" style="2" customWidth="1"/>
    <col min="2369" max="2370" width="8.88671875" style="2"/>
    <col min="2371" max="2371" width="11.5546875" style="2" customWidth="1"/>
    <col min="2372" max="2373" width="8.88671875" style="2"/>
    <col min="2374" max="2374" width="14" style="2" customWidth="1"/>
    <col min="2375" max="2376" width="8.88671875" style="2"/>
    <col min="2377" max="2377" width="21.6640625" style="2" customWidth="1"/>
    <col min="2378" max="2379" width="8.88671875" style="2"/>
    <col min="2380" max="2380" width="14" style="2" customWidth="1"/>
    <col min="2381" max="2382" width="8.88671875" style="2"/>
    <col min="2383" max="2383" width="26.109375" style="2" customWidth="1"/>
    <col min="2384" max="2385" width="8.88671875" style="2"/>
    <col min="2386" max="2386" width="23.44140625" style="2" customWidth="1"/>
    <col min="2387" max="2388" width="8.88671875" style="2"/>
    <col min="2389" max="2389" width="24.109375" style="2" customWidth="1"/>
    <col min="2390" max="2391" width="8.88671875" style="2"/>
    <col min="2392" max="2392" width="25.77734375" style="2" customWidth="1"/>
    <col min="2393" max="2394" width="8.88671875" style="2"/>
    <col min="2395" max="2395" width="31" style="2" customWidth="1"/>
    <col min="2396" max="2397" width="8.88671875" style="2"/>
    <col min="2398" max="2398" width="30.44140625" style="2" customWidth="1"/>
    <col min="2399" max="2400" width="8.88671875" style="2"/>
    <col min="2401" max="2401" width="25.109375" style="2" customWidth="1"/>
    <col min="2402" max="2403" width="8.88671875" style="2"/>
    <col min="2404" max="2404" width="20.88671875" style="2" customWidth="1"/>
    <col min="2405" max="2561" width="8.88671875" style="2"/>
    <col min="2562" max="2563" width="12.6640625" style="2" customWidth="1"/>
    <col min="2564" max="2564" width="21" style="2" customWidth="1"/>
    <col min="2565" max="2566" width="12.6640625" style="2" customWidth="1"/>
    <col min="2567" max="2567" width="11.5546875" style="2" customWidth="1"/>
    <col min="2568" max="2569" width="12.6640625" style="2" customWidth="1"/>
    <col min="2570" max="2570" width="11.5546875" style="2" customWidth="1"/>
    <col min="2571" max="2572" width="12.6640625" style="2" customWidth="1"/>
    <col min="2573" max="2573" width="11.5546875" style="2" customWidth="1"/>
    <col min="2574" max="2575" width="12.6640625" style="2" customWidth="1"/>
    <col min="2576" max="2576" width="11.5546875" style="2" customWidth="1"/>
    <col min="2577" max="2578" width="12.6640625" style="2" customWidth="1"/>
    <col min="2579" max="2579" width="11.5546875" style="2" customWidth="1"/>
    <col min="2580" max="2581" width="12.6640625" style="2" customWidth="1"/>
    <col min="2582" max="2582" width="10.5546875" style="2" customWidth="1"/>
    <col min="2583" max="2584" width="12.6640625" style="2" customWidth="1"/>
    <col min="2585" max="2585" width="11.5546875" style="2" customWidth="1"/>
    <col min="2586" max="2587" width="12.6640625" style="2" customWidth="1"/>
    <col min="2588" max="2588" width="24.88671875" style="2" customWidth="1"/>
    <col min="2589" max="2590" width="12.6640625" style="2" customWidth="1"/>
    <col min="2591" max="2591" width="16" style="2" customWidth="1"/>
    <col min="2592" max="2593" width="12.6640625" style="2" customWidth="1"/>
    <col min="2594" max="2594" width="23.88671875" style="2" customWidth="1"/>
    <col min="2595" max="2596" width="12.6640625" style="2" customWidth="1"/>
    <col min="2597" max="2597" width="12.21875" style="2" customWidth="1"/>
    <col min="2598" max="2599" width="12.6640625" style="2" customWidth="1"/>
    <col min="2600" max="2600" width="15" style="2" customWidth="1"/>
    <col min="2601" max="2602" width="12.6640625" style="2" customWidth="1"/>
    <col min="2603" max="2603" width="12.77734375" style="2" customWidth="1"/>
    <col min="2604" max="2605" width="12.6640625" style="2" customWidth="1"/>
    <col min="2606" max="2606" width="22.5546875" style="2" customWidth="1"/>
    <col min="2607" max="2608" width="12.6640625" style="2" customWidth="1"/>
    <col min="2609" max="2609" width="14" style="2" customWidth="1"/>
    <col min="2610" max="2610" width="12.6640625" style="2" customWidth="1"/>
    <col min="2611" max="2611" width="8.88671875" style="2"/>
    <col min="2612" max="2612" width="11.5546875" style="2" customWidth="1"/>
    <col min="2613" max="2614" width="8.88671875" style="2"/>
    <col min="2615" max="2615" width="17.44140625" style="2" customWidth="1"/>
    <col min="2616" max="2617" width="8.88671875" style="2"/>
    <col min="2618" max="2618" width="11.5546875" style="2" customWidth="1"/>
    <col min="2619" max="2620" width="8.88671875" style="2"/>
    <col min="2621" max="2621" width="13.33203125" style="2" customWidth="1"/>
    <col min="2622" max="2623" width="8.88671875" style="2"/>
    <col min="2624" max="2624" width="25.44140625" style="2" customWidth="1"/>
    <col min="2625" max="2626" width="8.88671875" style="2"/>
    <col min="2627" max="2627" width="11.5546875" style="2" customWidth="1"/>
    <col min="2628" max="2629" width="8.88671875" style="2"/>
    <col min="2630" max="2630" width="14" style="2" customWidth="1"/>
    <col min="2631" max="2632" width="8.88671875" style="2"/>
    <col min="2633" max="2633" width="21.6640625" style="2" customWidth="1"/>
    <col min="2634" max="2635" width="8.88671875" style="2"/>
    <col min="2636" max="2636" width="14" style="2" customWidth="1"/>
    <col min="2637" max="2638" width="8.88671875" style="2"/>
    <col min="2639" max="2639" width="26.109375" style="2" customWidth="1"/>
    <col min="2640" max="2641" width="8.88671875" style="2"/>
    <col min="2642" max="2642" width="23.44140625" style="2" customWidth="1"/>
    <col min="2643" max="2644" width="8.88671875" style="2"/>
    <col min="2645" max="2645" width="24.109375" style="2" customWidth="1"/>
    <col min="2646" max="2647" width="8.88671875" style="2"/>
    <col min="2648" max="2648" width="25.77734375" style="2" customWidth="1"/>
    <col min="2649" max="2650" width="8.88671875" style="2"/>
    <col min="2651" max="2651" width="31" style="2" customWidth="1"/>
    <col min="2652" max="2653" width="8.88671875" style="2"/>
    <col min="2654" max="2654" width="30.44140625" style="2" customWidth="1"/>
    <col min="2655" max="2656" width="8.88671875" style="2"/>
    <col min="2657" max="2657" width="25.109375" style="2" customWidth="1"/>
    <col min="2658" max="2659" width="8.88671875" style="2"/>
    <col min="2660" max="2660" width="20.88671875" style="2" customWidth="1"/>
    <col min="2661" max="2817" width="8.88671875" style="2"/>
    <col min="2818" max="2819" width="12.6640625" style="2" customWidth="1"/>
    <col min="2820" max="2820" width="21" style="2" customWidth="1"/>
    <col min="2821" max="2822" width="12.6640625" style="2" customWidth="1"/>
    <col min="2823" max="2823" width="11.5546875" style="2" customWidth="1"/>
    <col min="2824" max="2825" width="12.6640625" style="2" customWidth="1"/>
    <col min="2826" max="2826" width="11.5546875" style="2" customWidth="1"/>
    <col min="2827" max="2828" width="12.6640625" style="2" customWidth="1"/>
    <col min="2829" max="2829" width="11.5546875" style="2" customWidth="1"/>
    <col min="2830" max="2831" width="12.6640625" style="2" customWidth="1"/>
    <col min="2832" max="2832" width="11.5546875" style="2" customWidth="1"/>
    <col min="2833" max="2834" width="12.6640625" style="2" customWidth="1"/>
    <col min="2835" max="2835" width="11.5546875" style="2" customWidth="1"/>
    <col min="2836" max="2837" width="12.6640625" style="2" customWidth="1"/>
    <col min="2838" max="2838" width="10.5546875" style="2" customWidth="1"/>
    <col min="2839" max="2840" width="12.6640625" style="2" customWidth="1"/>
    <col min="2841" max="2841" width="11.5546875" style="2" customWidth="1"/>
    <col min="2842" max="2843" width="12.6640625" style="2" customWidth="1"/>
    <col min="2844" max="2844" width="24.88671875" style="2" customWidth="1"/>
    <col min="2845" max="2846" width="12.6640625" style="2" customWidth="1"/>
    <col min="2847" max="2847" width="16" style="2" customWidth="1"/>
    <col min="2848" max="2849" width="12.6640625" style="2" customWidth="1"/>
    <col min="2850" max="2850" width="23.88671875" style="2" customWidth="1"/>
    <col min="2851" max="2852" width="12.6640625" style="2" customWidth="1"/>
    <col min="2853" max="2853" width="12.21875" style="2" customWidth="1"/>
    <col min="2854" max="2855" width="12.6640625" style="2" customWidth="1"/>
    <col min="2856" max="2856" width="15" style="2" customWidth="1"/>
    <col min="2857" max="2858" width="12.6640625" style="2" customWidth="1"/>
    <col min="2859" max="2859" width="12.77734375" style="2" customWidth="1"/>
    <col min="2860" max="2861" width="12.6640625" style="2" customWidth="1"/>
    <col min="2862" max="2862" width="22.5546875" style="2" customWidth="1"/>
    <col min="2863" max="2864" width="12.6640625" style="2" customWidth="1"/>
    <col min="2865" max="2865" width="14" style="2" customWidth="1"/>
    <col min="2866" max="2866" width="12.6640625" style="2" customWidth="1"/>
    <col min="2867" max="2867" width="8.88671875" style="2"/>
    <col min="2868" max="2868" width="11.5546875" style="2" customWidth="1"/>
    <col min="2869" max="2870" width="8.88671875" style="2"/>
    <col min="2871" max="2871" width="17.44140625" style="2" customWidth="1"/>
    <col min="2872" max="2873" width="8.88671875" style="2"/>
    <col min="2874" max="2874" width="11.5546875" style="2" customWidth="1"/>
    <col min="2875" max="2876" width="8.88671875" style="2"/>
    <col min="2877" max="2877" width="13.33203125" style="2" customWidth="1"/>
    <col min="2878" max="2879" width="8.88671875" style="2"/>
    <col min="2880" max="2880" width="25.44140625" style="2" customWidth="1"/>
    <col min="2881" max="2882" width="8.88671875" style="2"/>
    <col min="2883" max="2883" width="11.5546875" style="2" customWidth="1"/>
    <col min="2884" max="2885" width="8.88671875" style="2"/>
    <col min="2886" max="2886" width="14" style="2" customWidth="1"/>
    <col min="2887" max="2888" width="8.88671875" style="2"/>
    <col min="2889" max="2889" width="21.6640625" style="2" customWidth="1"/>
    <col min="2890" max="2891" width="8.88671875" style="2"/>
    <col min="2892" max="2892" width="14" style="2" customWidth="1"/>
    <col min="2893" max="2894" width="8.88671875" style="2"/>
    <col min="2895" max="2895" width="26.109375" style="2" customWidth="1"/>
    <col min="2896" max="2897" width="8.88671875" style="2"/>
    <col min="2898" max="2898" width="23.44140625" style="2" customWidth="1"/>
    <col min="2899" max="2900" width="8.88671875" style="2"/>
    <col min="2901" max="2901" width="24.109375" style="2" customWidth="1"/>
    <col min="2902" max="2903" width="8.88671875" style="2"/>
    <col min="2904" max="2904" width="25.77734375" style="2" customWidth="1"/>
    <col min="2905" max="2906" width="8.88671875" style="2"/>
    <col min="2907" max="2907" width="31" style="2" customWidth="1"/>
    <col min="2908" max="2909" width="8.88671875" style="2"/>
    <col min="2910" max="2910" width="30.44140625" style="2" customWidth="1"/>
    <col min="2911" max="2912" width="8.88671875" style="2"/>
    <col min="2913" max="2913" width="25.109375" style="2" customWidth="1"/>
    <col min="2914" max="2915" width="8.88671875" style="2"/>
    <col min="2916" max="2916" width="20.88671875" style="2" customWidth="1"/>
    <col min="2917" max="3073" width="8.88671875" style="2"/>
    <col min="3074" max="3075" width="12.6640625" style="2" customWidth="1"/>
    <col min="3076" max="3076" width="21" style="2" customWidth="1"/>
    <col min="3077" max="3078" width="12.6640625" style="2" customWidth="1"/>
    <col min="3079" max="3079" width="11.5546875" style="2" customWidth="1"/>
    <col min="3080" max="3081" width="12.6640625" style="2" customWidth="1"/>
    <col min="3082" max="3082" width="11.5546875" style="2" customWidth="1"/>
    <col min="3083" max="3084" width="12.6640625" style="2" customWidth="1"/>
    <col min="3085" max="3085" width="11.5546875" style="2" customWidth="1"/>
    <col min="3086" max="3087" width="12.6640625" style="2" customWidth="1"/>
    <col min="3088" max="3088" width="11.5546875" style="2" customWidth="1"/>
    <col min="3089" max="3090" width="12.6640625" style="2" customWidth="1"/>
    <col min="3091" max="3091" width="11.5546875" style="2" customWidth="1"/>
    <col min="3092" max="3093" width="12.6640625" style="2" customWidth="1"/>
    <col min="3094" max="3094" width="10.5546875" style="2" customWidth="1"/>
    <col min="3095" max="3096" width="12.6640625" style="2" customWidth="1"/>
    <col min="3097" max="3097" width="11.5546875" style="2" customWidth="1"/>
    <col min="3098" max="3099" width="12.6640625" style="2" customWidth="1"/>
    <col min="3100" max="3100" width="24.88671875" style="2" customWidth="1"/>
    <col min="3101" max="3102" width="12.6640625" style="2" customWidth="1"/>
    <col min="3103" max="3103" width="16" style="2" customWidth="1"/>
    <col min="3104" max="3105" width="12.6640625" style="2" customWidth="1"/>
    <col min="3106" max="3106" width="23.88671875" style="2" customWidth="1"/>
    <col min="3107" max="3108" width="12.6640625" style="2" customWidth="1"/>
    <col min="3109" max="3109" width="12.21875" style="2" customWidth="1"/>
    <col min="3110" max="3111" width="12.6640625" style="2" customWidth="1"/>
    <col min="3112" max="3112" width="15" style="2" customWidth="1"/>
    <col min="3113" max="3114" width="12.6640625" style="2" customWidth="1"/>
    <col min="3115" max="3115" width="12.77734375" style="2" customWidth="1"/>
    <col min="3116" max="3117" width="12.6640625" style="2" customWidth="1"/>
    <col min="3118" max="3118" width="22.5546875" style="2" customWidth="1"/>
    <col min="3119" max="3120" width="12.6640625" style="2" customWidth="1"/>
    <col min="3121" max="3121" width="14" style="2" customWidth="1"/>
    <col min="3122" max="3122" width="12.6640625" style="2" customWidth="1"/>
    <col min="3123" max="3123" width="8.88671875" style="2"/>
    <col min="3124" max="3124" width="11.5546875" style="2" customWidth="1"/>
    <col min="3125" max="3126" width="8.88671875" style="2"/>
    <col min="3127" max="3127" width="17.44140625" style="2" customWidth="1"/>
    <col min="3128" max="3129" width="8.88671875" style="2"/>
    <col min="3130" max="3130" width="11.5546875" style="2" customWidth="1"/>
    <col min="3131" max="3132" width="8.88671875" style="2"/>
    <col min="3133" max="3133" width="13.33203125" style="2" customWidth="1"/>
    <col min="3134" max="3135" width="8.88671875" style="2"/>
    <col min="3136" max="3136" width="25.44140625" style="2" customWidth="1"/>
    <col min="3137" max="3138" width="8.88671875" style="2"/>
    <col min="3139" max="3139" width="11.5546875" style="2" customWidth="1"/>
    <col min="3140" max="3141" width="8.88671875" style="2"/>
    <col min="3142" max="3142" width="14" style="2" customWidth="1"/>
    <col min="3143" max="3144" width="8.88671875" style="2"/>
    <col min="3145" max="3145" width="21.6640625" style="2" customWidth="1"/>
    <col min="3146" max="3147" width="8.88671875" style="2"/>
    <col min="3148" max="3148" width="14" style="2" customWidth="1"/>
    <col min="3149" max="3150" width="8.88671875" style="2"/>
    <col min="3151" max="3151" width="26.109375" style="2" customWidth="1"/>
    <col min="3152" max="3153" width="8.88671875" style="2"/>
    <col min="3154" max="3154" width="23.44140625" style="2" customWidth="1"/>
    <col min="3155" max="3156" width="8.88671875" style="2"/>
    <col min="3157" max="3157" width="24.109375" style="2" customWidth="1"/>
    <col min="3158" max="3159" width="8.88671875" style="2"/>
    <col min="3160" max="3160" width="25.77734375" style="2" customWidth="1"/>
    <col min="3161" max="3162" width="8.88671875" style="2"/>
    <col min="3163" max="3163" width="31" style="2" customWidth="1"/>
    <col min="3164" max="3165" width="8.88671875" style="2"/>
    <col min="3166" max="3166" width="30.44140625" style="2" customWidth="1"/>
    <col min="3167" max="3168" width="8.88671875" style="2"/>
    <col min="3169" max="3169" width="25.109375" style="2" customWidth="1"/>
    <col min="3170" max="3171" width="8.88671875" style="2"/>
    <col min="3172" max="3172" width="20.88671875" style="2" customWidth="1"/>
    <col min="3173" max="3329" width="8.88671875" style="2"/>
    <col min="3330" max="3331" width="12.6640625" style="2" customWidth="1"/>
    <col min="3332" max="3332" width="21" style="2" customWidth="1"/>
    <col min="3333" max="3334" width="12.6640625" style="2" customWidth="1"/>
    <col min="3335" max="3335" width="11.5546875" style="2" customWidth="1"/>
    <col min="3336" max="3337" width="12.6640625" style="2" customWidth="1"/>
    <col min="3338" max="3338" width="11.5546875" style="2" customWidth="1"/>
    <col min="3339" max="3340" width="12.6640625" style="2" customWidth="1"/>
    <col min="3341" max="3341" width="11.5546875" style="2" customWidth="1"/>
    <col min="3342" max="3343" width="12.6640625" style="2" customWidth="1"/>
    <col min="3344" max="3344" width="11.5546875" style="2" customWidth="1"/>
    <col min="3345" max="3346" width="12.6640625" style="2" customWidth="1"/>
    <col min="3347" max="3347" width="11.5546875" style="2" customWidth="1"/>
    <col min="3348" max="3349" width="12.6640625" style="2" customWidth="1"/>
    <col min="3350" max="3350" width="10.5546875" style="2" customWidth="1"/>
    <col min="3351" max="3352" width="12.6640625" style="2" customWidth="1"/>
    <col min="3353" max="3353" width="11.5546875" style="2" customWidth="1"/>
    <col min="3354" max="3355" width="12.6640625" style="2" customWidth="1"/>
    <col min="3356" max="3356" width="24.88671875" style="2" customWidth="1"/>
    <col min="3357" max="3358" width="12.6640625" style="2" customWidth="1"/>
    <col min="3359" max="3359" width="16" style="2" customWidth="1"/>
    <col min="3360" max="3361" width="12.6640625" style="2" customWidth="1"/>
    <col min="3362" max="3362" width="23.88671875" style="2" customWidth="1"/>
    <col min="3363" max="3364" width="12.6640625" style="2" customWidth="1"/>
    <col min="3365" max="3365" width="12.21875" style="2" customWidth="1"/>
    <col min="3366" max="3367" width="12.6640625" style="2" customWidth="1"/>
    <col min="3368" max="3368" width="15" style="2" customWidth="1"/>
    <col min="3369" max="3370" width="12.6640625" style="2" customWidth="1"/>
    <col min="3371" max="3371" width="12.77734375" style="2" customWidth="1"/>
    <col min="3372" max="3373" width="12.6640625" style="2" customWidth="1"/>
    <col min="3374" max="3374" width="22.5546875" style="2" customWidth="1"/>
    <col min="3375" max="3376" width="12.6640625" style="2" customWidth="1"/>
    <col min="3377" max="3377" width="14" style="2" customWidth="1"/>
    <col min="3378" max="3378" width="12.6640625" style="2" customWidth="1"/>
    <col min="3379" max="3379" width="8.88671875" style="2"/>
    <col min="3380" max="3380" width="11.5546875" style="2" customWidth="1"/>
    <col min="3381" max="3382" width="8.88671875" style="2"/>
    <col min="3383" max="3383" width="17.44140625" style="2" customWidth="1"/>
    <col min="3384" max="3385" width="8.88671875" style="2"/>
    <col min="3386" max="3386" width="11.5546875" style="2" customWidth="1"/>
    <col min="3387" max="3388" width="8.88671875" style="2"/>
    <col min="3389" max="3389" width="13.33203125" style="2" customWidth="1"/>
    <col min="3390" max="3391" width="8.88671875" style="2"/>
    <col min="3392" max="3392" width="25.44140625" style="2" customWidth="1"/>
    <col min="3393" max="3394" width="8.88671875" style="2"/>
    <col min="3395" max="3395" width="11.5546875" style="2" customWidth="1"/>
    <col min="3396" max="3397" width="8.88671875" style="2"/>
    <col min="3398" max="3398" width="14" style="2" customWidth="1"/>
    <col min="3399" max="3400" width="8.88671875" style="2"/>
    <col min="3401" max="3401" width="21.6640625" style="2" customWidth="1"/>
    <col min="3402" max="3403" width="8.88671875" style="2"/>
    <col min="3404" max="3404" width="14" style="2" customWidth="1"/>
    <col min="3405" max="3406" width="8.88671875" style="2"/>
    <col min="3407" max="3407" width="26.109375" style="2" customWidth="1"/>
    <col min="3408" max="3409" width="8.88671875" style="2"/>
    <col min="3410" max="3410" width="23.44140625" style="2" customWidth="1"/>
    <col min="3411" max="3412" width="8.88671875" style="2"/>
    <col min="3413" max="3413" width="24.109375" style="2" customWidth="1"/>
    <col min="3414" max="3415" width="8.88671875" style="2"/>
    <col min="3416" max="3416" width="25.77734375" style="2" customWidth="1"/>
    <col min="3417" max="3418" width="8.88671875" style="2"/>
    <col min="3419" max="3419" width="31" style="2" customWidth="1"/>
    <col min="3420" max="3421" width="8.88671875" style="2"/>
    <col min="3422" max="3422" width="30.44140625" style="2" customWidth="1"/>
    <col min="3423" max="3424" width="8.88671875" style="2"/>
    <col min="3425" max="3425" width="25.109375" style="2" customWidth="1"/>
    <col min="3426" max="3427" width="8.88671875" style="2"/>
    <col min="3428" max="3428" width="20.88671875" style="2" customWidth="1"/>
    <col min="3429" max="3585" width="8.88671875" style="2"/>
    <col min="3586" max="3587" width="12.6640625" style="2" customWidth="1"/>
    <col min="3588" max="3588" width="21" style="2" customWidth="1"/>
    <col min="3589" max="3590" width="12.6640625" style="2" customWidth="1"/>
    <col min="3591" max="3591" width="11.5546875" style="2" customWidth="1"/>
    <col min="3592" max="3593" width="12.6640625" style="2" customWidth="1"/>
    <col min="3594" max="3594" width="11.5546875" style="2" customWidth="1"/>
    <col min="3595" max="3596" width="12.6640625" style="2" customWidth="1"/>
    <col min="3597" max="3597" width="11.5546875" style="2" customWidth="1"/>
    <col min="3598" max="3599" width="12.6640625" style="2" customWidth="1"/>
    <col min="3600" max="3600" width="11.5546875" style="2" customWidth="1"/>
    <col min="3601" max="3602" width="12.6640625" style="2" customWidth="1"/>
    <col min="3603" max="3603" width="11.5546875" style="2" customWidth="1"/>
    <col min="3604" max="3605" width="12.6640625" style="2" customWidth="1"/>
    <col min="3606" max="3606" width="10.5546875" style="2" customWidth="1"/>
    <col min="3607" max="3608" width="12.6640625" style="2" customWidth="1"/>
    <col min="3609" max="3609" width="11.5546875" style="2" customWidth="1"/>
    <col min="3610" max="3611" width="12.6640625" style="2" customWidth="1"/>
    <col min="3612" max="3612" width="24.88671875" style="2" customWidth="1"/>
    <col min="3613" max="3614" width="12.6640625" style="2" customWidth="1"/>
    <col min="3615" max="3615" width="16" style="2" customWidth="1"/>
    <col min="3616" max="3617" width="12.6640625" style="2" customWidth="1"/>
    <col min="3618" max="3618" width="23.88671875" style="2" customWidth="1"/>
    <col min="3619" max="3620" width="12.6640625" style="2" customWidth="1"/>
    <col min="3621" max="3621" width="12.21875" style="2" customWidth="1"/>
    <col min="3622" max="3623" width="12.6640625" style="2" customWidth="1"/>
    <col min="3624" max="3624" width="15" style="2" customWidth="1"/>
    <col min="3625" max="3626" width="12.6640625" style="2" customWidth="1"/>
    <col min="3627" max="3627" width="12.77734375" style="2" customWidth="1"/>
    <col min="3628" max="3629" width="12.6640625" style="2" customWidth="1"/>
    <col min="3630" max="3630" width="22.5546875" style="2" customWidth="1"/>
    <col min="3631" max="3632" width="12.6640625" style="2" customWidth="1"/>
    <col min="3633" max="3633" width="14" style="2" customWidth="1"/>
    <col min="3634" max="3634" width="12.6640625" style="2" customWidth="1"/>
    <col min="3635" max="3635" width="8.88671875" style="2"/>
    <col min="3636" max="3636" width="11.5546875" style="2" customWidth="1"/>
    <col min="3637" max="3638" width="8.88671875" style="2"/>
    <col min="3639" max="3639" width="17.44140625" style="2" customWidth="1"/>
    <col min="3640" max="3641" width="8.88671875" style="2"/>
    <col min="3642" max="3642" width="11.5546875" style="2" customWidth="1"/>
    <col min="3643" max="3644" width="8.88671875" style="2"/>
    <col min="3645" max="3645" width="13.33203125" style="2" customWidth="1"/>
    <col min="3646" max="3647" width="8.88671875" style="2"/>
    <col min="3648" max="3648" width="25.44140625" style="2" customWidth="1"/>
    <col min="3649" max="3650" width="8.88671875" style="2"/>
    <col min="3651" max="3651" width="11.5546875" style="2" customWidth="1"/>
    <col min="3652" max="3653" width="8.88671875" style="2"/>
    <col min="3654" max="3654" width="14" style="2" customWidth="1"/>
    <col min="3655" max="3656" width="8.88671875" style="2"/>
    <col min="3657" max="3657" width="21.6640625" style="2" customWidth="1"/>
    <col min="3658" max="3659" width="8.88671875" style="2"/>
    <col min="3660" max="3660" width="14" style="2" customWidth="1"/>
    <col min="3661" max="3662" width="8.88671875" style="2"/>
    <col min="3663" max="3663" width="26.109375" style="2" customWidth="1"/>
    <col min="3664" max="3665" width="8.88671875" style="2"/>
    <col min="3666" max="3666" width="23.44140625" style="2" customWidth="1"/>
    <col min="3667" max="3668" width="8.88671875" style="2"/>
    <col min="3669" max="3669" width="24.109375" style="2" customWidth="1"/>
    <col min="3670" max="3671" width="8.88671875" style="2"/>
    <col min="3672" max="3672" width="25.77734375" style="2" customWidth="1"/>
    <col min="3673" max="3674" width="8.88671875" style="2"/>
    <col min="3675" max="3675" width="31" style="2" customWidth="1"/>
    <col min="3676" max="3677" width="8.88671875" style="2"/>
    <col min="3678" max="3678" width="30.44140625" style="2" customWidth="1"/>
    <col min="3679" max="3680" width="8.88671875" style="2"/>
    <col min="3681" max="3681" width="25.109375" style="2" customWidth="1"/>
    <col min="3682" max="3683" width="8.88671875" style="2"/>
    <col min="3684" max="3684" width="20.88671875" style="2" customWidth="1"/>
    <col min="3685" max="3841" width="8.88671875" style="2"/>
    <col min="3842" max="3843" width="12.6640625" style="2" customWidth="1"/>
    <col min="3844" max="3844" width="21" style="2" customWidth="1"/>
    <col min="3845" max="3846" width="12.6640625" style="2" customWidth="1"/>
    <col min="3847" max="3847" width="11.5546875" style="2" customWidth="1"/>
    <col min="3848" max="3849" width="12.6640625" style="2" customWidth="1"/>
    <col min="3850" max="3850" width="11.5546875" style="2" customWidth="1"/>
    <col min="3851" max="3852" width="12.6640625" style="2" customWidth="1"/>
    <col min="3853" max="3853" width="11.5546875" style="2" customWidth="1"/>
    <col min="3854" max="3855" width="12.6640625" style="2" customWidth="1"/>
    <col min="3856" max="3856" width="11.5546875" style="2" customWidth="1"/>
    <col min="3857" max="3858" width="12.6640625" style="2" customWidth="1"/>
    <col min="3859" max="3859" width="11.5546875" style="2" customWidth="1"/>
    <col min="3860" max="3861" width="12.6640625" style="2" customWidth="1"/>
    <col min="3862" max="3862" width="10.5546875" style="2" customWidth="1"/>
    <col min="3863" max="3864" width="12.6640625" style="2" customWidth="1"/>
    <col min="3865" max="3865" width="11.5546875" style="2" customWidth="1"/>
    <col min="3866" max="3867" width="12.6640625" style="2" customWidth="1"/>
    <col min="3868" max="3868" width="24.88671875" style="2" customWidth="1"/>
    <col min="3869" max="3870" width="12.6640625" style="2" customWidth="1"/>
    <col min="3871" max="3871" width="16" style="2" customWidth="1"/>
    <col min="3872" max="3873" width="12.6640625" style="2" customWidth="1"/>
    <col min="3874" max="3874" width="23.88671875" style="2" customWidth="1"/>
    <col min="3875" max="3876" width="12.6640625" style="2" customWidth="1"/>
    <col min="3877" max="3877" width="12.21875" style="2" customWidth="1"/>
    <col min="3878" max="3879" width="12.6640625" style="2" customWidth="1"/>
    <col min="3880" max="3880" width="15" style="2" customWidth="1"/>
    <col min="3881" max="3882" width="12.6640625" style="2" customWidth="1"/>
    <col min="3883" max="3883" width="12.77734375" style="2" customWidth="1"/>
    <col min="3884" max="3885" width="12.6640625" style="2" customWidth="1"/>
    <col min="3886" max="3886" width="22.5546875" style="2" customWidth="1"/>
    <col min="3887" max="3888" width="12.6640625" style="2" customWidth="1"/>
    <col min="3889" max="3889" width="14" style="2" customWidth="1"/>
    <col min="3890" max="3890" width="12.6640625" style="2" customWidth="1"/>
    <col min="3891" max="3891" width="8.88671875" style="2"/>
    <col min="3892" max="3892" width="11.5546875" style="2" customWidth="1"/>
    <col min="3893" max="3894" width="8.88671875" style="2"/>
    <col min="3895" max="3895" width="17.44140625" style="2" customWidth="1"/>
    <col min="3896" max="3897" width="8.88671875" style="2"/>
    <col min="3898" max="3898" width="11.5546875" style="2" customWidth="1"/>
    <col min="3899" max="3900" width="8.88671875" style="2"/>
    <col min="3901" max="3901" width="13.33203125" style="2" customWidth="1"/>
    <col min="3902" max="3903" width="8.88671875" style="2"/>
    <col min="3904" max="3904" width="25.44140625" style="2" customWidth="1"/>
    <col min="3905" max="3906" width="8.88671875" style="2"/>
    <col min="3907" max="3907" width="11.5546875" style="2" customWidth="1"/>
    <col min="3908" max="3909" width="8.88671875" style="2"/>
    <col min="3910" max="3910" width="14" style="2" customWidth="1"/>
    <col min="3911" max="3912" width="8.88671875" style="2"/>
    <col min="3913" max="3913" width="21.6640625" style="2" customWidth="1"/>
    <col min="3914" max="3915" width="8.88671875" style="2"/>
    <col min="3916" max="3916" width="14" style="2" customWidth="1"/>
    <col min="3917" max="3918" width="8.88671875" style="2"/>
    <col min="3919" max="3919" width="26.109375" style="2" customWidth="1"/>
    <col min="3920" max="3921" width="8.88671875" style="2"/>
    <col min="3922" max="3922" width="23.44140625" style="2" customWidth="1"/>
    <col min="3923" max="3924" width="8.88671875" style="2"/>
    <col min="3925" max="3925" width="24.109375" style="2" customWidth="1"/>
    <col min="3926" max="3927" width="8.88671875" style="2"/>
    <col min="3928" max="3928" width="25.77734375" style="2" customWidth="1"/>
    <col min="3929" max="3930" width="8.88671875" style="2"/>
    <col min="3931" max="3931" width="31" style="2" customWidth="1"/>
    <col min="3932" max="3933" width="8.88671875" style="2"/>
    <col min="3934" max="3934" width="30.44140625" style="2" customWidth="1"/>
    <col min="3935" max="3936" width="8.88671875" style="2"/>
    <col min="3937" max="3937" width="25.109375" style="2" customWidth="1"/>
    <col min="3938" max="3939" width="8.88671875" style="2"/>
    <col min="3940" max="3940" width="20.88671875" style="2" customWidth="1"/>
    <col min="3941" max="4097" width="8.88671875" style="2"/>
    <col min="4098" max="4099" width="12.6640625" style="2" customWidth="1"/>
    <col min="4100" max="4100" width="21" style="2" customWidth="1"/>
    <col min="4101" max="4102" width="12.6640625" style="2" customWidth="1"/>
    <col min="4103" max="4103" width="11.5546875" style="2" customWidth="1"/>
    <col min="4104" max="4105" width="12.6640625" style="2" customWidth="1"/>
    <col min="4106" max="4106" width="11.5546875" style="2" customWidth="1"/>
    <col min="4107" max="4108" width="12.6640625" style="2" customWidth="1"/>
    <col min="4109" max="4109" width="11.5546875" style="2" customWidth="1"/>
    <col min="4110" max="4111" width="12.6640625" style="2" customWidth="1"/>
    <col min="4112" max="4112" width="11.5546875" style="2" customWidth="1"/>
    <col min="4113" max="4114" width="12.6640625" style="2" customWidth="1"/>
    <col min="4115" max="4115" width="11.5546875" style="2" customWidth="1"/>
    <col min="4116" max="4117" width="12.6640625" style="2" customWidth="1"/>
    <col min="4118" max="4118" width="10.5546875" style="2" customWidth="1"/>
    <col min="4119" max="4120" width="12.6640625" style="2" customWidth="1"/>
    <col min="4121" max="4121" width="11.5546875" style="2" customWidth="1"/>
    <col min="4122" max="4123" width="12.6640625" style="2" customWidth="1"/>
    <col min="4124" max="4124" width="24.88671875" style="2" customWidth="1"/>
    <col min="4125" max="4126" width="12.6640625" style="2" customWidth="1"/>
    <col min="4127" max="4127" width="16" style="2" customWidth="1"/>
    <col min="4128" max="4129" width="12.6640625" style="2" customWidth="1"/>
    <col min="4130" max="4130" width="23.88671875" style="2" customWidth="1"/>
    <col min="4131" max="4132" width="12.6640625" style="2" customWidth="1"/>
    <col min="4133" max="4133" width="12.21875" style="2" customWidth="1"/>
    <col min="4134" max="4135" width="12.6640625" style="2" customWidth="1"/>
    <col min="4136" max="4136" width="15" style="2" customWidth="1"/>
    <col min="4137" max="4138" width="12.6640625" style="2" customWidth="1"/>
    <col min="4139" max="4139" width="12.77734375" style="2" customWidth="1"/>
    <col min="4140" max="4141" width="12.6640625" style="2" customWidth="1"/>
    <col min="4142" max="4142" width="22.5546875" style="2" customWidth="1"/>
    <col min="4143" max="4144" width="12.6640625" style="2" customWidth="1"/>
    <col min="4145" max="4145" width="14" style="2" customWidth="1"/>
    <col min="4146" max="4146" width="12.6640625" style="2" customWidth="1"/>
    <col min="4147" max="4147" width="8.88671875" style="2"/>
    <col min="4148" max="4148" width="11.5546875" style="2" customWidth="1"/>
    <col min="4149" max="4150" width="8.88671875" style="2"/>
    <col min="4151" max="4151" width="17.44140625" style="2" customWidth="1"/>
    <col min="4152" max="4153" width="8.88671875" style="2"/>
    <col min="4154" max="4154" width="11.5546875" style="2" customWidth="1"/>
    <col min="4155" max="4156" width="8.88671875" style="2"/>
    <col min="4157" max="4157" width="13.33203125" style="2" customWidth="1"/>
    <col min="4158" max="4159" width="8.88671875" style="2"/>
    <col min="4160" max="4160" width="25.44140625" style="2" customWidth="1"/>
    <col min="4161" max="4162" width="8.88671875" style="2"/>
    <col min="4163" max="4163" width="11.5546875" style="2" customWidth="1"/>
    <col min="4164" max="4165" width="8.88671875" style="2"/>
    <col min="4166" max="4166" width="14" style="2" customWidth="1"/>
    <col min="4167" max="4168" width="8.88671875" style="2"/>
    <col min="4169" max="4169" width="21.6640625" style="2" customWidth="1"/>
    <col min="4170" max="4171" width="8.88671875" style="2"/>
    <col min="4172" max="4172" width="14" style="2" customWidth="1"/>
    <col min="4173" max="4174" width="8.88671875" style="2"/>
    <col min="4175" max="4175" width="26.109375" style="2" customWidth="1"/>
    <col min="4176" max="4177" width="8.88671875" style="2"/>
    <col min="4178" max="4178" width="23.44140625" style="2" customWidth="1"/>
    <col min="4179" max="4180" width="8.88671875" style="2"/>
    <col min="4181" max="4181" width="24.109375" style="2" customWidth="1"/>
    <col min="4182" max="4183" width="8.88671875" style="2"/>
    <col min="4184" max="4184" width="25.77734375" style="2" customWidth="1"/>
    <col min="4185" max="4186" width="8.88671875" style="2"/>
    <col min="4187" max="4187" width="31" style="2" customWidth="1"/>
    <col min="4188" max="4189" width="8.88671875" style="2"/>
    <col min="4190" max="4190" width="30.44140625" style="2" customWidth="1"/>
    <col min="4191" max="4192" width="8.88671875" style="2"/>
    <col min="4193" max="4193" width="25.109375" style="2" customWidth="1"/>
    <col min="4194" max="4195" width="8.88671875" style="2"/>
    <col min="4196" max="4196" width="20.88671875" style="2" customWidth="1"/>
    <col min="4197" max="4353" width="8.88671875" style="2"/>
    <col min="4354" max="4355" width="12.6640625" style="2" customWidth="1"/>
    <col min="4356" max="4356" width="21" style="2" customWidth="1"/>
    <col min="4357" max="4358" width="12.6640625" style="2" customWidth="1"/>
    <col min="4359" max="4359" width="11.5546875" style="2" customWidth="1"/>
    <col min="4360" max="4361" width="12.6640625" style="2" customWidth="1"/>
    <col min="4362" max="4362" width="11.5546875" style="2" customWidth="1"/>
    <col min="4363" max="4364" width="12.6640625" style="2" customWidth="1"/>
    <col min="4365" max="4365" width="11.5546875" style="2" customWidth="1"/>
    <col min="4366" max="4367" width="12.6640625" style="2" customWidth="1"/>
    <col min="4368" max="4368" width="11.5546875" style="2" customWidth="1"/>
    <col min="4369" max="4370" width="12.6640625" style="2" customWidth="1"/>
    <col min="4371" max="4371" width="11.5546875" style="2" customWidth="1"/>
    <col min="4372" max="4373" width="12.6640625" style="2" customWidth="1"/>
    <col min="4374" max="4374" width="10.5546875" style="2" customWidth="1"/>
    <col min="4375" max="4376" width="12.6640625" style="2" customWidth="1"/>
    <col min="4377" max="4377" width="11.5546875" style="2" customWidth="1"/>
    <col min="4378" max="4379" width="12.6640625" style="2" customWidth="1"/>
    <col min="4380" max="4380" width="24.88671875" style="2" customWidth="1"/>
    <col min="4381" max="4382" width="12.6640625" style="2" customWidth="1"/>
    <col min="4383" max="4383" width="16" style="2" customWidth="1"/>
    <col min="4384" max="4385" width="12.6640625" style="2" customWidth="1"/>
    <col min="4386" max="4386" width="23.88671875" style="2" customWidth="1"/>
    <col min="4387" max="4388" width="12.6640625" style="2" customWidth="1"/>
    <col min="4389" max="4389" width="12.21875" style="2" customWidth="1"/>
    <col min="4390" max="4391" width="12.6640625" style="2" customWidth="1"/>
    <col min="4392" max="4392" width="15" style="2" customWidth="1"/>
    <col min="4393" max="4394" width="12.6640625" style="2" customWidth="1"/>
    <col min="4395" max="4395" width="12.77734375" style="2" customWidth="1"/>
    <col min="4396" max="4397" width="12.6640625" style="2" customWidth="1"/>
    <col min="4398" max="4398" width="22.5546875" style="2" customWidth="1"/>
    <col min="4399" max="4400" width="12.6640625" style="2" customWidth="1"/>
    <col min="4401" max="4401" width="14" style="2" customWidth="1"/>
    <col min="4402" max="4402" width="12.6640625" style="2" customWidth="1"/>
    <col min="4403" max="4403" width="8.88671875" style="2"/>
    <col min="4404" max="4404" width="11.5546875" style="2" customWidth="1"/>
    <col min="4405" max="4406" width="8.88671875" style="2"/>
    <col min="4407" max="4407" width="17.44140625" style="2" customWidth="1"/>
    <col min="4408" max="4409" width="8.88671875" style="2"/>
    <col min="4410" max="4410" width="11.5546875" style="2" customWidth="1"/>
    <col min="4411" max="4412" width="8.88671875" style="2"/>
    <col min="4413" max="4413" width="13.33203125" style="2" customWidth="1"/>
    <col min="4414" max="4415" width="8.88671875" style="2"/>
    <col min="4416" max="4416" width="25.44140625" style="2" customWidth="1"/>
    <col min="4417" max="4418" width="8.88671875" style="2"/>
    <col min="4419" max="4419" width="11.5546875" style="2" customWidth="1"/>
    <col min="4420" max="4421" width="8.88671875" style="2"/>
    <col min="4422" max="4422" width="14" style="2" customWidth="1"/>
    <col min="4423" max="4424" width="8.88671875" style="2"/>
    <col min="4425" max="4425" width="21.6640625" style="2" customWidth="1"/>
    <col min="4426" max="4427" width="8.88671875" style="2"/>
    <col min="4428" max="4428" width="14" style="2" customWidth="1"/>
    <col min="4429" max="4430" width="8.88671875" style="2"/>
    <col min="4431" max="4431" width="26.109375" style="2" customWidth="1"/>
    <col min="4432" max="4433" width="8.88671875" style="2"/>
    <col min="4434" max="4434" width="23.44140625" style="2" customWidth="1"/>
    <col min="4435" max="4436" width="8.88671875" style="2"/>
    <col min="4437" max="4437" width="24.109375" style="2" customWidth="1"/>
    <col min="4438" max="4439" width="8.88671875" style="2"/>
    <col min="4440" max="4440" width="25.77734375" style="2" customWidth="1"/>
    <col min="4441" max="4442" width="8.88671875" style="2"/>
    <col min="4443" max="4443" width="31" style="2" customWidth="1"/>
    <col min="4444" max="4445" width="8.88671875" style="2"/>
    <col min="4446" max="4446" width="30.44140625" style="2" customWidth="1"/>
    <col min="4447" max="4448" width="8.88671875" style="2"/>
    <col min="4449" max="4449" width="25.109375" style="2" customWidth="1"/>
    <col min="4450" max="4451" width="8.88671875" style="2"/>
    <col min="4452" max="4452" width="20.88671875" style="2" customWidth="1"/>
    <col min="4453" max="4609" width="8.88671875" style="2"/>
    <col min="4610" max="4611" width="12.6640625" style="2" customWidth="1"/>
    <col min="4612" max="4612" width="21" style="2" customWidth="1"/>
    <col min="4613" max="4614" width="12.6640625" style="2" customWidth="1"/>
    <col min="4615" max="4615" width="11.5546875" style="2" customWidth="1"/>
    <col min="4616" max="4617" width="12.6640625" style="2" customWidth="1"/>
    <col min="4618" max="4618" width="11.5546875" style="2" customWidth="1"/>
    <col min="4619" max="4620" width="12.6640625" style="2" customWidth="1"/>
    <col min="4621" max="4621" width="11.5546875" style="2" customWidth="1"/>
    <col min="4622" max="4623" width="12.6640625" style="2" customWidth="1"/>
    <col min="4624" max="4624" width="11.5546875" style="2" customWidth="1"/>
    <col min="4625" max="4626" width="12.6640625" style="2" customWidth="1"/>
    <col min="4627" max="4627" width="11.5546875" style="2" customWidth="1"/>
    <col min="4628" max="4629" width="12.6640625" style="2" customWidth="1"/>
    <col min="4630" max="4630" width="10.5546875" style="2" customWidth="1"/>
    <col min="4631" max="4632" width="12.6640625" style="2" customWidth="1"/>
    <col min="4633" max="4633" width="11.5546875" style="2" customWidth="1"/>
    <col min="4634" max="4635" width="12.6640625" style="2" customWidth="1"/>
    <col min="4636" max="4636" width="24.88671875" style="2" customWidth="1"/>
    <col min="4637" max="4638" width="12.6640625" style="2" customWidth="1"/>
    <col min="4639" max="4639" width="16" style="2" customWidth="1"/>
    <col min="4640" max="4641" width="12.6640625" style="2" customWidth="1"/>
    <col min="4642" max="4642" width="23.88671875" style="2" customWidth="1"/>
    <col min="4643" max="4644" width="12.6640625" style="2" customWidth="1"/>
    <col min="4645" max="4645" width="12.21875" style="2" customWidth="1"/>
    <col min="4646" max="4647" width="12.6640625" style="2" customWidth="1"/>
    <col min="4648" max="4648" width="15" style="2" customWidth="1"/>
    <col min="4649" max="4650" width="12.6640625" style="2" customWidth="1"/>
    <col min="4651" max="4651" width="12.77734375" style="2" customWidth="1"/>
    <col min="4652" max="4653" width="12.6640625" style="2" customWidth="1"/>
    <col min="4654" max="4654" width="22.5546875" style="2" customWidth="1"/>
    <col min="4655" max="4656" width="12.6640625" style="2" customWidth="1"/>
    <col min="4657" max="4657" width="14" style="2" customWidth="1"/>
    <col min="4658" max="4658" width="12.6640625" style="2" customWidth="1"/>
    <col min="4659" max="4659" width="8.88671875" style="2"/>
    <col min="4660" max="4660" width="11.5546875" style="2" customWidth="1"/>
    <col min="4661" max="4662" width="8.88671875" style="2"/>
    <col min="4663" max="4663" width="17.44140625" style="2" customWidth="1"/>
    <col min="4664" max="4665" width="8.88671875" style="2"/>
    <col min="4666" max="4666" width="11.5546875" style="2" customWidth="1"/>
    <col min="4667" max="4668" width="8.88671875" style="2"/>
    <col min="4669" max="4669" width="13.33203125" style="2" customWidth="1"/>
    <col min="4670" max="4671" width="8.88671875" style="2"/>
    <col min="4672" max="4672" width="25.44140625" style="2" customWidth="1"/>
    <col min="4673" max="4674" width="8.88671875" style="2"/>
    <col min="4675" max="4675" width="11.5546875" style="2" customWidth="1"/>
    <col min="4676" max="4677" width="8.88671875" style="2"/>
    <col min="4678" max="4678" width="14" style="2" customWidth="1"/>
    <col min="4679" max="4680" width="8.88671875" style="2"/>
    <col min="4681" max="4681" width="21.6640625" style="2" customWidth="1"/>
    <col min="4682" max="4683" width="8.88671875" style="2"/>
    <col min="4684" max="4684" width="14" style="2" customWidth="1"/>
    <col min="4685" max="4686" width="8.88671875" style="2"/>
    <col min="4687" max="4687" width="26.109375" style="2" customWidth="1"/>
    <col min="4688" max="4689" width="8.88671875" style="2"/>
    <col min="4690" max="4690" width="23.44140625" style="2" customWidth="1"/>
    <col min="4691" max="4692" width="8.88671875" style="2"/>
    <col min="4693" max="4693" width="24.109375" style="2" customWidth="1"/>
    <col min="4694" max="4695" width="8.88671875" style="2"/>
    <col min="4696" max="4696" width="25.77734375" style="2" customWidth="1"/>
    <col min="4697" max="4698" width="8.88671875" style="2"/>
    <col min="4699" max="4699" width="31" style="2" customWidth="1"/>
    <col min="4700" max="4701" width="8.88671875" style="2"/>
    <col min="4702" max="4702" width="30.44140625" style="2" customWidth="1"/>
    <col min="4703" max="4704" width="8.88671875" style="2"/>
    <col min="4705" max="4705" width="25.109375" style="2" customWidth="1"/>
    <col min="4706" max="4707" width="8.88671875" style="2"/>
    <col min="4708" max="4708" width="20.88671875" style="2" customWidth="1"/>
    <col min="4709" max="4865" width="8.88671875" style="2"/>
    <col min="4866" max="4867" width="12.6640625" style="2" customWidth="1"/>
    <col min="4868" max="4868" width="21" style="2" customWidth="1"/>
    <col min="4869" max="4870" width="12.6640625" style="2" customWidth="1"/>
    <col min="4871" max="4871" width="11.5546875" style="2" customWidth="1"/>
    <col min="4872" max="4873" width="12.6640625" style="2" customWidth="1"/>
    <col min="4874" max="4874" width="11.5546875" style="2" customWidth="1"/>
    <col min="4875" max="4876" width="12.6640625" style="2" customWidth="1"/>
    <col min="4877" max="4877" width="11.5546875" style="2" customWidth="1"/>
    <col min="4878" max="4879" width="12.6640625" style="2" customWidth="1"/>
    <col min="4880" max="4880" width="11.5546875" style="2" customWidth="1"/>
    <col min="4881" max="4882" width="12.6640625" style="2" customWidth="1"/>
    <col min="4883" max="4883" width="11.5546875" style="2" customWidth="1"/>
    <col min="4884" max="4885" width="12.6640625" style="2" customWidth="1"/>
    <col min="4886" max="4886" width="10.5546875" style="2" customWidth="1"/>
    <col min="4887" max="4888" width="12.6640625" style="2" customWidth="1"/>
    <col min="4889" max="4889" width="11.5546875" style="2" customWidth="1"/>
    <col min="4890" max="4891" width="12.6640625" style="2" customWidth="1"/>
    <col min="4892" max="4892" width="24.88671875" style="2" customWidth="1"/>
    <col min="4893" max="4894" width="12.6640625" style="2" customWidth="1"/>
    <col min="4895" max="4895" width="16" style="2" customWidth="1"/>
    <col min="4896" max="4897" width="12.6640625" style="2" customWidth="1"/>
    <col min="4898" max="4898" width="23.88671875" style="2" customWidth="1"/>
    <col min="4899" max="4900" width="12.6640625" style="2" customWidth="1"/>
    <col min="4901" max="4901" width="12.21875" style="2" customWidth="1"/>
    <col min="4902" max="4903" width="12.6640625" style="2" customWidth="1"/>
    <col min="4904" max="4904" width="15" style="2" customWidth="1"/>
    <col min="4905" max="4906" width="12.6640625" style="2" customWidth="1"/>
    <col min="4907" max="4907" width="12.77734375" style="2" customWidth="1"/>
    <col min="4908" max="4909" width="12.6640625" style="2" customWidth="1"/>
    <col min="4910" max="4910" width="22.5546875" style="2" customWidth="1"/>
    <col min="4911" max="4912" width="12.6640625" style="2" customWidth="1"/>
    <col min="4913" max="4913" width="14" style="2" customWidth="1"/>
    <col min="4914" max="4914" width="12.6640625" style="2" customWidth="1"/>
    <col min="4915" max="4915" width="8.88671875" style="2"/>
    <col min="4916" max="4916" width="11.5546875" style="2" customWidth="1"/>
    <col min="4917" max="4918" width="8.88671875" style="2"/>
    <col min="4919" max="4919" width="17.44140625" style="2" customWidth="1"/>
    <col min="4920" max="4921" width="8.88671875" style="2"/>
    <col min="4922" max="4922" width="11.5546875" style="2" customWidth="1"/>
    <col min="4923" max="4924" width="8.88671875" style="2"/>
    <col min="4925" max="4925" width="13.33203125" style="2" customWidth="1"/>
    <col min="4926" max="4927" width="8.88671875" style="2"/>
    <col min="4928" max="4928" width="25.44140625" style="2" customWidth="1"/>
    <col min="4929" max="4930" width="8.88671875" style="2"/>
    <col min="4931" max="4931" width="11.5546875" style="2" customWidth="1"/>
    <col min="4932" max="4933" width="8.88671875" style="2"/>
    <col min="4934" max="4934" width="14" style="2" customWidth="1"/>
    <col min="4935" max="4936" width="8.88671875" style="2"/>
    <col min="4937" max="4937" width="21.6640625" style="2" customWidth="1"/>
    <col min="4938" max="4939" width="8.88671875" style="2"/>
    <col min="4940" max="4940" width="14" style="2" customWidth="1"/>
    <col min="4941" max="4942" width="8.88671875" style="2"/>
    <col min="4943" max="4943" width="26.109375" style="2" customWidth="1"/>
    <col min="4944" max="4945" width="8.88671875" style="2"/>
    <col min="4946" max="4946" width="23.44140625" style="2" customWidth="1"/>
    <col min="4947" max="4948" width="8.88671875" style="2"/>
    <col min="4949" max="4949" width="24.109375" style="2" customWidth="1"/>
    <col min="4950" max="4951" width="8.88671875" style="2"/>
    <col min="4952" max="4952" width="25.77734375" style="2" customWidth="1"/>
    <col min="4953" max="4954" width="8.88671875" style="2"/>
    <col min="4955" max="4955" width="31" style="2" customWidth="1"/>
    <col min="4956" max="4957" width="8.88671875" style="2"/>
    <col min="4958" max="4958" width="30.44140625" style="2" customWidth="1"/>
    <col min="4959" max="4960" width="8.88671875" style="2"/>
    <col min="4961" max="4961" width="25.109375" style="2" customWidth="1"/>
    <col min="4962" max="4963" width="8.88671875" style="2"/>
    <col min="4964" max="4964" width="20.88671875" style="2" customWidth="1"/>
    <col min="4965" max="5121" width="8.88671875" style="2"/>
    <col min="5122" max="5123" width="12.6640625" style="2" customWidth="1"/>
    <col min="5124" max="5124" width="21" style="2" customWidth="1"/>
    <col min="5125" max="5126" width="12.6640625" style="2" customWidth="1"/>
    <col min="5127" max="5127" width="11.5546875" style="2" customWidth="1"/>
    <col min="5128" max="5129" width="12.6640625" style="2" customWidth="1"/>
    <col min="5130" max="5130" width="11.5546875" style="2" customWidth="1"/>
    <col min="5131" max="5132" width="12.6640625" style="2" customWidth="1"/>
    <col min="5133" max="5133" width="11.5546875" style="2" customWidth="1"/>
    <col min="5134" max="5135" width="12.6640625" style="2" customWidth="1"/>
    <col min="5136" max="5136" width="11.5546875" style="2" customWidth="1"/>
    <col min="5137" max="5138" width="12.6640625" style="2" customWidth="1"/>
    <col min="5139" max="5139" width="11.5546875" style="2" customWidth="1"/>
    <col min="5140" max="5141" width="12.6640625" style="2" customWidth="1"/>
    <col min="5142" max="5142" width="10.5546875" style="2" customWidth="1"/>
    <col min="5143" max="5144" width="12.6640625" style="2" customWidth="1"/>
    <col min="5145" max="5145" width="11.5546875" style="2" customWidth="1"/>
    <col min="5146" max="5147" width="12.6640625" style="2" customWidth="1"/>
    <col min="5148" max="5148" width="24.88671875" style="2" customWidth="1"/>
    <col min="5149" max="5150" width="12.6640625" style="2" customWidth="1"/>
    <col min="5151" max="5151" width="16" style="2" customWidth="1"/>
    <col min="5152" max="5153" width="12.6640625" style="2" customWidth="1"/>
    <col min="5154" max="5154" width="23.88671875" style="2" customWidth="1"/>
    <col min="5155" max="5156" width="12.6640625" style="2" customWidth="1"/>
    <col min="5157" max="5157" width="12.21875" style="2" customWidth="1"/>
    <col min="5158" max="5159" width="12.6640625" style="2" customWidth="1"/>
    <col min="5160" max="5160" width="15" style="2" customWidth="1"/>
    <col min="5161" max="5162" width="12.6640625" style="2" customWidth="1"/>
    <col min="5163" max="5163" width="12.77734375" style="2" customWidth="1"/>
    <col min="5164" max="5165" width="12.6640625" style="2" customWidth="1"/>
    <col min="5166" max="5166" width="22.5546875" style="2" customWidth="1"/>
    <col min="5167" max="5168" width="12.6640625" style="2" customWidth="1"/>
    <col min="5169" max="5169" width="14" style="2" customWidth="1"/>
    <col min="5170" max="5170" width="12.6640625" style="2" customWidth="1"/>
    <col min="5171" max="5171" width="8.88671875" style="2"/>
    <col min="5172" max="5172" width="11.5546875" style="2" customWidth="1"/>
    <col min="5173" max="5174" width="8.88671875" style="2"/>
    <col min="5175" max="5175" width="17.44140625" style="2" customWidth="1"/>
    <col min="5176" max="5177" width="8.88671875" style="2"/>
    <col min="5178" max="5178" width="11.5546875" style="2" customWidth="1"/>
    <col min="5179" max="5180" width="8.88671875" style="2"/>
    <col min="5181" max="5181" width="13.33203125" style="2" customWidth="1"/>
    <col min="5182" max="5183" width="8.88671875" style="2"/>
    <col min="5184" max="5184" width="25.44140625" style="2" customWidth="1"/>
    <col min="5185" max="5186" width="8.88671875" style="2"/>
    <col min="5187" max="5187" width="11.5546875" style="2" customWidth="1"/>
    <col min="5188" max="5189" width="8.88671875" style="2"/>
    <col min="5190" max="5190" width="14" style="2" customWidth="1"/>
    <col min="5191" max="5192" width="8.88671875" style="2"/>
    <col min="5193" max="5193" width="21.6640625" style="2" customWidth="1"/>
    <col min="5194" max="5195" width="8.88671875" style="2"/>
    <col min="5196" max="5196" width="14" style="2" customWidth="1"/>
    <col min="5197" max="5198" width="8.88671875" style="2"/>
    <col min="5199" max="5199" width="26.109375" style="2" customWidth="1"/>
    <col min="5200" max="5201" width="8.88671875" style="2"/>
    <col min="5202" max="5202" width="23.44140625" style="2" customWidth="1"/>
    <col min="5203" max="5204" width="8.88671875" style="2"/>
    <col min="5205" max="5205" width="24.109375" style="2" customWidth="1"/>
    <col min="5206" max="5207" width="8.88671875" style="2"/>
    <col min="5208" max="5208" width="25.77734375" style="2" customWidth="1"/>
    <col min="5209" max="5210" width="8.88671875" style="2"/>
    <col min="5211" max="5211" width="31" style="2" customWidth="1"/>
    <col min="5212" max="5213" width="8.88671875" style="2"/>
    <col min="5214" max="5214" width="30.44140625" style="2" customWidth="1"/>
    <col min="5215" max="5216" width="8.88671875" style="2"/>
    <col min="5217" max="5217" width="25.109375" style="2" customWidth="1"/>
    <col min="5218" max="5219" width="8.88671875" style="2"/>
    <col min="5220" max="5220" width="20.88671875" style="2" customWidth="1"/>
    <col min="5221" max="5377" width="8.88671875" style="2"/>
    <col min="5378" max="5379" width="12.6640625" style="2" customWidth="1"/>
    <col min="5380" max="5380" width="21" style="2" customWidth="1"/>
    <col min="5381" max="5382" width="12.6640625" style="2" customWidth="1"/>
    <col min="5383" max="5383" width="11.5546875" style="2" customWidth="1"/>
    <col min="5384" max="5385" width="12.6640625" style="2" customWidth="1"/>
    <col min="5386" max="5386" width="11.5546875" style="2" customWidth="1"/>
    <col min="5387" max="5388" width="12.6640625" style="2" customWidth="1"/>
    <col min="5389" max="5389" width="11.5546875" style="2" customWidth="1"/>
    <col min="5390" max="5391" width="12.6640625" style="2" customWidth="1"/>
    <col min="5392" max="5392" width="11.5546875" style="2" customWidth="1"/>
    <col min="5393" max="5394" width="12.6640625" style="2" customWidth="1"/>
    <col min="5395" max="5395" width="11.5546875" style="2" customWidth="1"/>
    <col min="5396" max="5397" width="12.6640625" style="2" customWidth="1"/>
    <col min="5398" max="5398" width="10.5546875" style="2" customWidth="1"/>
    <col min="5399" max="5400" width="12.6640625" style="2" customWidth="1"/>
    <col min="5401" max="5401" width="11.5546875" style="2" customWidth="1"/>
    <col min="5402" max="5403" width="12.6640625" style="2" customWidth="1"/>
    <col min="5404" max="5404" width="24.88671875" style="2" customWidth="1"/>
    <col min="5405" max="5406" width="12.6640625" style="2" customWidth="1"/>
    <col min="5407" max="5407" width="16" style="2" customWidth="1"/>
    <col min="5408" max="5409" width="12.6640625" style="2" customWidth="1"/>
    <col min="5410" max="5410" width="23.88671875" style="2" customWidth="1"/>
    <col min="5411" max="5412" width="12.6640625" style="2" customWidth="1"/>
    <col min="5413" max="5413" width="12.21875" style="2" customWidth="1"/>
    <col min="5414" max="5415" width="12.6640625" style="2" customWidth="1"/>
    <col min="5416" max="5416" width="15" style="2" customWidth="1"/>
    <col min="5417" max="5418" width="12.6640625" style="2" customWidth="1"/>
    <col min="5419" max="5419" width="12.77734375" style="2" customWidth="1"/>
    <col min="5420" max="5421" width="12.6640625" style="2" customWidth="1"/>
    <col min="5422" max="5422" width="22.5546875" style="2" customWidth="1"/>
    <col min="5423" max="5424" width="12.6640625" style="2" customWidth="1"/>
    <col min="5425" max="5425" width="14" style="2" customWidth="1"/>
    <col min="5426" max="5426" width="12.6640625" style="2" customWidth="1"/>
    <col min="5427" max="5427" width="8.88671875" style="2"/>
    <col min="5428" max="5428" width="11.5546875" style="2" customWidth="1"/>
    <col min="5429" max="5430" width="8.88671875" style="2"/>
    <col min="5431" max="5431" width="17.44140625" style="2" customWidth="1"/>
    <col min="5432" max="5433" width="8.88671875" style="2"/>
    <col min="5434" max="5434" width="11.5546875" style="2" customWidth="1"/>
    <col min="5435" max="5436" width="8.88671875" style="2"/>
    <col min="5437" max="5437" width="13.33203125" style="2" customWidth="1"/>
    <col min="5438" max="5439" width="8.88671875" style="2"/>
    <col min="5440" max="5440" width="25.44140625" style="2" customWidth="1"/>
    <col min="5441" max="5442" width="8.88671875" style="2"/>
    <col min="5443" max="5443" width="11.5546875" style="2" customWidth="1"/>
    <col min="5444" max="5445" width="8.88671875" style="2"/>
    <col min="5446" max="5446" width="14" style="2" customWidth="1"/>
    <col min="5447" max="5448" width="8.88671875" style="2"/>
    <col min="5449" max="5449" width="21.6640625" style="2" customWidth="1"/>
    <col min="5450" max="5451" width="8.88671875" style="2"/>
    <col min="5452" max="5452" width="14" style="2" customWidth="1"/>
    <col min="5453" max="5454" width="8.88671875" style="2"/>
    <col min="5455" max="5455" width="26.109375" style="2" customWidth="1"/>
    <col min="5456" max="5457" width="8.88671875" style="2"/>
    <col min="5458" max="5458" width="23.44140625" style="2" customWidth="1"/>
    <col min="5459" max="5460" width="8.88671875" style="2"/>
    <col min="5461" max="5461" width="24.109375" style="2" customWidth="1"/>
    <col min="5462" max="5463" width="8.88671875" style="2"/>
    <col min="5464" max="5464" width="25.77734375" style="2" customWidth="1"/>
    <col min="5465" max="5466" width="8.88671875" style="2"/>
    <col min="5467" max="5467" width="31" style="2" customWidth="1"/>
    <col min="5468" max="5469" width="8.88671875" style="2"/>
    <col min="5470" max="5470" width="30.44140625" style="2" customWidth="1"/>
    <col min="5471" max="5472" width="8.88671875" style="2"/>
    <col min="5473" max="5473" width="25.109375" style="2" customWidth="1"/>
    <col min="5474" max="5475" width="8.88671875" style="2"/>
    <col min="5476" max="5476" width="20.88671875" style="2" customWidth="1"/>
    <col min="5477" max="5633" width="8.88671875" style="2"/>
    <col min="5634" max="5635" width="12.6640625" style="2" customWidth="1"/>
    <col min="5636" max="5636" width="21" style="2" customWidth="1"/>
    <col min="5637" max="5638" width="12.6640625" style="2" customWidth="1"/>
    <col min="5639" max="5639" width="11.5546875" style="2" customWidth="1"/>
    <col min="5640" max="5641" width="12.6640625" style="2" customWidth="1"/>
    <col min="5642" max="5642" width="11.5546875" style="2" customWidth="1"/>
    <col min="5643" max="5644" width="12.6640625" style="2" customWidth="1"/>
    <col min="5645" max="5645" width="11.5546875" style="2" customWidth="1"/>
    <col min="5646" max="5647" width="12.6640625" style="2" customWidth="1"/>
    <col min="5648" max="5648" width="11.5546875" style="2" customWidth="1"/>
    <col min="5649" max="5650" width="12.6640625" style="2" customWidth="1"/>
    <col min="5651" max="5651" width="11.5546875" style="2" customWidth="1"/>
    <col min="5652" max="5653" width="12.6640625" style="2" customWidth="1"/>
    <col min="5654" max="5654" width="10.5546875" style="2" customWidth="1"/>
    <col min="5655" max="5656" width="12.6640625" style="2" customWidth="1"/>
    <col min="5657" max="5657" width="11.5546875" style="2" customWidth="1"/>
    <col min="5658" max="5659" width="12.6640625" style="2" customWidth="1"/>
    <col min="5660" max="5660" width="24.88671875" style="2" customWidth="1"/>
    <col min="5661" max="5662" width="12.6640625" style="2" customWidth="1"/>
    <col min="5663" max="5663" width="16" style="2" customWidth="1"/>
    <col min="5664" max="5665" width="12.6640625" style="2" customWidth="1"/>
    <col min="5666" max="5666" width="23.88671875" style="2" customWidth="1"/>
    <col min="5667" max="5668" width="12.6640625" style="2" customWidth="1"/>
    <col min="5669" max="5669" width="12.21875" style="2" customWidth="1"/>
    <col min="5670" max="5671" width="12.6640625" style="2" customWidth="1"/>
    <col min="5672" max="5672" width="15" style="2" customWidth="1"/>
    <col min="5673" max="5674" width="12.6640625" style="2" customWidth="1"/>
    <col min="5675" max="5675" width="12.77734375" style="2" customWidth="1"/>
    <col min="5676" max="5677" width="12.6640625" style="2" customWidth="1"/>
    <col min="5678" max="5678" width="22.5546875" style="2" customWidth="1"/>
    <col min="5679" max="5680" width="12.6640625" style="2" customWidth="1"/>
    <col min="5681" max="5681" width="14" style="2" customWidth="1"/>
    <col min="5682" max="5682" width="12.6640625" style="2" customWidth="1"/>
    <col min="5683" max="5683" width="8.88671875" style="2"/>
    <col min="5684" max="5684" width="11.5546875" style="2" customWidth="1"/>
    <col min="5685" max="5686" width="8.88671875" style="2"/>
    <col min="5687" max="5687" width="17.44140625" style="2" customWidth="1"/>
    <col min="5688" max="5689" width="8.88671875" style="2"/>
    <col min="5690" max="5690" width="11.5546875" style="2" customWidth="1"/>
    <col min="5691" max="5692" width="8.88671875" style="2"/>
    <col min="5693" max="5693" width="13.33203125" style="2" customWidth="1"/>
    <col min="5694" max="5695" width="8.88671875" style="2"/>
    <col min="5696" max="5696" width="25.44140625" style="2" customWidth="1"/>
    <col min="5697" max="5698" width="8.88671875" style="2"/>
    <col min="5699" max="5699" width="11.5546875" style="2" customWidth="1"/>
    <col min="5700" max="5701" width="8.88671875" style="2"/>
    <col min="5702" max="5702" width="14" style="2" customWidth="1"/>
    <col min="5703" max="5704" width="8.88671875" style="2"/>
    <col min="5705" max="5705" width="21.6640625" style="2" customWidth="1"/>
    <col min="5706" max="5707" width="8.88671875" style="2"/>
    <col min="5708" max="5708" width="14" style="2" customWidth="1"/>
    <col min="5709" max="5710" width="8.88671875" style="2"/>
    <col min="5711" max="5711" width="26.109375" style="2" customWidth="1"/>
    <col min="5712" max="5713" width="8.88671875" style="2"/>
    <col min="5714" max="5714" width="23.44140625" style="2" customWidth="1"/>
    <col min="5715" max="5716" width="8.88671875" style="2"/>
    <col min="5717" max="5717" width="24.109375" style="2" customWidth="1"/>
    <col min="5718" max="5719" width="8.88671875" style="2"/>
    <col min="5720" max="5720" width="25.77734375" style="2" customWidth="1"/>
    <col min="5721" max="5722" width="8.88671875" style="2"/>
    <col min="5723" max="5723" width="31" style="2" customWidth="1"/>
    <col min="5724" max="5725" width="8.88671875" style="2"/>
    <col min="5726" max="5726" width="30.44140625" style="2" customWidth="1"/>
    <col min="5727" max="5728" width="8.88671875" style="2"/>
    <col min="5729" max="5729" width="25.109375" style="2" customWidth="1"/>
    <col min="5730" max="5731" width="8.88671875" style="2"/>
    <col min="5732" max="5732" width="20.88671875" style="2" customWidth="1"/>
    <col min="5733" max="5889" width="8.88671875" style="2"/>
    <col min="5890" max="5891" width="12.6640625" style="2" customWidth="1"/>
    <col min="5892" max="5892" width="21" style="2" customWidth="1"/>
    <col min="5893" max="5894" width="12.6640625" style="2" customWidth="1"/>
    <col min="5895" max="5895" width="11.5546875" style="2" customWidth="1"/>
    <col min="5896" max="5897" width="12.6640625" style="2" customWidth="1"/>
    <col min="5898" max="5898" width="11.5546875" style="2" customWidth="1"/>
    <col min="5899" max="5900" width="12.6640625" style="2" customWidth="1"/>
    <col min="5901" max="5901" width="11.5546875" style="2" customWidth="1"/>
    <col min="5902" max="5903" width="12.6640625" style="2" customWidth="1"/>
    <col min="5904" max="5904" width="11.5546875" style="2" customWidth="1"/>
    <col min="5905" max="5906" width="12.6640625" style="2" customWidth="1"/>
    <col min="5907" max="5907" width="11.5546875" style="2" customWidth="1"/>
    <col min="5908" max="5909" width="12.6640625" style="2" customWidth="1"/>
    <col min="5910" max="5910" width="10.5546875" style="2" customWidth="1"/>
    <col min="5911" max="5912" width="12.6640625" style="2" customWidth="1"/>
    <col min="5913" max="5913" width="11.5546875" style="2" customWidth="1"/>
    <col min="5914" max="5915" width="12.6640625" style="2" customWidth="1"/>
    <col min="5916" max="5916" width="24.88671875" style="2" customWidth="1"/>
    <col min="5917" max="5918" width="12.6640625" style="2" customWidth="1"/>
    <col min="5919" max="5919" width="16" style="2" customWidth="1"/>
    <col min="5920" max="5921" width="12.6640625" style="2" customWidth="1"/>
    <col min="5922" max="5922" width="23.88671875" style="2" customWidth="1"/>
    <col min="5923" max="5924" width="12.6640625" style="2" customWidth="1"/>
    <col min="5925" max="5925" width="12.21875" style="2" customWidth="1"/>
    <col min="5926" max="5927" width="12.6640625" style="2" customWidth="1"/>
    <col min="5928" max="5928" width="15" style="2" customWidth="1"/>
    <col min="5929" max="5930" width="12.6640625" style="2" customWidth="1"/>
    <col min="5931" max="5931" width="12.77734375" style="2" customWidth="1"/>
    <col min="5932" max="5933" width="12.6640625" style="2" customWidth="1"/>
    <col min="5934" max="5934" width="22.5546875" style="2" customWidth="1"/>
    <col min="5935" max="5936" width="12.6640625" style="2" customWidth="1"/>
    <col min="5937" max="5937" width="14" style="2" customWidth="1"/>
    <col min="5938" max="5938" width="12.6640625" style="2" customWidth="1"/>
    <col min="5939" max="5939" width="8.88671875" style="2"/>
    <col min="5940" max="5940" width="11.5546875" style="2" customWidth="1"/>
    <col min="5941" max="5942" width="8.88671875" style="2"/>
    <col min="5943" max="5943" width="17.44140625" style="2" customWidth="1"/>
    <col min="5944" max="5945" width="8.88671875" style="2"/>
    <col min="5946" max="5946" width="11.5546875" style="2" customWidth="1"/>
    <col min="5947" max="5948" width="8.88671875" style="2"/>
    <col min="5949" max="5949" width="13.33203125" style="2" customWidth="1"/>
    <col min="5950" max="5951" width="8.88671875" style="2"/>
    <col min="5952" max="5952" width="25.44140625" style="2" customWidth="1"/>
    <col min="5953" max="5954" width="8.88671875" style="2"/>
    <col min="5955" max="5955" width="11.5546875" style="2" customWidth="1"/>
    <col min="5956" max="5957" width="8.88671875" style="2"/>
    <col min="5958" max="5958" width="14" style="2" customWidth="1"/>
    <col min="5959" max="5960" width="8.88671875" style="2"/>
    <col min="5961" max="5961" width="21.6640625" style="2" customWidth="1"/>
    <col min="5962" max="5963" width="8.88671875" style="2"/>
    <col min="5964" max="5964" width="14" style="2" customWidth="1"/>
    <col min="5965" max="5966" width="8.88671875" style="2"/>
    <col min="5967" max="5967" width="26.109375" style="2" customWidth="1"/>
    <col min="5968" max="5969" width="8.88671875" style="2"/>
    <col min="5970" max="5970" width="23.44140625" style="2" customWidth="1"/>
    <col min="5971" max="5972" width="8.88671875" style="2"/>
    <col min="5973" max="5973" width="24.109375" style="2" customWidth="1"/>
    <col min="5974" max="5975" width="8.88671875" style="2"/>
    <col min="5976" max="5976" width="25.77734375" style="2" customWidth="1"/>
    <col min="5977" max="5978" width="8.88671875" style="2"/>
    <col min="5979" max="5979" width="31" style="2" customWidth="1"/>
    <col min="5980" max="5981" width="8.88671875" style="2"/>
    <col min="5982" max="5982" width="30.44140625" style="2" customWidth="1"/>
    <col min="5983" max="5984" width="8.88671875" style="2"/>
    <col min="5985" max="5985" width="25.109375" style="2" customWidth="1"/>
    <col min="5986" max="5987" width="8.88671875" style="2"/>
    <col min="5988" max="5988" width="20.88671875" style="2" customWidth="1"/>
    <col min="5989" max="6145" width="8.88671875" style="2"/>
    <col min="6146" max="6147" width="12.6640625" style="2" customWidth="1"/>
    <col min="6148" max="6148" width="21" style="2" customWidth="1"/>
    <col min="6149" max="6150" width="12.6640625" style="2" customWidth="1"/>
    <col min="6151" max="6151" width="11.5546875" style="2" customWidth="1"/>
    <col min="6152" max="6153" width="12.6640625" style="2" customWidth="1"/>
    <col min="6154" max="6154" width="11.5546875" style="2" customWidth="1"/>
    <col min="6155" max="6156" width="12.6640625" style="2" customWidth="1"/>
    <col min="6157" max="6157" width="11.5546875" style="2" customWidth="1"/>
    <col min="6158" max="6159" width="12.6640625" style="2" customWidth="1"/>
    <col min="6160" max="6160" width="11.5546875" style="2" customWidth="1"/>
    <col min="6161" max="6162" width="12.6640625" style="2" customWidth="1"/>
    <col min="6163" max="6163" width="11.5546875" style="2" customWidth="1"/>
    <col min="6164" max="6165" width="12.6640625" style="2" customWidth="1"/>
    <col min="6166" max="6166" width="10.5546875" style="2" customWidth="1"/>
    <col min="6167" max="6168" width="12.6640625" style="2" customWidth="1"/>
    <col min="6169" max="6169" width="11.5546875" style="2" customWidth="1"/>
    <col min="6170" max="6171" width="12.6640625" style="2" customWidth="1"/>
    <col min="6172" max="6172" width="24.88671875" style="2" customWidth="1"/>
    <col min="6173" max="6174" width="12.6640625" style="2" customWidth="1"/>
    <col min="6175" max="6175" width="16" style="2" customWidth="1"/>
    <col min="6176" max="6177" width="12.6640625" style="2" customWidth="1"/>
    <col min="6178" max="6178" width="23.88671875" style="2" customWidth="1"/>
    <col min="6179" max="6180" width="12.6640625" style="2" customWidth="1"/>
    <col min="6181" max="6181" width="12.21875" style="2" customWidth="1"/>
    <col min="6182" max="6183" width="12.6640625" style="2" customWidth="1"/>
    <col min="6184" max="6184" width="15" style="2" customWidth="1"/>
    <col min="6185" max="6186" width="12.6640625" style="2" customWidth="1"/>
    <col min="6187" max="6187" width="12.77734375" style="2" customWidth="1"/>
    <col min="6188" max="6189" width="12.6640625" style="2" customWidth="1"/>
    <col min="6190" max="6190" width="22.5546875" style="2" customWidth="1"/>
    <col min="6191" max="6192" width="12.6640625" style="2" customWidth="1"/>
    <col min="6193" max="6193" width="14" style="2" customWidth="1"/>
    <col min="6194" max="6194" width="12.6640625" style="2" customWidth="1"/>
    <col min="6195" max="6195" width="8.88671875" style="2"/>
    <col min="6196" max="6196" width="11.5546875" style="2" customWidth="1"/>
    <col min="6197" max="6198" width="8.88671875" style="2"/>
    <col min="6199" max="6199" width="17.44140625" style="2" customWidth="1"/>
    <col min="6200" max="6201" width="8.88671875" style="2"/>
    <col min="6202" max="6202" width="11.5546875" style="2" customWidth="1"/>
    <col min="6203" max="6204" width="8.88671875" style="2"/>
    <col min="6205" max="6205" width="13.33203125" style="2" customWidth="1"/>
    <col min="6206" max="6207" width="8.88671875" style="2"/>
    <col min="6208" max="6208" width="25.44140625" style="2" customWidth="1"/>
    <col min="6209" max="6210" width="8.88671875" style="2"/>
    <col min="6211" max="6211" width="11.5546875" style="2" customWidth="1"/>
    <col min="6212" max="6213" width="8.88671875" style="2"/>
    <col min="6214" max="6214" width="14" style="2" customWidth="1"/>
    <col min="6215" max="6216" width="8.88671875" style="2"/>
    <col min="6217" max="6217" width="21.6640625" style="2" customWidth="1"/>
    <col min="6218" max="6219" width="8.88671875" style="2"/>
    <col min="6220" max="6220" width="14" style="2" customWidth="1"/>
    <col min="6221" max="6222" width="8.88671875" style="2"/>
    <col min="6223" max="6223" width="26.109375" style="2" customWidth="1"/>
    <col min="6224" max="6225" width="8.88671875" style="2"/>
    <col min="6226" max="6226" width="23.44140625" style="2" customWidth="1"/>
    <col min="6227" max="6228" width="8.88671875" style="2"/>
    <col min="6229" max="6229" width="24.109375" style="2" customWidth="1"/>
    <col min="6230" max="6231" width="8.88671875" style="2"/>
    <col min="6232" max="6232" width="25.77734375" style="2" customWidth="1"/>
    <col min="6233" max="6234" width="8.88671875" style="2"/>
    <col min="6235" max="6235" width="31" style="2" customWidth="1"/>
    <col min="6236" max="6237" width="8.88671875" style="2"/>
    <col min="6238" max="6238" width="30.44140625" style="2" customWidth="1"/>
    <col min="6239" max="6240" width="8.88671875" style="2"/>
    <col min="6241" max="6241" width="25.109375" style="2" customWidth="1"/>
    <col min="6242" max="6243" width="8.88671875" style="2"/>
    <col min="6244" max="6244" width="20.88671875" style="2" customWidth="1"/>
    <col min="6245" max="6401" width="8.88671875" style="2"/>
    <col min="6402" max="6403" width="12.6640625" style="2" customWidth="1"/>
    <col min="6404" max="6404" width="21" style="2" customWidth="1"/>
    <col min="6405" max="6406" width="12.6640625" style="2" customWidth="1"/>
    <col min="6407" max="6407" width="11.5546875" style="2" customWidth="1"/>
    <col min="6408" max="6409" width="12.6640625" style="2" customWidth="1"/>
    <col min="6410" max="6410" width="11.5546875" style="2" customWidth="1"/>
    <col min="6411" max="6412" width="12.6640625" style="2" customWidth="1"/>
    <col min="6413" max="6413" width="11.5546875" style="2" customWidth="1"/>
    <col min="6414" max="6415" width="12.6640625" style="2" customWidth="1"/>
    <col min="6416" max="6416" width="11.5546875" style="2" customWidth="1"/>
    <col min="6417" max="6418" width="12.6640625" style="2" customWidth="1"/>
    <col min="6419" max="6419" width="11.5546875" style="2" customWidth="1"/>
    <col min="6420" max="6421" width="12.6640625" style="2" customWidth="1"/>
    <col min="6422" max="6422" width="10.5546875" style="2" customWidth="1"/>
    <col min="6423" max="6424" width="12.6640625" style="2" customWidth="1"/>
    <col min="6425" max="6425" width="11.5546875" style="2" customWidth="1"/>
    <col min="6426" max="6427" width="12.6640625" style="2" customWidth="1"/>
    <col min="6428" max="6428" width="24.88671875" style="2" customWidth="1"/>
    <col min="6429" max="6430" width="12.6640625" style="2" customWidth="1"/>
    <col min="6431" max="6431" width="16" style="2" customWidth="1"/>
    <col min="6432" max="6433" width="12.6640625" style="2" customWidth="1"/>
    <col min="6434" max="6434" width="23.88671875" style="2" customWidth="1"/>
    <col min="6435" max="6436" width="12.6640625" style="2" customWidth="1"/>
    <col min="6437" max="6437" width="12.21875" style="2" customWidth="1"/>
    <col min="6438" max="6439" width="12.6640625" style="2" customWidth="1"/>
    <col min="6440" max="6440" width="15" style="2" customWidth="1"/>
    <col min="6441" max="6442" width="12.6640625" style="2" customWidth="1"/>
    <col min="6443" max="6443" width="12.77734375" style="2" customWidth="1"/>
    <col min="6444" max="6445" width="12.6640625" style="2" customWidth="1"/>
    <col min="6446" max="6446" width="22.5546875" style="2" customWidth="1"/>
    <col min="6447" max="6448" width="12.6640625" style="2" customWidth="1"/>
    <col min="6449" max="6449" width="14" style="2" customWidth="1"/>
    <col min="6450" max="6450" width="12.6640625" style="2" customWidth="1"/>
    <col min="6451" max="6451" width="8.88671875" style="2"/>
    <col min="6452" max="6452" width="11.5546875" style="2" customWidth="1"/>
    <col min="6453" max="6454" width="8.88671875" style="2"/>
    <col min="6455" max="6455" width="17.44140625" style="2" customWidth="1"/>
    <col min="6456" max="6457" width="8.88671875" style="2"/>
    <col min="6458" max="6458" width="11.5546875" style="2" customWidth="1"/>
    <col min="6459" max="6460" width="8.88671875" style="2"/>
    <col min="6461" max="6461" width="13.33203125" style="2" customWidth="1"/>
    <col min="6462" max="6463" width="8.88671875" style="2"/>
    <col min="6464" max="6464" width="25.44140625" style="2" customWidth="1"/>
    <col min="6465" max="6466" width="8.88671875" style="2"/>
    <col min="6467" max="6467" width="11.5546875" style="2" customWidth="1"/>
    <col min="6468" max="6469" width="8.88671875" style="2"/>
    <col min="6470" max="6470" width="14" style="2" customWidth="1"/>
    <col min="6471" max="6472" width="8.88671875" style="2"/>
    <col min="6473" max="6473" width="21.6640625" style="2" customWidth="1"/>
    <col min="6474" max="6475" width="8.88671875" style="2"/>
    <col min="6476" max="6476" width="14" style="2" customWidth="1"/>
    <col min="6477" max="6478" width="8.88671875" style="2"/>
    <col min="6479" max="6479" width="26.109375" style="2" customWidth="1"/>
    <col min="6480" max="6481" width="8.88671875" style="2"/>
    <col min="6482" max="6482" width="23.44140625" style="2" customWidth="1"/>
    <col min="6483" max="6484" width="8.88671875" style="2"/>
    <col min="6485" max="6485" width="24.109375" style="2" customWidth="1"/>
    <col min="6486" max="6487" width="8.88671875" style="2"/>
    <col min="6488" max="6488" width="25.77734375" style="2" customWidth="1"/>
    <col min="6489" max="6490" width="8.88671875" style="2"/>
    <col min="6491" max="6491" width="31" style="2" customWidth="1"/>
    <col min="6492" max="6493" width="8.88671875" style="2"/>
    <col min="6494" max="6494" width="30.44140625" style="2" customWidth="1"/>
    <col min="6495" max="6496" width="8.88671875" style="2"/>
    <col min="6497" max="6497" width="25.109375" style="2" customWidth="1"/>
    <col min="6498" max="6499" width="8.88671875" style="2"/>
    <col min="6500" max="6500" width="20.88671875" style="2" customWidth="1"/>
    <col min="6501" max="6657" width="8.88671875" style="2"/>
    <col min="6658" max="6659" width="12.6640625" style="2" customWidth="1"/>
    <col min="6660" max="6660" width="21" style="2" customWidth="1"/>
    <col min="6661" max="6662" width="12.6640625" style="2" customWidth="1"/>
    <col min="6663" max="6663" width="11.5546875" style="2" customWidth="1"/>
    <col min="6664" max="6665" width="12.6640625" style="2" customWidth="1"/>
    <col min="6666" max="6666" width="11.5546875" style="2" customWidth="1"/>
    <col min="6667" max="6668" width="12.6640625" style="2" customWidth="1"/>
    <col min="6669" max="6669" width="11.5546875" style="2" customWidth="1"/>
    <col min="6670" max="6671" width="12.6640625" style="2" customWidth="1"/>
    <col min="6672" max="6672" width="11.5546875" style="2" customWidth="1"/>
    <col min="6673" max="6674" width="12.6640625" style="2" customWidth="1"/>
    <col min="6675" max="6675" width="11.5546875" style="2" customWidth="1"/>
    <col min="6676" max="6677" width="12.6640625" style="2" customWidth="1"/>
    <col min="6678" max="6678" width="10.5546875" style="2" customWidth="1"/>
    <col min="6679" max="6680" width="12.6640625" style="2" customWidth="1"/>
    <col min="6681" max="6681" width="11.5546875" style="2" customWidth="1"/>
    <col min="6682" max="6683" width="12.6640625" style="2" customWidth="1"/>
    <col min="6684" max="6684" width="24.88671875" style="2" customWidth="1"/>
    <col min="6685" max="6686" width="12.6640625" style="2" customWidth="1"/>
    <col min="6687" max="6687" width="16" style="2" customWidth="1"/>
    <col min="6688" max="6689" width="12.6640625" style="2" customWidth="1"/>
    <col min="6690" max="6690" width="23.88671875" style="2" customWidth="1"/>
    <col min="6691" max="6692" width="12.6640625" style="2" customWidth="1"/>
    <col min="6693" max="6693" width="12.21875" style="2" customWidth="1"/>
    <col min="6694" max="6695" width="12.6640625" style="2" customWidth="1"/>
    <col min="6696" max="6696" width="15" style="2" customWidth="1"/>
    <col min="6697" max="6698" width="12.6640625" style="2" customWidth="1"/>
    <col min="6699" max="6699" width="12.77734375" style="2" customWidth="1"/>
    <col min="6700" max="6701" width="12.6640625" style="2" customWidth="1"/>
    <col min="6702" max="6702" width="22.5546875" style="2" customWidth="1"/>
    <col min="6703" max="6704" width="12.6640625" style="2" customWidth="1"/>
    <col min="6705" max="6705" width="14" style="2" customWidth="1"/>
    <col min="6706" max="6706" width="12.6640625" style="2" customWidth="1"/>
    <col min="6707" max="6707" width="8.88671875" style="2"/>
    <col min="6708" max="6708" width="11.5546875" style="2" customWidth="1"/>
    <col min="6709" max="6710" width="8.88671875" style="2"/>
    <col min="6711" max="6711" width="17.44140625" style="2" customWidth="1"/>
    <col min="6712" max="6713" width="8.88671875" style="2"/>
    <col min="6714" max="6714" width="11.5546875" style="2" customWidth="1"/>
    <col min="6715" max="6716" width="8.88671875" style="2"/>
    <col min="6717" max="6717" width="13.33203125" style="2" customWidth="1"/>
    <col min="6718" max="6719" width="8.88671875" style="2"/>
    <col min="6720" max="6720" width="25.44140625" style="2" customWidth="1"/>
    <col min="6721" max="6722" width="8.88671875" style="2"/>
    <col min="6723" max="6723" width="11.5546875" style="2" customWidth="1"/>
    <col min="6724" max="6725" width="8.88671875" style="2"/>
    <col min="6726" max="6726" width="14" style="2" customWidth="1"/>
    <col min="6727" max="6728" width="8.88671875" style="2"/>
    <col min="6729" max="6729" width="21.6640625" style="2" customWidth="1"/>
    <col min="6730" max="6731" width="8.88671875" style="2"/>
    <col min="6732" max="6732" width="14" style="2" customWidth="1"/>
    <col min="6733" max="6734" width="8.88671875" style="2"/>
    <col min="6735" max="6735" width="26.109375" style="2" customWidth="1"/>
    <col min="6736" max="6737" width="8.88671875" style="2"/>
    <col min="6738" max="6738" width="23.44140625" style="2" customWidth="1"/>
    <col min="6739" max="6740" width="8.88671875" style="2"/>
    <col min="6741" max="6741" width="24.109375" style="2" customWidth="1"/>
    <col min="6742" max="6743" width="8.88671875" style="2"/>
    <col min="6744" max="6744" width="25.77734375" style="2" customWidth="1"/>
    <col min="6745" max="6746" width="8.88671875" style="2"/>
    <col min="6747" max="6747" width="31" style="2" customWidth="1"/>
    <col min="6748" max="6749" width="8.88671875" style="2"/>
    <col min="6750" max="6750" width="30.44140625" style="2" customWidth="1"/>
    <col min="6751" max="6752" width="8.88671875" style="2"/>
    <col min="6753" max="6753" width="25.109375" style="2" customWidth="1"/>
    <col min="6754" max="6755" width="8.88671875" style="2"/>
    <col min="6756" max="6756" width="20.88671875" style="2" customWidth="1"/>
    <col min="6757" max="6913" width="8.88671875" style="2"/>
    <col min="6914" max="6915" width="12.6640625" style="2" customWidth="1"/>
    <col min="6916" max="6916" width="21" style="2" customWidth="1"/>
    <col min="6917" max="6918" width="12.6640625" style="2" customWidth="1"/>
    <col min="6919" max="6919" width="11.5546875" style="2" customWidth="1"/>
    <col min="6920" max="6921" width="12.6640625" style="2" customWidth="1"/>
    <col min="6922" max="6922" width="11.5546875" style="2" customWidth="1"/>
    <col min="6923" max="6924" width="12.6640625" style="2" customWidth="1"/>
    <col min="6925" max="6925" width="11.5546875" style="2" customWidth="1"/>
    <col min="6926" max="6927" width="12.6640625" style="2" customWidth="1"/>
    <col min="6928" max="6928" width="11.5546875" style="2" customWidth="1"/>
    <col min="6929" max="6930" width="12.6640625" style="2" customWidth="1"/>
    <col min="6931" max="6931" width="11.5546875" style="2" customWidth="1"/>
    <col min="6932" max="6933" width="12.6640625" style="2" customWidth="1"/>
    <col min="6934" max="6934" width="10.5546875" style="2" customWidth="1"/>
    <col min="6935" max="6936" width="12.6640625" style="2" customWidth="1"/>
    <col min="6937" max="6937" width="11.5546875" style="2" customWidth="1"/>
    <col min="6938" max="6939" width="12.6640625" style="2" customWidth="1"/>
    <col min="6940" max="6940" width="24.88671875" style="2" customWidth="1"/>
    <col min="6941" max="6942" width="12.6640625" style="2" customWidth="1"/>
    <col min="6943" max="6943" width="16" style="2" customWidth="1"/>
    <col min="6944" max="6945" width="12.6640625" style="2" customWidth="1"/>
    <col min="6946" max="6946" width="23.88671875" style="2" customWidth="1"/>
    <col min="6947" max="6948" width="12.6640625" style="2" customWidth="1"/>
    <col min="6949" max="6949" width="12.21875" style="2" customWidth="1"/>
    <col min="6950" max="6951" width="12.6640625" style="2" customWidth="1"/>
    <col min="6952" max="6952" width="15" style="2" customWidth="1"/>
    <col min="6953" max="6954" width="12.6640625" style="2" customWidth="1"/>
    <col min="6955" max="6955" width="12.77734375" style="2" customWidth="1"/>
    <col min="6956" max="6957" width="12.6640625" style="2" customWidth="1"/>
    <col min="6958" max="6958" width="22.5546875" style="2" customWidth="1"/>
    <col min="6959" max="6960" width="12.6640625" style="2" customWidth="1"/>
    <col min="6961" max="6961" width="14" style="2" customWidth="1"/>
    <col min="6962" max="6962" width="12.6640625" style="2" customWidth="1"/>
    <col min="6963" max="6963" width="8.88671875" style="2"/>
    <col min="6964" max="6964" width="11.5546875" style="2" customWidth="1"/>
    <col min="6965" max="6966" width="8.88671875" style="2"/>
    <col min="6967" max="6967" width="17.44140625" style="2" customWidth="1"/>
    <col min="6968" max="6969" width="8.88671875" style="2"/>
    <col min="6970" max="6970" width="11.5546875" style="2" customWidth="1"/>
    <col min="6971" max="6972" width="8.88671875" style="2"/>
    <col min="6973" max="6973" width="13.33203125" style="2" customWidth="1"/>
    <col min="6974" max="6975" width="8.88671875" style="2"/>
    <col min="6976" max="6976" width="25.44140625" style="2" customWidth="1"/>
    <col min="6977" max="6978" width="8.88671875" style="2"/>
    <col min="6979" max="6979" width="11.5546875" style="2" customWidth="1"/>
    <col min="6980" max="6981" width="8.88671875" style="2"/>
    <col min="6982" max="6982" width="14" style="2" customWidth="1"/>
    <col min="6983" max="6984" width="8.88671875" style="2"/>
    <col min="6985" max="6985" width="21.6640625" style="2" customWidth="1"/>
    <col min="6986" max="6987" width="8.88671875" style="2"/>
    <col min="6988" max="6988" width="14" style="2" customWidth="1"/>
    <col min="6989" max="6990" width="8.88671875" style="2"/>
    <col min="6991" max="6991" width="26.109375" style="2" customWidth="1"/>
    <col min="6992" max="6993" width="8.88671875" style="2"/>
    <col min="6994" max="6994" width="23.44140625" style="2" customWidth="1"/>
    <col min="6995" max="6996" width="8.88671875" style="2"/>
    <col min="6997" max="6997" width="24.109375" style="2" customWidth="1"/>
    <col min="6998" max="6999" width="8.88671875" style="2"/>
    <col min="7000" max="7000" width="25.77734375" style="2" customWidth="1"/>
    <col min="7001" max="7002" width="8.88671875" style="2"/>
    <col min="7003" max="7003" width="31" style="2" customWidth="1"/>
    <col min="7004" max="7005" width="8.88671875" style="2"/>
    <col min="7006" max="7006" width="30.44140625" style="2" customWidth="1"/>
    <col min="7007" max="7008" width="8.88671875" style="2"/>
    <col min="7009" max="7009" width="25.109375" style="2" customWidth="1"/>
    <col min="7010" max="7011" width="8.88671875" style="2"/>
    <col min="7012" max="7012" width="20.88671875" style="2" customWidth="1"/>
    <col min="7013" max="7169" width="8.88671875" style="2"/>
    <col min="7170" max="7171" width="12.6640625" style="2" customWidth="1"/>
    <col min="7172" max="7172" width="21" style="2" customWidth="1"/>
    <col min="7173" max="7174" width="12.6640625" style="2" customWidth="1"/>
    <col min="7175" max="7175" width="11.5546875" style="2" customWidth="1"/>
    <col min="7176" max="7177" width="12.6640625" style="2" customWidth="1"/>
    <col min="7178" max="7178" width="11.5546875" style="2" customWidth="1"/>
    <col min="7179" max="7180" width="12.6640625" style="2" customWidth="1"/>
    <col min="7181" max="7181" width="11.5546875" style="2" customWidth="1"/>
    <col min="7182" max="7183" width="12.6640625" style="2" customWidth="1"/>
    <col min="7184" max="7184" width="11.5546875" style="2" customWidth="1"/>
    <col min="7185" max="7186" width="12.6640625" style="2" customWidth="1"/>
    <col min="7187" max="7187" width="11.5546875" style="2" customWidth="1"/>
    <col min="7188" max="7189" width="12.6640625" style="2" customWidth="1"/>
    <col min="7190" max="7190" width="10.5546875" style="2" customWidth="1"/>
    <col min="7191" max="7192" width="12.6640625" style="2" customWidth="1"/>
    <col min="7193" max="7193" width="11.5546875" style="2" customWidth="1"/>
    <col min="7194" max="7195" width="12.6640625" style="2" customWidth="1"/>
    <col min="7196" max="7196" width="24.88671875" style="2" customWidth="1"/>
    <col min="7197" max="7198" width="12.6640625" style="2" customWidth="1"/>
    <col min="7199" max="7199" width="16" style="2" customWidth="1"/>
    <col min="7200" max="7201" width="12.6640625" style="2" customWidth="1"/>
    <col min="7202" max="7202" width="23.88671875" style="2" customWidth="1"/>
    <col min="7203" max="7204" width="12.6640625" style="2" customWidth="1"/>
    <col min="7205" max="7205" width="12.21875" style="2" customWidth="1"/>
    <col min="7206" max="7207" width="12.6640625" style="2" customWidth="1"/>
    <col min="7208" max="7208" width="15" style="2" customWidth="1"/>
    <col min="7209" max="7210" width="12.6640625" style="2" customWidth="1"/>
    <col min="7211" max="7211" width="12.77734375" style="2" customWidth="1"/>
    <col min="7212" max="7213" width="12.6640625" style="2" customWidth="1"/>
    <col min="7214" max="7214" width="22.5546875" style="2" customWidth="1"/>
    <col min="7215" max="7216" width="12.6640625" style="2" customWidth="1"/>
    <col min="7217" max="7217" width="14" style="2" customWidth="1"/>
    <col min="7218" max="7218" width="12.6640625" style="2" customWidth="1"/>
    <col min="7219" max="7219" width="8.88671875" style="2"/>
    <col min="7220" max="7220" width="11.5546875" style="2" customWidth="1"/>
    <col min="7221" max="7222" width="8.88671875" style="2"/>
    <col min="7223" max="7223" width="17.44140625" style="2" customWidth="1"/>
    <col min="7224" max="7225" width="8.88671875" style="2"/>
    <col min="7226" max="7226" width="11.5546875" style="2" customWidth="1"/>
    <col min="7227" max="7228" width="8.88671875" style="2"/>
    <col min="7229" max="7229" width="13.33203125" style="2" customWidth="1"/>
    <col min="7230" max="7231" width="8.88671875" style="2"/>
    <col min="7232" max="7232" width="25.44140625" style="2" customWidth="1"/>
    <col min="7233" max="7234" width="8.88671875" style="2"/>
    <col min="7235" max="7235" width="11.5546875" style="2" customWidth="1"/>
    <col min="7236" max="7237" width="8.88671875" style="2"/>
    <col min="7238" max="7238" width="14" style="2" customWidth="1"/>
    <col min="7239" max="7240" width="8.88671875" style="2"/>
    <col min="7241" max="7241" width="21.6640625" style="2" customWidth="1"/>
    <col min="7242" max="7243" width="8.88671875" style="2"/>
    <col min="7244" max="7244" width="14" style="2" customWidth="1"/>
    <col min="7245" max="7246" width="8.88671875" style="2"/>
    <col min="7247" max="7247" width="26.109375" style="2" customWidth="1"/>
    <col min="7248" max="7249" width="8.88671875" style="2"/>
    <col min="7250" max="7250" width="23.44140625" style="2" customWidth="1"/>
    <col min="7251" max="7252" width="8.88671875" style="2"/>
    <col min="7253" max="7253" width="24.109375" style="2" customWidth="1"/>
    <col min="7254" max="7255" width="8.88671875" style="2"/>
    <col min="7256" max="7256" width="25.77734375" style="2" customWidth="1"/>
    <col min="7257" max="7258" width="8.88671875" style="2"/>
    <col min="7259" max="7259" width="31" style="2" customWidth="1"/>
    <col min="7260" max="7261" width="8.88671875" style="2"/>
    <col min="7262" max="7262" width="30.44140625" style="2" customWidth="1"/>
    <col min="7263" max="7264" width="8.88671875" style="2"/>
    <col min="7265" max="7265" width="25.109375" style="2" customWidth="1"/>
    <col min="7266" max="7267" width="8.88671875" style="2"/>
    <col min="7268" max="7268" width="20.88671875" style="2" customWidth="1"/>
    <col min="7269" max="7425" width="8.88671875" style="2"/>
    <col min="7426" max="7427" width="12.6640625" style="2" customWidth="1"/>
    <col min="7428" max="7428" width="21" style="2" customWidth="1"/>
    <col min="7429" max="7430" width="12.6640625" style="2" customWidth="1"/>
    <col min="7431" max="7431" width="11.5546875" style="2" customWidth="1"/>
    <col min="7432" max="7433" width="12.6640625" style="2" customWidth="1"/>
    <col min="7434" max="7434" width="11.5546875" style="2" customWidth="1"/>
    <col min="7435" max="7436" width="12.6640625" style="2" customWidth="1"/>
    <col min="7437" max="7437" width="11.5546875" style="2" customWidth="1"/>
    <col min="7438" max="7439" width="12.6640625" style="2" customWidth="1"/>
    <col min="7440" max="7440" width="11.5546875" style="2" customWidth="1"/>
    <col min="7441" max="7442" width="12.6640625" style="2" customWidth="1"/>
    <col min="7443" max="7443" width="11.5546875" style="2" customWidth="1"/>
    <col min="7444" max="7445" width="12.6640625" style="2" customWidth="1"/>
    <col min="7446" max="7446" width="10.5546875" style="2" customWidth="1"/>
    <col min="7447" max="7448" width="12.6640625" style="2" customWidth="1"/>
    <col min="7449" max="7449" width="11.5546875" style="2" customWidth="1"/>
    <col min="7450" max="7451" width="12.6640625" style="2" customWidth="1"/>
    <col min="7452" max="7452" width="24.88671875" style="2" customWidth="1"/>
    <col min="7453" max="7454" width="12.6640625" style="2" customWidth="1"/>
    <col min="7455" max="7455" width="16" style="2" customWidth="1"/>
    <col min="7456" max="7457" width="12.6640625" style="2" customWidth="1"/>
    <col min="7458" max="7458" width="23.88671875" style="2" customWidth="1"/>
    <col min="7459" max="7460" width="12.6640625" style="2" customWidth="1"/>
    <col min="7461" max="7461" width="12.21875" style="2" customWidth="1"/>
    <col min="7462" max="7463" width="12.6640625" style="2" customWidth="1"/>
    <col min="7464" max="7464" width="15" style="2" customWidth="1"/>
    <col min="7465" max="7466" width="12.6640625" style="2" customWidth="1"/>
    <col min="7467" max="7467" width="12.77734375" style="2" customWidth="1"/>
    <col min="7468" max="7469" width="12.6640625" style="2" customWidth="1"/>
    <col min="7470" max="7470" width="22.5546875" style="2" customWidth="1"/>
    <col min="7471" max="7472" width="12.6640625" style="2" customWidth="1"/>
    <col min="7473" max="7473" width="14" style="2" customWidth="1"/>
    <col min="7474" max="7474" width="12.6640625" style="2" customWidth="1"/>
    <col min="7475" max="7475" width="8.88671875" style="2"/>
    <col min="7476" max="7476" width="11.5546875" style="2" customWidth="1"/>
    <col min="7477" max="7478" width="8.88671875" style="2"/>
    <col min="7479" max="7479" width="17.44140625" style="2" customWidth="1"/>
    <col min="7480" max="7481" width="8.88671875" style="2"/>
    <col min="7482" max="7482" width="11.5546875" style="2" customWidth="1"/>
    <col min="7483" max="7484" width="8.88671875" style="2"/>
    <col min="7485" max="7485" width="13.33203125" style="2" customWidth="1"/>
    <col min="7486" max="7487" width="8.88671875" style="2"/>
    <col min="7488" max="7488" width="25.44140625" style="2" customWidth="1"/>
    <col min="7489" max="7490" width="8.88671875" style="2"/>
    <col min="7491" max="7491" width="11.5546875" style="2" customWidth="1"/>
    <col min="7492" max="7493" width="8.88671875" style="2"/>
    <col min="7494" max="7494" width="14" style="2" customWidth="1"/>
    <col min="7495" max="7496" width="8.88671875" style="2"/>
    <col min="7497" max="7497" width="21.6640625" style="2" customWidth="1"/>
    <col min="7498" max="7499" width="8.88671875" style="2"/>
    <col min="7500" max="7500" width="14" style="2" customWidth="1"/>
    <col min="7501" max="7502" width="8.88671875" style="2"/>
    <col min="7503" max="7503" width="26.109375" style="2" customWidth="1"/>
    <col min="7504" max="7505" width="8.88671875" style="2"/>
    <col min="7506" max="7506" width="23.44140625" style="2" customWidth="1"/>
    <col min="7507" max="7508" width="8.88671875" style="2"/>
    <col min="7509" max="7509" width="24.109375" style="2" customWidth="1"/>
    <col min="7510" max="7511" width="8.88671875" style="2"/>
    <col min="7512" max="7512" width="25.77734375" style="2" customWidth="1"/>
    <col min="7513" max="7514" width="8.88671875" style="2"/>
    <col min="7515" max="7515" width="31" style="2" customWidth="1"/>
    <col min="7516" max="7517" width="8.88671875" style="2"/>
    <col min="7518" max="7518" width="30.44140625" style="2" customWidth="1"/>
    <col min="7519" max="7520" width="8.88671875" style="2"/>
    <col min="7521" max="7521" width="25.109375" style="2" customWidth="1"/>
    <col min="7522" max="7523" width="8.88671875" style="2"/>
    <col min="7524" max="7524" width="20.88671875" style="2" customWidth="1"/>
    <col min="7525" max="7681" width="8.88671875" style="2"/>
    <col min="7682" max="7683" width="12.6640625" style="2" customWidth="1"/>
    <col min="7684" max="7684" width="21" style="2" customWidth="1"/>
    <col min="7685" max="7686" width="12.6640625" style="2" customWidth="1"/>
    <col min="7687" max="7687" width="11.5546875" style="2" customWidth="1"/>
    <col min="7688" max="7689" width="12.6640625" style="2" customWidth="1"/>
    <col min="7690" max="7690" width="11.5546875" style="2" customWidth="1"/>
    <col min="7691" max="7692" width="12.6640625" style="2" customWidth="1"/>
    <col min="7693" max="7693" width="11.5546875" style="2" customWidth="1"/>
    <col min="7694" max="7695" width="12.6640625" style="2" customWidth="1"/>
    <col min="7696" max="7696" width="11.5546875" style="2" customWidth="1"/>
    <col min="7697" max="7698" width="12.6640625" style="2" customWidth="1"/>
    <col min="7699" max="7699" width="11.5546875" style="2" customWidth="1"/>
    <col min="7700" max="7701" width="12.6640625" style="2" customWidth="1"/>
    <col min="7702" max="7702" width="10.5546875" style="2" customWidth="1"/>
    <col min="7703" max="7704" width="12.6640625" style="2" customWidth="1"/>
    <col min="7705" max="7705" width="11.5546875" style="2" customWidth="1"/>
    <col min="7706" max="7707" width="12.6640625" style="2" customWidth="1"/>
    <col min="7708" max="7708" width="24.88671875" style="2" customWidth="1"/>
    <col min="7709" max="7710" width="12.6640625" style="2" customWidth="1"/>
    <col min="7711" max="7711" width="16" style="2" customWidth="1"/>
    <col min="7712" max="7713" width="12.6640625" style="2" customWidth="1"/>
    <col min="7714" max="7714" width="23.88671875" style="2" customWidth="1"/>
    <col min="7715" max="7716" width="12.6640625" style="2" customWidth="1"/>
    <col min="7717" max="7717" width="12.21875" style="2" customWidth="1"/>
    <col min="7718" max="7719" width="12.6640625" style="2" customWidth="1"/>
    <col min="7720" max="7720" width="15" style="2" customWidth="1"/>
    <col min="7721" max="7722" width="12.6640625" style="2" customWidth="1"/>
    <col min="7723" max="7723" width="12.77734375" style="2" customWidth="1"/>
    <col min="7724" max="7725" width="12.6640625" style="2" customWidth="1"/>
    <col min="7726" max="7726" width="22.5546875" style="2" customWidth="1"/>
    <col min="7727" max="7728" width="12.6640625" style="2" customWidth="1"/>
    <col min="7729" max="7729" width="14" style="2" customWidth="1"/>
    <col min="7730" max="7730" width="12.6640625" style="2" customWidth="1"/>
    <col min="7731" max="7731" width="8.88671875" style="2"/>
    <col min="7732" max="7732" width="11.5546875" style="2" customWidth="1"/>
    <col min="7733" max="7734" width="8.88671875" style="2"/>
    <col min="7735" max="7735" width="17.44140625" style="2" customWidth="1"/>
    <col min="7736" max="7737" width="8.88671875" style="2"/>
    <col min="7738" max="7738" width="11.5546875" style="2" customWidth="1"/>
    <col min="7739" max="7740" width="8.88671875" style="2"/>
    <col min="7741" max="7741" width="13.33203125" style="2" customWidth="1"/>
    <col min="7742" max="7743" width="8.88671875" style="2"/>
    <col min="7744" max="7744" width="25.44140625" style="2" customWidth="1"/>
    <col min="7745" max="7746" width="8.88671875" style="2"/>
    <col min="7747" max="7747" width="11.5546875" style="2" customWidth="1"/>
    <col min="7748" max="7749" width="8.88671875" style="2"/>
    <col min="7750" max="7750" width="14" style="2" customWidth="1"/>
    <col min="7751" max="7752" width="8.88671875" style="2"/>
    <col min="7753" max="7753" width="21.6640625" style="2" customWidth="1"/>
    <col min="7754" max="7755" width="8.88671875" style="2"/>
    <col min="7756" max="7756" width="14" style="2" customWidth="1"/>
    <col min="7757" max="7758" width="8.88671875" style="2"/>
    <col min="7759" max="7759" width="26.109375" style="2" customWidth="1"/>
    <col min="7760" max="7761" width="8.88671875" style="2"/>
    <col min="7762" max="7762" width="23.44140625" style="2" customWidth="1"/>
    <col min="7763" max="7764" width="8.88671875" style="2"/>
    <col min="7765" max="7765" width="24.109375" style="2" customWidth="1"/>
    <col min="7766" max="7767" width="8.88671875" style="2"/>
    <col min="7768" max="7768" width="25.77734375" style="2" customWidth="1"/>
    <col min="7769" max="7770" width="8.88671875" style="2"/>
    <col min="7771" max="7771" width="31" style="2" customWidth="1"/>
    <col min="7772" max="7773" width="8.88671875" style="2"/>
    <col min="7774" max="7774" width="30.44140625" style="2" customWidth="1"/>
    <col min="7775" max="7776" width="8.88671875" style="2"/>
    <col min="7777" max="7777" width="25.109375" style="2" customWidth="1"/>
    <col min="7778" max="7779" width="8.88671875" style="2"/>
    <col min="7780" max="7780" width="20.88671875" style="2" customWidth="1"/>
    <col min="7781" max="7937" width="8.88671875" style="2"/>
    <col min="7938" max="7939" width="12.6640625" style="2" customWidth="1"/>
    <col min="7940" max="7940" width="21" style="2" customWidth="1"/>
    <col min="7941" max="7942" width="12.6640625" style="2" customWidth="1"/>
    <col min="7943" max="7943" width="11.5546875" style="2" customWidth="1"/>
    <col min="7944" max="7945" width="12.6640625" style="2" customWidth="1"/>
    <col min="7946" max="7946" width="11.5546875" style="2" customWidth="1"/>
    <col min="7947" max="7948" width="12.6640625" style="2" customWidth="1"/>
    <col min="7949" max="7949" width="11.5546875" style="2" customWidth="1"/>
    <col min="7950" max="7951" width="12.6640625" style="2" customWidth="1"/>
    <col min="7952" max="7952" width="11.5546875" style="2" customWidth="1"/>
    <col min="7953" max="7954" width="12.6640625" style="2" customWidth="1"/>
    <col min="7955" max="7955" width="11.5546875" style="2" customWidth="1"/>
    <col min="7956" max="7957" width="12.6640625" style="2" customWidth="1"/>
    <col min="7958" max="7958" width="10.5546875" style="2" customWidth="1"/>
    <col min="7959" max="7960" width="12.6640625" style="2" customWidth="1"/>
    <col min="7961" max="7961" width="11.5546875" style="2" customWidth="1"/>
    <col min="7962" max="7963" width="12.6640625" style="2" customWidth="1"/>
    <col min="7964" max="7964" width="24.88671875" style="2" customWidth="1"/>
    <col min="7965" max="7966" width="12.6640625" style="2" customWidth="1"/>
    <col min="7967" max="7967" width="16" style="2" customWidth="1"/>
    <col min="7968" max="7969" width="12.6640625" style="2" customWidth="1"/>
    <col min="7970" max="7970" width="23.88671875" style="2" customWidth="1"/>
    <col min="7971" max="7972" width="12.6640625" style="2" customWidth="1"/>
    <col min="7973" max="7973" width="12.21875" style="2" customWidth="1"/>
    <col min="7974" max="7975" width="12.6640625" style="2" customWidth="1"/>
    <col min="7976" max="7976" width="15" style="2" customWidth="1"/>
    <col min="7977" max="7978" width="12.6640625" style="2" customWidth="1"/>
    <col min="7979" max="7979" width="12.77734375" style="2" customWidth="1"/>
    <col min="7980" max="7981" width="12.6640625" style="2" customWidth="1"/>
    <col min="7982" max="7982" width="22.5546875" style="2" customWidth="1"/>
    <col min="7983" max="7984" width="12.6640625" style="2" customWidth="1"/>
    <col min="7985" max="7985" width="14" style="2" customWidth="1"/>
    <col min="7986" max="7986" width="12.6640625" style="2" customWidth="1"/>
    <col min="7987" max="7987" width="8.88671875" style="2"/>
    <col min="7988" max="7988" width="11.5546875" style="2" customWidth="1"/>
    <col min="7989" max="7990" width="8.88671875" style="2"/>
    <col min="7991" max="7991" width="17.44140625" style="2" customWidth="1"/>
    <col min="7992" max="7993" width="8.88671875" style="2"/>
    <col min="7994" max="7994" width="11.5546875" style="2" customWidth="1"/>
    <col min="7995" max="7996" width="8.88671875" style="2"/>
    <col min="7997" max="7997" width="13.33203125" style="2" customWidth="1"/>
    <col min="7998" max="7999" width="8.88671875" style="2"/>
    <col min="8000" max="8000" width="25.44140625" style="2" customWidth="1"/>
    <col min="8001" max="8002" width="8.88671875" style="2"/>
    <col min="8003" max="8003" width="11.5546875" style="2" customWidth="1"/>
    <col min="8004" max="8005" width="8.88671875" style="2"/>
    <col min="8006" max="8006" width="14" style="2" customWidth="1"/>
    <col min="8007" max="8008" width="8.88671875" style="2"/>
    <col min="8009" max="8009" width="21.6640625" style="2" customWidth="1"/>
    <col min="8010" max="8011" width="8.88671875" style="2"/>
    <col min="8012" max="8012" width="14" style="2" customWidth="1"/>
    <col min="8013" max="8014" width="8.88671875" style="2"/>
    <col min="8015" max="8015" width="26.109375" style="2" customWidth="1"/>
    <col min="8016" max="8017" width="8.88671875" style="2"/>
    <col min="8018" max="8018" width="23.44140625" style="2" customWidth="1"/>
    <col min="8019" max="8020" width="8.88671875" style="2"/>
    <col min="8021" max="8021" width="24.109375" style="2" customWidth="1"/>
    <col min="8022" max="8023" width="8.88671875" style="2"/>
    <col min="8024" max="8024" width="25.77734375" style="2" customWidth="1"/>
    <col min="8025" max="8026" width="8.88671875" style="2"/>
    <col min="8027" max="8027" width="31" style="2" customWidth="1"/>
    <col min="8028" max="8029" width="8.88671875" style="2"/>
    <col min="8030" max="8030" width="30.44140625" style="2" customWidth="1"/>
    <col min="8031" max="8032" width="8.88671875" style="2"/>
    <col min="8033" max="8033" width="25.109375" style="2" customWidth="1"/>
    <col min="8034" max="8035" width="8.88671875" style="2"/>
    <col min="8036" max="8036" width="20.88671875" style="2" customWidth="1"/>
    <col min="8037" max="8193" width="8.88671875" style="2"/>
    <col min="8194" max="8195" width="12.6640625" style="2" customWidth="1"/>
    <col min="8196" max="8196" width="21" style="2" customWidth="1"/>
    <col min="8197" max="8198" width="12.6640625" style="2" customWidth="1"/>
    <col min="8199" max="8199" width="11.5546875" style="2" customWidth="1"/>
    <col min="8200" max="8201" width="12.6640625" style="2" customWidth="1"/>
    <col min="8202" max="8202" width="11.5546875" style="2" customWidth="1"/>
    <col min="8203" max="8204" width="12.6640625" style="2" customWidth="1"/>
    <col min="8205" max="8205" width="11.5546875" style="2" customWidth="1"/>
    <col min="8206" max="8207" width="12.6640625" style="2" customWidth="1"/>
    <col min="8208" max="8208" width="11.5546875" style="2" customWidth="1"/>
    <col min="8209" max="8210" width="12.6640625" style="2" customWidth="1"/>
    <col min="8211" max="8211" width="11.5546875" style="2" customWidth="1"/>
    <col min="8212" max="8213" width="12.6640625" style="2" customWidth="1"/>
    <col min="8214" max="8214" width="10.5546875" style="2" customWidth="1"/>
    <col min="8215" max="8216" width="12.6640625" style="2" customWidth="1"/>
    <col min="8217" max="8217" width="11.5546875" style="2" customWidth="1"/>
    <col min="8218" max="8219" width="12.6640625" style="2" customWidth="1"/>
    <col min="8220" max="8220" width="24.88671875" style="2" customWidth="1"/>
    <col min="8221" max="8222" width="12.6640625" style="2" customWidth="1"/>
    <col min="8223" max="8223" width="16" style="2" customWidth="1"/>
    <col min="8224" max="8225" width="12.6640625" style="2" customWidth="1"/>
    <col min="8226" max="8226" width="23.88671875" style="2" customWidth="1"/>
    <col min="8227" max="8228" width="12.6640625" style="2" customWidth="1"/>
    <col min="8229" max="8229" width="12.21875" style="2" customWidth="1"/>
    <col min="8230" max="8231" width="12.6640625" style="2" customWidth="1"/>
    <col min="8232" max="8232" width="15" style="2" customWidth="1"/>
    <col min="8233" max="8234" width="12.6640625" style="2" customWidth="1"/>
    <col min="8235" max="8235" width="12.77734375" style="2" customWidth="1"/>
    <col min="8236" max="8237" width="12.6640625" style="2" customWidth="1"/>
    <col min="8238" max="8238" width="22.5546875" style="2" customWidth="1"/>
    <col min="8239" max="8240" width="12.6640625" style="2" customWidth="1"/>
    <col min="8241" max="8241" width="14" style="2" customWidth="1"/>
    <col min="8242" max="8242" width="12.6640625" style="2" customWidth="1"/>
    <col min="8243" max="8243" width="8.88671875" style="2"/>
    <col min="8244" max="8244" width="11.5546875" style="2" customWidth="1"/>
    <col min="8245" max="8246" width="8.88671875" style="2"/>
    <col min="8247" max="8247" width="17.44140625" style="2" customWidth="1"/>
    <col min="8248" max="8249" width="8.88671875" style="2"/>
    <col min="8250" max="8250" width="11.5546875" style="2" customWidth="1"/>
    <col min="8251" max="8252" width="8.88671875" style="2"/>
    <col min="8253" max="8253" width="13.33203125" style="2" customWidth="1"/>
    <col min="8254" max="8255" width="8.88671875" style="2"/>
    <col min="8256" max="8256" width="25.44140625" style="2" customWidth="1"/>
    <col min="8257" max="8258" width="8.88671875" style="2"/>
    <col min="8259" max="8259" width="11.5546875" style="2" customWidth="1"/>
    <col min="8260" max="8261" width="8.88671875" style="2"/>
    <col min="8262" max="8262" width="14" style="2" customWidth="1"/>
    <col min="8263" max="8264" width="8.88671875" style="2"/>
    <col min="8265" max="8265" width="21.6640625" style="2" customWidth="1"/>
    <col min="8266" max="8267" width="8.88671875" style="2"/>
    <col min="8268" max="8268" width="14" style="2" customWidth="1"/>
    <col min="8269" max="8270" width="8.88671875" style="2"/>
    <col min="8271" max="8271" width="26.109375" style="2" customWidth="1"/>
    <col min="8272" max="8273" width="8.88671875" style="2"/>
    <col min="8274" max="8274" width="23.44140625" style="2" customWidth="1"/>
    <col min="8275" max="8276" width="8.88671875" style="2"/>
    <col min="8277" max="8277" width="24.109375" style="2" customWidth="1"/>
    <col min="8278" max="8279" width="8.88671875" style="2"/>
    <col min="8280" max="8280" width="25.77734375" style="2" customWidth="1"/>
    <col min="8281" max="8282" width="8.88671875" style="2"/>
    <col min="8283" max="8283" width="31" style="2" customWidth="1"/>
    <col min="8284" max="8285" width="8.88671875" style="2"/>
    <col min="8286" max="8286" width="30.44140625" style="2" customWidth="1"/>
    <col min="8287" max="8288" width="8.88671875" style="2"/>
    <col min="8289" max="8289" width="25.109375" style="2" customWidth="1"/>
    <col min="8290" max="8291" width="8.88671875" style="2"/>
    <col min="8292" max="8292" width="20.88671875" style="2" customWidth="1"/>
    <col min="8293" max="8449" width="8.88671875" style="2"/>
    <col min="8450" max="8451" width="12.6640625" style="2" customWidth="1"/>
    <col min="8452" max="8452" width="21" style="2" customWidth="1"/>
    <col min="8453" max="8454" width="12.6640625" style="2" customWidth="1"/>
    <col min="8455" max="8455" width="11.5546875" style="2" customWidth="1"/>
    <col min="8456" max="8457" width="12.6640625" style="2" customWidth="1"/>
    <col min="8458" max="8458" width="11.5546875" style="2" customWidth="1"/>
    <col min="8459" max="8460" width="12.6640625" style="2" customWidth="1"/>
    <col min="8461" max="8461" width="11.5546875" style="2" customWidth="1"/>
    <col min="8462" max="8463" width="12.6640625" style="2" customWidth="1"/>
    <col min="8464" max="8464" width="11.5546875" style="2" customWidth="1"/>
    <col min="8465" max="8466" width="12.6640625" style="2" customWidth="1"/>
    <col min="8467" max="8467" width="11.5546875" style="2" customWidth="1"/>
    <col min="8468" max="8469" width="12.6640625" style="2" customWidth="1"/>
    <col min="8470" max="8470" width="10.5546875" style="2" customWidth="1"/>
    <col min="8471" max="8472" width="12.6640625" style="2" customWidth="1"/>
    <col min="8473" max="8473" width="11.5546875" style="2" customWidth="1"/>
    <col min="8474" max="8475" width="12.6640625" style="2" customWidth="1"/>
    <col min="8476" max="8476" width="24.88671875" style="2" customWidth="1"/>
    <col min="8477" max="8478" width="12.6640625" style="2" customWidth="1"/>
    <col min="8479" max="8479" width="16" style="2" customWidth="1"/>
    <col min="8480" max="8481" width="12.6640625" style="2" customWidth="1"/>
    <col min="8482" max="8482" width="23.88671875" style="2" customWidth="1"/>
    <col min="8483" max="8484" width="12.6640625" style="2" customWidth="1"/>
    <col min="8485" max="8485" width="12.21875" style="2" customWidth="1"/>
    <col min="8486" max="8487" width="12.6640625" style="2" customWidth="1"/>
    <col min="8488" max="8488" width="15" style="2" customWidth="1"/>
    <col min="8489" max="8490" width="12.6640625" style="2" customWidth="1"/>
    <col min="8491" max="8491" width="12.77734375" style="2" customWidth="1"/>
    <col min="8492" max="8493" width="12.6640625" style="2" customWidth="1"/>
    <col min="8494" max="8494" width="22.5546875" style="2" customWidth="1"/>
    <col min="8495" max="8496" width="12.6640625" style="2" customWidth="1"/>
    <col min="8497" max="8497" width="14" style="2" customWidth="1"/>
    <col min="8498" max="8498" width="12.6640625" style="2" customWidth="1"/>
    <col min="8499" max="8499" width="8.88671875" style="2"/>
    <col min="8500" max="8500" width="11.5546875" style="2" customWidth="1"/>
    <col min="8501" max="8502" width="8.88671875" style="2"/>
    <col min="8503" max="8503" width="17.44140625" style="2" customWidth="1"/>
    <col min="8504" max="8505" width="8.88671875" style="2"/>
    <col min="8506" max="8506" width="11.5546875" style="2" customWidth="1"/>
    <col min="8507" max="8508" width="8.88671875" style="2"/>
    <col min="8509" max="8509" width="13.33203125" style="2" customWidth="1"/>
    <col min="8510" max="8511" width="8.88671875" style="2"/>
    <col min="8512" max="8512" width="25.44140625" style="2" customWidth="1"/>
    <col min="8513" max="8514" width="8.88671875" style="2"/>
    <col min="8515" max="8515" width="11.5546875" style="2" customWidth="1"/>
    <col min="8516" max="8517" width="8.88671875" style="2"/>
    <col min="8518" max="8518" width="14" style="2" customWidth="1"/>
    <col min="8519" max="8520" width="8.88671875" style="2"/>
    <col min="8521" max="8521" width="21.6640625" style="2" customWidth="1"/>
    <col min="8522" max="8523" width="8.88671875" style="2"/>
    <col min="8524" max="8524" width="14" style="2" customWidth="1"/>
    <col min="8525" max="8526" width="8.88671875" style="2"/>
    <col min="8527" max="8527" width="26.109375" style="2" customWidth="1"/>
    <col min="8528" max="8529" width="8.88671875" style="2"/>
    <col min="8530" max="8530" width="23.44140625" style="2" customWidth="1"/>
    <col min="8531" max="8532" width="8.88671875" style="2"/>
    <col min="8533" max="8533" width="24.109375" style="2" customWidth="1"/>
    <col min="8534" max="8535" width="8.88671875" style="2"/>
    <col min="8536" max="8536" width="25.77734375" style="2" customWidth="1"/>
    <col min="8537" max="8538" width="8.88671875" style="2"/>
    <col min="8539" max="8539" width="31" style="2" customWidth="1"/>
    <col min="8540" max="8541" width="8.88671875" style="2"/>
    <col min="8542" max="8542" width="30.44140625" style="2" customWidth="1"/>
    <col min="8543" max="8544" width="8.88671875" style="2"/>
    <col min="8545" max="8545" width="25.109375" style="2" customWidth="1"/>
    <col min="8546" max="8547" width="8.88671875" style="2"/>
    <col min="8548" max="8548" width="20.88671875" style="2" customWidth="1"/>
    <col min="8549" max="8705" width="8.88671875" style="2"/>
    <col min="8706" max="8707" width="12.6640625" style="2" customWidth="1"/>
    <col min="8708" max="8708" width="21" style="2" customWidth="1"/>
    <col min="8709" max="8710" width="12.6640625" style="2" customWidth="1"/>
    <col min="8711" max="8711" width="11.5546875" style="2" customWidth="1"/>
    <col min="8712" max="8713" width="12.6640625" style="2" customWidth="1"/>
    <col min="8714" max="8714" width="11.5546875" style="2" customWidth="1"/>
    <col min="8715" max="8716" width="12.6640625" style="2" customWidth="1"/>
    <col min="8717" max="8717" width="11.5546875" style="2" customWidth="1"/>
    <col min="8718" max="8719" width="12.6640625" style="2" customWidth="1"/>
    <col min="8720" max="8720" width="11.5546875" style="2" customWidth="1"/>
    <col min="8721" max="8722" width="12.6640625" style="2" customWidth="1"/>
    <col min="8723" max="8723" width="11.5546875" style="2" customWidth="1"/>
    <col min="8724" max="8725" width="12.6640625" style="2" customWidth="1"/>
    <col min="8726" max="8726" width="10.5546875" style="2" customWidth="1"/>
    <col min="8727" max="8728" width="12.6640625" style="2" customWidth="1"/>
    <col min="8729" max="8729" width="11.5546875" style="2" customWidth="1"/>
    <col min="8730" max="8731" width="12.6640625" style="2" customWidth="1"/>
    <col min="8732" max="8732" width="24.88671875" style="2" customWidth="1"/>
    <col min="8733" max="8734" width="12.6640625" style="2" customWidth="1"/>
    <col min="8735" max="8735" width="16" style="2" customWidth="1"/>
    <col min="8736" max="8737" width="12.6640625" style="2" customWidth="1"/>
    <col min="8738" max="8738" width="23.88671875" style="2" customWidth="1"/>
    <col min="8739" max="8740" width="12.6640625" style="2" customWidth="1"/>
    <col min="8741" max="8741" width="12.21875" style="2" customWidth="1"/>
    <col min="8742" max="8743" width="12.6640625" style="2" customWidth="1"/>
    <col min="8744" max="8744" width="15" style="2" customWidth="1"/>
    <col min="8745" max="8746" width="12.6640625" style="2" customWidth="1"/>
    <col min="8747" max="8747" width="12.77734375" style="2" customWidth="1"/>
    <col min="8748" max="8749" width="12.6640625" style="2" customWidth="1"/>
    <col min="8750" max="8750" width="22.5546875" style="2" customWidth="1"/>
    <col min="8751" max="8752" width="12.6640625" style="2" customWidth="1"/>
    <col min="8753" max="8753" width="14" style="2" customWidth="1"/>
    <col min="8754" max="8754" width="12.6640625" style="2" customWidth="1"/>
    <col min="8755" max="8755" width="8.88671875" style="2"/>
    <col min="8756" max="8756" width="11.5546875" style="2" customWidth="1"/>
    <col min="8757" max="8758" width="8.88671875" style="2"/>
    <col min="8759" max="8759" width="17.44140625" style="2" customWidth="1"/>
    <col min="8760" max="8761" width="8.88671875" style="2"/>
    <col min="8762" max="8762" width="11.5546875" style="2" customWidth="1"/>
    <col min="8763" max="8764" width="8.88671875" style="2"/>
    <col min="8765" max="8765" width="13.33203125" style="2" customWidth="1"/>
    <col min="8766" max="8767" width="8.88671875" style="2"/>
    <col min="8768" max="8768" width="25.44140625" style="2" customWidth="1"/>
    <col min="8769" max="8770" width="8.88671875" style="2"/>
    <col min="8771" max="8771" width="11.5546875" style="2" customWidth="1"/>
    <col min="8772" max="8773" width="8.88671875" style="2"/>
    <col min="8774" max="8774" width="14" style="2" customWidth="1"/>
    <col min="8775" max="8776" width="8.88671875" style="2"/>
    <col min="8777" max="8777" width="21.6640625" style="2" customWidth="1"/>
    <col min="8778" max="8779" width="8.88671875" style="2"/>
    <col min="8780" max="8780" width="14" style="2" customWidth="1"/>
    <col min="8781" max="8782" width="8.88671875" style="2"/>
    <col min="8783" max="8783" width="26.109375" style="2" customWidth="1"/>
    <col min="8784" max="8785" width="8.88671875" style="2"/>
    <col min="8786" max="8786" width="23.44140625" style="2" customWidth="1"/>
    <col min="8787" max="8788" width="8.88671875" style="2"/>
    <col min="8789" max="8789" width="24.109375" style="2" customWidth="1"/>
    <col min="8790" max="8791" width="8.88671875" style="2"/>
    <col min="8792" max="8792" width="25.77734375" style="2" customWidth="1"/>
    <col min="8793" max="8794" width="8.88671875" style="2"/>
    <col min="8795" max="8795" width="31" style="2" customWidth="1"/>
    <col min="8796" max="8797" width="8.88671875" style="2"/>
    <col min="8798" max="8798" width="30.44140625" style="2" customWidth="1"/>
    <col min="8799" max="8800" width="8.88671875" style="2"/>
    <col min="8801" max="8801" width="25.109375" style="2" customWidth="1"/>
    <col min="8802" max="8803" width="8.88671875" style="2"/>
    <col min="8804" max="8804" width="20.88671875" style="2" customWidth="1"/>
    <col min="8805" max="8961" width="8.88671875" style="2"/>
    <col min="8962" max="8963" width="12.6640625" style="2" customWidth="1"/>
    <col min="8964" max="8964" width="21" style="2" customWidth="1"/>
    <col min="8965" max="8966" width="12.6640625" style="2" customWidth="1"/>
    <col min="8967" max="8967" width="11.5546875" style="2" customWidth="1"/>
    <col min="8968" max="8969" width="12.6640625" style="2" customWidth="1"/>
    <col min="8970" max="8970" width="11.5546875" style="2" customWidth="1"/>
    <col min="8971" max="8972" width="12.6640625" style="2" customWidth="1"/>
    <col min="8973" max="8973" width="11.5546875" style="2" customWidth="1"/>
    <col min="8974" max="8975" width="12.6640625" style="2" customWidth="1"/>
    <col min="8976" max="8976" width="11.5546875" style="2" customWidth="1"/>
    <col min="8977" max="8978" width="12.6640625" style="2" customWidth="1"/>
    <col min="8979" max="8979" width="11.5546875" style="2" customWidth="1"/>
    <col min="8980" max="8981" width="12.6640625" style="2" customWidth="1"/>
    <col min="8982" max="8982" width="10.5546875" style="2" customWidth="1"/>
    <col min="8983" max="8984" width="12.6640625" style="2" customWidth="1"/>
    <col min="8985" max="8985" width="11.5546875" style="2" customWidth="1"/>
    <col min="8986" max="8987" width="12.6640625" style="2" customWidth="1"/>
    <col min="8988" max="8988" width="24.88671875" style="2" customWidth="1"/>
    <col min="8989" max="8990" width="12.6640625" style="2" customWidth="1"/>
    <col min="8991" max="8991" width="16" style="2" customWidth="1"/>
    <col min="8992" max="8993" width="12.6640625" style="2" customWidth="1"/>
    <col min="8994" max="8994" width="23.88671875" style="2" customWidth="1"/>
    <col min="8995" max="8996" width="12.6640625" style="2" customWidth="1"/>
    <col min="8997" max="8997" width="12.21875" style="2" customWidth="1"/>
    <col min="8998" max="8999" width="12.6640625" style="2" customWidth="1"/>
    <col min="9000" max="9000" width="15" style="2" customWidth="1"/>
    <col min="9001" max="9002" width="12.6640625" style="2" customWidth="1"/>
    <col min="9003" max="9003" width="12.77734375" style="2" customWidth="1"/>
    <col min="9004" max="9005" width="12.6640625" style="2" customWidth="1"/>
    <col min="9006" max="9006" width="22.5546875" style="2" customWidth="1"/>
    <col min="9007" max="9008" width="12.6640625" style="2" customWidth="1"/>
    <col min="9009" max="9009" width="14" style="2" customWidth="1"/>
    <col min="9010" max="9010" width="12.6640625" style="2" customWidth="1"/>
    <col min="9011" max="9011" width="8.88671875" style="2"/>
    <col min="9012" max="9012" width="11.5546875" style="2" customWidth="1"/>
    <col min="9013" max="9014" width="8.88671875" style="2"/>
    <col min="9015" max="9015" width="17.44140625" style="2" customWidth="1"/>
    <col min="9016" max="9017" width="8.88671875" style="2"/>
    <col min="9018" max="9018" width="11.5546875" style="2" customWidth="1"/>
    <col min="9019" max="9020" width="8.88671875" style="2"/>
    <col min="9021" max="9021" width="13.33203125" style="2" customWidth="1"/>
    <col min="9022" max="9023" width="8.88671875" style="2"/>
    <col min="9024" max="9024" width="25.44140625" style="2" customWidth="1"/>
    <col min="9025" max="9026" width="8.88671875" style="2"/>
    <col min="9027" max="9027" width="11.5546875" style="2" customWidth="1"/>
    <col min="9028" max="9029" width="8.88671875" style="2"/>
    <col min="9030" max="9030" width="14" style="2" customWidth="1"/>
    <col min="9031" max="9032" width="8.88671875" style="2"/>
    <col min="9033" max="9033" width="21.6640625" style="2" customWidth="1"/>
    <col min="9034" max="9035" width="8.88671875" style="2"/>
    <col min="9036" max="9036" width="14" style="2" customWidth="1"/>
    <col min="9037" max="9038" width="8.88671875" style="2"/>
    <col min="9039" max="9039" width="26.109375" style="2" customWidth="1"/>
    <col min="9040" max="9041" width="8.88671875" style="2"/>
    <col min="9042" max="9042" width="23.44140625" style="2" customWidth="1"/>
    <col min="9043" max="9044" width="8.88671875" style="2"/>
    <col min="9045" max="9045" width="24.109375" style="2" customWidth="1"/>
    <col min="9046" max="9047" width="8.88671875" style="2"/>
    <col min="9048" max="9048" width="25.77734375" style="2" customWidth="1"/>
    <col min="9049" max="9050" width="8.88671875" style="2"/>
    <col min="9051" max="9051" width="31" style="2" customWidth="1"/>
    <col min="9052" max="9053" width="8.88671875" style="2"/>
    <col min="9054" max="9054" width="30.44140625" style="2" customWidth="1"/>
    <col min="9055" max="9056" width="8.88671875" style="2"/>
    <col min="9057" max="9057" width="25.109375" style="2" customWidth="1"/>
    <col min="9058" max="9059" width="8.88671875" style="2"/>
    <col min="9060" max="9060" width="20.88671875" style="2" customWidth="1"/>
    <col min="9061" max="9217" width="8.88671875" style="2"/>
    <col min="9218" max="9219" width="12.6640625" style="2" customWidth="1"/>
    <col min="9220" max="9220" width="21" style="2" customWidth="1"/>
    <col min="9221" max="9222" width="12.6640625" style="2" customWidth="1"/>
    <col min="9223" max="9223" width="11.5546875" style="2" customWidth="1"/>
    <col min="9224" max="9225" width="12.6640625" style="2" customWidth="1"/>
    <col min="9226" max="9226" width="11.5546875" style="2" customWidth="1"/>
    <col min="9227" max="9228" width="12.6640625" style="2" customWidth="1"/>
    <col min="9229" max="9229" width="11.5546875" style="2" customWidth="1"/>
    <col min="9230" max="9231" width="12.6640625" style="2" customWidth="1"/>
    <col min="9232" max="9232" width="11.5546875" style="2" customWidth="1"/>
    <col min="9233" max="9234" width="12.6640625" style="2" customWidth="1"/>
    <col min="9235" max="9235" width="11.5546875" style="2" customWidth="1"/>
    <col min="9236" max="9237" width="12.6640625" style="2" customWidth="1"/>
    <col min="9238" max="9238" width="10.5546875" style="2" customWidth="1"/>
    <col min="9239" max="9240" width="12.6640625" style="2" customWidth="1"/>
    <col min="9241" max="9241" width="11.5546875" style="2" customWidth="1"/>
    <col min="9242" max="9243" width="12.6640625" style="2" customWidth="1"/>
    <col min="9244" max="9244" width="24.88671875" style="2" customWidth="1"/>
    <col min="9245" max="9246" width="12.6640625" style="2" customWidth="1"/>
    <col min="9247" max="9247" width="16" style="2" customWidth="1"/>
    <col min="9248" max="9249" width="12.6640625" style="2" customWidth="1"/>
    <col min="9250" max="9250" width="23.88671875" style="2" customWidth="1"/>
    <col min="9251" max="9252" width="12.6640625" style="2" customWidth="1"/>
    <col min="9253" max="9253" width="12.21875" style="2" customWidth="1"/>
    <col min="9254" max="9255" width="12.6640625" style="2" customWidth="1"/>
    <col min="9256" max="9256" width="15" style="2" customWidth="1"/>
    <col min="9257" max="9258" width="12.6640625" style="2" customWidth="1"/>
    <col min="9259" max="9259" width="12.77734375" style="2" customWidth="1"/>
    <col min="9260" max="9261" width="12.6640625" style="2" customWidth="1"/>
    <col min="9262" max="9262" width="22.5546875" style="2" customWidth="1"/>
    <col min="9263" max="9264" width="12.6640625" style="2" customWidth="1"/>
    <col min="9265" max="9265" width="14" style="2" customWidth="1"/>
    <col min="9266" max="9266" width="12.6640625" style="2" customWidth="1"/>
    <col min="9267" max="9267" width="8.88671875" style="2"/>
    <col min="9268" max="9268" width="11.5546875" style="2" customWidth="1"/>
    <col min="9269" max="9270" width="8.88671875" style="2"/>
    <col min="9271" max="9271" width="17.44140625" style="2" customWidth="1"/>
    <col min="9272" max="9273" width="8.88671875" style="2"/>
    <col min="9274" max="9274" width="11.5546875" style="2" customWidth="1"/>
    <col min="9275" max="9276" width="8.88671875" style="2"/>
    <col min="9277" max="9277" width="13.33203125" style="2" customWidth="1"/>
    <col min="9278" max="9279" width="8.88671875" style="2"/>
    <col min="9280" max="9280" width="25.44140625" style="2" customWidth="1"/>
    <col min="9281" max="9282" width="8.88671875" style="2"/>
    <col min="9283" max="9283" width="11.5546875" style="2" customWidth="1"/>
    <col min="9284" max="9285" width="8.88671875" style="2"/>
    <col min="9286" max="9286" width="14" style="2" customWidth="1"/>
    <col min="9287" max="9288" width="8.88671875" style="2"/>
    <col min="9289" max="9289" width="21.6640625" style="2" customWidth="1"/>
    <col min="9290" max="9291" width="8.88671875" style="2"/>
    <col min="9292" max="9292" width="14" style="2" customWidth="1"/>
    <col min="9293" max="9294" width="8.88671875" style="2"/>
    <col min="9295" max="9295" width="26.109375" style="2" customWidth="1"/>
    <col min="9296" max="9297" width="8.88671875" style="2"/>
    <col min="9298" max="9298" width="23.44140625" style="2" customWidth="1"/>
    <col min="9299" max="9300" width="8.88671875" style="2"/>
    <col min="9301" max="9301" width="24.109375" style="2" customWidth="1"/>
    <col min="9302" max="9303" width="8.88671875" style="2"/>
    <col min="9304" max="9304" width="25.77734375" style="2" customWidth="1"/>
    <col min="9305" max="9306" width="8.88671875" style="2"/>
    <col min="9307" max="9307" width="31" style="2" customWidth="1"/>
    <col min="9308" max="9309" width="8.88671875" style="2"/>
    <col min="9310" max="9310" width="30.44140625" style="2" customWidth="1"/>
    <col min="9311" max="9312" width="8.88671875" style="2"/>
    <col min="9313" max="9313" width="25.109375" style="2" customWidth="1"/>
    <col min="9314" max="9315" width="8.88671875" style="2"/>
    <col min="9316" max="9316" width="20.88671875" style="2" customWidth="1"/>
    <col min="9317" max="9473" width="8.88671875" style="2"/>
    <col min="9474" max="9475" width="12.6640625" style="2" customWidth="1"/>
    <col min="9476" max="9476" width="21" style="2" customWidth="1"/>
    <col min="9477" max="9478" width="12.6640625" style="2" customWidth="1"/>
    <col min="9479" max="9479" width="11.5546875" style="2" customWidth="1"/>
    <col min="9480" max="9481" width="12.6640625" style="2" customWidth="1"/>
    <col min="9482" max="9482" width="11.5546875" style="2" customWidth="1"/>
    <col min="9483" max="9484" width="12.6640625" style="2" customWidth="1"/>
    <col min="9485" max="9485" width="11.5546875" style="2" customWidth="1"/>
    <col min="9486" max="9487" width="12.6640625" style="2" customWidth="1"/>
    <col min="9488" max="9488" width="11.5546875" style="2" customWidth="1"/>
    <col min="9489" max="9490" width="12.6640625" style="2" customWidth="1"/>
    <col min="9491" max="9491" width="11.5546875" style="2" customWidth="1"/>
    <col min="9492" max="9493" width="12.6640625" style="2" customWidth="1"/>
    <col min="9494" max="9494" width="10.5546875" style="2" customWidth="1"/>
    <col min="9495" max="9496" width="12.6640625" style="2" customWidth="1"/>
    <col min="9497" max="9497" width="11.5546875" style="2" customWidth="1"/>
    <col min="9498" max="9499" width="12.6640625" style="2" customWidth="1"/>
    <col min="9500" max="9500" width="24.88671875" style="2" customWidth="1"/>
    <col min="9501" max="9502" width="12.6640625" style="2" customWidth="1"/>
    <col min="9503" max="9503" width="16" style="2" customWidth="1"/>
    <col min="9504" max="9505" width="12.6640625" style="2" customWidth="1"/>
    <col min="9506" max="9506" width="23.88671875" style="2" customWidth="1"/>
    <col min="9507" max="9508" width="12.6640625" style="2" customWidth="1"/>
    <col min="9509" max="9509" width="12.21875" style="2" customWidth="1"/>
    <col min="9510" max="9511" width="12.6640625" style="2" customWidth="1"/>
    <col min="9512" max="9512" width="15" style="2" customWidth="1"/>
    <col min="9513" max="9514" width="12.6640625" style="2" customWidth="1"/>
    <col min="9515" max="9515" width="12.77734375" style="2" customWidth="1"/>
    <col min="9516" max="9517" width="12.6640625" style="2" customWidth="1"/>
    <col min="9518" max="9518" width="22.5546875" style="2" customWidth="1"/>
    <col min="9519" max="9520" width="12.6640625" style="2" customWidth="1"/>
    <col min="9521" max="9521" width="14" style="2" customWidth="1"/>
    <col min="9522" max="9522" width="12.6640625" style="2" customWidth="1"/>
    <col min="9523" max="9523" width="8.88671875" style="2"/>
    <col min="9524" max="9524" width="11.5546875" style="2" customWidth="1"/>
    <col min="9525" max="9526" width="8.88671875" style="2"/>
    <col min="9527" max="9527" width="17.44140625" style="2" customWidth="1"/>
    <col min="9528" max="9529" width="8.88671875" style="2"/>
    <col min="9530" max="9530" width="11.5546875" style="2" customWidth="1"/>
    <col min="9531" max="9532" width="8.88671875" style="2"/>
    <col min="9533" max="9533" width="13.33203125" style="2" customWidth="1"/>
    <col min="9534" max="9535" width="8.88671875" style="2"/>
    <col min="9536" max="9536" width="25.44140625" style="2" customWidth="1"/>
    <col min="9537" max="9538" width="8.88671875" style="2"/>
    <col min="9539" max="9539" width="11.5546875" style="2" customWidth="1"/>
    <col min="9540" max="9541" width="8.88671875" style="2"/>
    <col min="9542" max="9542" width="14" style="2" customWidth="1"/>
    <col min="9543" max="9544" width="8.88671875" style="2"/>
    <col min="9545" max="9545" width="21.6640625" style="2" customWidth="1"/>
    <col min="9546" max="9547" width="8.88671875" style="2"/>
    <col min="9548" max="9548" width="14" style="2" customWidth="1"/>
    <col min="9549" max="9550" width="8.88671875" style="2"/>
    <col min="9551" max="9551" width="26.109375" style="2" customWidth="1"/>
    <col min="9552" max="9553" width="8.88671875" style="2"/>
    <col min="9554" max="9554" width="23.44140625" style="2" customWidth="1"/>
    <col min="9555" max="9556" width="8.88671875" style="2"/>
    <col min="9557" max="9557" width="24.109375" style="2" customWidth="1"/>
    <col min="9558" max="9559" width="8.88671875" style="2"/>
    <col min="9560" max="9560" width="25.77734375" style="2" customWidth="1"/>
    <col min="9561" max="9562" width="8.88671875" style="2"/>
    <col min="9563" max="9563" width="31" style="2" customWidth="1"/>
    <col min="9564" max="9565" width="8.88671875" style="2"/>
    <col min="9566" max="9566" width="30.44140625" style="2" customWidth="1"/>
    <col min="9567" max="9568" width="8.88671875" style="2"/>
    <col min="9569" max="9569" width="25.109375" style="2" customWidth="1"/>
    <col min="9570" max="9571" width="8.88671875" style="2"/>
    <col min="9572" max="9572" width="20.88671875" style="2" customWidth="1"/>
    <col min="9573" max="9729" width="8.88671875" style="2"/>
    <col min="9730" max="9731" width="12.6640625" style="2" customWidth="1"/>
    <col min="9732" max="9732" width="21" style="2" customWidth="1"/>
    <col min="9733" max="9734" width="12.6640625" style="2" customWidth="1"/>
    <col min="9735" max="9735" width="11.5546875" style="2" customWidth="1"/>
    <col min="9736" max="9737" width="12.6640625" style="2" customWidth="1"/>
    <col min="9738" max="9738" width="11.5546875" style="2" customWidth="1"/>
    <col min="9739" max="9740" width="12.6640625" style="2" customWidth="1"/>
    <col min="9741" max="9741" width="11.5546875" style="2" customWidth="1"/>
    <col min="9742" max="9743" width="12.6640625" style="2" customWidth="1"/>
    <col min="9744" max="9744" width="11.5546875" style="2" customWidth="1"/>
    <col min="9745" max="9746" width="12.6640625" style="2" customWidth="1"/>
    <col min="9747" max="9747" width="11.5546875" style="2" customWidth="1"/>
    <col min="9748" max="9749" width="12.6640625" style="2" customWidth="1"/>
    <col min="9750" max="9750" width="10.5546875" style="2" customWidth="1"/>
    <col min="9751" max="9752" width="12.6640625" style="2" customWidth="1"/>
    <col min="9753" max="9753" width="11.5546875" style="2" customWidth="1"/>
    <col min="9754" max="9755" width="12.6640625" style="2" customWidth="1"/>
    <col min="9756" max="9756" width="24.88671875" style="2" customWidth="1"/>
    <col min="9757" max="9758" width="12.6640625" style="2" customWidth="1"/>
    <col min="9759" max="9759" width="16" style="2" customWidth="1"/>
    <col min="9760" max="9761" width="12.6640625" style="2" customWidth="1"/>
    <col min="9762" max="9762" width="23.88671875" style="2" customWidth="1"/>
    <col min="9763" max="9764" width="12.6640625" style="2" customWidth="1"/>
    <col min="9765" max="9765" width="12.21875" style="2" customWidth="1"/>
    <col min="9766" max="9767" width="12.6640625" style="2" customWidth="1"/>
    <col min="9768" max="9768" width="15" style="2" customWidth="1"/>
    <col min="9769" max="9770" width="12.6640625" style="2" customWidth="1"/>
    <col min="9771" max="9771" width="12.77734375" style="2" customWidth="1"/>
    <col min="9772" max="9773" width="12.6640625" style="2" customWidth="1"/>
    <col min="9774" max="9774" width="22.5546875" style="2" customWidth="1"/>
    <col min="9775" max="9776" width="12.6640625" style="2" customWidth="1"/>
    <col min="9777" max="9777" width="14" style="2" customWidth="1"/>
    <col min="9778" max="9778" width="12.6640625" style="2" customWidth="1"/>
    <col min="9779" max="9779" width="8.88671875" style="2"/>
    <col min="9780" max="9780" width="11.5546875" style="2" customWidth="1"/>
    <col min="9781" max="9782" width="8.88671875" style="2"/>
    <col min="9783" max="9783" width="17.44140625" style="2" customWidth="1"/>
    <col min="9784" max="9785" width="8.88671875" style="2"/>
    <col min="9786" max="9786" width="11.5546875" style="2" customWidth="1"/>
    <col min="9787" max="9788" width="8.88671875" style="2"/>
    <col min="9789" max="9789" width="13.33203125" style="2" customWidth="1"/>
    <col min="9790" max="9791" width="8.88671875" style="2"/>
    <col min="9792" max="9792" width="25.44140625" style="2" customWidth="1"/>
    <col min="9793" max="9794" width="8.88671875" style="2"/>
    <col min="9795" max="9795" width="11.5546875" style="2" customWidth="1"/>
    <col min="9796" max="9797" width="8.88671875" style="2"/>
    <col min="9798" max="9798" width="14" style="2" customWidth="1"/>
    <col min="9799" max="9800" width="8.88671875" style="2"/>
    <col min="9801" max="9801" width="21.6640625" style="2" customWidth="1"/>
    <col min="9802" max="9803" width="8.88671875" style="2"/>
    <col min="9804" max="9804" width="14" style="2" customWidth="1"/>
    <col min="9805" max="9806" width="8.88671875" style="2"/>
    <col min="9807" max="9807" width="26.109375" style="2" customWidth="1"/>
    <col min="9808" max="9809" width="8.88671875" style="2"/>
    <col min="9810" max="9810" width="23.44140625" style="2" customWidth="1"/>
    <col min="9811" max="9812" width="8.88671875" style="2"/>
    <col min="9813" max="9813" width="24.109375" style="2" customWidth="1"/>
    <col min="9814" max="9815" width="8.88671875" style="2"/>
    <col min="9816" max="9816" width="25.77734375" style="2" customWidth="1"/>
    <col min="9817" max="9818" width="8.88671875" style="2"/>
    <col min="9819" max="9819" width="31" style="2" customWidth="1"/>
    <col min="9820" max="9821" width="8.88671875" style="2"/>
    <col min="9822" max="9822" width="30.44140625" style="2" customWidth="1"/>
    <col min="9823" max="9824" width="8.88671875" style="2"/>
    <col min="9825" max="9825" width="25.109375" style="2" customWidth="1"/>
    <col min="9826" max="9827" width="8.88671875" style="2"/>
    <col min="9828" max="9828" width="20.88671875" style="2" customWidth="1"/>
    <col min="9829" max="9985" width="8.88671875" style="2"/>
    <col min="9986" max="9987" width="12.6640625" style="2" customWidth="1"/>
    <col min="9988" max="9988" width="21" style="2" customWidth="1"/>
    <col min="9989" max="9990" width="12.6640625" style="2" customWidth="1"/>
    <col min="9991" max="9991" width="11.5546875" style="2" customWidth="1"/>
    <col min="9992" max="9993" width="12.6640625" style="2" customWidth="1"/>
    <col min="9994" max="9994" width="11.5546875" style="2" customWidth="1"/>
    <col min="9995" max="9996" width="12.6640625" style="2" customWidth="1"/>
    <col min="9997" max="9997" width="11.5546875" style="2" customWidth="1"/>
    <col min="9998" max="9999" width="12.6640625" style="2" customWidth="1"/>
    <col min="10000" max="10000" width="11.5546875" style="2" customWidth="1"/>
    <col min="10001" max="10002" width="12.6640625" style="2" customWidth="1"/>
    <col min="10003" max="10003" width="11.5546875" style="2" customWidth="1"/>
    <col min="10004" max="10005" width="12.6640625" style="2" customWidth="1"/>
    <col min="10006" max="10006" width="10.5546875" style="2" customWidth="1"/>
    <col min="10007" max="10008" width="12.6640625" style="2" customWidth="1"/>
    <col min="10009" max="10009" width="11.5546875" style="2" customWidth="1"/>
    <col min="10010" max="10011" width="12.6640625" style="2" customWidth="1"/>
    <col min="10012" max="10012" width="24.88671875" style="2" customWidth="1"/>
    <col min="10013" max="10014" width="12.6640625" style="2" customWidth="1"/>
    <col min="10015" max="10015" width="16" style="2" customWidth="1"/>
    <col min="10016" max="10017" width="12.6640625" style="2" customWidth="1"/>
    <col min="10018" max="10018" width="23.88671875" style="2" customWidth="1"/>
    <col min="10019" max="10020" width="12.6640625" style="2" customWidth="1"/>
    <col min="10021" max="10021" width="12.21875" style="2" customWidth="1"/>
    <col min="10022" max="10023" width="12.6640625" style="2" customWidth="1"/>
    <col min="10024" max="10024" width="15" style="2" customWidth="1"/>
    <col min="10025" max="10026" width="12.6640625" style="2" customWidth="1"/>
    <col min="10027" max="10027" width="12.77734375" style="2" customWidth="1"/>
    <col min="10028" max="10029" width="12.6640625" style="2" customWidth="1"/>
    <col min="10030" max="10030" width="22.5546875" style="2" customWidth="1"/>
    <col min="10031" max="10032" width="12.6640625" style="2" customWidth="1"/>
    <col min="10033" max="10033" width="14" style="2" customWidth="1"/>
    <col min="10034" max="10034" width="12.6640625" style="2" customWidth="1"/>
    <col min="10035" max="10035" width="8.88671875" style="2"/>
    <col min="10036" max="10036" width="11.5546875" style="2" customWidth="1"/>
    <col min="10037" max="10038" width="8.88671875" style="2"/>
    <col min="10039" max="10039" width="17.44140625" style="2" customWidth="1"/>
    <col min="10040" max="10041" width="8.88671875" style="2"/>
    <col min="10042" max="10042" width="11.5546875" style="2" customWidth="1"/>
    <col min="10043" max="10044" width="8.88671875" style="2"/>
    <col min="10045" max="10045" width="13.33203125" style="2" customWidth="1"/>
    <col min="10046" max="10047" width="8.88671875" style="2"/>
    <col min="10048" max="10048" width="25.44140625" style="2" customWidth="1"/>
    <col min="10049" max="10050" width="8.88671875" style="2"/>
    <col min="10051" max="10051" width="11.5546875" style="2" customWidth="1"/>
    <col min="10052" max="10053" width="8.88671875" style="2"/>
    <col min="10054" max="10054" width="14" style="2" customWidth="1"/>
    <col min="10055" max="10056" width="8.88671875" style="2"/>
    <col min="10057" max="10057" width="21.6640625" style="2" customWidth="1"/>
    <col min="10058" max="10059" width="8.88671875" style="2"/>
    <col min="10060" max="10060" width="14" style="2" customWidth="1"/>
    <col min="10061" max="10062" width="8.88671875" style="2"/>
    <col min="10063" max="10063" width="26.109375" style="2" customWidth="1"/>
    <col min="10064" max="10065" width="8.88671875" style="2"/>
    <col min="10066" max="10066" width="23.44140625" style="2" customWidth="1"/>
    <col min="10067" max="10068" width="8.88671875" style="2"/>
    <col min="10069" max="10069" width="24.109375" style="2" customWidth="1"/>
    <col min="10070" max="10071" width="8.88671875" style="2"/>
    <col min="10072" max="10072" width="25.77734375" style="2" customWidth="1"/>
    <col min="10073" max="10074" width="8.88671875" style="2"/>
    <col min="10075" max="10075" width="31" style="2" customWidth="1"/>
    <col min="10076" max="10077" width="8.88671875" style="2"/>
    <col min="10078" max="10078" width="30.44140625" style="2" customWidth="1"/>
    <col min="10079" max="10080" width="8.88671875" style="2"/>
    <col min="10081" max="10081" width="25.109375" style="2" customWidth="1"/>
    <col min="10082" max="10083" width="8.88671875" style="2"/>
    <col min="10084" max="10084" width="20.88671875" style="2" customWidth="1"/>
    <col min="10085" max="10241" width="8.88671875" style="2"/>
    <col min="10242" max="10243" width="12.6640625" style="2" customWidth="1"/>
    <col min="10244" max="10244" width="21" style="2" customWidth="1"/>
    <col min="10245" max="10246" width="12.6640625" style="2" customWidth="1"/>
    <col min="10247" max="10247" width="11.5546875" style="2" customWidth="1"/>
    <col min="10248" max="10249" width="12.6640625" style="2" customWidth="1"/>
    <col min="10250" max="10250" width="11.5546875" style="2" customWidth="1"/>
    <col min="10251" max="10252" width="12.6640625" style="2" customWidth="1"/>
    <col min="10253" max="10253" width="11.5546875" style="2" customWidth="1"/>
    <col min="10254" max="10255" width="12.6640625" style="2" customWidth="1"/>
    <col min="10256" max="10256" width="11.5546875" style="2" customWidth="1"/>
    <col min="10257" max="10258" width="12.6640625" style="2" customWidth="1"/>
    <col min="10259" max="10259" width="11.5546875" style="2" customWidth="1"/>
    <col min="10260" max="10261" width="12.6640625" style="2" customWidth="1"/>
    <col min="10262" max="10262" width="10.5546875" style="2" customWidth="1"/>
    <col min="10263" max="10264" width="12.6640625" style="2" customWidth="1"/>
    <col min="10265" max="10265" width="11.5546875" style="2" customWidth="1"/>
    <col min="10266" max="10267" width="12.6640625" style="2" customWidth="1"/>
    <col min="10268" max="10268" width="24.88671875" style="2" customWidth="1"/>
    <col min="10269" max="10270" width="12.6640625" style="2" customWidth="1"/>
    <col min="10271" max="10271" width="16" style="2" customWidth="1"/>
    <col min="10272" max="10273" width="12.6640625" style="2" customWidth="1"/>
    <col min="10274" max="10274" width="23.88671875" style="2" customWidth="1"/>
    <col min="10275" max="10276" width="12.6640625" style="2" customWidth="1"/>
    <col min="10277" max="10277" width="12.21875" style="2" customWidth="1"/>
    <col min="10278" max="10279" width="12.6640625" style="2" customWidth="1"/>
    <col min="10280" max="10280" width="15" style="2" customWidth="1"/>
    <col min="10281" max="10282" width="12.6640625" style="2" customWidth="1"/>
    <col min="10283" max="10283" width="12.77734375" style="2" customWidth="1"/>
    <col min="10284" max="10285" width="12.6640625" style="2" customWidth="1"/>
    <col min="10286" max="10286" width="22.5546875" style="2" customWidth="1"/>
    <col min="10287" max="10288" width="12.6640625" style="2" customWidth="1"/>
    <col min="10289" max="10289" width="14" style="2" customWidth="1"/>
    <col min="10290" max="10290" width="12.6640625" style="2" customWidth="1"/>
    <col min="10291" max="10291" width="8.88671875" style="2"/>
    <col min="10292" max="10292" width="11.5546875" style="2" customWidth="1"/>
    <col min="10293" max="10294" width="8.88671875" style="2"/>
    <col min="10295" max="10295" width="17.44140625" style="2" customWidth="1"/>
    <col min="10296" max="10297" width="8.88671875" style="2"/>
    <col min="10298" max="10298" width="11.5546875" style="2" customWidth="1"/>
    <col min="10299" max="10300" width="8.88671875" style="2"/>
    <col min="10301" max="10301" width="13.33203125" style="2" customWidth="1"/>
    <col min="10302" max="10303" width="8.88671875" style="2"/>
    <col min="10304" max="10304" width="25.44140625" style="2" customWidth="1"/>
    <col min="10305" max="10306" width="8.88671875" style="2"/>
    <col min="10307" max="10307" width="11.5546875" style="2" customWidth="1"/>
    <col min="10308" max="10309" width="8.88671875" style="2"/>
    <col min="10310" max="10310" width="14" style="2" customWidth="1"/>
    <col min="10311" max="10312" width="8.88671875" style="2"/>
    <col min="10313" max="10313" width="21.6640625" style="2" customWidth="1"/>
    <col min="10314" max="10315" width="8.88671875" style="2"/>
    <col min="10316" max="10316" width="14" style="2" customWidth="1"/>
    <col min="10317" max="10318" width="8.88671875" style="2"/>
    <col min="10319" max="10319" width="26.109375" style="2" customWidth="1"/>
    <col min="10320" max="10321" width="8.88671875" style="2"/>
    <col min="10322" max="10322" width="23.44140625" style="2" customWidth="1"/>
    <col min="10323" max="10324" width="8.88671875" style="2"/>
    <col min="10325" max="10325" width="24.109375" style="2" customWidth="1"/>
    <col min="10326" max="10327" width="8.88671875" style="2"/>
    <col min="10328" max="10328" width="25.77734375" style="2" customWidth="1"/>
    <col min="10329" max="10330" width="8.88671875" style="2"/>
    <col min="10331" max="10331" width="31" style="2" customWidth="1"/>
    <col min="10332" max="10333" width="8.88671875" style="2"/>
    <col min="10334" max="10334" width="30.44140625" style="2" customWidth="1"/>
    <col min="10335" max="10336" width="8.88671875" style="2"/>
    <col min="10337" max="10337" width="25.109375" style="2" customWidth="1"/>
    <col min="10338" max="10339" width="8.88671875" style="2"/>
    <col min="10340" max="10340" width="20.88671875" style="2" customWidth="1"/>
    <col min="10341" max="10497" width="8.88671875" style="2"/>
    <col min="10498" max="10499" width="12.6640625" style="2" customWidth="1"/>
    <col min="10500" max="10500" width="21" style="2" customWidth="1"/>
    <col min="10501" max="10502" width="12.6640625" style="2" customWidth="1"/>
    <col min="10503" max="10503" width="11.5546875" style="2" customWidth="1"/>
    <col min="10504" max="10505" width="12.6640625" style="2" customWidth="1"/>
    <col min="10506" max="10506" width="11.5546875" style="2" customWidth="1"/>
    <col min="10507" max="10508" width="12.6640625" style="2" customWidth="1"/>
    <col min="10509" max="10509" width="11.5546875" style="2" customWidth="1"/>
    <col min="10510" max="10511" width="12.6640625" style="2" customWidth="1"/>
    <col min="10512" max="10512" width="11.5546875" style="2" customWidth="1"/>
    <col min="10513" max="10514" width="12.6640625" style="2" customWidth="1"/>
    <col min="10515" max="10515" width="11.5546875" style="2" customWidth="1"/>
    <col min="10516" max="10517" width="12.6640625" style="2" customWidth="1"/>
    <col min="10518" max="10518" width="10.5546875" style="2" customWidth="1"/>
    <col min="10519" max="10520" width="12.6640625" style="2" customWidth="1"/>
    <col min="10521" max="10521" width="11.5546875" style="2" customWidth="1"/>
    <col min="10522" max="10523" width="12.6640625" style="2" customWidth="1"/>
    <col min="10524" max="10524" width="24.88671875" style="2" customWidth="1"/>
    <col min="10525" max="10526" width="12.6640625" style="2" customWidth="1"/>
    <col min="10527" max="10527" width="16" style="2" customWidth="1"/>
    <col min="10528" max="10529" width="12.6640625" style="2" customWidth="1"/>
    <col min="10530" max="10530" width="23.88671875" style="2" customWidth="1"/>
    <col min="10531" max="10532" width="12.6640625" style="2" customWidth="1"/>
    <col min="10533" max="10533" width="12.21875" style="2" customWidth="1"/>
    <col min="10534" max="10535" width="12.6640625" style="2" customWidth="1"/>
    <col min="10536" max="10536" width="15" style="2" customWidth="1"/>
    <col min="10537" max="10538" width="12.6640625" style="2" customWidth="1"/>
    <col min="10539" max="10539" width="12.77734375" style="2" customWidth="1"/>
    <col min="10540" max="10541" width="12.6640625" style="2" customWidth="1"/>
    <col min="10542" max="10542" width="22.5546875" style="2" customWidth="1"/>
    <col min="10543" max="10544" width="12.6640625" style="2" customWidth="1"/>
    <col min="10545" max="10545" width="14" style="2" customWidth="1"/>
    <col min="10546" max="10546" width="12.6640625" style="2" customWidth="1"/>
    <col min="10547" max="10547" width="8.88671875" style="2"/>
    <col min="10548" max="10548" width="11.5546875" style="2" customWidth="1"/>
    <col min="10549" max="10550" width="8.88671875" style="2"/>
    <col min="10551" max="10551" width="17.44140625" style="2" customWidth="1"/>
    <col min="10552" max="10553" width="8.88671875" style="2"/>
    <col min="10554" max="10554" width="11.5546875" style="2" customWidth="1"/>
    <col min="10555" max="10556" width="8.88671875" style="2"/>
    <col min="10557" max="10557" width="13.33203125" style="2" customWidth="1"/>
    <col min="10558" max="10559" width="8.88671875" style="2"/>
    <col min="10560" max="10560" width="25.44140625" style="2" customWidth="1"/>
    <col min="10561" max="10562" width="8.88671875" style="2"/>
    <col min="10563" max="10563" width="11.5546875" style="2" customWidth="1"/>
    <col min="10564" max="10565" width="8.88671875" style="2"/>
    <col min="10566" max="10566" width="14" style="2" customWidth="1"/>
    <col min="10567" max="10568" width="8.88671875" style="2"/>
    <col min="10569" max="10569" width="21.6640625" style="2" customWidth="1"/>
    <col min="10570" max="10571" width="8.88671875" style="2"/>
    <col min="10572" max="10572" width="14" style="2" customWidth="1"/>
    <col min="10573" max="10574" width="8.88671875" style="2"/>
    <col min="10575" max="10575" width="26.109375" style="2" customWidth="1"/>
    <col min="10576" max="10577" width="8.88671875" style="2"/>
    <col min="10578" max="10578" width="23.44140625" style="2" customWidth="1"/>
    <col min="10579" max="10580" width="8.88671875" style="2"/>
    <col min="10581" max="10581" width="24.109375" style="2" customWidth="1"/>
    <col min="10582" max="10583" width="8.88671875" style="2"/>
    <col min="10584" max="10584" width="25.77734375" style="2" customWidth="1"/>
    <col min="10585" max="10586" width="8.88671875" style="2"/>
    <col min="10587" max="10587" width="31" style="2" customWidth="1"/>
    <col min="10588" max="10589" width="8.88671875" style="2"/>
    <col min="10590" max="10590" width="30.44140625" style="2" customWidth="1"/>
    <col min="10591" max="10592" width="8.88671875" style="2"/>
    <col min="10593" max="10593" width="25.109375" style="2" customWidth="1"/>
    <col min="10594" max="10595" width="8.88671875" style="2"/>
    <col min="10596" max="10596" width="20.88671875" style="2" customWidth="1"/>
    <col min="10597" max="10753" width="8.88671875" style="2"/>
    <col min="10754" max="10755" width="12.6640625" style="2" customWidth="1"/>
    <col min="10756" max="10756" width="21" style="2" customWidth="1"/>
    <col min="10757" max="10758" width="12.6640625" style="2" customWidth="1"/>
    <col min="10759" max="10759" width="11.5546875" style="2" customWidth="1"/>
    <col min="10760" max="10761" width="12.6640625" style="2" customWidth="1"/>
    <col min="10762" max="10762" width="11.5546875" style="2" customWidth="1"/>
    <col min="10763" max="10764" width="12.6640625" style="2" customWidth="1"/>
    <col min="10765" max="10765" width="11.5546875" style="2" customWidth="1"/>
    <col min="10766" max="10767" width="12.6640625" style="2" customWidth="1"/>
    <col min="10768" max="10768" width="11.5546875" style="2" customWidth="1"/>
    <col min="10769" max="10770" width="12.6640625" style="2" customWidth="1"/>
    <col min="10771" max="10771" width="11.5546875" style="2" customWidth="1"/>
    <col min="10772" max="10773" width="12.6640625" style="2" customWidth="1"/>
    <col min="10774" max="10774" width="10.5546875" style="2" customWidth="1"/>
    <col min="10775" max="10776" width="12.6640625" style="2" customWidth="1"/>
    <col min="10777" max="10777" width="11.5546875" style="2" customWidth="1"/>
    <col min="10778" max="10779" width="12.6640625" style="2" customWidth="1"/>
    <col min="10780" max="10780" width="24.88671875" style="2" customWidth="1"/>
    <col min="10781" max="10782" width="12.6640625" style="2" customWidth="1"/>
    <col min="10783" max="10783" width="16" style="2" customWidth="1"/>
    <col min="10784" max="10785" width="12.6640625" style="2" customWidth="1"/>
    <col min="10786" max="10786" width="23.88671875" style="2" customWidth="1"/>
    <col min="10787" max="10788" width="12.6640625" style="2" customWidth="1"/>
    <col min="10789" max="10789" width="12.21875" style="2" customWidth="1"/>
    <col min="10790" max="10791" width="12.6640625" style="2" customWidth="1"/>
    <col min="10792" max="10792" width="15" style="2" customWidth="1"/>
    <col min="10793" max="10794" width="12.6640625" style="2" customWidth="1"/>
    <col min="10795" max="10795" width="12.77734375" style="2" customWidth="1"/>
    <col min="10796" max="10797" width="12.6640625" style="2" customWidth="1"/>
    <col min="10798" max="10798" width="22.5546875" style="2" customWidth="1"/>
    <col min="10799" max="10800" width="12.6640625" style="2" customWidth="1"/>
    <col min="10801" max="10801" width="14" style="2" customWidth="1"/>
    <col min="10802" max="10802" width="12.6640625" style="2" customWidth="1"/>
    <col min="10803" max="10803" width="8.88671875" style="2"/>
    <col min="10804" max="10804" width="11.5546875" style="2" customWidth="1"/>
    <col min="10805" max="10806" width="8.88671875" style="2"/>
    <col min="10807" max="10807" width="17.44140625" style="2" customWidth="1"/>
    <col min="10808" max="10809" width="8.88671875" style="2"/>
    <col min="10810" max="10810" width="11.5546875" style="2" customWidth="1"/>
    <col min="10811" max="10812" width="8.88671875" style="2"/>
    <col min="10813" max="10813" width="13.33203125" style="2" customWidth="1"/>
    <col min="10814" max="10815" width="8.88671875" style="2"/>
    <col min="10816" max="10816" width="25.44140625" style="2" customWidth="1"/>
    <col min="10817" max="10818" width="8.88671875" style="2"/>
    <col min="10819" max="10819" width="11.5546875" style="2" customWidth="1"/>
    <col min="10820" max="10821" width="8.88671875" style="2"/>
    <col min="10822" max="10822" width="14" style="2" customWidth="1"/>
    <col min="10823" max="10824" width="8.88671875" style="2"/>
    <col min="10825" max="10825" width="21.6640625" style="2" customWidth="1"/>
    <col min="10826" max="10827" width="8.88671875" style="2"/>
    <col min="10828" max="10828" width="14" style="2" customWidth="1"/>
    <col min="10829" max="10830" width="8.88671875" style="2"/>
    <col min="10831" max="10831" width="26.109375" style="2" customWidth="1"/>
    <col min="10832" max="10833" width="8.88671875" style="2"/>
    <col min="10834" max="10834" width="23.44140625" style="2" customWidth="1"/>
    <col min="10835" max="10836" width="8.88671875" style="2"/>
    <col min="10837" max="10837" width="24.109375" style="2" customWidth="1"/>
    <col min="10838" max="10839" width="8.88671875" style="2"/>
    <col min="10840" max="10840" width="25.77734375" style="2" customWidth="1"/>
    <col min="10841" max="10842" width="8.88671875" style="2"/>
    <col min="10843" max="10843" width="31" style="2" customWidth="1"/>
    <col min="10844" max="10845" width="8.88671875" style="2"/>
    <col min="10846" max="10846" width="30.44140625" style="2" customWidth="1"/>
    <col min="10847" max="10848" width="8.88671875" style="2"/>
    <col min="10849" max="10849" width="25.109375" style="2" customWidth="1"/>
    <col min="10850" max="10851" width="8.88671875" style="2"/>
    <col min="10852" max="10852" width="20.88671875" style="2" customWidth="1"/>
    <col min="10853" max="11009" width="8.88671875" style="2"/>
    <col min="11010" max="11011" width="12.6640625" style="2" customWidth="1"/>
    <col min="11012" max="11012" width="21" style="2" customWidth="1"/>
    <col min="11013" max="11014" width="12.6640625" style="2" customWidth="1"/>
    <col min="11015" max="11015" width="11.5546875" style="2" customWidth="1"/>
    <col min="11016" max="11017" width="12.6640625" style="2" customWidth="1"/>
    <col min="11018" max="11018" width="11.5546875" style="2" customWidth="1"/>
    <col min="11019" max="11020" width="12.6640625" style="2" customWidth="1"/>
    <col min="11021" max="11021" width="11.5546875" style="2" customWidth="1"/>
    <col min="11022" max="11023" width="12.6640625" style="2" customWidth="1"/>
    <col min="11024" max="11024" width="11.5546875" style="2" customWidth="1"/>
    <col min="11025" max="11026" width="12.6640625" style="2" customWidth="1"/>
    <col min="11027" max="11027" width="11.5546875" style="2" customWidth="1"/>
    <col min="11028" max="11029" width="12.6640625" style="2" customWidth="1"/>
    <col min="11030" max="11030" width="10.5546875" style="2" customWidth="1"/>
    <col min="11031" max="11032" width="12.6640625" style="2" customWidth="1"/>
    <col min="11033" max="11033" width="11.5546875" style="2" customWidth="1"/>
    <col min="11034" max="11035" width="12.6640625" style="2" customWidth="1"/>
    <col min="11036" max="11036" width="24.88671875" style="2" customWidth="1"/>
    <col min="11037" max="11038" width="12.6640625" style="2" customWidth="1"/>
    <col min="11039" max="11039" width="16" style="2" customWidth="1"/>
    <col min="11040" max="11041" width="12.6640625" style="2" customWidth="1"/>
    <col min="11042" max="11042" width="23.88671875" style="2" customWidth="1"/>
    <col min="11043" max="11044" width="12.6640625" style="2" customWidth="1"/>
    <col min="11045" max="11045" width="12.21875" style="2" customWidth="1"/>
    <col min="11046" max="11047" width="12.6640625" style="2" customWidth="1"/>
    <col min="11048" max="11048" width="15" style="2" customWidth="1"/>
    <col min="11049" max="11050" width="12.6640625" style="2" customWidth="1"/>
    <col min="11051" max="11051" width="12.77734375" style="2" customWidth="1"/>
    <col min="11052" max="11053" width="12.6640625" style="2" customWidth="1"/>
    <col min="11054" max="11054" width="22.5546875" style="2" customWidth="1"/>
    <col min="11055" max="11056" width="12.6640625" style="2" customWidth="1"/>
    <col min="11057" max="11057" width="14" style="2" customWidth="1"/>
    <col min="11058" max="11058" width="12.6640625" style="2" customWidth="1"/>
    <col min="11059" max="11059" width="8.88671875" style="2"/>
    <col min="11060" max="11060" width="11.5546875" style="2" customWidth="1"/>
    <col min="11061" max="11062" width="8.88671875" style="2"/>
    <col min="11063" max="11063" width="17.44140625" style="2" customWidth="1"/>
    <col min="11064" max="11065" width="8.88671875" style="2"/>
    <col min="11066" max="11066" width="11.5546875" style="2" customWidth="1"/>
    <col min="11067" max="11068" width="8.88671875" style="2"/>
    <col min="11069" max="11069" width="13.33203125" style="2" customWidth="1"/>
    <col min="11070" max="11071" width="8.88671875" style="2"/>
    <col min="11072" max="11072" width="25.44140625" style="2" customWidth="1"/>
    <col min="11073" max="11074" width="8.88671875" style="2"/>
    <col min="11075" max="11075" width="11.5546875" style="2" customWidth="1"/>
    <col min="11076" max="11077" width="8.88671875" style="2"/>
    <col min="11078" max="11078" width="14" style="2" customWidth="1"/>
    <col min="11079" max="11080" width="8.88671875" style="2"/>
    <col min="11081" max="11081" width="21.6640625" style="2" customWidth="1"/>
    <col min="11082" max="11083" width="8.88671875" style="2"/>
    <col min="11084" max="11084" width="14" style="2" customWidth="1"/>
    <col min="11085" max="11086" width="8.88671875" style="2"/>
    <col min="11087" max="11087" width="26.109375" style="2" customWidth="1"/>
    <col min="11088" max="11089" width="8.88671875" style="2"/>
    <col min="11090" max="11090" width="23.44140625" style="2" customWidth="1"/>
    <col min="11091" max="11092" width="8.88671875" style="2"/>
    <col min="11093" max="11093" width="24.109375" style="2" customWidth="1"/>
    <col min="11094" max="11095" width="8.88671875" style="2"/>
    <col min="11096" max="11096" width="25.77734375" style="2" customWidth="1"/>
    <col min="11097" max="11098" width="8.88671875" style="2"/>
    <col min="11099" max="11099" width="31" style="2" customWidth="1"/>
    <col min="11100" max="11101" width="8.88671875" style="2"/>
    <col min="11102" max="11102" width="30.44140625" style="2" customWidth="1"/>
    <col min="11103" max="11104" width="8.88671875" style="2"/>
    <col min="11105" max="11105" width="25.109375" style="2" customWidth="1"/>
    <col min="11106" max="11107" width="8.88671875" style="2"/>
    <col min="11108" max="11108" width="20.88671875" style="2" customWidth="1"/>
    <col min="11109" max="11265" width="8.88671875" style="2"/>
    <col min="11266" max="11267" width="12.6640625" style="2" customWidth="1"/>
    <col min="11268" max="11268" width="21" style="2" customWidth="1"/>
    <col min="11269" max="11270" width="12.6640625" style="2" customWidth="1"/>
    <col min="11271" max="11271" width="11.5546875" style="2" customWidth="1"/>
    <col min="11272" max="11273" width="12.6640625" style="2" customWidth="1"/>
    <col min="11274" max="11274" width="11.5546875" style="2" customWidth="1"/>
    <col min="11275" max="11276" width="12.6640625" style="2" customWidth="1"/>
    <col min="11277" max="11277" width="11.5546875" style="2" customWidth="1"/>
    <col min="11278" max="11279" width="12.6640625" style="2" customWidth="1"/>
    <col min="11280" max="11280" width="11.5546875" style="2" customWidth="1"/>
    <col min="11281" max="11282" width="12.6640625" style="2" customWidth="1"/>
    <col min="11283" max="11283" width="11.5546875" style="2" customWidth="1"/>
    <col min="11284" max="11285" width="12.6640625" style="2" customWidth="1"/>
    <col min="11286" max="11286" width="10.5546875" style="2" customWidth="1"/>
    <col min="11287" max="11288" width="12.6640625" style="2" customWidth="1"/>
    <col min="11289" max="11289" width="11.5546875" style="2" customWidth="1"/>
    <col min="11290" max="11291" width="12.6640625" style="2" customWidth="1"/>
    <col min="11292" max="11292" width="24.88671875" style="2" customWidth="1"/>
    <col min="11293" max="11294" width="12.6640625" style="2" customWidth="1"/>
    <col min="11295" max="11295" width="16" style="2" customWidth="1"/>
    <col min="11296" max="11297" width="12.6640625" style="2" customWidth="1"/>
    <col min="11298" max="11298" width="23.88671875" style="2" customWidth="1"/>
    <col min="11299" max="11300" width="12.6640625" style="2" customWidth="1"/>
    <col min="11301" max="11301" width="12.21875" style="2" customWidth="1"/>
    <col min="11302" max="11303" width="12.6640625" style="2" customWidth="1"/>
    <col min="11304" max="11304" width="15" style="2" customWidth="1"/>
    <col min="11305" max="11306" width="12.6640625" style="2" customWidth="1"/>
    <col min="11307" max="11307" width="12.77734375" style="2" customWidth="1"/>
    <col min="11308" max="11309" width="12.6640625" style="2" customWidth="1"/>
    <col min="11310" max="11310" width="22.5546875" style="2" customWidth="1"/>
    <col min="11311" max="11312" width="12.6640625" style="2" customWidth="1"/>
    <col min="11313" max="11313" width="14" style="2" customWidth="1"/>
    <col min="11314" max="11314" width="12.6640625" style="2" customWidth="1"/>
    <col min="11315" max="11315" width="8.88671875" style="2"/>
    <col min="11316" max="11316" width="11.5546875" style="2" customWidth="1"/>
    <col min="11317" max="11318" width="8.88671875" style="2"/>
    <col min="11319" max="11319" width="17.44140625" style="2" customWidth="1"/>
    <col min="11320" max="11321" width="8.88671875" style="2"/>
    <col min="11322" max="11322" width="11.5546875" style="2" customWidth="1"/>
    <col min="11323" max="11324" width="8.88671875" style="2"/>
    <col min="11325" max="11325" width="13.33203125" style="2" customWidth="1"/>
    <col min="11326" max="11327" width="8.88671875" style="2"/>
    <col min="11328" max="11328" width="25.44140625" style="2" customWidth="1"/>
    <col min="11329" max="11330" width="8.88671875" style="2"/>
    <col min="11331" max="11331" width="11.5546875" style="2" customWidth="1"/>
    <col min="11332" max="11333" width="8.88671875" style="2"/>
    <col min="11334" max="11334" width="14" style="2" customWidth="1"/>
    <col min="11335" max="11336" width="8.88671875" style="2"/>
    <col min="11337" max="11337" width="21.6640625" style="2" customWidth="1"/>
    <col min="11338" max="11339" width="8.88671875" style="2"/>
    <col min="11340" max="11340" width="14" style="2" customWidth="1"/>
    <col min="11341" max="11342" width="8.88671875" style="2"/>
    <col min="11343" max="11343" width="26.109375" style="2" customWidth="1"/>
    <col min="11344" max="11345" width="8.88671875" style="2"/>
    <col min="11346" max="11346" width="23.44140625" style="2" customWidth="1"/>
    <col min="11347" max="11348" width="8.88671875" style="2"/>
    <col min="11349" max="11349" width="24.109375" style="2" customWidth="1"/>
    <col min="11350" max="11351" width="8.88671875" style="2"/>
    <col min="11352" max="11352" width="25.77734375" style="2" customWidth="1"/>
    <col min="11353" max="11354" width="8.88671875" style="2"/>
    <col min="11355" max="11355" width="31" style="2" customWidth="1"/>
    <col min="11356" max="11357" width="8.88671875" style="2"/>
    <col min="11358" max="11358" width="30.44140625" style="2" customWidth="1"/>
    <col min="11359" max="11360" width="8.88671875" style="2"/>
    <col min="11361" max="11361" width="25.109375" style="2" customWidth="1"/>
    <col min="11362" max="11363" width="8.88671875" style="2"/>
    <col min="11364" max="11364" width="20.88671875" style="2" customWidth="1"/>
    <col min="11365" max="11521" width="8.88671875" style="2"/>
    <col min="11522" max="11523" width="12.6640625" style="2" customWidth="1"/>
    <col min="11524" max="11524" width="21" style="2" customWidth="1"/>
    <col min="11525" max="11526" width="12.6640625" style="2" customWidth="1"/>
    <col min="11527" max="11527" width="11.5546875" style="2" customWidth="1"/>
    <col min="11528" max="11529" width="12.6640625" style="2" customWidth="1"/>
    <col min="11530" max="11530" width="11.5546875" style="2" customWidth="1"/>
    <col min="11531" max="11532" width="12.6640625" style="2" customWidth="1"/>
    <col min="11533" max="11533" width="11.5546875" style="2" customWidth="1"/>
    <col min="11534" max="11535" width="12.6640625" style="2" customWidth="1"/>
    <col min="11536" max="11536" width="11.5546875" style="2" customWidth="1"/>
    <col min="11537" max="11538" width="12.6640625" style="2" customWidth="1"/>
    <col min="11539" max="11539" width="11.5546875" style="2" customWidth="1"/>
    <col min="11540" max="11541" width="12.6640625" style="2" customWidth="1"/>
    <col min="11542" max="11542" width="10.5546875" style="2" customWidth="1"/>
    <col min="11543" max="11544" width="12.6640625" style="2" customWidth="1"/>
    <col min="11545" max="11545" width="11.5546875" style="2" customWidth="1"/>
    <col min="11546" max="11547" width="12.6640625" style="2" customWidth="1"/>
    <col min="11548" max="11548" width="24.88671875" style="2" customWidth="1"/>
    <col min="11549" max="11550" width="12.6640625" style="2" customWidth="1"/>
    <col min="11551" max="11551" width="16" style="2" customWidth="1"/>
    <col min="11552" max="11553" width="12.6640625" style="2" customWidth="1"/>
    <col min="11554" max="11554" width="23.88671875" style="2" customWidth="1"/>
    <col min="11555" max="11556" width="12.6640625" style="2" customWidth="1"/>
    <col min="11557" max="11557" width="12.21875" style="2" customWidth="1"/>
    <col min="11558" max="11559" width="12.6640625" style="2" customWidth="1"/>
    <col min="11560" max="11560" width="15" style="2" customWidth="1"/>
    <col min="11561" max="11562" width="12.6640625" style="2" customWidth="1"/>
    <col min="11563" max="11563" width="12.77734375" style="2" customWidth="1"/>
    <col min="11564" max="11565" width="12.6640625" style="2" customWidth="1"/>
    <col min="11566" max="11566" width="22.5546875" style="2" customWidth="1"/>
    <col min="11567" max="11568" width="12.6640625" style="2" customWidth="1"/>
    <col min="11569" max="11569" width="14" style="2" customWidth="1"/>
    <col min="11570" max="11570" width="12.6640625" style="2" customWidth="1"/>
    <col min="11571" max="11571" width="8.88671875" style="2"/>
    <col min="11572" max="11572" width="11.5546875" style="2" customWidth="1"/>
    <col min="11573" max="11574" width="8.88671875" style="2"/>
    <col min="11575" max="11575" width="17.44140625" style="2" customWidth="1"/>
    <col min="11576" max="11577" width="8.88671875" style="2"/>
    <col min="11578" max="11578" width="11.5546875" style="2" customWidth="1"/>
    <col min="11579" max="11580" width="8.88671875" style="2"/>
    <col min="11581" max="11581" width="13.33203125" style="2" customWidth="1"/>
    <col min="11582" max="11583" width="8.88671875" style="2"/>
    <col min="11584" max="11584" width="25.44140625" style="2" customWidth="1"/>
    <col min="11585" max="11586" width="8.88671875" style="2"/>
    <col min="11587" max="11587" width="11.5546875" style="2" customWidth="1"/>
    <col min="11588" max="11589" width="8.88671875" style="2"/>
    <col min="11590" max="11590" width="14" style="2" customWidth="1"/>
    <col min="11591" max="11592" width="8.88671875" style="2"/>
    <col min="11593" max="11593" width="21.6640625" style="2" customWidth="1"/>
    <col min="11594" max="11595" width="8.88671875" style="2"/>
    <col min="11596" max="11596" width="14" style="2" customWidth="1"/>
    <col min="11597" max="11598" width="8.88671875" style="2"/>
    <col min="11599" max="11599" width="26.109375" style="2" customWidth="1"/>
    <col min="11600" max="11601" width="8.88671875" style="2"/>
    <col min="11602" max="11602" width="23.44140625" style="2" customWidth="1"/>
    <col min="11603" max="11604" width="8.88671875" style="2"/>
    <col min="11605" max="11605" width="24.109375" style="2" customWidth="1"/>
    <col min="11606" max="11607" width="8.88671875" style="2"/>
    <col min="11608" max="11608" width="25.77734375" style="2" customWidth="1"/>
    <col min="11609" max="11610" width="8.88671875" style="2"/>
    <col min="11611" max="11611" width="31" style="2" customWidth="1"/>
    <col min="11612" max="11613" width="8.88671875" style="2"/>
    <col min="11614" max="11614" width="30.44140625" style="2" customWidth="1"/>
    <col min="11615" max="11616" width="8.88671875" style="2"/>
    <col min="11617" max="11617" width="25.109375" style="2" customWidth="1"/>
    <col min="11618" max="11619" width="8.88671875" style="2"/>
    <col min="11620" max="11620" width="20.88671875" style="2" customWidth="1"/>
    <col min="11621" max="11777" width="8.88671875" style="2"/>
    <col min="11778" max="11779" width="12.6640625" style="2" customWidth="1"/>
    <col min="11780" max="11780" width="21" style="2" customWidth="1"/>
    <col min="11781" max="11782" width="12.6640625" style="2" customWidth="1"/>
    <col min="11783" max="11783" width="11.5546875" style="2" customWidth="1"/>
    <col min="11784" max="11785" width="12.6640625" style="2" customWidth="1"/>
    <col min="11786" max="11786" width="11.5546875" style="2" customWidth="1"/>
    <col min="11787" max="11788" width="12.6640625" style="2" customWidth="1"/>
    <col min="11789" max="11789" width="11.5546875" style="2" customWidth="1"/>
    <col min="11790" max="11791" width="12.6640625" style="2" customWidth="1"/>
    <col min="11792" max="11792" width="11.5546875" style="2" customWidth="1"/>
    <col min="11793" max="11794" width="12.6640625" style="2" customWidth="1"/>
    <col min="11795" max="11795" width="11.5546875" style="2" customWidth="1"/>
    <col min="11796" max="11797" width="12.6640625" style="2" customWidth="1"/>
    <col min="11798" max="11798" width="10.5546875" style="2" customWidth="1"/>
    <col min="11799" max="11800" width="12.6640625" style="2" customWidth="1"/>
    <col min="11801" max="11801" width="11.5546875" style="2" customWidth="1"/>
    <col min="11802" max="11803" width="12.6640625" style="2" customWidth="1"/>
    <col min="11804" max="11804" width="24.88671875" style="2" customWidth="1"/>
    <col min="11805" max="11806" width="12.6640625" style="2" customWidth="1"/>
    <col min="11807" max="11807" width="16" style="2" customWidth="1"/>
    <col min="11808" max="11809" width="12.6640625" style="2" customWidth="1"/>
    <col min="11810" max="11810" width="23.88671875" style="2" customWidth="1"/>
    <col min="11811" max="11812" width="12.6640625" style="2" customWidth="1"/>
    <col min="11813" max="11813" width="12.21875" style="2" customWidth="1"/>
    <col min="11814" max="11815" width="12.6640625" style="2" customWidth="1"/>
    <col min="11816" max="11816" width="15" style="2" customWidth="1"/>
    <col min="11817" max="11818" width="12.6640625" style="2" customWidth="1"/>
    <col min="11819" max="11819" width="12.77734375" style="2" customWidth="1"/>
    <col min="11820" max="11821" width="12.6640625" style="2" customWidth="1"/>
    <col min="11822" max="11822" width="22.5546875" style="2" customWidth="1"/>
    <col min="11823" max="11824" width="12.6640625" style="2" customWidth="1"/>
    <col min="11825" max="11825" width="14" style="2" customWidth="1"/>
    <col min="11826" max="11826" width="12.6640625" style="2" customWidth="1"/>
    <col min="11827" max="11827" width="8.88671875" style="2"/>
    <col min="11828" max="11828" width="11.5546875" style="2" customWidth="1"/>
    <col min="11829" max="11830" width="8.88671875" style="2"/>
    <col min="11831" max="11831" width="17.44140625" style="2" customWidth="1"/>
    <col min="11832" max="11833" width="8.88671875" style="2"/>
    <col min="11834" max="11834" width="11.5546875" style="2" customWidth="1"/>
    <col min="11835" max="11836" width="8.88671875" style="2"/>
    <col min="11837" max="11837" width="13.33203125" style="2" customWidth="1"/>
    <col min="11838" max="11839" width="8.88671875" style="2"/>
    <col min="11840" max="11840" width="25.44140625" style="2" customWidth="1"/>
    <col min="11841" max="11842" width="8.88671875" style="2"/>
    <col min="11843" max="11843" width="11.5546875" style="2" customWidth="1"/>
    <col min="11844" max="11845" width="8.88671875" style="2"/>
    <col min="11846" max="11846" width="14" style="2" customWidth="1"/>
    <col min="11847" max="11848" width="8.88671875" style="2"/>
    <col min="11849" max="11849" width="21.6640625" style="2" customWidth="1"/>
    <col min="11850" max="11851" width="8.88671875" style="2"/>
    <col min="11852" max="11852" width="14" style="2" customWidth="1"/>
    <col min="11853" max="11854" width="8.88671875" style="2"/>
    <col min="11855" max="11855" width="26.109375" style="2" customWidth="1"/>
    <col min="11856" max="11857" width="8.88671875" style="2"/>
    <col min="11858" max="11858" width="23.44140625" style="2" customWidth="1"/>
    <col min="11859" max="11860" width="8.88671875" style="2"/>
    <col min="11861" max="11861" width="24.109375" style="2" customWidth="1"/>
    <col min="11862" max="11863" width="8.88671875" style="2"/>
    <col min="11864" max="11864" width="25.77734375" style="2" customWidth="1"/>
    <col min="11865" max="11866" width="8.88671875" style="2"/>
    <col min="11867" max="11867" width="31" style="2" customWidth="1"/>
    <col min="11868" max="11869" width="8.88671875" style="2"/>
    <col min="11870" max="11870" width="30.44140625" style="2" customWidth="1"/>
    <col min="11871" max="11872" width="8.88671875" style="2"/>
    <col min="11873" max="11873" width="25.109375" style="2" customWidth="1"/>
    <col min="11874" max="11875" width="8.88671875" style="2"/>
    <col min="11876" max="11876" width="20.88671875" style="2" customWidth="1"/>
    <col min="11877" max="12033" width="8.88671875" style="2"/>
    <col min="12034" max="12035" width="12.6640625" style="2" customWidth="1"/>
    <col min="12036" max="12036" width="21" style="2" customWidth="1"/>
    <col min="12037" max="12038" width="12.6640625" style="2" customWidth="1"/>
    <col min="12039" max="12039" width="11.5546875" style="2" customWidth="1"/>
    <col min="12040" max="12041" width="12.6640625" style="2" customWidth="1"/>
    <col min="12042" max="12042" width="11.5546875" style="2" customWidth="1"/>
    <col min="12043" max="12044" width="12.6640625" style="2" customWidth="1"/>
    <col min="12045" max="12045" width="11.5546875" style="2" customWidth="1"/>
    <col min="12046" max="12047" width="12.6640625" style="2" customWidth="1"/>
    <col min="12048" max="12048" width="11.5546875" style="2" customWidth="1"/>
    <col min="12049" max="12050" width="12.6640625" style="2" customWidth="1"/>
    <col min="12051" max="12051" width="11.5546875" style="2" customWidth="1"/>
    <col min="12052" max="12053" width="12.6640625" style="2" customWidth="1"/>
    <col min="12054" max="12054" width="10.5546875" style="2" customWidth="1"/>
    <col min="12055" max="12056" width="12.6640625" style="2" customWidth="1"/>
    <col min="12057" max="12057" width="11.5546875" style="2" customWidth="1"/>
    <col min="12058" max="12059" width="12.6640625" style="2" customWidth="1"/>
    <col min="12060" max="12060" width="24.88671875" style="2" customWidth="1"/>
    <col min="12061" max="12062" width="12.6640625" style="2" customWidth="1"/>
    <col min="12063" max="12063" width="16" style="2" customWidth="1"/>
    <col min="12064" max="12065" width="12.6640625" style="2" customWidth="1"/>
    <col min="12066" max="12066" width="23.88671875" style="2" customWidth="1"/>
    <col min="12067" max="12068" width="12.6640625" style="2" customWidth="1"/>
    <col min="12069" max="12069" width="12.21875" style="2" customWidth="1"/>
    <col min="12070" max="12071" width="12.6640625" style="2" customWidth="1"/>
    <col min="12072" max="12072" width="15" style="2" customWidth="1"/>
    <col min="12073" max="12074" width="12.6640625" style="2" customWidth="1"/>
    <col min="12075" max="12075" width="12.77734375" style="2" customWidth="1"/>
    <col min="12076" max="12077" width="12.6640625" style="2" customWidth="1"/>
    <col min="12078" max="12078" width="22.5546875" style="2" customWidth="1"/>
    <col min="12079" max="12080" width="12.6640625" style="2" customWidth="1"/>
    <col min="12081" max="12081" width="14" style="2" customWidth="1"/>
    <col min="12082" max="12082" width="12.6640625" style="2" customWidth="1"/>
    <col min="12083" max="12083" width="8.88671875" style="2"/>
    <col min="12084" max="12084" width="11.5546875" style="2" customWidth="1"/>
    <col min="12085" max="12086" width="8.88671875" style="2"/>
    <col min="12087" max="12087" width="17.44140625" style="2" customWidth="1"/>
    <col min="12088" max="12089" width="8.88671875" style="2"/>
    <col min="12090" max="12090" width="11.5546875" style="2" customWidth="1"/>
    <col min="12091" max="12092" width="8.88671875" style="2"/>
    <col min="12093" max="12093" width="13.33203125" style="2" customWidth="1"/>
    <col min="12094" max="12095" width="8.88671875" style="2"/>
    <col min="12096" max="12096" width="25.44140625" style="2" customWidth="1"/>
    <col min="12097" max="12098" width="8.88671875" style="2"/>
    <col min="12099" max="12099" width="11.5546875" style="2" customWidth="1"/>
    <col min="12100" max="12101" width="8.88671875" style="2"/>
    <col min="12102" max="12102" width="14" style="2" customWidth="1"/>
    <col min="12103" max="12104" width="8.88671875" style="2"/>
    <col min="12105" max="12105" width="21.6640625" style="2" customWidth="1"/>
    <col min="12106" max="12107" width="8.88671875" style="2"/>
    <col min="12108" max="12108" width="14" style="2" customWidth="1"/>
    <col min="12109" max="12110" width="8.88671875" style="2"/>
    <col min="12111" max="12111" width="26.109375" style="2" customWidth="1"/>
    <col min="12112" max="12113" width="8.88671875" style="2"/>
    <col min="12114" max="12114" width="23.44140625" style="2" customWidth="1"/>
    <col min="12115" max="12116" width="8.88671875" style="2"/>
    <col min="12117" max="12117" width="24.109375" style="2" customWidth="1"/>
    <col min="12118" max="12119" width="8.88671875" style="2"/>
    <col min="12120" max="12120" width="25.77734375" style="2" customWidth="1"/>
    <col min="12121" max="12122" width="8.88671875" style="2"/>
    <col min="12123" max="12123" width="31" style="2" customWidth="1"/>
    <col min="12124" max="12125" width="8.88671875" style="2"/>
    <col min="12126" max="12126" width="30.44140625" style="2" customWidth="1"/>
    <col min="12127" max="12128" width="8.88671875" style="2"/>
    <col min="12129" max="12129" width="25.109375" style="2" customWidth="1"/>
    <col min="12130" max="12131" width="8.88671875" style="2"/>
    <col min="12132" max="12132" width="20.88671875" style="2" customWidth="1"/>
    <col min="12133" max="12289" width="8.88671875" style="2"/>
    <col min="12290" max="12291" width="12.6640625" style="2" customWidth="1"/>
    <col min="12292" max="12292" width="21" style="2" customWidth="1"/>
    <col min="12293" max="12294" width="12.6640625" style="2" customWidth="1"/>
    <col min="12295" max="12295" width="11.5546875" style="2" customWidth="1"/>
    <col min="12296" max="12297" width="12.6640625" style="2" customWidth="1"/>
    <col min="12298" max="12298" width="11.5546875" style="2" customWidth="1"/>
    <col min="12299" max="12300" width="12.6640625" style="2" customWidth="1"/>
    <col min="12301" max="12301" width="11.5546875" style="2" customWidth="1"/>
    <col min="12302" max="12303" width="12.6640625" style="2" customWidth="1"/>
    <col min="12304" max="12304" width="11.5546875" style="2" customWidth="1"/>
    <col min="12305" max="12306" width="12.6640625" style="2" customWidth="1"/>
    <col min="12307" max="12307" width="11.5546875" style="2" customWidth="1"/>
    <col min="12308" max="12309" width="12.6640625" style="2" customWidth="1"/>
    <col min="12310" max="12310" width="10.5546875" style="2" customWidth="1"/>
    <col min="12311" max="12312" width="12.6640625" style="2" customWidth="1"/>
    <col min="12313" max="12313" width="11.5546875" style="2" customWidth="1"/>
    <col min="12314" max="12315" width="12.6640625" style="2" customWidth="1"/>
    <col min="12316" max="12316" width="24.88671875" style="2" customWidth="1"/>
    <col min="12317" max="12318" width="12.6640625" style="2" customWidth="1"/>
    <col min="12319" max="12319" width="16" style="2" customWidth="1"/>
    <col min="12320" max="12321" width="12.6640625" style="2" customWidth="1"/>
    <col min="12322" max="12322" width="23.88671875" style="2" customWidth="1"/>
    <col min="12323" max="12324" width="12.6640625" style="2" customWidth="1"/>
    <col min="12325" max="12325" width="12.21875" style="2" customWidth="1"/>
    <col min="12326" max="12327" width="12.6640625" style="2" customWidth="1"/>
    <col min="12328" max="12328" width="15" style="2" customWidth="1"/>
    <col min="12329" max="12330" width="12.6640625" style="2" customWidth="1"/>
    <col min="12331" max="12331" width="12.77734375" style="2" customWidth="1"/>
    <col min="12332" max="12333" width="12.6640625" style="2" customWidth="1"/>
    <col min="12334" max="12334" width="22.5546875" style="2" customWidth="1"/>
    <col min="12335" max="12336" width="12.6640625" style="2" customWidth="1"/>
    <col min="12337" max="12337" width="14" style="2" customWidth="1"/>
    <col min="12338" max="12338" width="12.6640625" style="2" customWidth="1"/>
    <col min="12339" max="12339" width="8.88671875" style="2"/>
    <col min="12340" max="12340" width="11.5546875" style="2" customWidth="1"/>
    <col min="12341" max="12342" width="8.88671875" style="2"/>
    <col min="12343" max="12343" width="17.44140625" style="2" customWidth="1"/>
    <col min="12344" max="12345" width="8.88671875" style="2"/>
    <col min="12346" max="12346" width="11.5546875" style="2" customWidth="1"/>
    <col min="12347" max="12348" width="8.88671875" style="2"/>
    <col min="12349" max="12349" width="13.33203125" style="2" customWidth="1"/>
    <col min="12350" max="12351" width="8.88671875" style="2"/>
    <col min="12352" max="12352" width="25.44140625" style="2" customWidth="1"/>
    <col min="12353" max="12354" width="8.88671875" style="2"/>
    <col min="12355" max="12355" width="11.5546875" style="2" customWidth="1"/>
    <col min="12356" max="12357" width="8.88671875" style="2"/>
    <col min="12358" max="12358" width="14" style="2" customWidth="1"/>
    <col min="12359" max="12360" width="8.88671875" style="2"/>
    <col min="12361" max="12361" width="21.6640625" style="2" customWidth="1"/>
    <col min="12362" max="12363" width="8.88671875" style="2"/>
    <col min="12364" max="12364" width="14" style="2" customWidth="1"/>
    <col min="12365" max="12366" width="8.88671875" style="2"/>
    <col min="12367" max="12367" width="26.109375" style="2" customWidth="1"/>
    <col min="12368" max="12369" width="8.88671875" style="2"/>
    <col min="12370" max="12370" width="23.44140625" style="2" customWidth="1"/>
    <col min="12371" max="12372" width="8.88671875" style="2"/>
    <col min="12373" max="12373" width="24.109375" style="2" customWidth="1"/>
    <col min="12374" max="12375" width="8.88671875" style="2"/>
    <col min="12376" max="12376" width="25.77734375" style="2" customWidth="1"/>
    <col min="12377" max="12378" width="8.88671875" style="2"/>
    <col min="12379" max="12379" width="31" style="2" customWidth="1"/>
    <col min="12380" max="12381" width="8.88671875" style="2"/>
    <col min="12382" max="12382" width="30.44140625" style="2" customWidth="1"/>
    <col min="12383" max="12384" width="8.88671875" style="2"/>
    <col min="12385" max="12385" width="25.109375" style="2" customWidth="1"/>
    <col min="12386" max="12387" width="8.88671875" style="2"/>
    <col min="12388" max="12388" width="20.88671875" style="2" customWidth="1"/>
    <col min="12389" max="12545" width="8.88671875" style="2"/>
    <col min="12546" max="12547" width="12.6640625" style="2" customWidth="1"/>
    <col min="12548" max="12548" width="21" style="2" customWidth="1"/>
    <col min="12549" max="12550" width="12.6640625" style="2" customWidth="1"/>
    <col min="12551" max="12551" width="11.5546875" style="2" customWidth="1"/>
    <col min="12552" max="12553" width="12.6640625" style="2" customWidth="1"/>
    <col min="12554" max="12554" width="11.5546875" style="2" customWidth="1"/>
    <col min="12555" max="12556" width="12.6640625" style="2" customWidth="1"/>
    <col min="12557" max="12557" width="11.5546875" style="2" customWidth="1"/>
    <col min="12558" max="12559" width="12.6640625" style="2" customWidth="1"/>
    <col min="12560" max="12560" width="11.5546875" style="2" customWidth="1"/>
    <col min="12561" max="12562" width="12.6640625" style="2" customWidth="1"/>
    <col min="12563" max="12563" width="11.5546875" style="2" customWidth="1"/>
    <col min="12564" max="12565" width="12.6640625" style="2" customWidth="1"/>
    <col min="12566" max="12566" width="10.5546875" style="2" customWidth="1"/>
    <col min="12567" max="12568" width="12.6640625" style="2" customWidth="1"/>
    <col min="12569" max="12569" width="11.5546875" style="2" customWidth="1"/>
    <col min="12570" max="12571" width="12.6640625" style="2" customWidth="1"/>
    <col min="12572" max="12572" width="24.88671875" style="2" customWidth="1"/>
    <col min="12573" max="12574" width="12.6640625" style="2" customWidth="1"/>
    <col min="12575" max="12575" width="16" style="2" customWidth="1"/>
    <col min="12576" max="12577" width="12.6640625" style="2" customWidth="1"/>
    <col min="12578" max="12578" width="23.88671875" style="2" customWidth="1"/>
    <col min="12579" max="12580" width="12.6640625" style="2" customWidth="1"/>
    <col min="12581" max="12581" width="12.21875" style="2" customWidth="1"/>
    <col min="12582" max="12583" width="12.6640625" style="2" customWidth="1"/>
    <col min="12584" max="12584" width="15" style="2" customWidth="1"/>
    <col min="12585" max="12586" width="12.6640625" style="2" customWidth="1"/>
    <col min="12587" max="12587" width="12.77734375" style="2" customWidth="1"/>
    <col min="12588" max="12589" width="12.6640625" style="2" customWidth="1"/>
    <col min="12590" max="12590" width="22.5546875" style="2" customWidth="1"/>
    <col min="12591" max="12592" width="12.6640625" style="2" customWidth="1"/>
    <col min="12593" max="12593" width="14" style="2" customWidth="1"/>
    <col min="12594" max="12594" width="12.6640625" style="2" customWidth="1"/>
    <col min="12595" max="12595" width="8.88671875" style="2"/>
    <col min="12596" max="12596" width="11.5546875" style="2" customWidth="1"/>
    <col min="12597" max="12598" width="8.88671875" style="2"/>
    <col min="12599" max="12599" width="17.44140625" style="2" customWidth="1"/>
    <col min="12600" max="12601" width="8.88671875" style="2"/>
    <col min="12602" max="12602" width="11.5546875" style="2" customWidth="1"/>
    <col min="12603" max="12604" width="8.88671875" style="2"/>
    <col min="12605" max="12605" width="13.33203125" style="2" customWidth="1"/>
    <col min="12606" max="12607" width="8.88671875" style="2"/>
    <col min="12608" max="12608" width="25.44140625" style="2" customWidth="1"/>
    <col min="12609" max="12610" width="8.88671875" style="2"/>
    <col min="12611" max="12611" width="11.5546875" style="2" customWidth="1"/>
    <col min="12612" max="12613" width="8.88671875" style="2"/>
    <col min="12614" max="12614" width="14" style="2" customWidth="1"/>
    <col min="12615" max="12616" width="8.88671875" style="2"/>
    <col min="12617" max="12617" width="21.6640625" style="2" customWidth="1"/>
    <col min="12618" max="12619" width="8.88671875" style="2"/>
    <col min="12620" max="12620" width="14" style="2" customWidth="1"/>
    <col min="12621" max="12622" width="8.88671875" style="2"/>
    <col min="12623" max="12623" width="26.109375" style="2" customWidth="1"/>
    <col min="12624" max="12625" width="8.88671875" style="2"/>
    <col min="12626" max="12626" width="23.44140625" style="2" customWidth="1"/>
    <col min="12627" max="12628" width="8.88671875" style="2"/>
    <col min="12629" max="12629" width="24.109375" style="2" customWidth="1"/>
    <col min="12630" max="12631" width="8.88671875" style="2"/>
    <col min="12632" max="12632" width="25.77734375" style="2" customWidth="1"/>
    <col min="12633" max="12634" width="8.88671875" style="2"/>
    <col min="12635" max="12635" width="31" style="2" customWidth="1"/>
    <col min="12636" max="12637" width="8.88671875" style="2"/>
    <col min="12638" max="12638" width="30.44140625" style="2" customWidth="1"/>
    <col min="12639" max="12640" width="8.88671875" style="2"/>
    <col min="12641" max="12641" width="25.109375" style="2" customWidth="1"/>
    <col min="12642" max="12643" width="8.88671875" style="2"/>
    <col min="12644" max="12644" width="20.88671875" style="2" customWidth="1"/>
    <col min="12645" max="12801" width="8.88671875" style="2"/>
    <col min="12802" max="12803" width="12.6640625" style="2" customWidth="1"/>
    <col min="12804" max="12804" width="21" style="2" customWidth="1"/>
    <col min="12805" max="12806" width="12.6640625" style="2" customWidth="1"/>
    <col min="12807" max="12807" width="11.5546875" style="2" customWidth="1"/>
    <col min="12808" max="12809" width="12.6640625" style="2" customWidth="1"/>
    <col min="12810" max="12810" width="11.5546875" style="2" customWidth="1"/>
    <col min="12811" max="12812" width="12.6640625" style="2" customWidth="1"/>
    <col min="12813" max="12813" width="11.5546875" style="2" customWidth="1"/>
    <col min="12814" max="12815" width="12.6640625" style="2" customWidth="1"/>
    <col min="12816" max="12816" width="11.5546875" style="2" customWidth="1"/>
    <col min="12817" max="12818" width="12.6640625" style="2" customWidth="1"/>
    <col min="12819" max="12819" width="11.5546875" style="2" customWidth="1"/>
    <col min="12820" max="12821" width="12.6640625" style="2" customWidth="1"/>
    <col min="12822" max="12822" width="10.5546875" style="2" customWidth="1"/>
    <col min="12823" max="12824" width="12.6640625" style="2" customWidth="1"/>
    <col min="12825" max="12825" width="11.5546875" style="2" customWidth="1"/>
    <col min="12826" max="12827" width="12.6640625" style="2" customWidth="1"/>
    <col min="12828" max="12828" width="24.88671875" style="2" customWidth="1"/>
    <col min="12829" max="12830" width="12.6640625" style="2" customWidth="1"/>
    <col min="12831" max="12831" width="16" style="2" customWidth="1"/>
    <col min="12832" max="12833" width="12.6640625" style="2" customWidth="1"/>
    <col min="12834" max="12834" width="23.88671875" style="2" customWidth="1"/>
    <col min="12835" max="12836" width="12.6640625" style="2" customWidth="1"/>
    <col min="12837" max="12837" width="12.21875" style="2" customWidth="1"/>
    <col min="12838" max="12839" width="12.6640625" style="2" customWidth="1"/>
    <col min="12840" max="12840" width="15" style="2" customWidth="1"/>
    <col min="12841" max="12842" width="12.6640625" style="2" customWidth="1"/>
    <col min="12843" max="12843" width="12.77734375" style="2" customWidth="1"/>
    <col min="12844" max="12845" width="12.6640625" style="2" customWidth="1"/>
    <col min="12846" max="12846" width="22.5546875" style="2" customWidth="1"/>
    <col min="12847" max="12848" width="12.6640625" style="2" customWidth="1"/>
    <col min="12849" max="12849" width="14" style="2" customWidth="1"/>
    <col min="12850" max="12850" width="12.6640625" style="2" customWidth="1"/>
    <col min="12851" max="12851" width="8.88671875" style="2"/>
    <col min="12852" max="12852" width="11.5546875" style="2" customWidth="1"/>
    <col min="12853" max="12854" width="8.88671875" style="2"/>
    <col min="12855" max="12855" width="17.44140625" style="2" customWidth="1"/>
    <col min="12856" max="12857" width="8.88671875" style="2"/>
    <col min="12858" max="12858" width="11.5546875" style="2" customWidth="1"/>
    <col min="12859" max="12860" width="8.88671875" style="2"/>
    <col min="12861" max="12861" width="13.33203125" style="2" customWidth="1"/>
    <col min="12862" max="12863" width="8.88671875" style="2"/>
    <col min="12864" max="12864" width="25.44140625" style="2" customWidth="1"/>
    <col min="12865" max="12866" width="8.88671875" style="2"/>
    <col min="12867" max="12867" width="11.5546875" style="2" customWidth="1"/>
    <col min="12868" max="12869" width="8.88671875" style="2"/>
    <col min="12870" max="12870" width="14" style="2" customWidth="1"/>
    <col min="12871" max="12872" width="8.88671875" style="2"/>
    <col min="12873" max="12873" width="21.6640625" style="2" customWidth="1"/>
    <col min="12874" max="12875" width="8.88671875" style="2"/>
    <col min="12876" max="12876" width="14" style="2" customWidth="1"/>
    <col min="12877" max="12878" width="8.88671875" style="2"/>
    <col min="12879" max="12879" width="26.109375" style="2" customWidth="1"/>
    <col min="12880" max="12881" width="8.88671875" style="2"/>
    <col min="12882" max="12882" width="23.44140625" style="2" customWidth="1"/>
    <col min="12883" max="12884" width="8.88671875" style="2"/>
    <col min="12885" max="12885" width="24.109375" style="2" customWidth="1"/>
    <col min="12886" max="12887" width="8.88671875" style="2"/>
    <col min="12888" max="12888" width="25.77734375" style="2" customWidth="1"/>
    <col min="12889" max="12890" width="8.88671875" style="2"/>
    <col min="12891" max="12891" width="31" style="2" customWidth="1"/>
    <col min="12892" max="12893" width="8.88671875" style="2"/>
    <col min="12894" max="12894" width="30.44140625" style="2" customWidth="1"/>
    <col min="12895" max="12896" width="8.88671875" style="2"/>
    <col min="12897" max="12897" width="25.109375" style="2" customWidth="1"/>
    <col min="12898" max="12899" width="8.88671875" style="2"/>
    <col min="12900" max="12900" width="20.88671875" style="2" customWidth="1"/>
    <col min="12901" max="13057" width="8.88671875" style="2"/>
    <col min="13058" max="13059" width="12.6640625" style="2" customWidth="1"/>
    <col min="13060" max="13060" width="21" style="2" customWidth="1"/>
    <col min="13061" max="13062" width="12.6640625" style="2" customWidth="1"/>
    <col min="13063" max="13063" width="11.5546875" style="2" customWidth="1"/>
    <col min="13064" max="13065" width="12.6640625" style="2" customWidth="1"/>
    <col min="13066" max="13066" width="11.5546875" style="2" customWidth="1"/>
    <col min="13067" max="13068" width="12.6640625" style="2" customWidth="1"/>
    <col min="13069" max="13069" width="11.5546875" style="2" customWidth="1"/>
    <col min="13070" max="13071" width="12.6640625" style="2" customWidth="1"/>
    <col min="13072" max="13072" width="11.5546875" style="2" customWidth="1"/>
    <col min="13073" max="13074" width="12.6640625" style="2" customWidth="1"/>
    <col min="13075" max="13075" width="11.5546875" style="2" customWidth="1"/>
    <col min="13076" max="13077" width="12.6640625" style="2" customWidth="1"/>
    <col min="13078" max="13078" width="10.5546875" style="2" customWidth="1"/>
    <col min="13079" max="13080" width="12.6640625" style="2" customWidth="1"/>
    <col min="13081" max="13081" width="11.5546875" style="2" customWidth="1"/>
    <col min="13082" max="13083" width="12.6640625" style="2" customWidth="1"/>
    <col min="13084" max="13084" width="24.88671875" style="2" customWidth="1"/>
    <col min="13085" max="13086" width="12.6640625" style="2" customWidth="1"/>
    <col min="13087" max="13087" width="16" style="2" customWidth="1"/>
    <col min="13088" max="13089" width="12.6640625" style="2" customWidth="1"/>
    <col min="13090" max="13090" width="23.88671875" style="2" customWidth="1"/>
    <col min="13091" max="13092" width="12.6640625" style="2" customWidth="1"/>
    <col min="13093" max="13093" width="12.21875" style="2" customWidth="1"/>
    <col min="13094" max="13095" width="12.6640625" style="2" customWidth="1"/>
    <col min="13096" max="13096" width="15" style="2" customWidth="1"/>
    <col min="13097" max="13098" width="12.6640625" style="2" customWidth="1"/>
    <col min="13099" max="13099" width="12.77734375" style="2" customWidth="1"/>
    <col min="13100" max="13101" width="12.6640625" style="2" customWidth="1"/>
    <col min="13102" max="13102" width="22.5546875" style="2" customWidth="1"/>
    <col min="13103" max="13104" width="12.6640625" style="2" customWidth="1"/>
    <col min="13105" max="13105" width="14" style="2" customWidth="1"/>
    <col min="13106" max="13106" width="12.6640625" style="2" customWidth="1"/>
    <col min="13107" max="13107" width="8.88671875" style="2"/>
    <col min="13108" max="13108" width="11.5546875" style="2" customWidth="1"/>
    <col min="13109" max="13110" width="8.88671875" style="2"/>
    <col min="13111" max="13111" width="17.44140625" style="2" customWidth="1"/>
    <col min="13112" max="13113" width="8.88671875" style="2"/>
    <col min="13114" max="13114" width="11.5546875" style="2" customWidth="1"/>
    <col min="13115" max="13116" width="8.88671875" style="2"/>
    <col min="13117" max="13117" width="13.33203125" style="2" customWidth="1"/>
    <col min="13118" max="13119" width="8.88671875" style="2"/>
    <col min="13120" max="13120" width="25.44140625" style="2" customWidth="1"/>
    <col min="13121" max="13122" width="8.88671875" style="2"/>
    <col min="13123" max="13123" width="11.5546875" style="2" customWidth="1"/>
    <col min="13124" max="13125" width="8.88671875" style="2"/>
    <col min="13126" max="13126" width="14" style="2" customWidth="1"/>
    <col min="13127" max="13128" width="8.88671875" style="2"/>
    <col min="13129" max="13129" width="21.6640625" style="2" customWidth="1"/>
    <col min="13130" max="13131" width="8.88671875" style="2"/>
    <col min="13132" max="13132" width="14" style="2" customWidth="1"/>
    <col min="13133" max="13134" width="8.88671875" style="2"/>
    <col min="13135" max="13135" width="26.109375" style="2" customWidth="1"/>
    <col min="13136" max="13137" width="8.88671875" style="2"/>
    <col min="13138" max="13138" width="23.44140625" style="2" customWidth="1"/>
    <col min="13139" max="13140" width="8.88671875" style="2"/>
    <col min="13141" max="13141" width="24.109375" style="2" customWidth="1"/>
    <col min="13142" max="13143" width="8.88671875" style="2"/>
    <col min="13144" max="13144" width="25.77734375" style="2" customWidth="1"/>
    <col min="13145" max="13146" width="8.88671875" style="2"/>
    <col min="13147" max="13147" width="31" style="2" customWidth="1"/>
    <col min="13148" max="13149" width="8.88671875" style="2"/>
    <col min="13150" max="13150" width="30.44140625" style="2" customWidth="1"/>
    <col min="13151" max="13152" width="8.88671875" style="2"/>
    <col min="13153" max="13153" width="25.109375" style="2" customWidth="1"/>
    <col min="13154" max="13155" width="8.88671875" style="2"/>
    <col min="13156" max="13156" width="20.88671875" style="2" customWidth="1"/>
    <col min="13157" max="13313" width="8.88671875" style="2"/>
    <col min="13314" max="13315" width="12.6640625" style="2" customWidth="1"/>
    <col min="13316" max="13316" width="21" style="2" customWidth="1"/>
    <col min="13317" max="13318" width="12.6640625" style="2" customWidth="1"/>
    <col min="13319" max="13319" width="11.5546875" style="2" customWidth="1"/>
    <col min="13320" max="13321" width="12.6640625" style="2" customWidth="1"/>
    <col min="13322" max="13322" width="11.5546875" style="2" customWidth="1"/>
    <col min="13323" max="13324" width="12.6640625" style="2" customWidth="1"/>
    <col min="13325" max="13325" width="11.5546875" style="2" customWidth="1"/>
    <col min="13326" max="13327" width="12.6640625" style="2" customWidth="1"/>
    <col min="13328" max="13328" width="11.5546875" style="2" customWidth="1"/>
    <col min="13329" max="13330" width="12.6640625" style="2" customWidth="1"/>
    <col min="13331" max="13331" width="11.5546875" style="2" customWidth="1"/>
    <col min="13332" max="13333" width="12.6640625" style="2" customWidth="1"/>
    <col min="13334" max="13334" width="10.5546875" style="2" customWidth="1"/>
    <col min="13335" max="13336" width="12.6640625" style="2" customWidth="1"/>
    <col min="13337" max="13337" width="11.5546875" style="2" customWidth="1"/>
    <col min="13338" max="13339" width="12.6640625" style="2" customWidth="1"/>
    <col min="13340" max="13340" width="24.88671875" style="2" customWidth="1"/>
    <col min="13341" max="13342" width="12.6640625" style="2" customWidth="1"/>
    <col min="13343" max="13343" width="16" style="2" customWidth="1"/>
    <col min="13344" max="13345" width="12.6640625" style="2" customWidth="1"/>
    <col min="13346" max="13346" width="23.88671875" style="2" customWidth="1"/>
    <col min="13347" max="13348" width="12.6640625" style="2" customWidth="1"/>
    <col min="13349" max="13349" width="12.21875" style="2" customWidth="1"/>
    <col min="13350" max="13351" width="12.6640625" style="2" customWidth="1"/>
    <col min="13352" max="13352" width="15" style="2" customWidth="1"/>
    <col min="13353" max="13354" width="12.6640625" style="2" customWidth="1"/>
    <col min="13355" max="13355" width="12.77734375" style="2" customWidth="1"/>
    <col min="13356" max="13357" width="12.6640625" style="2" customWidth="1"/>
    <col min="13358" max="13358" width="22.5546875" style="2" customWidth="1"/>
    <col min="13359" max="13360" width="12.6640625" style="2" customWidth="1"/>
    <col min="13361" max="13361" width="14" style="2" customWidth="1"/>
    <col min="13362" max="13362" width="12.6640625" style="2" customWidth="1"/>
    <col min="13363" max="13363" width="8.88671875" style="2"/>
    <col min="13364" max="13364" width="11.5546875" style="2" customWidth="1"/>
    <col min="13365" max="13366" width="8.88671875" style="2"/>
    <col min="13367" max="13367" width="17.44140625" style="2" customWidth="1"/>
    <col min="13368" max="13369" width="8.88671875" style="2"/>
    <col min="13370" max="13370" width="11.5546875" style="2" customWidth="1"/>
    <col min="13371" max="13372" width="8.88671875" style="2"/>
    <col min="13373" max="13373" width="13.33203125" style="2" customWidth="1"/>
    <col min="13374" max="13375" width="8.88671875" style="2"/>
    <col min="13376" max="13376" width="25.44140625" style="2" customWidth="1"/>
    <col min="13377" max="13378" width="8.88671875" style="2"/>
    <col min="13379" max="13379" width="11.5546875" style="2" customWidth="1"/>
    <col min="13380" max="13381" width="8.88671875" style="2"/>
    <col min="13382" max="13382" width="14" style="2" customWidth="1"/>
    <col min="13383" max="13384" width="8.88671875" style="2"/>
    <col min="13385" max="13385" width="21.6640625" style="2" customWidth="1"/>
    <col min="13386" max="13387" width="8.88671875" style="2"/>
    <col min="13388" max="13388" width="14" style="2" customWidth="1"/>
    <col min="13389" max="13390" width="8.88671875" style="2"/>
    <col min="13391" max="13391" width="26.109375" style="2" customWidth="1"/>
    <col min="13392" max="13393" width="8.88671875" style="2"/>
    <col min="13394" max="13394" width="23.44140625" style="2" customWidth="1"/>
    <col min="13395" max="13396" width="8.88671875" style="2"/>
    <col min="13397" max="13397" width="24.109375" style="2" customWidth="1"/>
    <col min="13398" max="13399" width="8.88671875" style="2"/>
    <col min="13400" max="13400" width="25.77734375" style="2" customWidth="1"/>
    <col min="13401" max="13402" width="8.88671875" style="2"/>
    <col min="13403" max="13403" width="31" style="2" customWidth="1"/>
    <col min="13404" max="13405" width="8.88671875" style="2"/>
    <col min="13406" max="13406" width="30.44140625" style="2" customWidth="1"/>
    <col min="13407" max="13408" width="8.88671875" style="2"/>
    <col min="13409" max="13409" width="25.109375" style="2" customWidth="1"/>
    <col min="13410" max="13411" width="8.88671875" style="2"/>
    <col min="13412" max="13412" width="20.88671875" style="2" customWidth="1"/>
    <col min="13413" max="13569" width="8.88671875" style="2"/>
    <col min="13570" max="13571" width="12.6640625" style="2" customWidth="1"/>
    <col min="13572" max="13572" width="21" style="2" customWidth="1"/>
    <col min="13573" max="13574" width="12.6640625" style="2" customWidth="1"/>
    <col min="13575" max="13575" width="11.5546875" style="2" customWidth="1"/>
    <col min="13576" max="13577" width="12.6640625" style="2" customWidth="1"/>
    <col min="13578" max="13578" width="11.5546875" style="2" customWidth="1"/>
    <col min="13579" max="13580" width="12.6640625" style="2" customWidth="1"/>
    <col min="13581" max="13581" width="11.5546875" style="2" customWidth="1"/>
    <col min="13582" max="13583" width="12.6640625" style="2" customWidth="1"/>
    <col min="13584" max="13584" width="11.5546875" style="2" customWidth="1"/>
    <col min="13585" max="13586" width="12.6640625" style="2" customWidth="1"/>
    <col min="13587" max="13587" width="11.5546875" style="2" customWidth="1"/>
    <col min="13588" max="13589" width="12.6640625" style="2" customWidth="1"/>
    <col min="13590" max="13590" width="10.5546875" style="2" customWidth="1"/>
    <col min="13591" max="13592" width="12.6640625" style="2" customWidth="1"/>
    <col min="13593" max="13593" width="11.5546875" style="2" customWidth="1"/>
    <col min="13594" max="13595" width="12.6640625" style="2" customWidth="1"/>
    <col min="13596" max="13596" width="24.88671875" style="2" customWidth="1"/>
    <col min="13597" max="13598" width="12.6640625" style="2" customWidth="1"/>
    <col min="13599" max="13599" width="16" style="2" customWidth="1"/>
    <col min="13600" max="13601" width="12.6640625" style="2" customWidth="1"/>
    <col min="13602" max="13602" width="23.88671875" style="2" customWidth="1"/>
    <col min="13603" max="13604" width="12.6640625" style="2" customWidth="1"/>
    <col min="13605" max="13605" width="12.21875" style="2" customWidth="1"/>
    <col min="13606" max="13607" width="12.6640625" style="2" customWidth="1"/>
    <col min="13608" max="13608" width="15" style="2" customWidth="1"/>
    <col min="13609" max="13610" width="12.6640625" style="2" customWidth="1"/>
    <col min="13611" max="13611" width="12.77734375" style="2" customWidth="1"/>
    <col min="13612" max="13613" width="12.6640625" style="2" customWidth="1"/>
    <col min="13614" max="13614" width="22.5546875" style="2" customWidth="1"/>
    <col min="13615" max="13616" width="12.6640625" style="2" customWidth="1"/>
    <col min="13617" max="13617" width="14" style="2" customWidth="1"/>
    <col min="13618" max="13618" width="12.6640625" style="2" customWidth="1"/>
    <col min="13619" max="13619" width="8.88671875" style="2"/>
    <col min="13620" max="13620" width="11.5546875" style="2" customWidth="1"/>
    <col min="13621" max="13622" width="8.88671875" style="2"/>
    <col min="13623" max="13623" width="17.44140625" style="2" customWidth="1"/>
    <col min="13624" max="13625" width="8.88671875" style="2"/>
    <col min="13626" max="13626" width="11.5546875" style="2" customWidth="1"/>
    <col min="13627" max="13628" width="8.88671875" style="2"/>
    <col min="13629" max="13629" width="13.33203125" style="2" customWidth="1"/>
    <col min="13630" max="13631" width="8.88671875" style="2"/>
    <col min="13632" max="13632" width="25.44140625" style="2" customWidth="1"/>
    <col min="13633" max="13634" width="8.88671875" style="2"/>
    <col min="13635" max="13635" width="11.5546875" style="2" customWidth="1"/>
    <col min="13636" max="13637" width="8.88671875" style="2"/>
    <col min="13638" max="13638" width="14" style="2" customWidth="1"/>
    <col min="13639" max="13640" width="8.88671875" style="2"/>
    <col min="13641" max="13641" width="21.6640625" style="2" customWidth="1"/>
    <col min="13642" max="13643" width="8.88671875" style="2"/>
    <col min="13644" max="13644" width="14" style="2" customWidth="1"/>
    <col min="13645" max="13646" width="8.88671875" style="2"/>
    <col min="13647" max="13647" width="26.109375" style="2" customWidth="1"/>
    <col min="13648" max="13649" width="8.88671875" style="2"/>
    <col min="13650" max="13650" width="23.44140625" style="2" customWidth="1"/>
    <col min="13651" max="13652" width="8.88671875" style="2"/>
    <col min="13653" max="13653" width="24.109375" style="2" customWidth="1"/>
    <col min="13654" max="13655" width="8.88671875" style="2"/>
    <col min="13656" max="13656" width="25.77734375" style="2" customWidth="1"/>
    <col min="13657" max="13658" width="8.88671875" style="2"/>
    <col min="13659" max="13659" width="31" style="2" customWidth="1"/>
    <col min="13660" max="13661" width="8.88671875" style="2"/>
    <col min="13662" max="13662" width="30.44140625" style="2" customWidth="1"/>
    <col min="13663" max="13664" width="8.88671875" style="2"/>
    <col min="13665" max="13665" width="25.109375" style="2" customWidth="1"/>
    <col min="13666" max="13667" width="8.88671875" style="2"/>
    <col min="13668" max="13668" width="20.88671875" style="2" customWidth="1"/>
    <col min="13669" max="13825" width="8.88671875" style="2"/>
    <col min="13826" max="13827" width="12.6640625" style="2" customWidth="1"/>
    <col min="13828" max="13828" width="21" style="2" customWidth="1"/>
    <col min="13829" max="13830" width="12.6640625" style="2" customWidth="1"/>
    <col min="13831" max="13831" width="11.5546875" style="2" customWidth="1"/>
    <col min="13832" max="13833" width="12.6640625" style="2" customWidth="1"/>
    <col min="13834" max="13834" width="11.5546875" style="2" customWidth="1"/>
    <col min="13835" max="13836" width="12.6640625" style="2" customWidth="1"/>
    <col min="13837" max="13837" width="11.5546875" style="2" customWidth="1"/>
    <col min="13838" max="13839" width="12.6640625" style="2" customWidth="1"/>
    <col min="13840" max="13840" width="11.5546875" style="2" customWidth="1"/>
    <col min="13841" max="13842" width="12.6640625" style="2" customWidth="1"/>
    <col min="13843" max="13843" width="11.5546875" style="2" customWidth="1"/>
    <col min="13844" max="13845" width="12.6640625" style="2" customWidth="1"/>
    <col min="13846" max="13846" width="10.5546875" style="2" customWidth="1"/>
    <col min="13847" max="13848" width="12.6640625" style="2" customWidth="1"/>
    <col min="13849" max="13849" width="11.5546875" style="2" customWidth="1"/>
    <col min="13850" max="13851" width="12.6640625" style="2" customWidth="1"/>
    <col min="13852" max="13852" width="24.88671875" style="2" customWidth="1"/>
    <col min="13853" max="13854" width="12.6640625" style="2" customWidth="1"/>
    <col min="13855" max="13855" width="16" style="2" customWidth="1"/>
    <col min="13856" max="13857" width="12.6640625" style="2" customWidth="1"/>
    <col min="13858" max="13858" width="23.88671875" style="2" customWidth="1"/>
    <col min="13859" max="13860" width="12.6640625" style="2" customWidth="1"/>
    <col min="13861" max="13861" width="12.21875" style="2" customWidth="1"/>
    <col min="13862" max="13863" width="12.6640625" style="2" customWidth="1"/>
    <col min="13864" max="13864" width="15" style="2" customWidth="1"/>
    <col min="13865" max="13866" width="12.6640625" style="2" customWidth="1"/>
    <col min="13867" max="13867" width="12.77734375" style="2" customWidth="1"/>
    <col min="13868" max="13869" width="12.6640625" style="2" customWidth="1"/>
    <col min="13870" max="13870" width="22.5546875" style="2" customWidth="1"/>
    <col min="13871" max="13872" width="12.6640625" style="2" customWidth="1"/>
    <col min="13873" max="13873" width="14" style="2" customWidth="1"/>
    <col min="13874" max="13874" width="12.6640625" style="2" customWidth="1"/>
    <col min="13875" max="13875" width="8.88671875" style="2"/>
    <col min="13876" max="13876" width="11.5546875" style="2" customWidth="1"/>
    <col min="13877" max="13878" width="8.88671875" style="2"/>
    <col min="13879" max="13879" width="17.44140625" style="2" customWidth="1"/>
    <col min="13880" max="13881" width="8.88671875" style="2"/>
    <col min="13882" max="13882" width="11.5546875" style="2" customWidth="1"/>
    <col min="13883" max="13884" width="8.88671875" style="2"/>
    <col min="13885" max="13885" width="13.33203125" style="2" customWidth="1"/>
    <col min="13886" max="13887" width="8.88671875" style="2"/>
    <col min="13888" max="13888" width="25.44140625" style="2" customWidth="1"/>
    <col min="13889" max="13890" width="8.88671875" style="2"/>
    <col min="13891" max="13891" width="11.5546875" style="2" customWidth="1"/>
    <col min="13892" max="13893" width="8.88671875" style="2"/>
    <col min="13894" max="13894" width="14" style="2" customWidth="1"/>
    <col min="13895" max="13896" width="8.88671875" style="2"/>
    <col min="13897" max="13897" width="21.6640625" style="2" customWidth="1"/>
    <col min="13898" max="13899" width="8.88671875" style="2"/>
    <col min="13900" max="13900" width="14" style="2" customWidth="1"/>
    <col min="13901" max="13902" width="8.88671875" style="2"/>
    <col min="13903" max="13903" width="26.109375" style="2" customWidth="1"/>
    <col min="13904" max="13905" width="8.88671875" style="2"/>
    <col min="13906" max="13906" width="23.44140625" style="2" customWidth="1"/>
    <col min="13907" max="13908" width="8.88671875" style="2"/>
    <col min="13909" max="13909" width="24.109375" style="2" customWidth="1"/>
    <col min="13910" max="13911" width="8.88671875" style="2"/>
    <col min="13912" max="13912" width="25.77734375" style="2" customWidth="1"/>
    <col min="13913" max="13914" width="8.88671875" style="2"/>
    <col min="13915" max="13915" width="31" style="2" customWidth="1"/>
    <col min="13916" max="13917" width="8.88671875" style="2"/>
    <col min="13918" max="13918" width="30.44140625" style="2" customWidth="1"/>
    <col min="13919" max="13920" width="8.88671875" style="2"/>
    <col min="13921" max="13921" width="25.109375" style="2" customWidth="1"/>
    <col min="13922" max="13923" width="8.88671875" style="2"/>
    <col min="13924" max="13924" width="20.88671875" style="2" customWidth="1"/>
    <col min="13925" max="14081" width="8.88671875" style="2"/>
    <col min="14082" max="14083" width="12.6640625" style="2" customWidth="1"/>
    <col min="14084" max="14084" width="21" style="2" customWidth="1"/>
    <col min="14085" max="14086" width="12.6640625" style="2" customWidth="1"/>
    <col min="14087" max="14087" width="11.5546875" style="2" customWidth="1"/>
    <col min="14088" max="14089" width="12.6640625" style="2" customWidth="1"/>
    <col min="14090" max="14090" width="11.5546875" style="2" customWidth="1"/>
    <col min="14091" max="14092" width="12.6640625" style="2" customWidth="1"/>
    <col min="14093" max="14093" width="11.5546875" style="2" customWidth="1"/>
    <col min="14094" max="14095" width="12.6640625" style="2" customWidth="1"/>
    <col min="14096" max="14096" width="11.5546875" style="2" customWidth="1"/>
    <col min="14097" max="14098" width="12.6640625" style="2" customWidth="1"/>
    <col min="14099" max="14099" width="11.5546875" style="2" customWidth="1"/>
    <col min="14100" max="14101" width="12.6640625" style="2" customWidth="1"/>
    <col min="14102" max="14102" width="10.5546875" style="2" customWidth="1"/>
    <col min="14103" max="14104" width="12.6640625" style="2" customWidth="1"/>
    <col min="14105" max="14105" width="11.5546875" style="2" customWidth="1"/>
    <col min="14106" max="14107" width="12.6640625" style="2" customWidth="1"/>
    <col min="14108" max="14108" width="24.88671875" style="2" customWidth="1"/>
    <col min="14109" max="14110" width="12.6640625" style="2" customWidth="1"/>
    <col min="14111" max="14111" width="16" style="2" customWidth="1"/>
    <col min="14112" max="14113" width="12.6640625" style="2" customWidth="1"/>
    <col min="14114" max="14114" width="23.88671875" style="2" customWidth="1"/>
    <col min="14115" max="14116" width="12.6640625" style="2" customWidth="1"/>
    <col min="14117" max="14117" width="12.21875" style="2" customWidth="1"/>
    <col min="14118" max="14119" width="12.6640625" style="2" customWidth="1"/>
    <col min="14120" max="14120" width="15" style="2" customWidth="1"/>
    <col min="14121" max="14122" width="12.6640625" style="2" customWidth="1"/>
    <col min="14123" max="14123" width="12.77734375" style="2" customWidth="1"/>
    <col min="14124" max="14125" width="12.6640625" style="2" customWidth="1"/>
    <col min="14126" max="14126" width="22.5546875" style="2" customWidth="1"/>
    <col min="14127" max="14128" width="12.6640625" style="2" customWidth="1"/>
    <col min="14129" max="14129" width="14" style="2" customWidth="1"/>
    <col min="14130" max="14130" width="12.6640625" style="2" customWidth="1"/>
    <col min="14131" max="14131" width="8.88671875" style="2"/>
    <col min="14132" max="14132" width="11.5546875" style="2" customWidth="1"/>
    <col min="14133" max="14134" width="8.88671875" style="2"/>
    <col min="14135" max="14135" width="17.44140625" style="2" customWidth="1"/>
    <col min="14136" max="14137" width="8.88671875" style="2"/>
    <col min="14138" max="14138" width="11.5546875" style="2" customWidth="1"/>
    <col min="14139" max="14140" width="8.88671875" style="2"/>
    <col min="14141" max="14141" width="13.33203125" style="2" customWidth="1"/>
    <col min="14142" max="14143" width="8.88671875" style="2"/>
    <col min="14144" max="14144" width="25.44140625" style="2" customWidth="1"/>
    <col min="14145" max="14146" width="8.88671875" style="2"/>
    <col min="14147" max="14147" width="11.5546875" style="2" customWidth="1"/>
    <col min="14148" max="14149" width="8.88671875" style="2"/>
    <col min="14150" max="14150" width="14" style="2" customWidth="1"/>
    <col min="14151" max="14152" width="8.88671875" style="2"/>
    <col min="14153" max="14153" width="21.6640625" style="2" customWidth="1"/>
    <col min="14154" max="14155" width="8.88671875" style="2"/>
    <col min="14156" max="14156" width="14" style="2" customWidth="1"/>
    <col min="14157" max="14158" width="8.88671875" style="2"/>
    <col min="14159" max="14159" width="26.109375" style="2" customWidth="1"/>
    <col min="14160" max="14161" width="8.88671875" style="2"/>
    <col min="14162" max="14162" width="23.44140625" style="2" customWidth="1"/>
    <col min="14163" max="14164" width="8.88671875" style="2"/>
    <col min="14165" max="14165" width="24.109375" style="2" customWidth="1"/>
    <col min="14166" max="14167" width="8.88671875" style="2"/>
    <col min="14168" max="14168" width="25.77734375" style="2" customWidth="1"/>
    <col min="14169" max="14170" width="8.88671875" style="2"/>
    <col min="14171" max="14171" width="31" style="2" customWidth="1"/>
    <col min="14172" max="14173" width="8.88671875" style="2"/>
    <col min="14174" max="14174" width="30.44140625" style="2" customWidth="1"/>
    <col min="14175" max="14176" width="8.88671875" style="2"/>
    <col min="14177" max="14177" width="25.109375" style="2" customWidth="1"/>
    <col min="14178" max="14179" width="8.88671875" style="2"/>
    <col min="14180" max="14180" width="20.88671875" style="2" customWidth="1"/>
    <col min="14181" max="14337" width="8.88671875" style="2"/>
    <col min="14338" max="14339" width="12.6640625" style="2" customWidth="1"/>
    <col min="14340" max="14340" width="21" style="2" customWidth="1"/>
    <col min="14341" max="14342" width="12.6640625" style="2" customWidth="1"/>
    <col min="14343" max="14343" width="11.5546875" style="2" customWidth="1"/>
    <col min="14344" max="14345" width="12.6640625" style="2" customWidth="1"/>
    <col min="14346" max="14346" width="11.5546875" style="2" customWidth="1"/>
    <col min="14347" max="14348" width="12.6640625" style="2" customWidth="1"/>
    <col min="14349" max="14349" width="11.5546875" style="2" customWidth="1"/>
    <col min="14350" max="14351" width="12.6640625" style="2" customWidth="1"/>
    <col min="14352" max="14352" width="11.5546875" style="2" customWidth="1"/>
    <col min="14353" max="14354" width="12.6640625" style="2" customWidth="1"/>
    <col min="14355" max="14355" width="11.5546875" style="2" customWidth="1"/>
    <col min="14356" max="14357" width="12.6640625" style="2" customWidth="1"/>
    <col min="14358" max="14358" width="10.5546875" style="2" customWidth="1"/>
    <col min="14359" max="14360" width="12.6640625" style="2" customWidth="1"/>
    <col min="14361" max="14361" width="11.5546875" style="2" customWidth="1"/>
    <col min="14362" max="14363" width="12.6640625" style="2" customWidth="1"/>
    <col min="14364" max="14364" width="24.88671875" style="2" customWidth="1"/>
    <col min="14365" max="14366" width="12.6640625" style="2" customWidth="1"/>
    <col min="14367" max="14367" width="16" style="2" customWidth="1"/>
    <col min="14368" max="14369" width="12.6640625" style="2" customWidth="1"/>
    <col min="14370" max="14370" width="23.88671875" style="2" customWidth="1"/>
    <col min="14371" max="14372" width="12.6640625" style="2" customWidth="1"/>
    <col min="14373" max="14373" width="12.21875" style="2" customWidth="1"/>
    <col min="14374" max="14375" width="12.6640625" style="2" customWidth="1"/>
    <col min="14376" max="14376" width="15" style="2" customWidth="1"/>
    <col min="14377" max="14378" width="12.6640625" style="2" customWidth="1"/>
    <col min="14379" max="14379" width="12.77734375" style="2" customWidth="1"/>
    <col min="14380" max="14381" width="12.6640625" style="2" customWidth="1"/>
    <col min="14382" max="14382" width="22.5546875" style="2" customWidth="1"/>
    <col min="14383" max="14384" width="12.6640625" style="2" customWidth="1"/>
    <col min="14385" max="14385" width="14" style="2" customWidth="1"/>
    <col min="14386" max="14386" width="12.6640625" style="2" customWidth="1"/>
    <col min="14387" max="14387" width="8.88671875" style="2"/>
    <col min="14388" max="14388" width="11.5546875" style="2" customWidth="1"/>
    <col min="14389" max="14390" width="8.88671875" style="2"/>
    <col min="14391" max="14391" width="17.44140625" style="2" customWidth="1"/>
    <col min="14392" max="14393" width="8.88671875" style="2"/>
    <col min="14394" max="14394" width="11.5546875" style="2" customWidth="1"/>
    <col min="14395" max="14396" width="8.88671875" style="2"/>
    <col min="14397" max="14397" width="13.33203125" style="2" customWidth="1"/>
    <col min="14398" max="14399" width="8.88671875" style="2"/>
    <col min="14400" max="14400" width="25.44140625" style="2" customWidth="1"/>
    <col min="14401" max="14402" width="8.88671875" style="2"/>
    <col min="14403" max="14403" width="11.5546875" style="2" customWidth="1"/>
    <col min="14404" max="14405" width="8.88671875" style="2"/>
    <col min="14406" max="14406" width="14" style="2" customWidth="1"/>
    <col min="14407" max="14408" width="8.88671875" style="2"/>
    <col min="14409" max="14409" width="21.6640625" style="2" customWidth="1"/>
    <col min="14410" max="14411" width="8.88671875" style="2"/>
    <col min="14412" max="14412" width="14" style="2" customWidth="1"/>
    <col min="14413" max="14414" width="8.88671875" style="2"/>
    <col min="14415" max="14415" width="26.109375" style="2" customWidth="1"/>
    <col min="14416" max="14417" width="8.88671875" style="2"/>
    <col min="14418" max="14418" width="23.44140625" style="2" customWidth="1"/>
    <col min="14419" max="14420" width="8.88671875" style="2"/>
    <col min="14421" max="14421" width="24.109375" style="2" customWidth="1"/>
    <col min="14422" max="14423" width="8.88671875" style="2"/>
    <col min="14424" max="14424" width="25.77734375" style="2" customWidth="1"/>
    <col min="14425" max="14426" width="8.88671875" style="2"/>
    <col min="14427" max="14427" width="31" style="2" customWidth="1"/>
    <col min="14428" max="14429" width="8.88671875" style="2"/>
    <col min="14430" max="14430" width="30.44140625" style="2" customWidth="1"/>
    <col min="14431" max="14432" width="8.88671875" style="2"/>
    <col min="14433" max="14433" width="25.109375" style="2" customWidth="1"/>
    <col min="14434" max="14435" width="8.88671875" style="2"/>
    <col min="14436" max="14436" width="20.88671875" style="2" customWidth="1"/>
    <col min="14437" max="14593" width="8.88671875" style="2"/>
    <col min="14594" max="14595" width="12.6640625" style="2" customWidth="1"/>
    <col min="14596" max="14596" width="21" style="2" customWidth="1"/>
    <col min="14597" max="14598" width="12.6640625" style="2" customWidth="1"/>
    <col min="14599" max="14599" width="11.5546875" style="2" customWidth="1"/>
    <col min="14600" max="14601" width="12.6640625" style="2" customWidth="1"/>
    <col min="14602" max="14602" width="11.5546875" style="2" customWidth="1"/>
    <col min="14603" max="14604" width="12.6640625" style="2" customWidth="1"/>
    <col min="14605" max="14605" width="11.5546875" style="2" customWidth="1"/>
    <col min="14606" max="14607" width="12.6640625" style="2" customWidth="1"/>
    <col min="14608" max="14608" width="11.5546875" style="2" customWidth="1"/>
    <col min="14609" max="14610" width="12.6640625" style="2" customWidth="1"/>
    <col min="14611" max="14611" width="11.5546875" style="2" customWidth="1"/>
    <col min="14612" max="14613" width="12.6640625" style="2" customWidth="1"/>
    <col min="14614" max="14614" width="10.5546875" style="2" customWidth="1"/>
    <col min="14615" max="14616" width="12.6640625" style="2" customWidth="1"/>
    <col min="14617" max="14617" width="11.5546875" style="2" customWidth="1"/>
    <col min="14618" max="14619" width="12.6640625" style="2" customWidth="1"/>
    <col min="14620" max="14620" width="24.88671875" style="2" customWidth="1"/>
    <col min="14621" max="14622" width="12.6640625" style="2" customWidth="1"/>
    <col min="14623" max="14623" width="16" style="2" customWidth="1"/>
    <col min="14624" max="14625" width="12.6640625" style="2" customWidth="1"/>
    <col min="14626" max="14626" width="23.88671875" style="2" customWidth="1"/>
    <col min="14627" max="14628" width="12.6640625" style="2" customWidth="1"/>
    <col min="14629" max="14629" width="12.21875" style="2" customWidth="1"/>
    <col min="14630" max="14631" width="12.6640625" style="2" customWidth="1"/>
    <col min="14632" max="14632" width="15" style="2" customWidth="1"/>
    <col min="14633" max="14634" width="12.6640625" style="2" customWidth="1"/>
    <col min="14635" max="14635" width="12.77734375" style="2" customWidth="1"/>
    <col min="14636" max="14637" width="12.6640625" style="2" customWidth="1"/>
    <col min="14638" max="14638" width="22.5546875" style="2" customWidth="1"/>
    <col min="14639" max="14640" width="12.6640625" style="2" customWidth="1"/>
    <col min="14641" max="14641" width="14" style="2" customWidth="1"/>
    <col min="14642" max="14642" width="12.6640625" style="2" customWidth="1"/>
    <col min="14643" max="14643" width="8.88671875" style="2"/>
    <col min="14644" max="14644" width="11.5546875" style="2" customWidth="1"/>
    <col min="14645" max="14646" width="8.88671875" style="2"/>
    <col min="14647" max="14647" width="17.44140625" style="2" customWidth="1"/>
    <col min="14648" max="14649" width="8.88671875" style="2"/>
    <col min="14650" max="14650" width="11.5546875" style="2" customWidth="1"/>
    <col min="14651" max="14652" width="8.88671875" style="2"/>
    <col min="14653" max="14653" width="13.33203125" style="2" customWidth="1"/>
    <col min="14654" max="14655" width="8.88671875" style="2"/>
    <col min="14656" max="14656" width="25.44140625" style="2" customWidth="1"/>
    <col min="14657" max="14658" width="8.88671875" style="2"/>
    <col min="14659" max="14659" width="11.5546875" style="2" customWidth="1"/>
    <col min="14660" max="14661" width="8.88671875" style="2"/>
    <col min="14662" max="14662" width="14" style="2" customWidth="1"/>
    <col min="14663" max="14664" width="8.88671875" style="2"/>
    <col min="14665" max="14665" width="21.6640625" style="2" customWidth="1"/>
    <col min="14666" max="14667" width="8.88671875" style="2"/>
    <col min="14668" max="14668" width="14" style="2" customWidth="1"/>
    <col min="14669" max="14670" width="8.88671875" style="2"/>
    <col min="14671" max="14671" width="26.109375" style="2" customWidth="1"/>
    <col min="14672" max="14673" width="8.88671875" style="2"/>
    <col min="14674" max="14674" width="23.44140625" style="2" customWidth="1"/>
    <col min="14675" max="14676" width="8.88671875" style="2"/>
    <col min="14677" max="14677" width="24.109375" style="2" customWidth="1"/>
    <col min="14678" max="14679" width="8.88671875" style="2"/>
    <col min="14680" max="14680" width="25.77734375" style="2" customWidth="1"/>
    <col min="14681" max="14682" width="8.88671875" style="2"/>
    <col min="14683" max="14683" width="31" style="2" customWidth="1"/>
    <col min="14684" max="14685" width="8.88671875" style="2"/>
    <col min="14686" max="14686" width="30.44140625" style="2" customWidth="1"/>
    <col min="14687" max="14688" width="8.88671875" style="2"/>
    <col min="14689" max="14689" width="25.109375" style="2" customWidth="1"/>
    <col min="14690" max="14691" width="8.88671875" style="2"/>
    <col min="14692" max="14692" width="20.88671875" style="2" customWidth="1"/>
    <col min="14693" max="14849" width="8.88671875" style="2"/>
    <col min="14850" max="14851" width="12.6640625" style="2" customWidth="1"/>
    <col min="14852" max="14852" width="21" style="2" customWidth="1"/>
    <col min="14853" max="14854" width="12.6640625" style="2" customWidth="1"/>
    <col min="14855" max="14855" width="11.5546875" style="2" customWidth="1"/>
    <col min="14856" max="14857" width="12.6640625" style="2" customWidth="1"/>
    <col min="14858" max="14858" width="11.5546875" style="2" customWidth="1"/>
    <col min="14859" max="14860" width="12.6640625" style="2" customWidth="1"/>
    <col min="14861" max="14861" width="11.5546875" style="2" customWidth="1"/>
    <col min="14862" max="14863" width="12.6640625" style="2" customWidth="1"/>
    <col min="14864" max="14864" width="11.5546875" style="2" customWidth="1"/>
    <col min="14865" max="14866" width="12.6640625" style="2" customWidth="1"/>
    <col min="14867" max="14867" width="11.5546875" style="2" customWidth="1"/>
    <col min="14868" max="14869" width="12.6640625" style="2" customWidth="1"/>
    <col min="14870" max="14870" width="10.5546875" style="2" customWidth="1"/>
    <col min="14871" max="14872" width="12.6640625" style="2" customWidth="1"/>
    <col min="14873" max="14873" width="11.5546875" style="2" customWidth="1"/>
    <col min="14874" max="14875" width="12.6640625" style="2" customWidth="1"/>
    <col min="14876" max="14876" width="24.88671875" style="2" customWidth="1"/>
    <col min="14877" max="14878" width="12.6640625" style="2" customWidth="1"/>
    <col min="14879" max="14879" width="16" style="2" customWidth="1"/>
    <col min="14880" max="14881" width="12.6640625" style="2" customWidth="1"/>
    <col min="14882" max="14882" width="23.88671875" style="2" customWidth="1"/>
    <col min="14883" max="14884" width="12.6640625" style="2" customWidth="1"/>
    <col min="14885" max="14885" width="12.21875" style="2" customWidth="1"/>
    <col min="14886" max="14887" width="12.6640625" style="2" customWidth="1"/>
    <col min="14888" max="14888" width="15" style="2" customWidth="1"/>
    <col min="14889" max="14890" width="12.6640625" style="2" customWidth="1"/>
    <col min="14891" max="14891" width="12.77734375" style="2" customWidth="1"/>
    <col min="14892" max="14893" width="12.6640625" style="2" customWidth="1"/>
    <col min="14894" max="14894" width="22.5546875" style="2" customWidth="1"/>
    <col min="14895" max="14896" width="12.6640625" style="2" customWidth="1"/>
    <col min="14897" max="14897" width="14" style="2" customWidth="1"/>
    <col min="14898" max="14898" width="12.6640625" style="2" customWidth="1"/>
    <col min="14899" max="14899" width="8.88671875" style="2"/>
    <col min="14900" max="14900" width="11.5546875" style="2" customWidth="1"/>
    <col min="14901" max="14902" width="8.88671875" style="2"/>
    <col min="14903" max="14903" width="17.44140625" style="2" customWidth="1"/>
    <col min="14904" max="14905" width="8.88671875" style="2"/>
    <col min="14906" max="14906" width="11.5546875" style="2" customWidth="1"/>
    <col min="14907" max="14908" width="8.88671875" style="2"/>
    <col min="14909" max="14909" width="13.33203125" style="2" customWidth="1"/>
    <col min="14910" max="14911" width="8.88671875" style="2"/>
    <col min="14912" max="14912" width="25.44140625" style="2" customWidth="1"/>
    <col min="14913" max="14914" width="8.88671875" style="2"/>
    <col min="14915" max="14915" width="11.5546875" style="2" customWidth="1"/>
    <col min="14916" max="14917" width="8.88671875" style="2"/>
    <col min="14918" max="14918" width="14" style="2" customWidth="1"/>
    <col min="14919" max="14920" width="8.88671875" style="2"/>
    <col min="14921" max="14921" width="21.6640625" style="2" customWidth="1"/>
    <col min="14922" max="14923" width="8.88671875" style="2"/>
    <col min="14924" max="14924" width="14" style="2" customWidth="1"/>
    <col min="14925" max="14926" width="8.88671875" style="2"/>
    <col min="14927" max="14927" width="26.109375" style="2" customWidth="1"/>
    <col min="14928" max="14929" width="8.88671875" style="2"/>
    <col min="14930" max="14930" width="23.44140625" style="2" customWidth="1"/>
    <col min="14931" max="14932" width="8.88671875" style="2"/>
    <col min="14933" max="14933" width="24.109375" style="2" customWidth="1"/>
    <col min="14934" max="14935" width="8.88671875" style="2"/>
    <col min="14936" max="14936" width="25.77734375" style="2" customWidth="1"/>
    <col min="14937" max="14938" width="8.88671875" style="2"/>
    <col min="14939" max="14939" width="31" style="2" customWidth="1"/>
    <col min="14940" max="14941" width="8.88671875" style="2"/>
    <col min="14942" max="14942" width="30.44140625" style="2" customWidth="1"/>
    <col min="14943" max="14944" width="8.88671875" style="2"/>
    <col min="14945" max="14945" width="25.109375" style="2" customWidth="1"/>
    <col min="14946" max="14947" width="8.88671875" style="2"/>
    <col min="14948" max="14948" width="20.88671875" style="2" customWidth="1"/>
    <col min="14949" max="15105" width="8.88671875" style="2"/>
    <col min="15106" max="15107" width="12.6640625" style="2" customWidth="1"/>
    <col min="15108" max="15108" width="21" style="2" customWidth="1"/>
    <col min="15109" max="15110" width="12.6640625" style="2" customWidth="1"/>
    <col min="15111" max="15111" width="11.5546875" style="2" customWidth="1"/>
    <col min="15112" max="15113" width="12.6640625" style="2" customWidth="1"/>
    <col min="15114" max="15114" width="11.5546875" style="2" customWidth="1"/>
    <col min="15115" max="15116" width="12.6640625" style="2" customWidth="1"/>
    <col min="15117" max="15117" width="11.5546875" style="2" customWidth="1"/>
    <col min="15118" max="15119" width="12.6640625" style="2" customWidth="1"/>
    <col min="15120" max="15120" width="11.5546875" style="2" customWidth="1"/>
    <col min="15121" max="15122" width="12.6640625" style="2" customWidth="1"/>
    <col min="15123" max="15123" width="11.5546875" style="2" customWidth="1"/>
    <col min="15124" max="15125" width="12.6640625" style="2" customWidth="1"/>
    <col min="15126" max="15126" width="10.5546875" style="2" customWidth="1"/>
    <col min="15127" max="15128" width="12.6640625" style="2" customWidth="1"/>
    <col min="15129" max="15129" width="11.5546875" style="2" customWidth="1"/>
    <col min="15130" max="15131" width="12.6640625" style="2" customWidth="1"/>
    <col min="15132" max="15132" width="24.88671875" style="2" customWidth="1"/>
    <col min="15133" max="15134" width="12.6640625" style="2" customWidth="1"/>
    <col min="15135" max="15135" width="16" style="2" customWidth="1"/>
    <col min="15136" max="15137" width="12.6640625" style="2" customWidth="1"/>
    <col min="15138" max="15138" width="23.88671875" style="2" customWidth="1"/>
    <col min="15139" max="15140" width="12.6640625" style="2" customWidth="1"/>
    <col min="15141" max="15141" width="12.21875" style="2" customWidth="1"/>
    <col min="15142" max="15143" width="12.6640625" style="2" customWidth="1"/>
    <col min="15144" max="15144" width="15" style="2" customWidth="1"/>
    <col min="15145" max="15146" width="12.6640625" style="2" customWidth="1"/>
    <col min="15147" max="15147" width="12.77734375" style="2" customWidth="1"/>
    <col min="15148" max="15149" width="12.6640625" style="2" customWidth="1"/>
    <col min="15150" max="15150" width="22.5546875" style="2" customWidth="1"/>
    <col min="15151" max="15152" width="12.6640625" style="2" customWidth="1"/>
    <col min="15153" max="15153" width="14" style="2" customWidth="1"/>
    <col min="15154" max="15154" width="12.6640625" style="2" customWidth="1"/>
    <col min="15155" max="15155" width="8.88671875" style="2"/>
    <col min="15156" max="15156" width="11.5546875" style="2" customWidth="1"/>
    <col min="15157" max="15158" width="8.88671875" style="2"/>
    <col min="15159" max="15159" width="17.44140625" style="2" customWidth="1"/>
    <col min="15160" max="15161" width="8.88671875" style="2"/>
    <col min="15162" max="15162" width="11.5546875" style="2" customWidth="1"/>
    <col min="15163" max="15164" width="8.88671875" style="2"/>
    <col min="15165" max="15165" width="13.33203125" style="2" customWidth="1"/>
    <col min="15166" max="15167" width="8.88671875" style="2"/>
    <col min="15168" max="15168" width="25.44140625" style="2" customWidth="1"/>
    <col min="15169" max="15170" width="8.88671875" style="2"/>
    <col min="15171" max="15171" width="11.5546875" style="2" customWidth="1"/>
    <col min="15172" max="15173" width="8.88671875" style="2"/>
    <col min="15174" max="15174" width="14" style="2" customWidth="1"/>
    <col min="15175" max="15176" width="8.88671875" style="2"/>
    <col min="15177" max="15177" width="21.6640625" style="2" customWidth="1"/>
    <col min="15178" max="15179" width="8.88671875" style="2"/>
    <col min="15180" max="15180" width="14" style="2" customWidth="1"/>
    <col min="15181" max="15182" width="8.88671875" style="2"/>
    <col min="15183" max="15183" width="26.109375" style="2" customWidth="1"/>
    <col min="15184" max="15185" width="8.88671875" style="2"/>
    <col min="15186" max="15186" width="23.44140625" style="2" customWidth="1"/>
    <col min="15187" max="15188" width="8.88671875" style="2"/>
    <col min="15189" max="15189" width="24.109375" style="2" customWidth="1"/>
    <col min="15190" max="15191" width="8.88671875" style="2"/>
    <col min="15192" max="15192" width="25.77734375" style="2" customWidth="1"/>
    <col min="15193" max="15194" width="8.88671875" style="2"/>
    <col min="15195" max="15195" width="31" style="2" customWidth="1"/>
    <col min="15196" max="15197" width="8.88671875" style="2"/>
    <col min="15198" max="15198" width="30.44140625" style="2" customWidth="1"/>
    <col min="15199" max="15200" width="8.88671875" style="2"/>
    <col min="15201" max="15201" width="25.109375" style="2" customWidth="1"/>
    <col min="15202" max="15203" width="8.88671875" style="2"/>
    <col min="15204" max="15204" width="20.88671875" style="2" customWidth="1"/>
    <col min="15205" max="15361" width="8.88671875" style="2"/>
    <col min="15362" max="15363" width="12.6640625" style="2" customWidth="1"/>
    <col min="15364" max="15364" width="21" style="2" customWidth="1"/>
    <col min="15365" max="15366" width="12.6640625" style="2" customWidth="1"/>
    <col min="15367" max="15367" width="11.5546875" style="2" customWidth="1"/>
    <col min="15368" max="15369" width="12.6640625" style="2" customWidth="1"/>
    <col min="15370" max="15370" width="11.5546875" style="2" customWidth="1"/>
    <col min="15371" max="15372" width="12.6640625" style="2" customWidth="1"/>
    <col min="15373" max="15373" width="11.5546875" style="2" customWidth="1"/>
    <col min="15374" max="15375" width="12.6640625" style="2" customWidth="1"/>
    <col min="15376" max="15376" width="11.5546875" style="2" customWidth="1"/>
    <col min="15377" max="15378" width="12.6640625" style="2" customWidth="1"/>
    <col min="15379" max="15379" width="11.5546875" style="2" customWidth="1"/>
    <col min="15380" max="15381" width="12.6640625" style="2" customWidth="1"/>
    <col min="15382" max="15382" width="10.5546875" style="2" customWidth="1"/>
    <col min="15383" max="15384" width="12.6640625" style="2" customWidth="1"/>
    <col min="15385" max="15385" width="11.5546875" style="2" customWidth="1"/>
    <col min="15386" max="15387" width="12.6640625" style="2" customWidth="1"/>
    <col min="15388" max="15388" width="24.88671875" style="2" customWidth="1"/>
    <col min="15389" max="15390" width="12.6640625" style="2" customWidth="1"/>
    <col min="15391" max="15391" width="16" style="2" customWidth="1"/>
    <col min="15392" max="15393" width="12.6640625" style="2" customWidth="1"/>
    <col min="15394" max="15394" width="23.88671875" style="2" customWidth="1"/>
    <col min="15395" max="15396" width="12.6640625" style="2" customWidth="1"/>
    <col min="15397" max="15397" width="12.21875" style="2" customWidth="1"/>
    <col min="15398" max="15399" width="12.6640625" style="2" customWidth="1"/>
    <col min="15400" max="15400" width="15" style="2" customWidth="1"/>
    <col min="15401" max="15402" width="12.6640625" style="2" customWidth="1"/>
    <col min="15403" max="15403" width="12.77734375" style="2" customWidth="1"/>
    <col min="15404" max="15405" width="12.6640625" style="2" customWidth="1"/>
    <col min="15406" max="15406" width="22.5546875" style="2" customWidth="1"/>
    <col min="15407" max="15408" width="12.6640625" style="2" customWidth="1"/>
    <col min="15409" max="15409" width="14" style="2" customWidth="1"/>
    <col min="15410" max="15410" width="12.6640625" style="2" customWidth="1"/>
    <col min="15411" max="15411" width="8.88671875" style="2"/>
    <col min="15412" max="15412" width="11.5546875" style="2" customWidth="1"/>
    <col min="15413" max="15414" width="8.88671875" style="2"/>
    <col min="15415" max="15415" width="17.44140625" style="2" customWidth="1"/>
    <col min="15416" max="15417" width="8.88671875" style="2"/>
    <col min="15418" max="15418" width="11.5546875" style="2" customWidth="1"/>
    <col min="15419" max="15420" width="8.88671875" style="2"/>
    <col min="15421" max="15421" width="13.33203125" style="2" customWidth="1"/>
    <col min="15422" max="15423" width="8.88671875" style="2"/>
    <col min="15424" max="15424" width="25.44140625" style="2" customWidth="1"/>
    <col min="15425" max="15426" width="8.88671875" style="2"/>
    <col min="15427" max="15427" width="11.5546875" style="2" customWidth="1"/>
    <col min="15428" max="15429" width="8.88671875" style="2"/>
    <col min="15430" max="15430" width="14" style="2" customWidth="1"/>
    <col min="15431" max="15432" width="8.88671875" style="2"/>
    <col min="15433" max="15433" width="21.6640625" style="2" customWidth="1"/>
    <col min="15434" max="15435" width="8.88671875" style="2"/>
    <col min="15436" max="15436" width="14" style="2" customWidth="1"/>
    <col min="15437" max="15438" width="8.88671875" style="2"/>
    <col min="15439" max="15439" width="26.109375" style="2" customWidth="1"/>
    <col min="15440" max="15441" width="8.88671875" style="2"/>
    <col min="15442" max="15442" width="23.44140625" style="2" customWidth="1"/>
    <col min="15443" max="15444" width="8.88671875" style="2"/>
    <col min="15445" max="15445" width="24.109375" style="2" customWidth="1"/>
    <col min="15446" max="15447" width="8.88671875" style="2"/>
    <col min="15448" max="15448" width="25.77734375" style="2" customWidth="1"/>
    <col min="15449" max="15450" width="8.88671875" style="2"/>
    <col min="15451" max="15451" width="31" style="2" customWidth="1"/>
    <col min="15452" max="15453" width="8.88671875" style="2"/>
    <col min="15454" max="15454" width="30.44140625" style="2" customWidth="1"/>
    <col min="15455" max="15456" width="8.88671875" style="2"/>
    <col min="15457" max="15457" width="25.109375" style="2" customWidth="1"/>
    <col min="15458" max="15459" width="8.88671875" style="2"/>
    <col min="15460" max="15460" width="20.88671875" style="2" customWidth="1"/>
    <col min="15461" max="15617" width="8.88671875" style="2"/>
    <col min="15618" max="15619" width="12.6640625" style="2" customWidth="1"/>
    <col min="15620" max="15620" width="21" style="2" customWidth="1"/>
    <col min="15621" max="15622" width="12.6640625" style="2" customWidth="1"/>
    <col min="15623" max="15623" width="11.5546875" style="2" customWidth="1"/>
    <col min="15624" max="15625" width="12.6640625" style="2" customWidth="1"/>
    <col min="15626" max="15626" width="11.5546875" style="2" customWidth="1"/>
    <col min="15627" max="15628" width="12.6640625" style="2" customWidth="1"/>
    <col min="15629" max="15629" width="11.5546875" style="2" customWidth="1"/>
    <col min="15630" max="15631" width="12.6640625" style="2" customWidth="1"/>
    <col min="15632" max="15632" width="11.5546875" style="2" customWidth="1"/>
    <col min="15633" max="15634" width="12.6640625" style="2" customWidth="1"/>
    <col min="15635" max="15635" width="11.5546875" style="2" customWidth="1"/>
    <col min="15636" max="15637" width="12.6640625" style="2" customWidth="1"/>
    <col min="15638" max="15638" width="10.5546875" style="2" customWidth="1"/>
    <col min="15639" max="15640" width="12.6640625" style="2" customWidth="1"/>
    <col min="15641" max="15641" width="11.5546875" style="2" customWidth="1"/>
    <col min="15642" max="15643" width="12.6640625" style="2" customWidth="1"/>
    <col min="15644" max="15644" width="24.88671875" style="2" customWidth="1"/>
    <col min="15645" max="15646" width="12.6640625" style="2" customWidth="1"/>
    <col min="15647" max="15647" width="16" style="2" customWidth="1"/>
    <col min="15648" max="15649" width="12.6640625" style="2" customWidth="1"/>
    <col min="15650" max="15650" width="23.88671875" style="2" customWidth="1"/>
    <col min="15651" max="15652" width="12.6640625" style="2" customWidth="1"/>
    <col min="15653" max="15653" width="12.21875" style="2" customWidth="1"/>
    <col min="15654" max="15655" width="12.6640625" style="2" customWidth="1"/>
    <col min="15656" max="15656" width="15" style="2" customWidth="1"/>
    <col min="15657" max="15658" width="12.6640625" style="2" customWidth="1"/>
    <col min="15659" max="15659" width="12.77734375" style="2" customWidth="1"/>
    <col min="15660" max="15661" width="12.6640625" style="2" customWidth="1"/>
    <col min="15662" max="15662" width="22.5546875" style="2" customWidth="1"/>
    <col min="15663" max="15664" width="12.6640625" style="2" customWidth="1"/>
    <col min="15665" max="15665" width="14" style="2" customWidth="1"/>
    <col min="15666" max="15666" width="12.6640625" style="2" customWidth="1"/>
    <col min="15667" max="15667" width="8.88671875" style="2"/>
    <col min="15668" max="15668" width="11.5546875" style="2" customWidth="1"/>
    <col min="15669" max="15670" width="8.88671875" style="2"/>
    <col min="15671" max="15671" width="17.44140625" style="2" customWidth="1"/>
    <col min="15672" max="15673" width="8.88671875" style="2"/>
    <col min="15674" max="15674" width="11.5546875" style="2" customWidth="1"/>
    <col min="15675" max="15676" width="8.88671875" style="2"/>
    <col min="15677" max="15677" width="13.33203125" style="2" customWidth="1"/>
    <col min="15678" max="15679" width="8.88671875" style="2"/>
    <col min="15680" max="15680" width="25.44140625" style="2" customWidth="1"/>
    <col min="15681" max="15682" width="8.88671875" style="2"/>
    <col min="15683" max="15683" width="11.5546875" style="2" customWidth="1"/>
    <col min="15684" max="15685" width="8.88671875" style="2"/>
    <col min="15686" max="15686" width="14" style="2" customWidth="1"/>
    <col min="15687" max="15688" width="8.88671875" style="2"/>
    <col min="15689" max="15689" width="21.6640625" style="2" customWidth="1"/>
    <col min="15690" max="15691" width="8.88671875" style="2"/>
    <col min="15692" max="15692" width="14" style="2" customWidth="1"/>
    <col min="15693" max="15694" width="8.88671875" style="2"/>
    <col min="15695" max="15695" width="26.109375" style="2" customWidth="1"/>
    <col min="15696" max="15697" width="8.88671875" style="2"/>
    <col min="15698" max="15698" width="23.44140625" style="2" customWidth="1"/>
    <col min="15699" max="15700" width="8.88671875" style="2"/>
    <col min="15701" max="15701" width="24.109375" style="2" customWidth="1"/>
    <col min="15702" max="15703" width="8.88671875" style="2"/>
    <col min="15704" max="15704" width="25.77734375" style="2" customWidth="1"/>
    <col min="15705" max="15706" width="8.88671875" style="2"/>
    <col min="15707" max="15707" width="31" style="2" customWidth="1"/>
    <col min="15708" max="15709" width="8.88671875" style="2"/>
    <col min="15710" max="15710" width="30.44140625" style="2" customWidth="1"/>
    <col min="15711" max="15712" width="8.88671875" style="2"/>
    <col min="15713" max="15713" width="25.109375" style="2" customWidth="1"/>
    <col min="15714" max="15715" width="8.88671875" style="2"/>
    <col min="15716" max="15716" width="20.88671875" style="2" customWidth="1"/>
    <col min="15717" max="15873" width="8.88671875" style="2"/>
    <col min="15874" max="15875" width="12.6640625" style="2" customWidth="1"/>
    <col min="15876" max="15876" width="21" style="2" customWidth="1"/>
    <col min="15877" max="15878" width="12.6640625" style="2" customWidth="1"/>
    <col min="15879" max="15879" width="11.5546875" style="2" customWidth="1"/>
    <col min="15880" max="15881" width="12.6640625" style="2" customWidth="1"/>
    <col min="15882" max="15882" width="11.5546875" style="2" customWidth="1"/>
    <col min="15883" max="15884" width="12.6640625" style="2" customWidth="1"/>
    <col min="15885" max="15885" width="11.5546875" style="2" customWidth="1"/>
    <col min="15886" max="15887" width="12.6640625" style="2" customWidth="1"/>
    <col min="15888" max="15888" width="11.5546875" style="2" customWidth="1"/>
    <col min="15889" max="15890" width="12.6640625" style="2" customWidth="1"/>
    <col min="15891" max="15891" width="11.5546875" style="2" customWidth="1"/>
    <col min="15892" max="15893" width="12.6640625" style="2" customWidth="1"/>
    <col min="15894" max="15894" width="10.5546875" style="2" customWidth="1"/>
    <col min="15895" max="15896" width="12.6640625" style="2" customWidth="1"/>
    <col min="15897" max="15897" width="11.5546875" style="2" customWidth="1"/>
    <col min="15898" max="15899" width="12.6640625" style="2" customWidth="1"/>
    <col min="15900" max="15900" width="24.88671875" style="2" customWidth="1"/>
    <col min="15901" max="15902" width="12.6640625" style="2" customWidth="1"/>
    <col min="15903" max="15903" width="16" style="2" customWidth="1"/>
    <col min="15904" max="15905" width="12.6640625" style="2" customWidth="1"/>
    <col min="15906" max="15906" width="23.88671875" style="2" customWidth="1"/>
    <col min="15907" max="15908" width="12.6640625" style="2" customWidth="1"/>
    <col min="15909" max="15909" width="12.21875" style="2" customWidth="1"/>
    <col min="15910" max="15911" width="12.6640625" style="2" customWidth="1"/>
    <col min="15912" max="15912" width="15" style="2" customWidth="1"/>
    <col min="15913" max="15914" width="12.6640625" style="2" customWidth="1"/>
    <col min="15915" max="15915" width="12.77734375" style="2" customWidth="1"/>
    <col min="15916" max="15917" width="12.6640625" style="2" customWidth="1"/>
    <col min="15918" max="15918" width="22.5546875" style="2" customWidth="1"/>
    <col min="15919" max="15920" width="12.6640625" style="2" customWidth="1"/>
    <col min="15921" max="15921" width="14" style="2" customWidth="1"/>
    <col min="15922" max="15922" width="12.6640625" style="2" customWidth="1"/>
    <col min="15923" max="15923" width="8.88671875" style="2"/>
    <col min="15924" max="15924" width="11.5546875" style="2" customWidth="1"/>
    <col min="15925" max="15926" width="8.88671875" style="2"/>
    <col min="15927" max="15927" width="17.44140625" style="2" customWidth="1"/>
    <col min="15928" max="15929" width="8.88671875" style="2"/>
    <col min="15930" max="15930" width="11.5546875" style="2" customWidth="1"/>
    <col min="15931" max="15932" width="8.88671875" style="2"/>
    <col min="15933" max="15933" width="13.33203125" style="2" customWidth="1"/>
    <col min="15934" max="15935" width="8.88671875" style="2"/>
    <col min="15936" max="15936" width="25.44140625" style="2" customWidth="1"/>
    <col min="15937" max="15938" width="8.88671875" style="2"/>
    <col min="15939" max="15939" width="11.5546875" style="2" customWidth="1"/>
    <col min="15940" max="15941" width="8.88671875" style="2"/>
    <col min="15942" max="15942" width="14" style="2" customWidth="1"/>
    <col min="15943" max="15944" width="8.88671875" style="2"/>
    <col min="15945" max="15945" width="21.6640625" style="2" customWidth="1"/>
    <col min="15946" max="15947" width="8.88671875" style="2"/>
    <col min="15948" max="15948" width="14" style="2" customWidth="1"/>
    <col min="15949" max="15950" width="8.88671875" style="2"/>
    <col min="15951" max="15951" width="26.109375" style="2" customWidth="1"/>
    <col min="15952" max="15953" width="8.88671875" style="2"/>
    <col min="15954" max="15954" width="23.44140625" style="2" customWidth="1"/>
    <col min="15955" max="15956" width="8.88671875" style="2"/>
    <col min="15957" max="15957" width="24.109375" style="2" customWidth="1"/>
    <col min="15958" max="15959" width="8.88671875" style="2"/>
    <col min="15960" max="15960" width="25.77734375" style="2" customWidth="1"/>
    <col min="15961" max="15962" width="8.88671875" style="2"/>
    <col min="15963" max="15963" width="31" style="2" customWidth="1"/>
    <col min="15964" max="15965" width="8.88671875" style="2"/>
    <col min="15966" max="15966" width="30.44140625" style="2" customWidth="1"/>
    <col min="15967" max="15968" width="8.88671875" style="2"/>
    <col min="15969" max="15969" width="25.109375" style="2" customWidth="1"/>
    <col min="15970" max="15971" width="8.88671875" style="2"/>
    <col min="15972" max="15972" width="20.88671875" style="2" customWidth="1"/>
    <col min="15973" max="16129" width="8.88671875" style="2"/>
    <col min="16130" max="16131" width="12.6640625" style="2" customWidth="1"/>
    <col min="16132" max="16132" width="21" style="2" customWidth="1"/>
    <col min="16133" max="16134" width="12.6640625" style="2" customWidth="1"/>
    <col min="16135" max="16135" width="11.5546875" style="2" customWidth="1"/>
    <col min="16136" max="16137" width="12.6640625" style="2" customWidth="1"/>
    <col min="16138" max="16138" width="11.5546875" style="2" customWidth="1"/>
    <col min="16139" max="16140" width="12.6640625" style="2" customWidth="1"/>
    <col min="16141" max="16141" width="11.5546875" style="2" customWidth="1"/>
    <col min="16142" max="16143" width="12.6640625" style="2" customWidth="1"/>
    <col min="16144" max="16144" width="11.5546875" style="2" customWidth="1"/>
    <col min="16145" max="16146" width="12.6640625" style="2" customWidth="1"/>
    <col min="16147" max="16147" width="11.5546875" style="2" customWidth="1"/>
    <col min="16148" max="16149" width="12.6640625" style="2" customWidth="1"/>
    <col min="16150" max="16150" width="10.5546875" style="2" customWidth="1"/>
    <col min="16151" max="16152" width="12.6640625" style="2" customWidth="1"/>
    <col min="16153" max="16153" width="11.5546875" style="2" customWidth="1"/>
    <col min="16154" max="16155" width="12.6640625" style="2" customWidth="1"/>
    <col min="16156" max="16156" width="24.88671875" style="2" customWidth="1"/>
    <col min="16157" max="16158" width="12.6640625" style="2" customWidth="1"/>
    <col min="16159" max="16159" width="16" style="2" customWidth="1"/>
    <col min="16160" max="16161" width="12.6640625" style="2" customWidth="1"/>
    <col min="16162" max="16162" width="23.88671875" style="2" customWidth="1"/>
    <col min="16163" max="16164" width="12.6640625" style="2" customWidth="1"/>
    <col min="16165" max="16165" width="12.21875" style="2" customWidth="1"/>
    <col min="16166" max="16167" width="12.6640625" style="2" customWidth="1"/>
    <col min="16168" max="16168" width="15" style="2" customWidth="1"/>
    <col min="16169" max="16170" width="12.6640625" style="2" customWidth="1"/>
    <col min="16171" max="16171" width="12.77734375" style="2" customWidth="1"/>
    <col min="16172" max="16173" width="12.6640625" style="2" customWidth="1"/>
    <col min="16174" max="16174" width="22.5546875" style="2" customWidth="1"/>
    <col min="16175" max="16176" width="12.6640625" style="2" customWidth="1"/>
    <col min="16177" max="16177" width="14" style="2" customWidth="1"/>
    <col min="16178" max="16178" width="12.6640625" style="2" customWidth="1"/>
    <col min="16179" max="16179" width="8.88671875" style="2"/>
    <col min="16180" max="16180" width="11.5546875" style="2" customWidth="1"/>
    <col min="16181" max="16182" width="8.88671875" style="2"/>
    <col min="16183" max="16183" width="17.44140625" style="2" customWidth="1"/>
    <col min="16184" max="16185" width="8.88671875" style="2"/>
    <col min="16186" max="16186" width="11.5546875" style="2" customWidth="1"/>
    <col min="16187" max="16188" width="8.88671875" style="2"/>
    <col min="16189" max="16189" width="13.33203125" style="2" customWidth="1"/>
    <col min="16190" max="16191" width="8.88671875" style="2"/>
    <col min="16192" max="16192" width="25.44140625" style="2" customWidth="1"/>
    <col min="16193" max="16194" width="8.88671875" style="2"/>
    <col min="16195" max="16195" width="11.5546875" style="2" customWidth="1"/>
    <col min="16196" max="16197" width="8.88671875" style="2"/>
    <col min="16198" max="16198" width="14" style="2" customWidth="1"/>
    <col min="16199" max="16200" width="8.88671875" style="2"/>
    <col min="16201" max="16201" width="21.6640625" style="2" customWidth="1"/>
    <col min="16202" max="16203" width="8.88671875" style="2"/>
    <col min="16204" max="16204" width="14" style="2" customWidth="1"/>
    <col min="16205" max="16206" width="8.88671875" style="2"/>
    <col min="16207" max="16207" width="26.109375" style="2" customWidth="1"/>
    <col min="16208" max="16209" width="8.88671875" style="2"/>
    <col min="16210" max="16210" width="23.44140625" style="2" customWidth="1"/>
    <col min="16211" max="16212" width="8.88671875" style="2"/>
    <col min="16213" max="16213" width="24.109375" style="2" customWidth="1"/>
    <col min="16214" max="16215" width="8.88671875" style="2"/>
    <col min="16216" max="16216" width="25.77734375" style="2" customWidth="1"/>
    <col min="16217" max="16218" width="8.88671875" style="2"/>
    <col min="16219" max="16219" width="31" style="2" customWidth="1"/>
    <col min="16220" max="16221" width="8.88671875" style="2"/>
    <col min="16222" max="16222" width="30.44140625" style="2" customWidth="1"/>
    <col min="16223" max="16224" width="8.88671875" style="2"/>
    <col min="16225" max="16225" width="25.109375" style="2" customWidth="1"/>
    <col min="16226" max="16227" width="8.88671875" style="2"/>
    <col min="16228" max="16228" width="20.88671875" style="2" customWidth="1"/>
    <col min="16229" max="16384" width="8.88671875" style="2"/>
  </cols>
  <sheetData>
    <row r="1" spans="1:100" x14ac:dyDescent="0.25">
      <c r="A1" s="1"/>
      <c r="B1" s="26" t="s">
        <v>29</v>
      </c>
      <c r="C1" s="27"/>
      <c r="D1" s="27"/>
      <c r="E1" s="26" t="s">
        <v>30</v>
      </c>
      <c r="F1" s="27"/>
      <c r="G1" s="27"/>
      <c r="H1" s="26"/>
      <c r="I1" s="27"/>
      <c r="J1" s="27"/>
      <c r="K1" s="26"/>
      <c r="L1" s="27"/>
      <c r="M1" s="27"/>
      <c r="N1" s="26"/>
      <c r="O1" s="27"/>
      <c r="P1" s="27"/>
      <c r="Q1" s="26"/>
      <c r="R1" s="27"/>
      <c r="S1" s="27"/>
      <c r="T1" s="26"/>
      <c r="U1" s="27"/>
      <c r="V1" s="27"/>
      <c r="W1" s="26"/>
      <c r="X1" s="27"/>
      <c r="Y1" s="27"/>
      <c r="Z1" s="26"/>
      <c r="AA1" s="27"/>
      <c r="AB1" s="27"/>
      <c r="AC1" s="26"/>
      <c r="AD1" s="27"/>
      <c r="AE1" s="27"/>
      <c r="AF1" s="26"/>
      <c r="AG1" s="27"/>
      <c r="AH1" s="27"/>
      <c r="AI1" s="26"/>
      <c r="AJ1" s="27"/>
      <c r="AK1" s="27"/>
      <c r="AL1" s="26"/>
      <c r="AM1" s="27"/>
      <c r="AN1" s="27"/>
      <c r="AO1" s="26"/>
      <c r="AP1" s="27"/>
      <c r="AQ1" s="27"/>
      <c r="AR1" s="26"/>
      <c r="AS1" s="27"/>
      <c r="AT1" s="27"/>
      <c r="AU1" s="26"/>
      <c r="AV1" s="27"/>
      <c r="AW1" s="27"/>
      <c r="AX1" s="26"/>
      <c r="AY1" s="29"/>
      <c r="AZ1" s="29"/>
      <c r="BA1" s="28"/>
      <c r="BB1" s="29"/>
      <c r="BC1" s="29"/>
      <c r="BD1" s="28"/>
      <c r="BE1" s="29"/>
      <c r="BF1" s="29"/>
      <c r="BG1" s="28"/>
      <c r="BH1" s="29"/>
      <c r="BI1" s="29"/>
      <c r="BJ1" s="28"/>
      <c r="BK1" s="29"/>
      <c r="BL1" s="29"/>
      <c r="BM1" s="28"/>
      <c r="BN1" s="29"/>
      <c r="BO1" s="29"/>
      <c r="BP1" s="28"/>
      <c r="BQ1" s="29"/>
      <c r="BR1" s="29"/>
      <c r="BS1" s="28"/>
      <c r="BT1" s="29"/>
      <c r="BU1" s="29"/>
      <c r="BV1" s="28"/>
      <c r="BW1" s="29"/>
      <c r="BX1" s="29"/>
      <c r="BY1" s="28"/>
      <c r="BZ1" s="29"/>
      <c r="CA1" s="29"/>
      <c r="CB1" s="28"/>
      <c r="CC1" s="29"/>
      <c r="CD1" s="29"/>
      <c r="CE1" s="28"/>
      <c r="CF1" s="29"/>
      <c r="CG1" s="29"/>
      <c r="CH1" s="28"/>
      <c r="CI1" s="29"/>
      <c r="CJ1" s="29"/>
      <c r="CK1" s="28"/>
      <c r="CL1" s="29"/>
      <c r="CM1" s="29"/>
      <c r="CN1" s="28"/>
      <c r="CO1" s="29"/>
      <c r="CP1" s="29"/>
      <c r="CQ1" s="28"/>
      <c r="CR1" s="29"/>
      <c r="CS1" s="29"/>
      <c r="CT1" s="28"/>
      <c r="CU1" s="29"/>
      <c r="CV1" s="29"/>
    </row>
    <row r="2" spans="1:100" x14ac:dyDescent="0.25">
      <c r="A2" s="1"/>
      <c r="B2" s="1" t="s">
        <v>0</v>
      </c>
      <c r="C2" s="1" t="s">
        <v>1</v>
      </c>
      <c r="D2" s="1" t="s">
        <v>2</v>
      </c>
      <c r="E2" s="21" t="s">
        <v>0</v>
      </c>
      <c r="F2" s="21" t="s">
        <v>1</v>
      </c>
      <c r="G2" s="21" t="s">
        <v>2</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Z2" s="3"/>
      <c r="BC2" s="3"/>
      <c r="BF2" s="3"/>
      <c r="BI2" s="3"/>
      <c r="BL2" s="3"/>
      <c r="BO2" s="3"/>
      <c r="BR2" s="3"/>
      <c r="BU2" s="3"/>
      <c r="BX2" s="3"/>
      <c r="CA2" s="3"/>
      <c r="CD2" s="3"/>
      <c r="CG2" s="3"/>
      <c r="CJ2" s="3"/>
      <c r="CM2" s="3"/>
      <c r="CP2" s="3"/>
      <c r="CS2" s="3"/>
      <c r="CV2" s="3"/>
    </row>
    <row r="3" spans="1:100" x14ac:dyDescent="0.25">
      <c r="A3" s="4">
        <v>198701</v>
      </c>
      <c r="B3" s="5" t="s">
        <v>18</v>
      </c>
      <c r="C3" s="5" t="s">
        <v>18</v>
      </c>
      <c r="D3" s="5" t="s">
        <v>18</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6"/>
      <c r="AZ3" s="7"/>
      <c r="BA3" s="6"/>
      <c r="BB3" s="6"/>
      <c r="BC3" s="7"/>
      <c r="BD3" s="6"/>
      <c r="BE3" s="6"/>
      <c r="BF3" s="7"/>
      <c r="BG3" s="6"/>
      <c r="BH3" s="6"/>
      <c r="BI3" s="7"/>
      <c r="BJ3" s="6"/>
      <c r="BK3" s="6"/>
      <c r="BL3" s="7"/>
      <c r="BM3" s="6"/>
      <c r="BN3" s="6"/>
      <c r="BO3" s="7"/>
      <c r="BP3" s="6"/>
      <c r="BQ3" s="6"/>
      <c r="BR3" s="7"/>
      <c r="BS3" s="6"/>
      <c r="BT3" s="6"/>
      <c r="BU3" s="7"/>
      <c r="BV3" s="6"/>
      <c r="BW3" s="6"/>
      <c r="BX3" s="7"/>
      <c r="BY3" s="6"/>
      <c r="BZ3" s="6"/>
      <c r="CA3" s="7"/>
      <c r="CB3" s="6"/>
      <c r="CC3" s="6"/>
      <c r="CD3" s="7"/>
      <c r="CE3" s="6"/>
      <c r="CF3" s="6"/>
      <c r="CG3" s="7"/>
      <c r="CH3" s="6"/>
      <c r="CI3" s="6"/>
      <c r="CJ3" s="7"/>
      <c r="CK3" s="6"/>
      <c r="CL3" s="6"/>
      <c r="CM3" s="7"/>
      <c r="CN3" s="6"/>
      <c r="CO3" s="6"/>
      <c r="CP3" s="7"/>
      <c r="CQ3" s="6"/>
      <c r="CR3" s="6"/>
      <c r="CS3" s="7"/>
      <c r="CT3" s="6"/>
      <c r="CU3" s="6"/>
      <c r="CV3" s="7"/>
    </row>
    <row r="4" spans="1:100" x14ac:dyDescent="0.25">
      <c r="A4" s="4">
        <v>198702</v>
      </c>
      <c r="B4" s="5" t="s">
        <v>18</v>
      </c>
      <c r="C4" s="5" t="s">
        <v>18</v>
      </c>
      <c r="D4" s="5" t="s">
        <v>18</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6"/>
      <c r="AZ4" s="7"/>
      <c r="BA4" s="6"/>
      <c r="BB4" s="6"/>
      <c r="BC4" s="7"/>
      <c r="BD4" s="6"/>
      <c r="BE4" s="6"/>
      <c r="BF4" s="7"/>
      <c r="BG4" s="6"/>
      <c r="BH4" s="6"/>
      <c r="BI4" s="7"/>
      <c r="BJ4" s="6"/>
      <c r="BK4" s="6"/>
      <c r="BL4" s="7"/>
      <c r="BM4" s="6"/>
      <c r="BN4" s="6"/>
      <c r="BO4" s="7"/>
      <c r="BP4" s="6"/>
      <c r="BQ4" s="6"/>
      <c r="BR4" s="7"/>
      <c r="BS4" s="6"/>
      <c r="BT4" s="6"/>
      <c r="BU4" s="7"/>
      <c r="BV4" s="6"/>
      <c r="BW4" s="6"/>
      <c r="BX4" s="7"/>
      <c r="BY4" s="6"/>
      <c r="BZ4" s="6"/>
      <c r="CA4" s="7"/>
      <c r="CB4" s="6"/>
      <c r="CC4" s="6"/>
      <c r="CD4" s="7"/>
      <c r="CE4" s="6"/>
      <c r="CF4" s="6"/>
      <c r="CG4" s="7"/>
      <c r="CH4" s="6"/>
      <c r="CI4" s="6"/>
      <c r="CJ4" s="7"/>
      <c r="CK4" s="6"/>
      <c r="CL4" s="6"/>
      <c r="CM4" s="7"/>
      <c r="CN4" s="6"/>
      <c r="CO4" s="6"/>
      <c r="CP4" s="7"/>
      <c r="CQ4" s="6"/>
      <c r="CR4" s="6"/>
      <c r="CS4" s="7"/>
      <c r="CT4" s="6"/>
      <c r="CU4" s="6"/>
      <c r="CV4" s="7"/>
    </row>
    <row r="5" spans="1:100" x14ac:dyDescent="0.25">
      <c r="A5" s="4">
        <v>198703</v>
      </c>
      <c r="B5" s="5" t="s">
        <v>18</v>
      </c>
      <c r="C5" s="5" t="s">
        <v>18</v>
      </c>
      <c r="D5" s="5" t="s">
        <v>18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6"/>
      <c r="AZ5" s="7"/>
      <c r="BA5" s="6"/>
      <c r="BB5" s="6"/>
      <c r="BC5" s="7"/>
      <c r="BD5" s="6"/>
      <c r="BE5" s="6"/>
      <c r="BF5" s="7"/>
      <c r="BG5" s="6"/>
      <c r="BH5" s="6"/>
      <c r="BI5" s="7"/>
      <c r="BJ5" s="6"/>
      <c r="BK5" s="6"/>
      <c r="BL5" s="7"/>
      <c r="BM5" s="6"/>
      <c r="BN5" s="6"/>
      <c r="BO5" s="7"/>
      <c r="BP5" s="6"/>
      <c r="BQ5" s="6"/>
      <c r="BR5" s="7"/>
      <c r="BS5" s="6"/>
      <c r="BT5" s="6"/>
      <c r="BU5" s="7"/>
      <c r="BV5" s="6"/>
      <c r="BW5" s="6"/>
      <c r="BX5" s="7"/>
      <c r="BY5" s="6"/>
      <c r="BZ5" s="6"/>
      <c r="CA5" s="7"/>
      <c r="CB5" s="6"/>
      <c r="CC5" s="6"/>
      <c r="CD5" s="7"/>
      <c r="CE5" s="6"/>
      <c r="CF5" s="6"/>
      <c r="CG5" s="7"/>
      <c r="CH5" s="6"/>
      <c r="CI5" s="6"/>
      <c r="CJ5" s="7"/>
      <c r="CK5" s="6"/>
      <c r="CL5" s="6"/>
      <c r="CM5" s="7"/>
      <c r="CN5" s="6"/>
      <c r="CO5" s="6"/>
      <c r="CP5" s="7"/>
      <c r="CQ5" s="6"/>
      <c r="CR5" s="6"/>
      <c r="CS5" s="7"/>
      <c r="CT5" s="6"/>
      <c r="CU5" s="6"/>
      <c r="CV5" s="7"/>
    </row>
    <row r="6" spans="1:100" x14ac:dyDescent="0.25">
      <c r="A6" s="4">
        <v>198704</v>
      </c>
      <c r="B6" s="5" t="s">
        <v>18</v>
      </c>
      <c r="C6" s="5" t="s">
        <v>18</v>
      </c>
      <c r="D6" s="5" t="s">
        <v>18</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6"/>
      <c r="AZ6" s="7"/>
      <c r="BA6" s="6"/>
      <c r="BB6" s="6"/>
      <c r="BC6" s="7"/>
      <c r="BD6" s="6"/>
      <c r="BE6" s="6"/>
      <c r="BF6" s="7"/>
      <c r="BG6" s="6"/>
      <c r="BH6" s="6"/>
      <c r="BI6" s="7"/>
      <c r="BJ6" s="6"/>
      <c r="BK6" s="6"/>
      <c r="BL6" s="7"/>
      <c r="BM6" s="6"/>
      <c r="BN6" s="6"/>
      <c r="BO6" s="7"/>
      <c r="BP6" s="6"/>
      <c r="BQ6" s="6"/>
      <c r="BR6" s="7"/>
      <c r="BS6" s="6"/>
      <c r="BT6" s="6"/>
      <c r="BU6" s="7"/>
      <c r="BV6" s="6"/>
      <c r="BW6" s="6"/>
      <c r="BX6" s="7"/>
      <c r="BY6" s="6"/>
      <c r="BZ6" s="6"/>
      <c r="CA6" s="7"/>
      <c r="CB6" s="6"/>
      <c r="CC6" s="6"/>
      <c r="CD6" s="7"/>
      <c r="CE6" s="6"/>
      <c r="CF6" s="6"/>
      <c r="CG6" s="7"/>
      <c r="CH6" s="6"/>
      <c r="CI6" s="6"/>
      <c r="CJ6" s="7"/>
      <c r="CK6" s="6"/>
      <c r="CL6" s="6"/>
      <c r="CM6" s="7"/>
      <c r="CN6" s="6"/>
      <c r="CO6" s="6"/>
      <c r="CP6" s="7"/>
      <c r="CQ6" s="6"/>
      <c r="CR6" s="6"/>
      <c r="CS6" s="7"/>
      <c r="CT6" s="6"/>
      <c r="CU6" s="6"/>
      <c r="CV6" s="7"/>
    </row>
    <row r="7" spans="1:100" x14ac:dyDescent="0.25">
      <c r="A7" s="4">
        <v>198705</v>
      </c>
      <c r="B7" s="5" t="s">
        <v>18</v>
      </c>
      <c r="C7" s="5" t="s">
        <v>18</v>
      </c>
      <c r="D7" s="5" t="s">
        <v>18</v>
      </c>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6"/>
      <c r="AZ7" s="7"/>
      <c r="BA7" s="6"/>
      <c r="BB7" s="6"/>
      <c r="BC7" s="7"/>
      <c r="BD7" s="6"/>
      <c r="BE7" s="6"/>
      <c r="BF7" s="7"/>
      <c r="BG7" s="6"/>
      <c r="BH7" s="6"/>
      <c r="BI7" s="7"/>
      <c r="BJ7" s="6"/>
      <c r="BK7" s="6"/>
      <c r="BL7" s="7"/>
      <c r="BM7" s="6"/>
      <c r="BN7" s="6"/>
      <c r="BO7" s="7"/>
      <c r="BP7" s="6"/>
      <c r="BQ7" s="6"/>
      <c r="BR7" s="7"/>
      <c r="BS7" s="6"/>
      <c r="BT7" s="6"/>
      <c r="BU7" s="7"/>
      <c r="BV7" s="6"/>
      <c r="BW7" s="6"/>
      <c r="BX7" s="7"/>
      <c r="BY7" s="6"/>
      <c r="BZ7" s="6"/>
      <c r="CA7" s="7"/>
      <c r="CB7" s="6"/>
      <c r="CC7" s="6"/>
      <c r="CD7" s="7"/>
      <c r="CE7" s="6"/>
      <c r="CF7" s="6"/>
      <c r="CG7" s="7"/>
      <c r="CH7" s="6"/>
      <c r="CI7" s="6"/>
      <c r="CJ7" s="7"/>
      <c r="CK7" s="6"/>
      <c r="CL7" s="6"/>
      <c r="CM7" s="7"/>
      <c r="CN7" s="6"/>
      <c r="CO7" s="6"/>
      <c r="CP7" s="7"/>
      <c r="CQ7" s="6"/>
      <c r="CR7" s="6"/>
      <c r="CS7" s="7"/>
      <c r="CT7" s="6"/>
      <c r="CU7" s="6"/>
      <c r="CV7" s="7"/>
    </row>
    <row r="8" spans="1:100" x14ac:dyDescent="0.25">
      <c r="A8" s="4">
        <v>198706</v>
      </c>
      <c r="B8" s="5" t="s">
        <v>18</v>
      </c>
      <c r="C8" s="5" t="s">
        <v>18</v>
      </c>
      <c r="D8" s="5" t="s">
        <v>18</v>
      </c>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6"/>
      <c r="AZ8" s="7"/>
      <c r="BA8" s="6"/>
      <c r="BB8" s="6"/>
      <c r="BC8" s="7"/>
      <c r="BD8" s="6"/>
      <c r="BE8" s="6"/>
      <c r="BF8" s="7"/>
      <c r="BG8" s="6"/>
      <c r="BH8" s="6"/>
      <c r="BI8" s="7"/>
      <c r="BJ8" s="6"/>
      <c r="BK8" s="6"/>
      <c r="BL8" s="7"/>
      <c r="BM8" s="6"/>
      <c r="BN8" s="6"/>
      <c r="BO8" s="7"/>
      <c r="BP8" s="6"/>
      <c r="BQ8" s="6"/>
      <c r="BR8" s="7"/>
      <c r="BS8" s="6"/>
      <c r="BT8" s="6"/>
      <c r="BU8" s="7"/>
      <c r="BV8" s="6"/>
      <c r="BW8" s="6"/>
      <c r="BX8" s="7"/>
      <c r="BY8" s="6"/>
      <c r="BZ8" s="6"/>
      <c r="CA8" s="7"/>
      <c r="CB8" s="6"/>
      <c r="CC8" s="6"/>
      <c r="CD8" s="7"/>
      <c r="CE8" s="6"/>
      <c r="CF8" s="6"/>
      <c r="CG8" s="7"/>
      <c r="CH8" s="6"/>
      <c r="CI8" s="6"/>
      <c r="CJ8" s="7"/>
      <c r="CK8" s="6"/>
      <c r="CL8" s="6"/>
      <c r="CM8" s="7"/>
      <c r="CN8" s="6"/>
      <c r="CO8" s="6"/>
      <c r="CP8" s="7"/>
      <c r="CQ8" s="6"/>
      <c r="CR8" s="6"/>
      <c r="CS8" s="7"/>
      <c r="CT8" s="6"/>
      <c r="CU8" s="6"/>
      <c r="CV8" s="7"/>
    </row>
    <row r="9" spans="1:100" x14ac:dyDescent="0.25">
      <c r="A9" s="4">
        <v>198707</v>
      </c>
      <c r="B9" s="5" t="s">
        <v>18</v>
      </c>
      <c r="C9" s="5" t="s">
        <v>18</v>
      </c>
      <c r="D9" s="5" t="s">
        <v>18</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6"/>
      <c r="AZ9" s="7"/>
      <c r="BA9" s="6"/>
      <c r="BB9" s="6"/>
      <c r="BC9" s="7"/>
      <c r="BD9" s="6"/>
      <c r="BE9" s="6"/>
      <c r="BF9" s="7"/>
      <c r="BG9" s="6"/>
      <c r="BH9" s="6"/>
      <c r="BI9" s="7"/>
      <c r="BJ9" s="6"/>
      <c r="BK9" s="6"/>
      <c r="BL9" s="7"/>
      <c r="BM9" s="6"/>
      <c r="BN9" s="6"/>
      <c r="BO9" s="7"/>
      <c r="BP9" s="6"/>
      <c r="BQ9" s="6"/>
      <c r="BR9" s="7"/>
      <c r="BS9" s="6"/>
      <c r="BT9" s="6"/>
      <c r="BU9" s="7"/>
      <c r="BV9" s="6"/>
      <c r="BW9" s="6"/>
      <c r="BX9" s="7"/>
      <c r="BY9" s="6"/>
      <c r="BZ9" s="6"/>
      <c r="CA9" s="7"/>
      <c r="CB9" s="6"/>
      <c r="CC9" s="6"/>
      <c r="CD9" s="7"/>
      <c r="CE9" s="6"/>
      <c r="CF9" s="6"/>
      <c r="CG9" s="7"/>
      <c r="CH9" s="6"/>
      <c r="CI9" s="6"/>
      <c r="CJ9" s="7"/>
      <c r="CK9" s="6"/>
      <c r="CL9" s="6"/>
      <c r="CM9" s="7"/>
      <c r="CN9" s="6"/>
      <c r="CO9" s="6"/>
      <c r="CP9" s="7"/>
      <c r="CQ9" s="6"/>
      <c r="CR9" s="6"/>
      <c r="CS9" s="7"/>
      <c r="CT9" s="6"/>
      <c r="CU9" s="6"/>
      <c r="CV9" s="7"/>
    </row>
    <row r="10" spans="1:100" x14ac:dyDescent="0.25">
      <c r="A10" s="4">
        <v>198708</v>
      </c>
      <c r="B10" s="5" t="s">
        <v>18</v>
      </c>
      <c r="C10" s="5" t="s">
        <v>18</v>
      </c>
      <c r="D10" s="5" t="s">
        <v>18</v>
      </c>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6"/>
      <c r="AZ10" s="7"/>
      <c r="BA10" s="6"/>
      <c r="BB10" s="6"/>
      <c r="BC10" s="7"/>
      <c r="BD10" s="6"/>
      <c r="BE10" s="6"/>
      <c r="BF10" s="7"/>
      <c r="BG10" s="6"/>
      <c r="BH10" s="6"/>
      <c r="BI10" s="7"/>
      <c r="BJ10" s="6"/>
      <c r="BK10" s="6"/>
      <c r="BL10" s="7"/>
      <c r="BM10" s="6"/>
      <c r="BN10" s="6"/>
      <c r="BO10" s="7"/>
      <c r="BP10" s="6"/>
      <c r="BQ10" s="6"/>
      <c r="BR10" s="7"/>
      <c r="BS10" s="6"/>
      <c r="BT10" s="6"/>
      <c r="BU10" s="7"/>
      <c r="BV10" s="6"/>
      <c r="BW10" s="6"/>
      <c r="BX10" s="7"/>
      <c r="BY10" s="6"/>
      <c r="BZ10" s="6"/>
      <c r="CA10" s="7"/>
      <c r="CB10" s="6"/>
      <c r="CC10" s="6"/>
      <c r="CD10" s="7"/>
      <c r="CE10" s="6"/>
      <c r="CF10" s="6"/>
      <c r="CG10" s="7"/>
      <c r="CH10" s="6"/>
      <c r="CI10" s="6"/>
      <c r="CJ10" s="7"/>
      <c r="CK10" s="6"/>
      <c r="CL10" s="6"/>
      <c r="CM10" s="7"/>
      <c r="CN10" s="6"/>
      <c r="CO10" s="6"/>
      <c r="CP10" s="7"/>
      <c r="CQ10" s="6"/>
      <c r="CR10" s="6"/>
      <c r="CS10" s="7"/>
      <c r="CT10" s="6"/>
      <c r="CU10" s="6"/>
      <c r="CV10" s="7"/>
    </row>
    <row r="11" spans="1:100" x14ac:dyDescent="0.25">
      <c r="A11" s="4">
        <v>198709</v>
      </c>
      <c r="B11" s="5" t="s">
        <v>18</v>
      </c>
      <c r="C11" s="5" t="s">
        <v>18</v>
      </c>
      <c r="D11" s="5" t="s">
        <v>18</v>
      </c>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6"/>
      <c r="AZ11" s="7"/>
      <c r="BA11" s="6"/>
      <c r="BB11" s="6"/>
      <c r="BC11" s="7"/>
      <c r="BD11" s="6"/>
      <c r="BE11" s="6"/>
      <c r="BF11" s="7"/>
      <c r="BG11" s="6"/>
      <c r="BH11" s="6"/>
      <c r="BI11" s="7"/>
      <c r="BJ11" s="6"/>
      <c r="BK11" s="6"/>
      <c r="BL11" s="7"/>
      <c r="BM11" s="6"/>
      <c r="BN11" s="6"/>
      <c r="BO11" s="7"/>
      <c r="BP11" s="6"/>
      <c r="BQ11" s="6"/>
      <c r="BR11" s="7"/>
      <c r="BS11" s="6"/>
      <c r="BT11" s="6"/>
      <c r="BU11" s="7"/>
      <c r="BV11" s="6"/>
      <c r="BW11" s="6"/>
      <c r="BX11" s="7"/>
      <c r="BY11" s="6"/>
      <c r="BZ11" s="6"/>
      <c r="CA11" s="7"/>
      <c r="CB11" s="6"/>
      <c r="CC11" s="6"/>
      <c r="CD11" s="7"/>
      <c r="CE11" s="6"/>
      <c r="CF11" s="6"/>
      <c r="CG11" s="7"/>
      <c r="CH11" s="6"/>
      <c r="CI11" s="6"/>
      <c r="CJ11" s="7"/>
      <c r="CK11" s="6"/>
      <c r="CL11" s="6"/>
      <c r="CM11" s="7"/>
      <c r="CN11" s="6"/>
      <c r="CO11" s="6"/>
      <c r="CP11" s="7"/>
      <c r="CQ11" s="6"/>
      <c r="CR11" s="6"/>
      <c r="CS11" s="7"/>
      <c r="CT11" s="6"/>
      <c r="CU11" s="6"/>
      <c r="CV11" s="7"/>
    </row>
    <row r="12" spans="1:100" x14ac:dyDescent="0.25">
      <c r="A12" s="4">
        <v>198710</v>
      </c>
      <c r="B12" s="5" t="s">
        <v>18</v>
      </c>
      <c r="C12" s="5" t="s">
        <v>18</v>
      </c>
      <c r="D12" s="5" t="s">
        <v>18</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6"/>
      <c r="AZ12" s="7"/>
      <c r="BA12" s="6"/>
      <c r="BB12" s="6"/>
      <c r="BC12" s="7"/>
      <c r="BD12" s="6"/>
      <c r="BE12" s="6"/>
      <c r="BF12" s="7"/>
      <c r="BG12" s="6"/>
      <c r="BH12" s="6"/>
      <c r="BI12" s="7"/>
      <c r="BJ12" s="6"/>
      <c r="BK12" s="6"/>
      <c r="BL12" s="7"/>
      <c r="BM12" s="6"/>
      <c r="BN12" s="6"/>
      <c r="BO12" s="7"/>
      <c r="BP12" s="6"/>
      <c r="BQ12" s="6"/>
      <c r="BR12" s="7"/>
      <c r="BS12" s="6"/>
      <c r="BT12" s="6"/>
      <c r="BU12" s="7"/>
      <c r="BV12" s="6"/>
      <c r="BW12" s="6"/>
      <c r="BX12" s="7"/>
      <c r="BY12" s="6"/>
      <c r="BZ12" s="6"/>
      <c r="CA12" s="7"/>
      <c r="CB12" s="6"/>
      <c r="CC12" s="6"/>
      <c r="CD12" s="7"/>
      <c r="CE12" s="6"/>
      <c r="CF12" s="6"/>
      <c r="CG12" s="7"/>
      <c r="CH12" s="6"/>
      <c r="CI12" s="6"/>
      <c r="CJ12" s="7"/>
      <c r="CK12" s="6"/>
      <c r="CL12" s="6"/>
      <c r="CM12" s="7"/>
      <c r="CN12" s="6"/>
      <c r="CO12" s="6"/>
      <c r="CP12" s="7"/>
      <c r="CQ12" s="6"/>
      <c r="CR12" s="6"/>
      <c r="CS12" s="7"/>
      <c r="CT12" s="6"/>
      <c r="CU12" s="6"/>
      <c r="CV12" s="7"/>
    </row>
    <row r="13" spans="1:100" x14ac:dyDescent="0.25">
      <c r="A13" s="4">
        <v>198711</v>
      </c>
      <c r="B13" s="5" t="s">
        <v>18</v>
      </c>
      <c r="C13" s="5" t="s">
        <v>18</v>
      </c>
      <c r="D13" s="5" t="s">
        <v>18</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6"/>
      <c r="AZ13" s="7"/>
      <c r="BA13" s="6"/>
      <c r="BB13" s="6"/>
      <c r="BC13" s="7"/>
      <c r="BD13" s="6"/>
      <c r="BE13" s="6"/>
      <c r="BF13" s="7"/>
      <c r="BG13" s="6"/>
      <c r="BH13" s="6"/>
      <c r="BI13" s="7"/>
      <c r="BJ13" s="6"/>
      <c r="BK13" s="6"/>
      <c r="BL13" s="7"/>
      <c r="BM13" s="6"/>
      <c r="BN13" s="6"/>
      <c r="BO13" s="7"/>
      <c r="BP13" s="6"/>
      <c r="BQ13" s="6"/>
      <c r="BR13" s="7"/>
      <c r="BS13" s="6"/>
      <c r="BT13" s="6"/>
      <c r="BU13" s="7"/>
      <c r="BV13" s="6"/>
      <c r="BW13" s="6"/>
      <c r="BX13" s="7"/>
      <c r="BY13" s="6"/>
      <c r="BZ13" s="6"/>
      <c r="CA13" s="7"/>
      <c r="CB13" s="6"/>
      <c r="CC13" s="6"/>
      <c r="CD13" s="7"/>
      <c r="CE13" s="6"/>
      <c r="CF13" s="6"/>
      <c r="CG13" s="7"/>
      <c r="CH13" s="6"/>
      <c r="CI13" s="6"/>
      <c r="CJ13" s="7"/>
      <c r="CK13" s="6"/>
      <c r="CL13" s="6"/>
      <c r="CM13" s="7"/>
      <c r="CN13" s="6"/>
      <c r="CO13" s="6"/>
      <c r="CP13" s="7"/>
      <c r="CQ13" s="6"/>
      <c r="CR13" s="6"/>
      <c r="CS13" s="7"/>
      <c r="CT13" s="6"/>
      <c r="CU13" s="6"/>
      <c r="CV13" s="7"/>
    </row>
    <row r="14" spans="1:100" x14ac:dyDescent="0.25">
      <c r="A14" s="4">
        <v>198712</v>
      </c>
      <c r="B14" s="5" t="s">
        <v>18</v>
      </c>
      <c r="C14" s="5" t="s">
        <v>18</v>
      </c>
      <c r="D14" s="5" t="s">
        <v>18</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6"/>
      <c r="AZ14" s="7"/>
      <c r="BA14" s="6"/>
      <c r="BB14" s="6"/>
      <c r="BC14" s="7"/>
      <c r="BD14" s="6"/>
      <c r="BE14" s="6"/>
      <c r="BF14" s="7"/>
      <c r="BG14" s="6"/>
      <c r="BH14" s="6"/>
      <c r="BI14" s="7"/>
      <c r="BJ14" s="6"/>
      <c r="BK14" s="6"/>
      <c r="BL14" s="7"/>
      <c r="BM14" s="6"/>
      <c r="BN14" s="6"/>
      <c r="BO14" s="7"/>
      <c r="BP14" s="6"/>
      <c r="BQ14" s="6"/>
      <c r="BR14" s="7"/>
      <c r="BS14" s="6"/>
      <c r="BT14" s="6"/>
      <c r="BU14" s="7"/>
      <c r="BV14" s="6"/>
      <c r="BW14" s="6"/>
      <c r="BX14" s="7"/>
      <c r="BY14" s="6"/>
      <c r="BZ14" s="6"/>
      <c r="CA14" s="7"/>
      <c r="CB14" s="6"/>
      <c r="CC14" s="6"/>
      <c r="CD14" s="7"/>
      <c r="CE14" s="6"/>
      <c r="CF14" s="6"/>
      <c r="CG14" s="7"/>
      <c r="CH14" s="6"/>
      <c r="CI14" s="6"/>
      <c r="CJ14" s="7"/>
      <c r="CK14" s="6"/>
      <c r="CL14" s="6"/>
      <c r="CM14" s="7"/>
      <c r="CN14" s="6"/>
      <c r="CO14" s="6"/>
      <c r="CP14" s="7"/>
      <c r="CQ14" s="6"/>
      <c r="CR14" s="6"/>
      <c r="CS14" s="7"/>
      <c r="CT14" s="6"/>
      <c r="CU14" s="6"/>
      <c r="CV14" s="7"/>
    </row>
    <row r="15" spans="1:100" x14ac:dyDescent="0.25">
      <c r="A15" s="4">
        <v>198801</v>
      </c>
      <c r="B15" s="5" t="s">
        <v>18</v>
      </c>
      <c r="C15" s="5" t="s">
        <v>18</v>
      </c>
      <c r="D15" s="5" t="s">
        <v>18</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6"/>
      <c r="AZ15" s="7"/>
      <c r="BA15" s="6"/>
      <c r="BB15" s="6"/>
      <c r="BC15" s="7"/>
      <c r="BD15" s="6"/>
      <c r="BE15" s="6"/>
      <c r="BF15" s="7"/>
      <c r="BG15" s="6"/>
      <c r="BH15" s="6"/>
      <c r="BI15" s="7"/>
      <c r="BJ15" s="6"/>
      <c r="BK15" s="6"/>
      <c r="BL15" s="7"/>
      <c r="BM15" s="6"/>
      <c r="BN15" s="6"/>
      <c r="BO15" s="7"/>
      <c r="BP15" s="6"/>
      <c r="BQ15" s="6"/>
      <c r="BR15" s="7"/>
      <c r="BS15" s="6"/>
      <c r="BT15" s="6"/>
      <c r="BU15" s="7"/>
      <c r="BV15" s="6"/>
      <c r="BW15" s="6"/>
      <c r="BX15" s="7"/>
      <c r="BY15" s="6"/>
      <c r="BZ15" s="6"/>
      <c r="CA15" s="7"/>
      <c r="CB15" s="6"/>
      <c r="CC15" s="6"/>
      <c r="CD15" s="7"/>
      <c r="CE15" s="6"/>
      <c r="CF15" s="6"/>
      <c r="CG15" s="7"/>
      <c r="CH15" s="6"/>
      <c r="CI15" s="6"/>
      <c r="CJ15" s="7"/>
      <c r="CK15" s="6"/>
      <c r="CL15" s="6"/>
      <c r="CM15" s="7"/>
      <c r="CN15" s="6"/>
      <c r="CO15" s="6"/>
      <c r="CP15" s="7"/>
      <c r="CQ15" s="6"/>
      <c r="CR15" s="6"/>
      <c r="CS15" s="7"/>
      <c r="CT15" s="6"/>
      <c r="CU15" s="6"/>
      <c r="CV15" s="7"/>
    </row>
    <row r="16" spans="1:100" x14ac:dyDescent="0.25">
      <c r="A16" s="4">
        <v>198802</v>
      </c>
      <c r="B16" s="5" t="s">
        <v>18</v>
      </c>
      <c r="C16" s="5" t="s">
        <v>18</v>
      </c>
      <c r="D16" s="5" t="s">
        <v>18</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6"/>
      <c r="AZ16" s="7"/>
      <c r="BA16" s="6"/>
      <c r="BB16" s="6"/>
      <c r="BC16" s="7"/>
      <c r="BD16" s="6"/>
      <c r="BE16" s="6"/>
      <c r="BF16" s="7"/>
      <c r="BG16" s="6"/>
      <c r="BH16" s="6"/>
      <c r="BI16" s="7"/>
      <c r="BJ16" s="6"/>
      <c r="BK16" s="6"/>
      <c r="BL16" s="7"/>
      <c r="BM16" s="6"/>
      <c r="BN16" s="6"/>
      <c r="BO16" s="7"/>
      <c r="BP16" s="6"/>
      <c r="BQ16" s="6"/>
      <c r="BR16" s="7"/>
      <c r="BS16" s="6"/>
      <c r="BT16" s="6"/>
      <c r="BU16" s="7"/>
      <c r="BV16" s="6"/>
      <c r="BW16" s="6"/>
      <c r="BX16" s="7"/>
      <c r="BY16" s="6"/>
      <c r="BZ16" s="6"/>
      <c r="CA16" s="7"/>
      <c r="CB16" s="6"/>
      <c r="CC16" s="6"/>
      <c r="CD16" s="7"/>
      <c r="CE16" s="6"/>
      <c r="CF16" s="6"/>
      <c r="CG16" s="7"/>
      <c r="CH16" s="6"/>
      <c r="CI16" s="6"/>
      <c r="CJ16" s="7"/>
      <c r="CK16" s="6"/>
      <c r="CL16" s="6"/>
      <c r="CM16" s="7"/>
      <c r="CN16" s="6"/>
      <c r="CO16" s="6"/>
      <c r="CP16" s="7"/>
      <c r="CQ16" s="6"/>
      <c r="CR16" s="6"/>
      <c r="CS16" s="7"/>
      <c r="CT16" s="6"/>
      <c r="CU16" s="6"/>
      <c r="CV16" s="7"/>
    </row>
    <row r="17" spans="1:100" x14ac:dyDescent="0.25">
      <c r="A17" s="4">
        <v>198803</v>
      </c>
      <c r="B17" s="5" t="s">
        <v>18</v>
      </c>
      <c r="C17" s="5" t="s">
        <v>18</v>
      </c>
      <c r="D17" s="5" t="s">
        <v>18</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6"/>
      <c r="AZ17" s="7"/>
      <c r="BA17" s="6"/>
      <c r="BB17" s="6"/>
      <c r="BC17" s="7"/>
      <c r="BD17" s="6"/>
      <c r="BE17" s="6"/>
      <c r="BF17" s="7"/>
      <c r="BG17" s="6"/>
      <c r="BH17" s="6"/>
      <c r="BI17" s="7"/>
      <c r="BJ17" s="6"/>
      <c r="BK17" s="6"/>
      <c r="BL17" s="7"/>
      <c r="BM17" s="6"/>
      <c r="BN17" s="6"/>
      <c r="BO17" s="7"/>
      <c r="BP17" s="6"/>
      <c r="BQ17" s="6"/>
      <c r="BR17" s="7"/>
      <c r="BS17" s="6"/>
      <c r="BT17" s="6"/>
      <c r="BU17" s="7"/>
      <c r="BV17" s="6"/>
      <c r="BW17" s="6"/>
      <c r="BX17" s="7"/>
      <c r="BY17" s="6"/>
      <c r="BZ17" s="6"/>
      <c r="CA17" s="7"/>
      <c r="CB17" s="6"/>
      <c r="CC17" s="6"/>
      <c r="CD17" s="7"/>
      <c r="CE17" s="6"/>
      <c r="CF17" s="6"/>
      <c r="CG17" s="7"/>
      <c r="CH17" s="6"/>
      <c r="CI17" s="6"/>
      <c r="CJ17" s="7"/>
      <c r="CK17" s="6"/>
      <c r="CL17" s="6"/>
      <c r="CM17" s="7"/>
      <c r="CN17" s="6"/>
      <c r="CO17" s="6"/>
      <c r="CP17" s="7"/>
      <c r="CQ17" s="6"/>
      <c r="CR17" s="6"/>
      <c r="CS17" s="7"/>
      <c r="CT17" s="6"/>
      <c r="CU17" s="6"/>
      <c r="CV17" s="7"/>
    </row>
    <row r="18" spans="1:100" x14ac:dyDescent="0.25">
      <c r="A18" s="4">
        <v>198804</v>
      </c>
      <c r="B18" s="5" t="s">
        <v>18</v>
      </c>
      <c r="C18" s="5" t="s">
        <v>18</v>
      </c>
      <c r="D18" s="5" t="s">
        <v>18</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6"/>
      <c r="AZ18" s="7"/>
      <c r="BA18" s="6"/>
      <c r="BB18" s="6"/>
      <c r="BC18" s="7"/>
      <c r="BD18" s="6"/>
      <c r="BE18" s="6"/>
      <c r="BF18" s="7"/>
      <c r="BG18" s="6"/>
      <c r="BH18" s="6"/>
      <c r="BI18" s="7"/>
      <c r="BJ18" s="6"/>
      <c r="BK18" s="6"/>
      <c r="BL18" s="7"/>
      <c r="BM18" s="6"/>
      <c r="BN18" s="6"/>
      <c r="BO18" s="7"/>
      <c r="BP18" s="6"/>
      <c r="BQ18" s="6"/>
      <c r="BR18" s="7"/>
      <c r="BS18" s="6"/>
      <c r="BT18" s="6"/>
      <c r="BU18" s="7"/>
      <c r="BV18" s="6"/>
      <c r="BW18" s="6"/>
      <c r="BX18" s="7"/>
      <c r="BY18" s="6"/>
      <c r="BZ18" s="6"/>
      <c r="CA18" s="7"/>
      <c r="CB18" s="6"/>
      <c r="CC18" s="6"/>
      <c r="CD18" s="7"/>
      <c r="CE18" s="6"/>
      <c r="CF18" s="6"/>
      <c r="CG18" s="7"/>
      <c r="CH18" s="6"/>
      <c r="CI18" s="6"/>
      <c r="CJ18" s="7"/>
      <c r="CK18" s="6"/>
      <c r="CL18" s="6"/>
      <c r="CM18" s="7"/>
      <c r="CN18" s="6"/>
      <c r="CO18" s="6"/>
      <c r="CP18" s="7"/>
      <c r="CQ18" s="6"/>
      <c r="CR18" s="6"/>
      <c r="CS18" s="7"/>
      <c r="CT18" s="6"/>
      <c r="CU18" s="6"/>
      <c r="CV18" s="7"/>
    </row>
    <row r="19" spans="1:100" x14ac:dyDescent="0.25">
      <c r="A19" s="4">
        <v>198805</v>
      </c>
      <c r="B19" s="5" t="s">
        <v>18</v>
      </c>
      <c r="C19" s="5" t="s">
        <v>18</v>
      </c>
      <c r="D19" s="5" t="s">
        <v>18</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6"/>
      <c r="AZ19" s="7"/>
      <c r="BA19" s="6"/>
      <c r="BB19" s="6"/>
      <c r="BC19" s="7"/>
      <c r="BD19" s="6"/>
      <c r="BE19" s="6"/>
      <c r="BF19" s="7"/>
      <c r="BG19" s="6"/>
      <c r="BH19" s="6"/>
      <c r="BI19" s="7"/>
      <c r="BJ19" s="6"/>
      <c r="BK19" s="6"/>
      <c r="BL19" s="7"/>
      <c r="BM19" s="6"/>
      <c r="BN19" s="6"/>
      <c r="BO19" s="7"/>
      <c r="BP19" s="6"/>
      <c r="BQ19" s="6"/>
      <c r="BR19" s="7"/>
      <c r="BS19" s="6"/>
      <c r="BT19" s="6"/>
      <c r="BU19" s="7"/>
      <c r="BV19" s="6"/>
      <c r="BW19" s="6"/>
      <c r="BX19" s="7"/>
      <c r="BY19" s="6"/>
      <c r="BZ19" s="6"/>
      <c r="CA19" s="7"/>
      <c r="CB19" s="6"/>
      <c r="CC19" s="6"/>
      <c r="CD19" s="7"/>
      <c r="CE19" s="6"/>
      <c r="CF19" s="6"/>
      <c r="CG19" s="7"/>
      <c r="CH19" s="6"/>
      <c r="CI19" s="6"/>
      <c r="CJ19" s="7"/>
      <c r="CK19" s="6"/>
      <c r="CL19" s="6"/>
      <c r="CM19" s="7"/>
      <c r="CN19" s="6"/>
      <c r="CO19" s="6"/>
      <c r="CP19" s="7"/>
      <c r="CQ19" s="6"/>
      <c r="CR19" s="6"/>
      <c r="CS19" s="7"/>
      <c r="CT19" s="6"/>
      <c r="CU19" s="6"/>
      <c r="CV19" s="7"/>
    </row>
    <row r="20" spans="1:100" x14ac:dyDescent="0.25">
      <c r="A20" s="4">
        <v>198806</v>
      </c>
      <c r="B20" s="5" t="s">
        <v>18</v>
      </c>
      <c r="C20" s="5" t="s">
        <v>18</v>
      </c>
      <c r="D20" s="5" t="s">
        <v>18</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6"/>
      <c r="AZ20" s="7"/>
      <c r="BA20" s="6"/>
      <c r="BB20" s="6"/>
      <c r="BC20" s="7"/>
      <c r="BD20" s="6"/>
      <c r="BE20" s="6"/>
      <c r="BF20" s="7"/>
      <c r="BG20" s="6"/>
      <c r="BH20" s="6"/>
      <c r="BI20" s="7"/>
      <c r="BJ20" s="6"/>
      <c r="BK20" s="6"/>
      <c r="BL20" s="7"/>
      <c r="BM20" s="6"/>
      <c r="BN20" s="6"/>
      <c r="BO20" s="7"/>
      <c r="BP20" s="6"/>
      <c r="BQ20" s="6"/>
      <c r="BR20" s="7"/>
      <c r="BS20" s="6"/>
      <c r="BT20" s="6"/>
      <c r="BU20" s="7"/>
      <c r="BV20" s="6"/>
      <c r="BW20" s="6"/>
      <c r="BX20" s="7"/>
      <c r="BY20" s="6"/>
      <c r="BZ20" s="6"/>
      <c r="CA20" s="7"/>
      <c r="CB20" s="6"/>
      <c r="CC20" s="6"/>
      <c r="CD20" s="7"/>
      <c r="CE20" s="6"/>
      <c r="CF20" s="6"/>
      <c r="CG20" s="7"/>
      <c r="CH20" s="6"/>
      <c r="CI20" s="6"/>
      <c r="CJ20" s="7"/>
      <c r="CK20" s="6"/>
      <c r="CL20" s="6"/>
      <c r="CM20" s="7"/>
      <c r="CN20" s="6"/>
      <c r="CO20" s="6"/>
      <c r="CP20" s="7"/>
      <c r="CQ20" s="6"/>
      <c r="CR20" s="6"/>
      <c r="CS20" s="7"/>
      <c r="CT20" s="6"/>
      <c r="CU20" s="6"/>
      <c r="CV20" s="7"/>
    </row>
    <row r="21" spans="1:100" x14ac:dyDescent="0.25">
      <c r="A21" s="4">
        <v>198807</v>
      </c>
      <c r="B21" s="5" t="s">
        <v>18</v>
      </c>
      <c r="C21" s="5" t="s">
        <v>18</v>
      </c>
      <c r="D21" s="5" t="s">
        <v>18</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6"/>
      <c r="AZ21" s="7"/>
      <c r="BA21" s="6"/>
      <c r="BB21" s="6"/>
      <c r="BC21" s="7"/>
      <c r="BD21" s="6"/>
      <c r="BE21" s="6"/>
      <c r="BF21" s="7"/>
      <c r="BG21" s="6"/>
      <c r="BH21" s="6"/>
      <c r="BI21" s="7"/>
      <c r="BJ21" s="6"/>
      <c r="BK21" s="6"/>
      <c r="BL21" s="7"/>
      <c r="BM21" s="6"/>
      <c r="BN21" s="6"/>
      <c r="BO21" s="7"/>
      <c r="BP21" s="6"/>
      <c r="BQ21" s="6"/>
      <c r="BR21" s="7"/>
      <c r="BS21" s="6"/>
      <c r="BT21" s="6"/>
      <c r="BU21" s="7"/>
      <c r="BV21" s="6"/>
      <c r="BW21" s="6"/>
      <c r="BX21" s="7"/>
      <c r="BY21" s="6"/>
      <c r="BZ21" s="6"/>
      <c r="CA21" s="7"/>
      <c r="CB21" s="6"/>
      <c r="CC21" s="6"/>
      <c r="CD21" s="7"/>
      <c r="CE21" s="6"/>
      <c r="CF21" s="6"/>
      <c r="CG21" s="7"/>
      <c r="CH21" s="6"/>
      <c r="CI21" s="6"/>
      <c r="CJ21" s="7"/>
      <c r="CK21" s="6"/>
      <c r="CL21" s="6"/>
      <c r="CM21" s="7"/>
      <c r="CN21" s="6"/>
      <c r="CO21" s="6"/>
      <c r="CP21" s="7"/>
      <c r="CQ21" s="6"/>
      <c r="CR21" s="6"/>
      <c r="CS21" s="7"/>
      <c r="CT21" s="6"/>
      <c r="CU21" s="6"/>
      <c r="CV21" s="7"/>
    </row>
    <row r="22" spans="1:100" x14ac:dyDescent="0.25">
      <c r="A22" s="4">
        <v>198808</v>
      </c>
      <c r="B22" s="5" t="s">
        <v>18</v>
      </c>
      <c r="C22" s="5" t="s">
        <v>18</v>
      </c>
      <c r="D22" s="5" t="s">
        <v>18</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6"/>
      <c r="AZ22" s="7"/>
      <c r="BA22" s="6"/>
      <c r="BB22" s="6"/>
      <c r="BC22" s="7"/>
      <c r="BD22" s="6"/>
      <c r="BE22" s="6"/>
      <c r="BF22" s="7"/>
      <c r="BG22" s="6"/>
      <c r="BH22" s="6"/>
      <c r="BI22" s="7"/>
      <c r="BJ22" s="6"/>
      <c r="BK22" s="6"/>
      <c r="BL22" s="7"/>
      <c r="BM22" s="6"/>
      <c r="BN22" s="6"/>
      <c r="BO22" s="7"/>
      <c r="BP22" s="6"/>
      <c r="BQ22" s="6"/>
      <c r="BR22" s="7"/>
      <c r="BS22" s="6"/>
      <c r="BT22" s="6"/>
      <c r="BU22" s="7"/>
      <c r="BV22" s="6"/>
      <c r="BW22" s="6"/>
      <c r="BX22" s="7"/>
      <c r="BY22" s="6"/>
      <c r="BZ22" s="6"/>
      <c r="CA22" s="7"/>
      <c r="CB22" s="6"/>
      <c r="CC22" s="6"/>
      <c r="CD22" s="7"/>
      <c r="CE22" s="6"/>
      <c r="CF22" s="6"/>
      <c r="CG22" s="7"/>
      <c r="CH22" s="6"/>
      <c r="CI22" s="6"/>
      <c r="CJ22" s="7"/>
      <c r="CK22" s="6"/>
      <c r="CL22" s="6"/>
      <c r="CM22" s="7"/>
      <c r="CN22" s="6"/>
      <c r="CO22" s="6"/>
      <c r="CP22" s="7"/>
      <c r="CQ22" s="6"/>
      <c r="CR22" s="6"/>
      <c r="CS22" s="7"/>
      <c r="CT22" s="6"/>
      <c r="CU22" s="6"/>
      <c r="CV22" s="7"/>
    </row>
    <row r="23" spans="1:100" x14ac:dyDescent="0.25">
      <c r="A23" s="4">
        <v>198809</v>
      </c>
      <c r="B23" s="5" t="s">
        <v>18</v>
      </c>
      <c r="C23" s="5" t="s">
        <v>18</v>
      </c>
      <c r="D23" s="5" t="s">
        <v>18</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6"/>
      <c r="AZ23" s="7"/>
      <c r="BA23" s="6"/>
      <c r="BB23" s="6"/>
      <c r="BC23" s="7"/>
      <c r="BD23" s="6"/>
      <c r="BE23" s="6"/>
      <c r="BF23" s="7"/>
      <c r="BG23" s="6"/>
      <c r="BH23" s="6"/>
      <c r="BI23" s="7"/>
      <c r="BJ23" s="6"/>
      <c r="BK23" s="6"/>
      <c r="BL23" s="7"/>
      <c r="BM23" s="6"/>
      <c r="BN23" s="6"/>
      <c r="BO23" s="7"/>
      <c r="BP23" s="6"/>
      <c r="BQ23" s="6"/>
      <c r="BR23" s="7"/>
      <c r="BS23" s="6"/>
      <c r="BT23" s="6"/>
      <c r="BU23" s="7"/>
      <c r="BV23" s="6"/>
      <c r="BW23" s="6"/>
      <c r="BX23" s="7"/>
      <c r="BY23" s="6"/>
      <c r="BZ23" s="6"/>
      <c r="CA23" s="7"/>
      <c r="CB23" s="6"/>
      <c r="CC23" s="6"/>
      <c r="CD23" s="7"/>
      <c r="CE23" s="6"/>
      <c r="CF23" s="6"/>
      <c r="CG23" s="7"/>
      <c r="CH23" s="6"/>
      <c r="CI23" s="6"/>
      <c r="CJ23" s="7"/>
      <c r="CK23" s="6"/>
      <c r="CL23" s="6"/>
      <c r="CM23" s="7"/>
      <c r="CN23" s="6"/>
      <c r="CO23" s="6"/>
      <c r="CP23" s="7"/>
      <c r="CQ23" s="6"/>
      <c r="CR23" s="6"/>
      <c r="CS23" s="7"/>
      <c r="CT23" s="6"/>
      <c r="CU23" s="6"/>
      <c r="CV23" s="7"/>
    </row>
    <row r="24" spans="1:100" x14ac:dyDescent="0.25">
      <c r="A24" s="4">
        <v>198810</v>
      </c>
      <c r="B24" s="5" t="s">
        <v>18</v>
      </c>
      <c r="C24" s="5" t="s">
        <v>18</v>
      </c>
      <c r="D24" s="5" t="s">
        <v>18</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6"/>
      <c r="AZ24" s="7"/>
      <c r="BA24" s="6"/>
      <c r="BB24" s="6"/>
      <c r="BC24" s="7"/>
      <c r="BD24" s="6"/>
      <c r="BE24" s="6"/>
      <c r="BF24" s="7"/>
      <c r="BG24" s="6"/>
      <c r="BH24" s="6"/>
      <c r="BI24" s="7"/>
      <c r="BJ24" s="6"/>
      <c r="BK24" s="6"/>
      <c r="BL24" s="7"/>
      <c r="BM24" s="6"/>
      <c r="BN24" s="6"/>
      <c r="BO24" s="7"/>
      <c r="BP24" s="6"/>
      <c r="BQ24" s="6"/>
      <c r="BR24" s="7"/>
      <c r="BS24" s="6"/>
      <c r="BT24" s="6"/>
      <c r="BU24" s="7"/>
      <c r="BV24" s="6"/>
      <c r="BW24" s="6"/>
      <c r="BX24" s="7"/>
      <c r="BY24" s="6"/>
      <c r="BZ24" s="6"/>
      <c r="CA24" s="7"/>
      <c r="CB24" s="6"/>
      <c r="CC24" s="6"/>
      <c r="CD24" s="7"/>
      <c r="CE24" s="6"/>
      <c r="CF24" s="6"/>
      <c r="CG24" s="7"/>
      <c r="CH24" s="6"/>
      <c r="CI24" s="6"/>
      <c r="CJ24" s="7"/>
      <c r="CK24" s="6"/>
      <c r="CL24" s="6"/>
      <c r="CM24" s="7"/>
      <c r="CN24" s="6"/>
      <c r="CO24" s="6"/>
      <c r="CP24" s="7"/>
      <c r="CQ24" s="6"/>
      <c r="CR24" s="6"/>
      <c r="CS24" s="7"/>
      <c r="CT24" s="6"/>
      <c r="CU24" s="6"/>
      <c r="CV24" s="7"/>
    </row>
    <row r="25" spans="1:100" x14ac:dyDescent="0.25">
      <c r="A25" s="4">
        <v>198811</v>
      </c>
      <c r="B25" s="5" t="s">
        <v>18</v>
      </c>
      <c r="C25" s="5" t="s">
        <v>18</v>
      </c>
      <c r="D25" s="5" t="s">
        <v>18</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6"/>
      <c r="AZ25" s="7"/>
      <c r="BA25" s="6"/>
      <c r="BB25" s="6"/>
      <c r="BC25" s="7"/>
      <c r="BD25" s="6"/>
      <c r="BE25" s="6"/>
      <c r="BF25" s="7"/>
      <c r="BG25" s="6"/>
      <c r="BH25" s="6"/>
      <c r="BI25" s="7"/>
      <c r="BJ25" s="6"/>
      <c r="BK25" s="6"/>
      <c r="BL25" s="7"/>
      <c r="BM25" s="6"/>
      <c r="BN25" s="6"/>
      <c r="BO25" s="7"/>
      <c r="BP25" s="6"/>
      <c r="BQ25" s="6"/>
      <c r="BR25" s="7"/>
      <c r="BS25" s="6"/>
      <c r="BT25" s="6"/>
      <c r="BU25" s="7"/>
      <c r="BV25" s="6"/>
      <c r="BW25" s="6"/>
      <c r="BX25" s="7"/>
      <c r="BY25" s="6"/>
      <c r="BZ25" s="6"/>
      <c r="CA25" s="7"/>
      <c r="CB25" s="6"/>
      <c r="CC25" s="6"/>
      <c r="CD25" s="7"/>
      <c r="CE25" s="6"/>
      <c r="CF25" s="6"/>
      <c r="CG25" s="7"/>
      <c r="CH25" s="6"/>
      <c r="CI25" s="6"/>
      <c r="CJ25" s="7"/>
      <c r="CK25" s="6"/>
      <c r="CL25" s="6"/>
      <c r="CM25" s="7"/>
      <c r="CN25" s="6"/>
      <c r="CO25" s="6"/>
      <c r="CP25" s="7"/>
      <c r="CQ25" s="6"/>
      <c r="CR25" s="6"/>
      <c r="CS25" s="7"/>
      <c r="CT25" s="6"/>
      <c r="CU25" s="6"/>
      <c r="CV25" s="7"/>
    </row>
    <row r="26" spans="1:100" x14ac:dyDescent="0.25">
      <c r="A26" s="4">
        <v>198812</v>
      </c>
      <c r="B26" s="5" t="s">
        <v>18</v>
      </c>
      <c r="C26" s="5" t="s">
        <v>18</v>
      </c>
      <c r="D26" s="5" t="s">
        <v>18</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6"/>
      <c r="AZ26" s="7"/>
      <c r="BA26" s="6"/>
      <c r="BB26" s="6"/>
      <c r="BC26" s="7"/>
      <c r="BD26" s="6"/>
      <c r="BE26" s="6"/>
      <c r="BF26" s="7"/>
      <c r="BG26" s="6"/>
      <c r="BH26" s="6"/>
      <c r="BI26" s="7"/>
      <c r="BJ26" s="6"/>
      <c r="BK26" s="6"/>
      <c r="BL26" s="7"/>
      <c r="BM26" s="6"/>
      <c r="BN26" s="6"/>
      <c r="BO26" s="7"/>
      <c r="BP26" s="6"/>
      <c r="BQ26" s="6"/>
      <c r="BR26" s="7"/>
      <c r="BS26" s="6"/>
      <c r="BT26" s="6"/>
      <c r="BU26" s="7"/>
      <c r="BV26" s="6"/>
      <c r="BW26" s="6"/>
      <c r="BX26" s="7"/>
      <c r="BY26" s="6"/>
      <c r="BZ26" s="6"/>
      <c r="CA26" s="7"/>
      <c r="CB26" s="6"/>
      <c r="CC26" s="6"/>
      <c r="CD26" s="7"/>
      <c r="CE26" s="6"/>
      <c r="CF26" s="6"/>
      <c r="CG26" s="7"/>
      <c r="CH26" s="6"/>
      <c r="CI26" s="6"/>
      <c r="CJ26" s="7"/>
      <c r="CK26" s="6"/>
      <c r="CL26" s="6"/>
      <c r="CM26" s="7"/>
      <c r="CN26" s="6"/>
      <c r="CO26" s="6"/>
      <c r="CP26" s="7"/>
      <c r="CQ26" s="6"/>
      <c r="CR26" s="6"/>
      <c r="CS26" s="7"/>
      <c r="CT26" s="6"/>
      <c r="CU26" s="6"/>
      <c r="CV26" s="7"/>
    </row>
    <row r="27" spans="1:100" x14ac:dyDescent="0.25">
      <c r="A27" s="4">
        <v>198901</v>
      </c>
      <c r="B27" s="5" t="s">
        <v>18</v>
      </c>
      <c r="C27" s="5" t="s">
        <v>18</v>
      </c>
      <c r="D27" s="5" t="s">
        <v>18</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6"/>
      <c r="AZ27" s="7"/>
      <c r="BA27" s="6"/>
      <c r="BB27" s="6"/>
      <c r="BC27" s="7"/>
      <c r="BD27" s="6"/>
      <c r="BE27" s="6"/>
      <c r="BF27" s="7"/>
      <c r="BG27" s="6"/>
      <c r="BH27" s="6"/>
      <c r="BI27" s="7"/>
      <c r="BJ27" s="6"/>
      <c r="BK27" s="6"/>
      <c r="BL27" s="7"/>
      <c r="BM27" s="6"/>
      <c r="BN27" s="6"/>
      <c r="BO27" s="7"/>
      <c r="BP27" s="6"/>
      <c r="BQ27" s="6"/>
      <c r="BR27" s="7"/>
      <c r="BS27" s="6"/>
      <c r="BT27" s="6"/>
      <c r="BU27" s="7"/>
      <c r="BV27" s="6"/>
      <c r="BW27" s="6"/>
      <c r="BX27" s="7"/>
      <c r="BY27" s="6"/>
      <c r="BZ27" s="6"/>
      <c r="CA27" s="7"/>
      <c r="CB27" s="6"/>
      <c r="CC27" s="6"/>
      <c r="CD27" s="7"/>
      <c r="CE27" s="6"/>
      <c r="CF27" s="6"/>
      <c r="CG27" s="7"/>
      <c r="CH27" s="6"/>
      <c r="CI27" s="6"/>
      <c r="CJ27" s="7"/>
      <c r="CK27" s="6"/>
      <c r="CL27" s="6"/>
      <c r="CM27" s="7"/>
      <c r="CN27" s="6"/>
      <c r="CO27" s="6"/>
      <c r="CP27" s="7"/>
      <c r="CQ27" s="6"/>
      <c r="CR27" s="6"/>
      <c r="CS27" s="7"/>
      <c r="CT27" s="6"/>
      <c r="CU27" s="6"/>
      <c r="CV27" s="7"/>
    </row>
    <row r="28" spans="1:100" x14ac:dyDescent="0.25">
      <c r="A28" s="4">
        <v>198902</v>
      </c>
      <c r="B28" s="5" t="s">
        <v>18</v>
      </c>
      <c r="C28" s="5" t="s">
        <v>18</v>
      </c>
      <c r="D28" s="5" t="s">
        <v>18</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6"/>
      <c r="AZ28" s="7"/>
      <c r="BA28" s="6"/>
      <c r="BB28" s="6"/>
      <c r="BC28" s="7"/>
      <c r="BD28" s="6"/>
      <c r="BE28" s="6"/>
      <c r="BF28" s="7"/>
      <c r="BG28" s="6"/>
      <c r="BH28" s="6"/>
      <c r="BI28" s="7"/>
      <c r="BJ28" s="6"/>
      <c r="BK28" s="6"/>
      <c r="BL28" s="7"/>
      <c r="BM28" s="6"/>
      <c r="BN28" s="6"/>
      <c r="BO28" s="7"/>
      <c r="BP28" s="6"/>
      <c r="BQ28" s="6"/>
      <c r="BR28" s="7"/>
      <c r="BS28" s="6"/>
      <c r="BT28" s="6"/>
      <c r="BU28" s="7"/>
      <c r="BV28" s="6"/>
      <c r="BW28" s="6"/>
      <c r="BX28" s="7"/>
      <c r="BY28" s="6"/>
      <c r="BZ28" s="6"/>
      <c r="CA28" s="7"/>
      <c r="CB28" s="6"/>
      <c r="CC28" s="6"/>
      <c r="CD28" s="7"/>
      <c r="CE28" s="6"/>
      <c r="CF28" s="6"/>
      <c r="CG28" s="7"/>
      <c r="CH28" s="6"/>
      <c r="CI28" s="6"/>
      <c r="CJ28" s="7"/>
      <c r="CK28" s="6"/>
      <c r="CL28" s="6"/>
      <c r="CM28" s="7"/>
      <c r="CN28" s="6"/>
      <c r="CO28" s="6"/>
      <c r="CP28" s="7"/>
      <c r="CQ28" s="6"/>
      <c r="CR28" s="6"/>
      <c r="CS28" s="7"/>
      <c r="CT28" s="6"/>
      <c r="CU28" s="6"/>
      <c r="CV28" s="7"/>
    </row>
    <row r="29" spans="1:100" x14ac:dyDescent="0.25">
      <c r="A29" s="4">
        <v>198903</v>
      </c>
      <c r="B29" s="5" t="s">
        <v>18</v>
      </c>
      <c r="C29" s="5" t="s">
        <v>18</v>
      </c>
      <c r="D29" s="5" t="s">
        <v>18</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6"/>
      <c r="AZ29" s="7"/>
      <c r="BA29" s="6"/>
      <c r="BB29" s="6"/>
      <c r="BC29" s="7"/>
      <c r="BD29" s="6"/>
      <c r="BE29" s="6"/>
      <c r="BF29" s="7"/>
      <c r="BG29" s="6"/>
      <c r="BH29" s="6"/>
      <c r="BI29" s="7"/>
      <c r="BJ29" s="6"/>
      <c r="BK29" s="6"/>
      <c r="BL29" s="7"/>
      <c r="BM29" s="6"/>
      <c r="BN29" s="6"/>
      <c r="BO29" s="7"/>
      <c r="BP29" s="6"/>
      <c r="BQ29" s="6"/>
      <c r="BR29" s="7"/>
      <c r="BS29" s="6"/>
      <c r="BT29" s="6"/>
      <c r="BU29" s="7"/>
      <c r="BV29" s="6"/>
      <c r="BW29" s="6"/>
      <c r="BX29" s="7"/>
      <c r="BY29" s="6"/>
      <c r="BZ29" s="6"/>
      <c r="CA29" s="7"/>
      <c r="CB29" s="6"/>
      <c r="CC29" s="6"/>
      <c r="CD29" s="7"/>
      <c r="CE29" s="6"/>
      <c r="CF29" s="6"/>
      <c r="CG29" s="7"/>
      <c r="CH29" s="6"/>
      <c r="CI29" s="6"/>
      <c r="CJ29" s="7"/>
      <c r="CK29" s="6"/>
      <c r="CL29" s="6"/>
      <c r="CM29" s="7"/>
      <c r="CN29" s="6"/>
      <c r="CO29" s="6"/>
      <c r="CP29" s="7"/>
      <c r="CQ29" s="6"/>
      <c r="CR29" s="6"/>
      <c r="CS29" s="7"/>
      <c r="CT29" s="6"/>
      <c r="CU29" s="6"/>
      <c r="CV29" s="7"/>
    </row>
    <row r="30" spans="1:100" x14ac:dyDescent="0.25">
      <c r="A30" s="4">
        <v>198904</v>
      </c>
      <c r="B30" s="5" t="s">
        <v>18</v>
      </c>
      <c r="C30" s="5" t="s">
        <v>18</v>
      </c>
      <c r="D30" s="5" t="s">
        <v>18</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6"/>
      <c r="AZ30" s="7"/>
      <c r="BA30" s="6"/>
      <c r="BB30" s="6"/>
      <c r="BC30" s="7"/>
      <c r="BD30" s="6"/>
      <c r="BE30" s="6"/>
      <c r="BF30" s="7"/>
      <c r="BG30" s="6"/>
      <c r="BH30" s="6"/>
      <c r="BI30" s="7"/>
      <c r="BJ30" s="6"/>
      <c r="BK30" s="6"/>
      <c r="BL30" s="7"/>
      <c r="BM30" s="6"/>
      <c r="BN30" s="6"/>
      <c r="BO30" s="7"/>
      <c r="BP30" s="6"/>
      <c r="BQ30" s="6"/>
      <c r="BR30" s="7"/>
      <c r="BS30" s="6"/>
      <c r="BT30" s="6"/>
      <c r="BU30" s="7"/>
      <c r="BV30" s="6"/>
      <c r="BW30" s="6"/>
      <c r="BX30" s="7"/>
      <c r="BY30" s="6"/>
      <c r="BZ30" s="6"/>
      <c r="CA30" s="7"/>
      <c r="CB30" s="6"/>
      <c r="CC30" s="6"/>
      <c r="CD30" s="7"/>
      <c r="CE30" s="6"/>
      <c r="CF30" s="6"/>
      <c r="CG30" s="7"/>
      <c r="CH30" s="6"/>
      <c r="CI30" s="6"/>
      <c r="CJ30" s="7"/>
      <c r="CK30" s="6"/>
      <c r="CL30" s="6"/>
      <c r="CM30" s="7"/>
      <c r="CN30" s="6"/>
      <c r="CO30" s="6"/>
      <c r="CP30" s="7"/>
      <c r="CQ30" s="6"/>
      <c r="CR30" s="6"/>
      <c r="CS30" s="7"/>
      <c r="CT30" s="6"/>
      <c r="CU30" s="6"/>
      <c r="CV30" s="7"/>
    </row>
    <row r="31" spans="1:100" x14ac:dyDescent="0.25">
      <c r="A31" s="4">
        <v>198905</v>
      </c>
      <c r="B31" s="5" t="s">
        <v>18</v>
      </c>
      <c r="C31" s="5" t="s">
        <v>18</v>
      </c>
      <c r="D31" s="5" t="s">
        <v>18</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6"/>
      <c r="AZ31" s="7"/>
      <c r="BA31" s="6"/>
      <c r="BB31" s="6"/>
      <c r="BC31" s="7"/>
      <c r="BD31" s="6"/>
      <c r="BE31" s="6"/>
      <c r="BF31" s="7"/>
      <c r="BG31" s="6"/>
      <c r="BH31" s="6"/>
      <c r="BI31" s="7"/>
      <c r="BJ31" s="6"/>
      <c r="BK31" s="6"/>
      <c r="BL31" s="7"/>
      <c r="BM31" s="6"/>
      <c r="BN31" s="6"/>
      <c r="BO31" s="7"/>
      <c r="BP31" s="6"/>
      <c r="BQ31" s="6"/>
      <c r="BR31" s="7"/>
      <c r="BS31" s="6"/>
      <c r="BT31" s="6"/>
      <c r="BU31" s="7"/>
      <c r="BV31" s="6"/>
      <c r="BW31" s="6"/>
      <c r="BX31" s="7"/>
      <c r="BY31" s="6"/>
      <c r="BZ31" s="6"/>
      <c r="CA31" s="7"/>
      <c r="CB31" s="6"/>
      <c r="CC31" s="6"/>
      <c r="CD31" s="7"/>
      <c r="CE31" s="6"/>
      <c r="CF31" s="6"/>
      <c r="CG31" s="7"/>
      <c r="CH31" s="6"/>
      <c r="CI31" s="6"/>
      <c r="CJ31" s="7"/>
      <c r="CK31" s="6"/>
      <c r="CL31" s="6"/>
      <c r="CM31" s="7"/>
      <c r="CN31" s="6"/>
      <c r="CO31" s="6"/>
      <c r="CP31" s="7"/>
      <c r="CQ31" s="6"/>
      <c r="CR31" s="6"/>
      <c r="CS31" s="7"/>
      <c r="CT31" s="6"/>
      <c r="CU31" s="6"/>
      <c r="CV31" s="7"/>
    </row>
    <row r="32" spans="1:100" x14ac:dyDescent="0.25">
      <c r="A32" s="4">
        <v>198906</v>
      </c>
      <c r="B32" s="5" t="s">
        <v>18</v>
      </c>
      <c r="C32" s="5" t="s">
        <v>18</v>
      </c>
      <c r="D32" s="5" t="s">
        <v>18</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6"/>
      <c r="AZ32" s="7"/>
      <c r="BA32" s="6"/>
      <c r="BB32" s="6"/>
      <c r="BC32" s="7"/>
      <c r="BD32" s="6"/>
      <c r="BE32" s="6"/>
      <c r="BF32" s="7"/>
      <c r="BG32" s="6"/>
      <c r="BH32" s="6"/>
      <c r="BI32" s="7"/>
      <c r="BJ32" s="6"/>
      <c r="BK32" s="6"/>
      <c r="BL32" s="7"/>
      <c r="BM32" s="6"/>
      <c r="BN32" s="6"/>
      <c r="BO32" s="7"/>
      <c r="BP32" s="6"/>
      <c r="BQ32" s="6"/>
      <c r="BR32" s="7"/>
      <c r="BS32" s="6"/>
      <c r="BT32" s="6"/>
      <c r="BU32" s="7"/>
      <c r="BV32" s="6"/>
      <c r="BW32" s="6"/>
      <c r="BX32" s="7"/>
      <c r="BY32" s="6"/>
      <c r="BZ32" s="6"/>
      <c r="CA32" s="7"/>
      <c r="CB32" s="6"/>
      <c r="CC32" s="6"/>
      <c r="CD32" s="7"/>
      <c r="CE32" s="6"/>
      <c r="CF32" s="6"/>
      <c r="CG32" s="7"/>
      <c r="CH32" s="6"/>
      <c r="CI32" s="6"/>
      <c r="CJ32" s="7"/>
      <c r="CK32" s="6"/>
      <c r="CL32" s="6"/>
      <c r="CM32" s="7"/>
      <c r="CN32" s="6"/>
      <c r="CO32" s="6"/>
      <c r="CP32" s="7"/>
      <c r="CQ32" s="6"/>
      <c r="CR32" s="6"/>
      <c r="CS32" s="7"/>
      <c r="CT32" s="6"/>
      <c r="CU32" s="6"/>
      <c r="CV32" s="7"/>
    </row>
    <row r="33" spans="1:100" x14ac:dyDescent="0.25">
      <c r="A33" s="4">
        <v>198907</v>
      </c>
      <c r="B33" s="5" t="s">
        <v>18</v>
      </c>
      <c r="C33" s="5" t="s">
        <v>18</v>
      </c>
      <c r="D33" s="5" t="s">
        <v>18</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6"/>
      <c r="AZ33" s="7"/>
      <c r="BA33" s="6"/>
      <c r="BB33" s="6"/>
      <c r="BC33" s="7"/>
      <c r="BD33" s="6"/>
      <c r="BE33" s="6"/>
      <c r="BF33" s="7"/>
      <c r="BG33" s="6"/>
      <c r="BH33" s="6"/>
      <c r="BI33" s="7"/>
      <c r="BJ33" s="6"/>
      <c r="BK33" s="6"/>
      <c r="BL33" s="7"/>
      <c r="BM33" s="6"/>
      <c r="BN33" s="6"/>
      <c r="BO33" s="7"/>
      <c r="BP33" s="6"/>
      <c r="BQ33" s="6"/>
      <c r="BR33" s="7"/>
      <c r="BS33" s="6"/>
      <c r="BT33" s="6"/>
      <c r="BU33" s="7"/>
      <c r="BV33" s="6"/>
      <c r="BW33" s="6"/>
      <c r="BX33" s="7"/>
      <c r="BY33" s="6"/>
      <c r="BZ33" s="6"/>
      <c r="CA33" s="7"/>
      <c r="CB33" s="6"/>
      <c r="CC33" s="6"/>
      <c r="CD33" s="7"/>
      <c r="CE33" s="6"/>
      <c r="CF33" s="6"/>
      <c r="CG33" s="7"/>
      <c r="CH33" s="6"/>
      <c r="CI33" s="6"/>
      <c r="CJ33" s="7"/>
      <c r="CK33" s="6"/>
      <c r="CL33" s="6"/>
      <c r="CM33" s="7"/>
      <c r="CN33" s="6"/>
      <c r="CO33" s="6"/>
      <c r="CP33" s="7"/>
      <c r="CQ33" s="6"/>
      <c r="CR33" s="6"/>
      <c r="CS33" s="7"/>
      <c r="CT33" s="6"/>
      <c r="CU33" s="6"/>
      <c r="CV33" s="7"/>
    </row>
    <row r="34" spans="1:100" x14ac:dyDescent="0.25">
      <c r="A34" s="4">
        <v>198908</v>
      </c>
      <c r="B34" s="5" t="s">
        <v>18</v>
      </c>
      <c r="C34" s="5" t="s">
        <v>18</v>
      </c>
      <c r="D34" s="5" t="s">
        <v>18</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6"/>
      <c r="AZ34" s="7"/>
      <c r="BA34" s="6"/>
      <c r="BB34" s="6"/>
      <c r="BC34" s="7"/>
      <c r="BD34" s="6"/>
      <c r="BE34" s="6"/>
      <c r="BF34" s="7"/>
      <c r="BG34" s="6"/>
      <c r="BH34" s="6"/>
      <c r="BI34" s="7"/>
      <c r="BJ34" s="6"/>
      <c r="BK34" s="6"/>
      <c r="BL34" s="7"/>
      <c r="BM34" s="6"/>
      <c r="BN34" s="6"/>
      <c r="BO34" s="7"/>
      <c r="BP34" s="6"/>
      <c r="BQ34" s="6"/>
      <c r="BR34" s="7"/>
      <c r="BS34" s="6"/>
      <c r="BT34" s="6"/>
      <c r="BU34" s="7"/>
      <c r="BV34" s="6"/>
      <c r="BW34" s="6"/>
      <c r="BX34" s="7"/>
      <c r="BY34" s="6"/>
      <c r="BZ34" s="6"/>
      <c r="CA34" s="7"/>
      <c r="CB34" s="6"/>
      <c r="CC34" s="6"/>
      <c r="CD34" s="7"/>
      <c r="CE34" s="6"/>
      <c r="CF34" s="6"/>
      <c r="CG34" s="7"/>
      <c r="CH34" s="6"/>
      <c r="CI34" s="6"/>
      <c r="CJ34" s="7"/>
      <c r="CK34" s="6"/>
      <c r="CL34" s="6"/>
      <c r="CM34" s="7"/>
      <c r="CN34" s="6"/>
      <c r="CO34" s="6"/>
      <c r="CP34" s="7"/>
      <c r="CQ34" s="6"/>
      <c r="CR34" s="6"/>
      <c r="CS34" s="7"/>
      <c r="CT34" s="6"/>
      <c r="CU34" s="6"/>
      <c r="CV34" s="7"/>
    </row>
    <row r="35" spans="1:100" x14ac:dyDescent="0.25">
      <c r="A35" s="4">
        <v>198909</v>
      </c>
      <c r="B35" s="5" t="s">
        <v>18</v>
      </c>
      <c r="C35" s="5" t="s">
        <v>18</v>
      </c>
      <c r="D35" s="5" t="s">
        <v>18</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6"/>
      <c r="AZ35" s="7"/>
      <c r="BA35" s="6"/>
      <c r="BB35" s="6"/>
      <c r="BC35" s="7"/>
      <c r="BD35" s="6"/>
      <c r="BE35" s="6"/>
      <c r="BF35" s="7"/>
      <c r="BG35" s="6"/>
      <c r="BH35" s="6"/>
      <c r="BI35" s="7"/>
      <c r="BJ35" s="6"/>
      <c r="BK35" s="6"/>
      <c r="BL35" s="7"/>
      <c r="BM35" s="6"/>
      <c r="BN35" s="6"/>
      <c r="BO35" s="7"/>
      <c r="BP35" s="6"/>
      <c r="BQ35" s="6"/>
      <c r="BR35" s="7"/>
      <c r="BS35" s="6"/>
      <c r="BT35" s="6"/>
      <c r="BU35" s="7"/>
      <c r="BV35" s="6"/>
      <c r="BW35" s="6"/>
      <c r="BX35" s="7"/>
      <c r="BY35" s="6"/>
      <c r="BZ35" s="6"/>
      <c r="CA35" s="7"/>
      <c r="CB35" s="6"/>
      <c r="CC35" s="6"/>
      <c r="CD35" s="7"/>
      <c r="CE35" s="6"/>
      <c r="CF35" s="6"/>
      <c r="CG35" s="7"/>
      <c r="CH35" s="6"/>
      <c r="CI35" s="6"/>
      <c r="CJ35" s="7"/>
      <c r="CK35" s="6"/>
      <c r="CL35" s="6"/>
      <c r="CM35" s="7"/>
      <c r="CN35" s="6"/>
      <c r="CO35" s="6"/>
      <c r="CP35" s="7"/>
      <c r="CQ35" s="6"/>
      <c r="CR35" s="6"/>
      <c r="CS35" s="7"/>
      <c r="CT35" s="6"/>
      <c r="CU35" s="6"/>
      <c r="CV35" s="7"/>
    </row>
    <row r="36" spans="1:100" x14ac:dyDescent="0.25">
      <c r="A36" s="4">
        <v>198910</v>
      </c>
      <c r="B36" s="5" t="s">
        <v>18</v>
      </c>
      <c r="C36" s="5" t="s">
        <v>18</v>
      </c>
      <c r="D36" s="5" t="s">
        <v>18</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6"/>
      <c r="AZ36" s="7"/>
      <c r="BA36" s="6"/>
      <c r="BB36" s="6"/>
      <c r="BC36" s="7"/>
      <c r="BD36" s="6"/>
      <c r="BE36" s="6"/>
      <c r="BF36" s="7"/>
      <c r="BG36" s="6"/>
      <c r="BH36" s="6"/>
      <c r="BI36" s="7"/>
      <c r="BJ36" s="6"/>
      <c r="BK36" s="6"/>
      <c r="BL36" s="7"/>
      <c r="BM36" s="6"/>
      <c r="BN36" s="6"/>
      <c r="BO36" s="7"/>
      <c r="BP36" s="6"/>
      <c r="BQ36" s="6"/>
      <c r="BR36" s="7"/>
      <c r="BS36" s="6"/>
      <c r="BT36" s="6"/>
      <c r="BU36" s="7"/>
      <c r="BV36" s="6"/>
      <c r="BW36" s="6"/>
      <c r="BX36" s="7"/>
      <c r="BY36" s="6"/>
      <c r="BZ36" s="6"/>
      <c r="CA36" s="7"/>
      <c r="CB36" s="6"/>
      <c r="CC36" s="6"/>
      <c r="CD36" s="7"/>
      <c r="CE36" s="6"/>
      <c r="CF36" s="6"/>
      <c r="CG36" s="7"/>
      <c r="CH36" s="6"/>
      <c r="CI36" s="6"/>
      <c r="CJ36" s="7"/>
      <c r="CK36" s="6"/>
      <c r="CL36" s="6"/>
      <c r="CM36" s="7"/>
      <c r="CN36" s="6"/>
      <c r="CO36" s="6"/>
      <c r="CP36" s="7"/>
      <c r="CQ36" s="6"/>
      <c r="CR36" s="6"/>
      <c r="CS36" s="7"/>
      <c r="CT36" s="6"/>
      <c r="CU36" s="6"/>
      <c r="CV36" s="7"/>
    </row>
    <row r="37" spans="1:100" x14ac:dyDescent="0.25">
      <c r="A37" s="4">
        <v>198911</v>
      </c>
      <c r="B37" s="5" t="s">
        <v>18</v>
      </c>
      <c r="C37" s="5" t="s">
        <v>18</v>
      </c>
      <c r="D37" s="5" t="s">
        <v>18</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6"/>
      <c r="AZ37" s="7"/>
      <c r="BA37" s="6"/>
      <c r="BB37" s="6"/>
      <c r="BC37" s="7"/>
      <c r="BD37" s="6"/>
      <c r="BE37" s="6"/>
      <c r="BF37" s="7"/>
      <c r="BG37" s="6"/>
      <c r="BH37" s="6"/>
      <c r="BI37" s="7"/>
      <c r="BJ37" s="6"/>
      <c r="BK37" s="6"/>
      <c r="BL37" s="7"/>
      <c r="BM37" s="6"/>
      <c r="BN37" s="6"/>
      <c r="BO37" s="7"/>
      <c r="BP37" s="6"/>
      <c r="BQ37" s="6"/>
      <c r="BR37" s="7"/>
      <c r="BS37" s="6"/>
      <c r="BT37" s="6"/>
      <c r="BU37" s="7"/>
      <c r="BV37" s="6"/>
      <c r="BW37" s="6"/>
      <c r="BX37" s="7"/>
      <c r="BY37" s="6"/>
      <c r="BZ37" s="6"/>
      <c r="CA37" s="7"/>
      <c r="CB37" s="6"/>
      <c r="CC37" s="6"/>
      <c r="CD37" s="7"/>
      <c r="CE37" s="6"/>
      <c r="CF37" s="6"/>
      <c r="CG37" s="7"/>
      <c r="CH37" s="6"/>
      <c r="CI37" s="6"/>
      <c r="CJ37" s="7"/>
      <c r="CK37" s="6"/>
      <c r="CL37" s="6"/>
      <c r="CM37" s="7"/>
      <c r="CN37" s="6"/>
      <c r="CO37" s="6"/>
      <c r="CP37" s="7"/>
      <c r="CQ37" s="6"/>
      <c r="CR37" s="6"/>
      <c r="CS37" s="7"/>
      <c r="CT37" s="6"/>
      <c r="CU37" s="6"/>
      <c r="CV37" s="7"/>
    </row>
    <row r="38" spans="1:100" x14ac:dyDescent="0.25">
      <c r="A38" s="4">
        <v>198912</v>
      </c>
      <c r="B38" s="5" t="s">
        <v>18</v>
      </c>
      <c r="C38" s="5" t="s">
        <v>18</v>
      </c>
      <c r="D38" s="5" t="s">
        <v>18</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6"/>
      <c r="AZ38" s="7"/>
      <c r="BA38" s="6"/>
      <c r="BB38" s="6"/>
      <c r="BC38" s="7"/>
      <c r="BD38" s="6"/>
      <c r="BE38" s="6"/>
      <c r="BF38" s="7"/>
      <c r="BG38" s="6"/>
      <c r="BH38" s="6"/>
      <c r="BI38" s="7"/>
      <c r="BJ38" s="6"/>
      <c r="BK38" s="6"/>
      <c r="BL38" s="7"/>
      <c r="BM38" s="6"/>
      <c r="BN38" s="6"/>
      <c r="BO38" s="7"/>
      <c r="BP38" s="6"/>
      <c r="BQ38" s="6"/>
      <c r="BR38" s="7"/>
      <c r="BS38" s="6"/>
      <c r="BT38" s="6"/>
      <c r="BU38" s="7"/>
      <c r="BV38" s="6"/>
      <c r="BW38" s="6"/>
      <c r="BX38" s="7"/>
      <c r="BY38" s="6"/>
      <c r="BZ38" s="6"/>
      <c r="CA38" s="7"/>
      <c r="CB38" s="6"/>
      <c r="CC38" s="6"/>
      <c r="CD38" s="7"/>
      <c r="CE38" s="6"/>
      <c r="CF38" s="6"/>
      <c r="CG38" s="7"/>
      <c r="CH38" s="6"/>
      <c r="CI38" s="6"/>
      <c r="CJ38" s="7"/>
      <c r="CK38" s="6"/>
      <c r="CL38" s="6"/>
      <c r="CM38" s="7"/>
      <c r="CN38" s="6"/>
      <c r="CO38" s="6"/>
      <c r="CP38" s="7"/>
      <c r="CQ38" s="6"/>
      <c r="CR38" s="6"/>
      <c r="CS38" s="7"/>
      <c r="CT38" s="6"/>
      <c r="CU38" s="6"/>
      <c r="CV38" s="7"/>
    </row>
    <row r="39" spans="1:100" x14ac:dyDescent="0.25">
      <c r="A39" s="4">
        <v>199001</v>
      </c>
      <c r="B39" s="5" t="s">
        <v>18</v>
      </c>
      <c r="C39" s="5" t="s">
        <v>18</v>
      </c>
      <c r="D39" s="5" t="s">
        <v>18</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6"/>
      <c r="AZ39" s="7"/>
      <c r="BA39" s="6"/>
      <c r="BB39" s="6"/>
      <c r="BC39" s="7"/>
      <c r="BD39" s="6"/>
      <c r="BE39" s="6"/>
      <c r="BF39" s="7"/>
      <c r="BG39" s="6"/>
      <c r="BH39" s="6"/>
      <c r="BI39" s="7"/>
      <c r="BJ39" s="6"/>
      <c r="BK39" s="6"/>
      <c r="BL39" s="7"/>
      <c r="BM39" s="6"/>
      <c r="BN39" s="6"/>
      <c r="BO39" s="7"/>
      <c r="BP39" s="6"/>
      <c r="BQ39" s="6"/>
      <c r="BR39" s="7"/>
      <c r="BS39" s="6"/>
      <c r="BT39" s="6"/>
      <c r="BU39" s="7"/>
      <c r="BV39" s="6"/>
      <c r="BW39" s="6"/>
      <c r="BX39" s="7"/>
      <c r="BY39" s="6"/>
      <c r="BZ39" s="6"/>
      <c r="CA39" s="7"/>
      <c r="CB39" s="6"/>
      <c r="CC39" s="6"/>
      <c r="CD39" s="7"/>
      <c r="CE39" s="6"/>
      <c r="CF39" s="6"/>
      <c r="CG39" s="7"/>
      <c r="CH39" s="6"/>
      <c r="CI39" s="6"/>
      <c r="CJ39" s="7"/>
      <c r="CK39" s="6"/>
      <c r="CL39" s="6"/>
      <c r="CM39" s="7"/>
      <c r="CN39" s="6"/>
      <c r="CO39" s="6"/>
      <c r="CP39" s="7"/>
      <c r="CQ39" s="6"/>
      <c r="CR39" s="6"/>
      <c r="CS39" s="7"/>
      <c r="CT39" s="6"/>
      <c r="CU39" s="6"/>
      <c r="CV39" s="7"/>
    </row>
    <row r="40" spans="1:100" x14ac:dyDescent="0.25">
      <c r="A40" s="4">
        <v>199002</v>
      </c>
      <c r="B40" s="5" t="s">
        <v>18</v>
      </c>
      <c r="C40" s="5" t="s">
        <v>18</v>
      </c>
      <c r="D40" s="5" t="s">
        <v>18</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6"/>
      <c r="AZ40" s="7"/>
      <c r="BA40" s="6"/>
      <c r="BB40" s="6"/>
      <c r="BC40" s="7"/>
      <c r="BD40" s="6"/>
      <c r="BE40" s="6"/>
      <c r="BF40" s="7"/>
      <c r="BG40" s="6"/>
      <c r="BH40" s="6"/>
      <c r="BI40" s="7"/>
      <c r="BJ40" s="6"/>
      <c r="BK40" s="6"/>
      <c r="BL40" s="7"/>
      <c r="BM40" s="6"/>
      <c r="BN40" s="6"/>
      <c r="BO40" s="7"/>
      <c r="BP40" s="6"/>
      <c r="BQ40" s="6"/>
      <c r="BR40" s="7"/>
      <c r="BS40" s="6"/>
      <c r="BT40" s="6"/>
      <c r="BU40" s="7"/>
      <c r="BV40" s="6"/>
      <c r="BW40" s="6"/>
      <c r="BX40" s="7"/>
      <c r="BY40" s="6"/>
      <c r="BZ40" s="6"/>
      <c r="CA40" s="7"/>
      <c r="CB40" s="6"/>
      <c r="CC40" s="6"/>
      <c r="CD40" s="7"/>
      <c r="CE40" s="6"/>
      <c r="CF40" s="6"/>
      <c r="CG40" s="7"/>
      <c r="CH40" s="6"/>
      <c r="CI40" s="6"/>
      <c r="CJ40" s="7"/>
      <c r="CK40" s="6"/>
      <c r="CL40" s="6"/>
      <c r="CM40" s="7"/>
      <c r="CN40" s="6"/>
      <c r="CO40" s="6"/>
      <c r="CP40" s="7"/>
      <c r="CQ40" s="6"/>
      <c r="CR40" s="6"/>
      <c r="CS40" s="7"/>
      <c r="CT40" s="6"/>
      <c r="CU40" s="6"/>
      <c r="CV40" s="7"/>
    </row>
    <row r="41" spans="1:100" x14ac:dyDescent="0.25">
      <c r="A41" s="4">
        <v>199003</v>
      </c>
      <c r="B41" s="5" t="s">
        <v>18</v>
      </c>
      <c r="C41" s="5" t="s">
        <v>18</v>
      </c>
      <c r="D41" s="5" t="s">
        <v>18</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6"/>
      <c r="AZ41" s="7"/>
      <c r="BA41" s="6"/>
      <c r="BB41" s="6"/>
      <c r="BC41" s="7"/>
      <c r="BD41" s="6"/>
      <c r="BE41" s="6"/>
      <c r="BF41" s="7"/>
      <c r="BG41" s="6"/>
      <c r="BH41" s="6"/>
      <c r="BI41" s="7"/>
      <c r="BJ41" s="6"/>
      <c r="BK41" s="6"/>
      <c r="BL41" s="7"/>
      <c r="BM41" s="6"/>
      <c r="BN41" s="6"/>
      <c r="BO41" s="7"/>
      <c r="BP41" s="6"/>
      <c r="BQ41" s="6"/>
      <c r="BR41" s="7"/>
      <c r="BS41" s="6"/>
      <c r="BT41" s="6"/>
      <c r="BU41" s="7"/>
      <c r="BV41" s="6"/>
      <c r="BW41" s="6"/>
      <c r="BX41" s="7"/>
      <c r="BY41" s="6"/>
      <c r="BZ41" s="6"/>
      <c r="CA41" s="7"/>
      <c r="CB41" s="6"/>
      <c r="CC41" s="6"/>
      <c r="CD41" s="7"/>
      <c r="CE41" s="6"/>
      <c r="CF41" s="6"/>
      <c r="CG41" s="7"/>
      <c r="CH41" s="6"/>
      <c r="CI41" s="6"/>
      <c r="CJ41" s="7"/>
      <c r="CK41" s="6"/>
      <c r="CL41" s="6"/>
      <c r="CM41" s="7"/>
      <c r="CN41" s="6"/>
      <c r="CO41" s="6"/>
      <c r="CP41" s="7"/>
      <c r="CQ41" s="6"/>
      <c r="CR41" s="6"/>
      <c r="CS41" s="7"/>
      <c r="CT41" s="6"/>
      <c r="CU41" s="6"/>
      <c r="CV41" s="7"/>
    </row>
    <row r="42" spans="1:100" x14ac:dyDescent="0.25">
      <c r="A42" s="4">
        <v>199004</v>
      </c>
      <c r="B42" s="5" t="s">
        <v>18</v>
      </c>
      <c r="C42" s="5" t="s">
        <v>18</v>
      </c>
      <c r="D42" s="5" t="s">
        <v>18</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6"/>
      <c r="AZ42" s="7"/>
      <c r="BA42" s="6"/>
      <c r="BB42" s="6"/>
      <c r="BC42" s="7"/>
      <c r="BD42" s="6"/>
      <c r="BE42" s="6"/>
      <c r="BF42" s="7"/>
      <c r="BG42" s="6"/>
      <c r="BH42" s="6"/>
      <c r="BI42" s="7"/>
      <c r="BJ42" s="6"/>
      <c r="BK42" s="6"/>
      <c r="BL42" s="7"/>
      <c r="BM42" s="6"/>
      <c r="BN42" s="6"/>
      <c r="BO42" s="7"/>
      <c r="BP42" s="6"/>
      <c r="BQ42" s="6"/>
      <c r="BR42" s="7"/>
      <c r="BS42" s="6"/>
      <c r="BT42" s="6"/>
      <c r="BU42" s="7"/>
      <c r="BV42" s="6"/>
      <c r="BW42" s="6"/>
      <c r="BX42" s="7"/>
      <c r="BY42" s="6"/>
      <c r="BZ42" s="6"/>
      <c r="CA42" s="7"/>
      <c r="CB42" s="6"/>
      <c r="CC42" s="6"/>
      <c r="CD42" s="7"/>
      <c r="CE42" s="6"/>
      <c r="CF42" s="6"/>
      <c r="CG42" s="7"/>
      <c r="CH42" s="6"/>
      <c r="CI42" s="6"/>
      <c r="CJ42" s="7"/>
      <c r="CK42" s="6"/>
      <c r="CL42" s="6"/>
      <c r="CM42" s="7"/>
      <c r="CN42" s="6"/>
      <c r="CO42" s="6"/>
      <c r="CP42" s="7"/>
      <c r="CQ42" s="6"/>
      <c r="CR42" s="6"/>
      <c r="CS42" s="7"/>
      <c r="CT42" s="6"/>
      <c r="CU42" s="6"/>
      <c r="CV42" s="7"/>
    </row>
    <row r="43" spans="1:100" x14ac:dyDescent="0.25">
      <c r="A43" s="4">
        <v>199005</v>
      </c>
      <c r="B43" s="5" t="s">
        <v>18</v>
      </c>
      <c r="C43" s="5" t="s">
        <v>18</v>
      </c>
      <c r="D43" s="5" t="s">
        <v>18</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6"/>
      <c r="AZ43" s="7"/>
      <c r="BA43" s="6"/>
      <c r="BB43" s="6"/>
      <c r="BC43" s="7"/>
      <c r="BD43" s="6"/>
      <c r="BE43" s="6"/>
      <c r="BF43" s="7"/>
      <c r="BG43" s="6"/>
      <c r="BH43" s="6"/>
      <c r="BI43" s="7"/>
      <c r="BJ43" s="6"/>
      <c r="BK43" s="6"/>
      <c r="BL43" s="7"/>
      <c r="BM43" s="6"/>
      <c r="BN43" s="6"/>
      <c r="BO43" s="7"/>
      <c r="BP43" s="6"/>
      <c r="BQ43" s="6"/>
      <c r="BR43" s="7"/>
      <c r="BS43" s="6"/>
      <c r="BT43" s="6"/>
      <c r="BU43" s="7"/>
      <c r="BV43" s="6"/>
      <c r="BW43" s="6"/>
      <c r="BX43" s="7"/>
      <c r="BY43" s="6"/>
      <c r="BZ43" s="6"/>
      <c r="CA43" s="7"/>
      <c r="CB43" s="6"/>
      <c r="CC43" s="6"/>
      <c r="CD43" s="7"/>
      <c r="CE43" s="6"/>
      <c r="CF43" s="6"/>
      <c r="CG43" s="7"/>
      <c r="CH43" s="6"/>
      <c r="CI43" s="6"/>
      <c r="CJ43" s="7"/>
      <c r="CK43" s="6"/>
      <c r="CL43" s="6"/>
      <c r="CM43" s="7"/>
      <c r="CN43" s="6"/>
      <c r="CO43" s="6"/>
      <c r="CP43" s="7"/>
      <c r="CQ43" s="6"/>
      <c r="CR43" s="6"/>
      <c r="CS43" s="7"/>
      <c r="CT43" s="6"/>
      <c r="CU43" s="6"/>
      <c r="CV43" s="7"/>
    </row>
    <row r="44" spans="1:100" x14ac:dyDescent="0.25">
      <c r="A44" s="4">
        <v>199006</v>
      </c>
      <c r="B44" s="5" t="s">
        <v>18</v>
      </c>
      <c r="C44" s="5" t="s">
        <v>18</v>
      </c>
      <c r="D44" s="5" t="s">
        <v>18</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6"/>
      <c r="AZ44" s="7"/>
      <c r="BA44" s="6"/>
      <c r="BB44" s="6"/>
      <c r="BC44" s="7"/>
      <c r="BD44" s="6"/>
      <c r="BE44" s="6"/>
      <c r="BF44" s="7"/>
      <c r="BG44" s="6"/>
      <c r="BH44" s="6"/>
      <c r="BI44" s="7"/>
      <c r="BJ44" s="6"/>
      <c r="BK44" s="6"/>
      <c r="BL44" s="7"/>
      <c r="BM44" s="6"/>
      <c r="BN44" s="6"/>
      <c r="BO44" s="7"/>
      <c r="BP44" s="6"/>
      <c r="BQ44" s="6"/>
      <c r="BR44" s="7"/>
      <c r="BS44" s="6"/>
      <c r="BT44" s="6"/>
      <c r="BU44" s="7"/>
      <c r="BV44" s="6"/>
      <c r="BW44" s="6"/>
      <c r="BX44" s="7"/>
      <c r="BY44" s="6"/>
      <c r="BZ44" s="6"/>
      <c r="CA44" s="7"/>
      <c r="CB44" s="6"/>
      <c r="CC44" s="6"/>
      <c r="CD44" s="7"/>
      <c r="CE44" s="6"/>
      <c r="CF44" s="6"/>
      <c r="CG44" s="7"/>
      <c r="CH44" s="6"/>
      <c r="CI44" s="6"/>
      <c r="CJ44" s="7"/>
      <c r="CK44" s="6"/>
      <c r="CL44" s="6"/>
      <c r="CM44" s="7"/>
      <c r="CN44" s="6"/>
      <c r="CO44" s="6"/>
      <c r="CP44" s="7"/>
      <c r="CQ44" s="6"/>
      <c r="CR44" s="6"/>
      <c r="CS44" s="7"/>
      <c r="CT44" s="6"/>
      <c r="CU44" s="6"/>
      <c r="CV44" s="7"/>
    </row>
    <row r="45" spans="1:100" x14ac:dyDescent="0.25">
      <c r="A45" s="4">
        <v>199007</v>
      </c>
      <c r="B45" s="5" t="s">
        <v>18</v>
      </c>
      <c r="C45" s="5" t="s">
        <v>18</v>
      </c>
      <c r="D45" s="5" t="s">
        <v>18</v>
      </c>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6"/>
      <c r="AZ45" s="7"/>
      <c r="BA45" s="6"/>
      <c r="BB45" s="6"/>
      <c r="BC45" s="7"/>
      <c r="BD45" s="6"/>
      <c r="BE45" s="6"/>
      <c r="BF45" s="7"/>
      <c r="BG45" s="6"/>
      <c r="BH45" s="6"/>
      <c r="BI45" s="7"/>
      <c r="BJ45" s="6"/>
      <c r="BK45" s="6"/>
      <c r="BL45" s="7"/>
      <c r="BM45" s="6"/>
      <c r="BN45" s="6"/>
      <c r="BO45" s="7"/>
      <c r="BP45" s="6"/>
      <c r="BQ45" s="6"/>
      <c r="BR45" s="7"/>
      <c r="BS45" s="6"/>
      <c r="BT45" s="6"/>
      <c r="BU45" s="7"/>
      <c r="BV45" s="6"/>
      <c r="BW45" s="6"/>
      <c r="BX45" s="7"/>
      <c r="BY45" s="6"/>
      <c r="BZ45" s="6"/>
      <c r="CA45" s="7"/>
      <c r="CB45" s="6"/>
      <c r="CC45" s="6"/>
      <c r="CD45" s="7"/>
      <c r="CE45" s="6"/>
      <c r="CF45" s="6"/>
      <c r="CG45" s="7"/>
      <c r="CH45" s="6"/>
      <c r="CI45" s="6"/>
      <c r="CJ45" s="7"/>
      <c r="CK45" s="6"/>
      <c r="CL45" s="6"/>
      <c r="CM45" s="7"/>
      <c r="CN45" s="6"/>
      <c r="CO45" s="6"/>
      <c r="CP45" s="7"/>
      <c r="CQ45" s="6"/>
      <c r="CR45" s="6"/>
      <c r="CS45" s="7"/>
      <c r="CT45" s="6"/>
      <c r="CU45" s="6"/>
      <c r="CV45" s="7"/>
    </row>
    <row r="46" spans="1:100" x14ac:dyDescent="0.25">
      <c r="A46" s="4">
        <v>199008</v>
      </c>
      <c r="B46" s="5" t="s">
        <v>18</v>
      </c>
      <c r="C46" s="5" t="s">
        <v>18</v>
      </c>
      <c r="D46" s="5" t="s">
        <v>18</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6"/>
      <c r="AZ46" s="7"/>
      <c r="BA46" s="6"/>
      <c r="BB46" s="6"/>
      <c r="BC46" s="7"/>
      <c r="BD46" s="6"/>
      <c r="BE46" s="6"/>
      <c r="BF46" s="7"/>
      <c r="BG46" s="6"/>
      <c r="BH46" s="6"/>
      <c r="BI46" s="7"/>
      <c r="BJ46" s="6"/>
      <c r="BK46" s="6"/>
      <c r="BL46" s="7"/>
      <c r="BM46" s="6"/>
      <c r="BN46" s="6"/>
      <c r="BO46" s="7"/>
      <c r="BP46" s="6"/>
      <c r="BQ46" s="6"/>
      <c r="BR46" s="7"/>
      <c r="BS46" s="6"/>
      <c r="BT46" s="6"/>
      <c r="BU46" s="7"/>
      <c r="BV46" s="6"/>
      <c r="BW46" s="6"/>
      <c r="BX46" s="7"/>
      <c r="BY46" s="6"/>
      <c r="BZ46" s="6"/>
      <c r="CA46" s="7"/>
      <c r="CB46" s="6"/>
      <c r="CC46" s="6"/>
      <c r="CD46" s="7"/>
      <c r="CE46" s="6"/>
      <c r="CF46" s="6"/>
      <c r="CG46" s="7"/>
      <c r="CH46" s="6"/>
      <c r="CI46" s="6"/>
      <c r="CJ46" s="7"/>
      <c r="CK46" s="6"/>
      <c r="CL46" s="6"/>
      <c r="CM46" s="7"/>
      <c r="CN46" s="6"/>
      <c r="CO46" s="6"/>
      <c r="CP46" s="7"/>
      <c r="CQ46" s="6"/>
      <c r="CR46" s="6"/>
      <c r="CS46" s="7"/>
      <c r="CT46" s="6"/>
      <c r="CU46" s="6"/>
      <c r="CV46" s="7"/>
    </row>
    <row r="47" spans="1:100" x14ac:dyDescent="0.25">
      <c r="A47" s="4">
        <v>199009</v>
      </c>
      <c r="B47" s="5" t="s">
        <v>18</v>
      </c>
      <c r="C47" s="5" t="s">
        <v>18</v>
      </c>
      <c r="D47" s="5" t="s">
        <v>18</v>
      </c>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6"/>
      <c r="AZ47" s="7"/>
      <c r="BA47" s="6"/>
      <c r="BB47" s="6"/>
      <c r="BC47" s="7"/>
      <c r="BD47" s="6"/>
      <c r="BE47" s="6"/>
      <c r="BF47" s="7"/>
      <c r="BG47" s="6"/>
      <c r="BH47" s="6"/>
      <c r="BI47" s="7"/>
      <c r="BJ47" s="6"/>
      <c r="BK47" s="6"/>
      <c r="BL47" s="7"/>
      <c r="BM47" s="6"/>
      <c r="BN47" s="6"/>
      <c r="BO47" s="7"/>
      <c r="BP47" s="6"/>
      <c r="BQ47" s="6"/>
      <c r="BR47" s="7"/>
      <c r="BS47" s="6"/>
      <c r="BT47" s="6"/>
      <c r="BU47" s="7"/>
      <c r="BV47" s="6"/>
      <c r="BW47" s="6"/>
      <c r="BX47" s="7"/>
      <c r="BY47" s="6"/>
      <c r="BZ47" s="6"/>
      <c r="CA47" s="7"/>
      <c r="CB47" s="6"/>
      <c r="CC47" s="6"/>
      <c r="CD47" s="7"/>
      <c r="CE47" s="6"/>
      <c r="CF47" s="6"/>
      <c r="CG47" s="7"/>
      <c r="CH47" s="6"/>
      <c r="CI47" s="6"/>
      <c r="CJ47" s="7"/>
      <c r="CK47" s="6"/>
      <c r="CL47" s="6"/>
      <c r="CM47" s="7"/>
      <c r="CN47" s="6"/>
      <c r="CO47" s="6"/>
      <c r="CP47" s="7"/>
      <c r="CQ47" s="6"/>
      <c r="CR47" s="6"/>
      <c r="CS47" s="7"/>
      <c r="CT47" s="6"/>
      <c r="CU47" s="6"/>
      <c r="CV47" s="7"/>
    </row>
    <row r="48" spans="1:100" x14ac:dyDescent="0.25">
      <c r="A48" s="4">
        <v>199010</v>
      </c>
      <c r="B48" s="5" t="s">
        <v>18</v>
      </c>
      <c r="C48" s="5" t="s">
        <v>18</v>
      </c>
      <c r="D48" s="5" t="s">
        <v>18</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6"/>
      <c r="AZ48" s="7"/>
      <c r="BA48" s="6"/>
      <c r="BB48" s="6"/>
      <c r="BC48" s="7"/>
      <c r="BD48" s="6"/>
      <c r="BE48" s="6"/>
      <c r="BF48" s="7"/>
      <c r="BG48" s="6"/>
      <c r="BH48" s="6"/>
      <c r="BI48" s="7"/>
      <c r="BJ48" s="6"/>
      <c r="BK48" s="6"/>
      <c r="BL48" s="7"/>
      <c r="BM48" s="6"/>
      <c r="BN48" s="6"/>
      <c r="BO48" s="7"/>
      <c r="BP48" s="6"/>
      <c r="BQ48" s="6"/>
      <c r="BR48" s="7"/>
      <c r="BS48" s="6"/>
      <c r="BT48" s="6"/>
      <c r="BU48" s="7"/>
      <c r="BV48" s="6"/>
      <c r="BW48" s="6"/>
      <c r="BX48" s="7"/>
      <c r="BY48" s="6"/>
      <c r="BZ48" s="6"/>
      <c r="CA48" s="7"/>
      <c r="CB48" s="6"/>
      <c r="CC48" s="6"/>
      <c r="CD48" s="7"/>
      <c r="CE48" s="6"/>
      <c r="CF48" s="6"/>
      <c r="CG48" s="7"/>
      <c r="CH48" s="6"/>
      <c r="CI48" s="6"/>
      <c r="CJ48" s="7"/>
      <c r="CK48" s="6"/>
      <c r="CL48" s="6"/>
      <c r="CM48" s="7"/>
      <c r="CN48" s="6"/>
      <c r="CO48" s="6"/>
      <c r="CP48" s="7"/>
      <c r="CQ48" s="6"/>
      <c r="CR48" s="6"/>
      <c r="CS48" s="7"/>
      <c r="CT48" s="6"/>
      <c r="CU48" s="6"/>
      <c r="CV48" s="7"/>
    </row>
    <row r="49" spans="1:100" x14ac:dyDescent="0.25">
      <c r="A49" s="4">
        <v>199011</v>
      </c>
      <c r="B49" s="5" t="s">
        <v>18</v>
      </c>
      <c r="C49" s="5" t="s">
        <v>18</v>
      </c>
      <c r="D49" s="5" t="s">
        <v>18</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6"/>
      <c r="AZ49" s="7"/>
      <c r="BA49" s="6"/>
      <c r="BB49" s="6"/>
      <c r="BC49" s="7"/>
      <c r="BD49" s="6"/>
      <c r="BE49" s="6"/>
      <c r="BF49" s="7"/>
      <c r="BG49" s="6"/>
      <c r="BH49" s="6"/>
      <c r="BI49" s="7"/>
      <c r="BJ49" s="6"/>
      <c r="BK49" s="6"/>
      <c r="BL49" s="7"/>
      <c r="BM49" s="6"/>
      <c r="BN49" s="6"/>
      <c r="BO49" s="7"/>
      <c r="BP49" s="6"/>
      <c r="BQ49" s="6"/>
      <c r="BR49" s="7"/>
      <c r="BS49" s="6"/>
      <c r="BT49" s="6"/>
      <c r="BU49" s="7"/>
      <c r="BV49" s="6"/>
      <c r="BW49" s="6"/>
      <c r="BX49" s="7"/>
      <c r="BY49" s="6"/>
      <c r="BZ49" s="6"/>
      <c r="CA49" s="7"/>
      <c r="CB49" s="6"/>
      <c r="CC49" s="6"/>
      <c r="CD49" s="7"/>
      <c r="CE49" s="6"/>
      <c r="CF49" s="6"/>
      <c r="CG49" s="7"/>
      <c r="CH49" s="6"/>
      <c r="CI49" s="6"/>
      <c r="CJ49" s="7"/>
      <c r="CK49" s="6"/>
      <c r="CL49" s="6"/>
      <c r="CM49" s="7"/>
      <c r="CN49" s="6"/>
      <c r="CO49" s="6"/>
      <c r="CP49" s="7"/>
      <c r="CQ49" s="6"/>
      <c r="CR49" s="6"/>
      <c r="CS49" s="7"/>
      <c r="CT49" s="6"/>
      <c r="CU49" s="6"/>
      <c r="CV49" s="7"/>
    </row>
    <row r="50" spans="1:100" x14ac:dyDescent="0.25">
      <c r="A50" s="4">
        <v>199012</v>
      </c>
      <c r="B50" s="5" t="s">
        <v>18</v>
      </c>
      <c r="C50" s="5" t="s">
        <v>18</v>
      </c>
      <c r="D50" s="5" t="s">
        <v>18</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6"/>
      <c r="AZ50" s="7"/>
      <c r="BA50" s="6"/>
      <c r="BB50" s="6"/>
      <c r="BC50" s="7"/>
      <c r="BD50" s="6"/>
      <c r="BE50" s="6"/>
      <c r="BF50" s="7"/>
      <c r="BG50" s="6"/>
      <c r="BH50" s="6"/>
      <c r="BI50" s="7"/>
      <c r="BJ50" s="6"/>
      <c r="BK50" s="6"/>
      <c r="BL50" s="7"/>
      <c r="BM50" s="6"/>
      <c r="BN50" s="6"/>
      <c r="BO50" s="7"/>
      <c r="BP50" s="6"/>
      <c r="BQ50" s="6"/>
      <c r="BR50" s="7"/>
      <c r="BS50" s="6"/>
      <c r="BT50" s="6"/>
      <c r="BU50" s="7"/>
      <c r="BV50" s="6"/>
      <c r="BW50" s="6"/>
      <c r="BX50" s="7"/>
      <c r="BY50" s="6"/>
      <c r="BZ50" s="6"/>
      <c r="CA50" s="7"/>
      <c r="CB50" s="6"/>
      <c r="CC50" s="6"/>
      <c r="CD50" s="7"/>
      <c r="CE50" s="6"/>
      <c r="CF50" s="6"/>
      <c r="CG50" s="7"/>
      <c r="CH50" s="6"/>
      <c r="CI50" s="6"/>
      <c r="CJ50" s="7"/>
      <c r="CK50" s="6"/>
      <c r="CL50" s="6"/>
      <c r="CM50" s="7"/>
      <c r="CN50" s="6"/>
      <c r="CO50" s="6"/>
      <c r="CP50" s="7"/>
      <c r="CQ50" s="6"/>
      <c r="CR50" s="6"/>
      <c r="CS50" s="7"/>
      <c r="CT50" s="6"/>
      <c r="CU50" s="6"/>
      <c r="CV50" s="7"/>
    </row>
    <row r="51" spans="1:100" x14ac:dyDescent="0.25">
      <c r="A51" s="4">
        <v>199101</v>
      </c>
      <c r="B51" s="5" t="s">
        <v>18</v>
      </c>
      <c r="C51" s="5" t="s">
        <v>18</v>
      </c>
      <c r="D51" s="5" t="s">
        <v>18</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6"/>
      <c r="AZ51" s="7"/>
      <c r="BA51" s="6"/>
      <c r="BB51" s="6"/>
      <c r="BC51" s="7"/>
      <c r="BD51" s="6"/>
      <c r="BE51" s="6"/>
      <c r="BF51" s="7"/>
      <c r="BG51" s="6"/>
      <c r="BH51" s="6"/>
      <c r="BI51" s="7"/>
      <c r="BJ51" s="6"/>
      <c r="BK51" s="6"/>
      <c r="BL51" s="7"/>
      <c r="BM51" s="6"/>
      <c r="BN51" s="6"/>
      <c r="BO51" s="7"/>
      <c r="BP51" s="6"/>
      <c r="BQ51" s="6"/>
      <c r="BR51" s="7"/>
      <c r="BS51" s="6"/>
      <c r="BT51" s="6"/>
      <c r="BU51" s="7"/>
      <c r="BV51" s="6"/>
      <c r="BW51" s="6"/>
      <c r="BX51" s="7"/>
      <c r="BY51" s="6"/>
      <c r="BZ51" s="6"/>
      <c r="CA51" s="7"/>
      <c r="CB51" s="6"/>
      <c r="CC51" s="6"/>
      <c r="CD51" s="7"/>
      <c r="CE51" s="6"/>
      <c r="CF51" s="6"/>
      <c r="CG51" s="7"/>
      <c r="CH51" s="6"/>
      <c r="CI51" s="6"/>
      <c r="CJ51" s="7"/>
      <c r="CK51" s="6"/>
      <c r="CL51" s="6"/>
      <c r="CM51" s="7"/>
      <c r="CN51" s="6"/>
      <c r="CO51" s="6"/>
      <c r="CP51" s="7"/>
      <c r="CQ51" s="6"/>
      <c r="CR51" s="6"/>
      <c r="CS51" s="7"/>
      <c r="CT51" s="6"/>
      <c r="CU51" s="6"/>
      <c r="CV51" s="7"/>
    </row>
    <row r="52" spans="1:100" x14ac:dyDescent="0.25">
      <c r="A52" s="4">
        <v>199102</v>
      </c>
      <c r="B52" s="5" t="s">
        <v>18</v>
      </c>
      <c r="C52" s="5" t="s">
        <v>18</v>
      </c>
      <c r="D52" s="5" t="s">
        <v>18</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6"/>
      <c r="AZ52" s="7"/>
      <c r="BA52" s="6"/>
      <c r="BB52" s="6"/>
      <c r="BC52" s="7"/>
      <c r="BD52" s="6"/>
      <c r="BE52" s="6"/>
      <c r="BF52" s="7"/>
      <c r="BG52" s="6"/>
      <c r="BH52" s="6"/>
      <c r="BI52" s="7"/>
      <c r="BJ52" s="6"/>
      <c r="BK52" s="6"/>
      <c r="BL52" s="7"/>
      <c r="BM52" s="6"/>
      <c r="BN52" s="6"/>
      <c r="BO52" s="7"/>
      <c r="BP52" s="6"/>
      <c r="BQ52" s="6"/>
      <c r="BR52" s="7"/>
      <c r="BS52" s="6"/>
      <c r="BT52" s="6"/>
      <c r="BU52" s="7"/>
      <c r="BV52" s="6"/>
      <c r="BW52" s="6"/>
      <c r="BX52" s="7"/>
      <c r="BY52" s="6"/>
      <c r="BZ52" s="6"/>
      <c r="CA52" s="7"/>
      <c r="CB52" s="6"/>
      <c r="CC52" s="6"/>
      <c r="CD52" s="7"/>
      <c r="CE52" s="6"/>
      <c r="CF52" s="6"/>
      <c r="CG52" s="7"/>
      <c r="CH52" s="6"/>
      <c r="CI52" s="6"/>
      <c r="CJ52" s="7"/>
      <c r="CK52" s="6"/>
      <c r="CL52" s="6"/>
      <c r="CM52" s="7"/>
      <c r="CN52" s="6"/>
      <c r="CO52" s="6"/>
      <c r="CP52" s="7"/>
      <c r="CQ52" s="6"/>
      <c r="CR52" s="6"/>
      <c r="CS52" s="7"/>
      <c r="CT52" s="6"/>
      <c r="CU52" s="6"/>
      <c r="CV52" s="7"/>
    </row>
    <row r="53" spans="1:100" x14ac:dyDescent="0.25">
      <c r="A53" s="4">
        <v>199103</v>
      </c>
      <c r="B53" s="5" t="s">
        <v>18</v>
      </c>
      <c r="C53" s="5" t="s">
        <v>18</v>
      </c>
      <c r="D53" s="5" t="s">
        <v>18</v>
      </c>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6"/>
      <c r="AZ53" s="7"/>
      <c r="BA53" s="6"/>
      <c r="BB53" s="6"/>
      <c r="BC53" s="7"/>
      <c r="BD53" s="6"/>
      <c r="BE53" s="6"/>
      <c r="BF53" s="7"/>
      <c r="BG53" s="6"/>
      <c r="BH53" s="6"/>
      <c r="BI53" s="7"/>
      <c r="BJ53" s="6"/>
      <c r="BK53" s="6"/>
      <c r="BL53" s="7"/>
      <c r="BM53" s="6"/>
      <c r="BN53" s="6"/>
      <c r="BO53" s="7"/>
      <c r="BP53" s="6"/>
      <c r="BQ53" s="6"/>
      <c r="BR53" s="7"/>
      <c r="BS53" s="6"/>
      <c r="BT53" s="6"/>
      <c r="BU53" s="7"/>
      <c r="BV53" s="6"/>
      <c r="BW53" s="6"/>
      <c r="BX53" s="7"/>
      <c r="BY53" s="6"/>
      <c r="BZ53" s="6"/>
      <c r="CA53" s="7"/>
      <c r="CB53" s="6"/>
      <c r="CC53" s="6"/>
      <c r="CD53" s="7"/>
      <c r="CE53" s="6"/>
      <c r="CF53" s="6"/>
      <c r="CG53" s="7"/>
      <c r="CH53" s="6"/>
      <c r="CI53" s="6"/>
      <c r="CJ53" s="7"/>
      <c r="CK53" s="6"/>
      <c r="CL53" s="6"/>
      <c r="CM53" s="7"/>
      <c r="CN53" s="6"/>
      <c r="CO53" s="6"/>
      <c r="CP53" s="7"/>
      <c r="CQ53" s="6"/>
      <c r="CR53" s="6"/>
      <c r="CS53" s="7"/>
      <c r="CT53" s="6"/>
      <c r="CU53" s="6"/>
      <c r="CV53" s="7"/>
    </row>
    <row r="54" spans="1:100" x14ac:dyDescent="0.25">
      <c r="A54" s="4">
        <v>199104</v>
      </c>
      <c r="B54" s="5" t="s">
        <v>18</v>
      </c>
      <c r="C54" s="5" t="s">
        <v>18</v>
      </c>
      <c r="D54" s="5" t="s">
        <v>18</v>
      </c>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6"/>
      <c r="AZ54" s="7"/>
      <c r="BA54" s="6"/>
      <c r="BB54" s="6"/>
      <c r="BC54" s="7"/>
      <c r="BD54" s="6"/>
      <c r="BE54" s="6"/>
      <c r="BF54" s="7"/>
      <c r="BG54" s="6"/>
      <c r="BH54" s="6"/>
      <c r="BI54" s="7"/>
      <c r="BJ54" s="6"/>
      <c r="BK54" s="6"/>
      <c r="BL54" s="7"/>
      <c r="BM54" s="6"/>
      <c r="BN54" s="6"/>
      <c r="BO54" s="7"/>
      <c r="BP54" s="6"/>
      <c r="BQ54" s="6"/>
      <c r="BR54" s="7"/>
      <c r="BS54" s="6"/>
      <c r="BT54" s="6"/>
      <c r="BU54" s="7"/>
      <c r="BV54" s="6"/>
      <c r="BW54" s="6"/>
      <c r="BX54" s="7"/>
      <c r="BY54" s="6"/>
      <c r="BZ54" s="6"/>
      <c r="CA54" s="7"/>
      <c r="CB54" s="6"/>
      <c r="CC54" s="6"/>
      <c r="CD54" s="7"/>
      <c r="CE54" s="6"/>
      <c r="CF54" s="6"/>
      <c r="CG54" s="7"/>
      <c r="CH54" s="6"/>
      <c r="CI54" s="6"/>
      <c r="CJ54" s="7"/>
      <c r="CK54" s="6"/>
      <c r="CL54" s="6"/>
      <c r="CM54" s="7"/>
      <c r="CN54" s="6"/>
      <c r="CO54" s="6"/>
      <c r="CP54" s="7"/>
      <c r="CQ54" s="6"/>
      <c r="CR54" s="6"/>
      <c r="CS54" s="7"/>
      <c r="CT54" s="6"/>
      <c r="CU54" s="6"/>
      <c r="CV54" s="7"/>
    </row>
    <row r="55" spans="1:100" x14ac:dyDescent="0.25">
      <c r="A55" s="4">
        <v>199105</v>
      </c>
      <c r="B55" s="5" t="s">
        <v>18</v>
      </c>
      <c r="C55" s="5" t="s">
        <v>18</v>
      </c>
      <c r="D55" s="5" t="s">
        <v>18</v>
      </c>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6"/>
      <c r="AZ55" s="7"/>
      <c r="BA55" s="6"/>
      <c r="BB55" s="6"/>
      <c r="BC55" s="7"/>
      <c r="BD55" s="6"/>
      <c r="BE55" s="6"/>
      <c r="BF55" s="7"/>
      <c r="BG55" s="6"/>
      <c r="BH55" s="6"/>
      <c r="BI55" s="7"/>
      <c r="BJ55" s="6"/>
      <c r="BK55" s="6"/>
      <c r="BL55" s="7"/>
      <c r="BM55" s="6"/>
      <c r="BN55" s="6"/>
      <c r="BO55" s="7"/>
      <c r="BP55" s="6"/>
      <c r="BQ55" s="6"/>
      <c r="BR55" s="7"/>
      <c r="BS55" s="6"/>
      <c r="BT55" s="6"/>
      <c r="BU55" s="7"/>
      <c r="BV55" s="6"/>
      <c r="BW55" s="6"/>
      <c r="BX55" s="7"/>
      <c r="BY55" s="6"/>
      <c r="BZ55" s="6"/>
      <c r="CA55" s="7"/>
      <c r="CB55" s="6"/>
      <c r="CC55" s="6"/>
      <c r="CD55" s="7"/>
      <c r="CE55" s="6"/>
      <c r="CF55" s="6"/>
      <c r="CG55" s="7"/>
      <c r="CH55" s="6"/>
      <c r="CI55" s="6"/>
      <c r="CJ55" s="7"/>
      <c r="CK55" s="6"/>
      <c r="CL55" s="6"/>
      <c r="CM55" s="7"/>
      <c r="CN55" s="6"/>
      <c r="CO55" s="6"/>
      <c r="CP55" s="7"/>
      <c r="CQ55" s="6"/>
      <c r="CR55" s="6"/>
      <c r="CS55" s="7"/>
      <c r="CT55" s="6"/>
      <c r="CU55" s="6"/>
      <c r="CV55" s="7"/>
    </row>
    <row r="56" spans="1:100" x14ac:dyDescent="0.25">
      <c r="A56" s="4">
        <v>199106</v>
      </c>
      <c r="B56" s="5" t="s">
        <v>18</v>
      </c>
      <c r="C56" s="5" t="s">
        <v>18</v>
      </c>
      <c r="D56" s="5" t="s">
        <v>18</v>
      </c>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6"/>
      <c r="AZ56" s="7"/>
      <c r="BA56" s="6"/>
      <c r="BB56" s="6"/>
      <c r="BC56" s="7"/>
      <c r="BD56" s="6"/>
      <c r="BE56" s="6"/>
      <c r="BF56" s="7"/>
      <c r="BG56" s="6"/>
      <c r="BH56" s="6"/>
      <c r="BI56" s="7"/>
      <c r="BJ56" s="6"/>
      <c r="BK56" s="6"/>
      <c r="BL56" s="7"/>
      <c r="BM56" s="6"/>
      <c r="BN56" s="6"/>
      <c r="BO56" s="7"/>
      <c r="BP56" s="6"/>
      <c r="BQ56" s="6"/>
      <c r="BR56" s="7"/>
      <c r="BS56" s="6"/>
      <c r="BT56" s="6"/>
      <c r="BU56" s="7"/>
      <c r="BV56" s="6"/>
      <c r="BW56" s="6"/>
      <c r="BX56" s="7"/>
      <c r="BY56" s="6"/>
      <c r="BZ56" s="6"/>
      <c r="CA56" s="7"/>
      <c r="CB56" s="6"/>
      <c r="CC56" s="6"/>
      <c r="CD56" s="7"/>
      <c r="CE56" s="6"/>
      <c r="CF56" s="6"/>
      <c r="CG56" s="7"/>
      <c r="CH56" s="6"/>
      <c r="CI56" s="6"/>
      <c r="CJ56" s="7"/>
      <c r="CK56" s="6"/>
      <c r="CL56" s="6"/>
      <c r="CM56" s="7"/>
      <c r="CN56" s="6"/>
      <c r="CO56" s="6"/>
      <c r="CP56" s="7"/>
      <c r="CQ56" s="6"/>
      <c r="CR56" s="6"/>
      <c r="CS56" s="7"/>
      <c r="CT56" s="6"/>
      <c r="CU56" s="6"/>
      <c r="CV56" s="7"/>
    </row>
    <row r="57" spans="1:100" x14ac:dyDescent="0.25">
      <c r="A57" s="4">
        <v>199107</v>
      </c>
      <c r="B57" s="5" t="s">
        <v>18</v>
      </c>
      <c r="C57" s="5" t="s">
        <v>18</v>
      </c>
      <c r="D57" s="5" t="s">
        <v>18</v>
      </c>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6"/>
      <c r="AZ57" s="7"/>
      <c r="BA57" s="6"/>
      <c r="BB57" s="6"/>
      <c r="BC57" s="7"/>
      <c r="BD57" s="6"/>
      <c r="BE57" s="6"/>
      <c r="BF57" s="7"/>
      <c r="BG57" s="6"/>
      <c r="BH57" s="6"/>
      <c r="BI57" s="7"/>
      <c r="BJ57" s="6"/>
      <c r="BK57" s="6"/>
      <c r="BL57" s="7"/>
      <c r="BM57" s="6"/>
      <c r="BN57" s="6"/>
      <c r="BO57" s="7"/>
      <c r="BP57" s="6"/>
      <c r="BQ57" s="6"/>
      <c r="BR57" s="7"/>
      <c r="BS57" s="6"/>
      <c r="BT57" s="6"/>
      <c r="BU57" s="7"/>
      <c r="BV57" s="6"/>
      <c r="BW57" s="6"/>
      <c r="BX57" s="7"/>
      <c r="BY57" s="6"/>
      <c r="BZ57" s="6"/>
      <c r="CA57" s="7"/>
      <c r="CB57" s="6"/>
      <c r="CC57" s="6"/>
      <c r="CD57" s="7"/>
      <c r="CE57" s="6"/>
      <c r="CF57" s="6"/>
      <c r="CG57" s="7"/>
      <c r="CH57" s="6"/>
      <c r="CI57" s="6"/>
      <c r="CJ57" s="7"/>
      <c r="CK57" s="6"/>
      <c r="CL57" s="6"/>
      <c r="CM57" s="7"/>
      <c r="CN57" s="6"/>
      <c r="CO57" s="6"/>
      <c r="CP57" s="7"/>
      <c r="CQ57" s="6"/>
      <c r="CR57" s="6"/>
      <c r="CS57" s="7"/>
      <c r="CT57" s="6"/>
      <c r="CU57" s="6"/>
      <c r="CV57" s="7"/>
    </row>
    <row r="58" spans="1:100" x14ac:dyDescent="0.25">
      <c r="A58" s="4">
        <v>199108</v>
      </c>
      <c r="B58" s="5" t="s">
        <v>18</v>
      </c>
      <c r="C58" s="5" t="s">
        <v>18</v>
      </c>
      <c r="D58" s="5" t="s">
        <v>18</v>
      </c>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6"/>
      <c r="AZ58" s="7"/>
      <c r="BA58" s="6"/>
      <c r="BB58" s="6"/>
      <c r="BC58" s="7"/>
      <c r="BD58" s="6"/>
      <c r="BE58" s="6"/>
      <c r="BF58" s="7"/>
      <c r="BG58" s="6"/>
      <c r="BH58" s="6"/>
      <c r="BI58" s="7"/>
      <c r="BJ58" s="6"/>
      <c r="BK58" s="6"/>
      <c r="BL58" s="7"/>
      <c r="BM58" s="6"/>
      <c r="BN58" s="6"/>
      <c r="BO58" s="7"/>
      <c r="BP58" s="6"/>
      <c r="BQ58" s="6"/>
      <c r="BR58" s="7"/>
      <c r="BS58" s="6"/>
      <c r="BT58" s="6"/>
      <c r="BU58" s="7"/>
      <c r="BV58" s="6"/>
      <c r="BW58" s="6"/>
      <c r="BX58" s="7"/>
      <c r="BY58" s="6"/>
      <c r="BZ58" s="6"/>
      <c r="CA58" s="7"/>
      <c r="CB58" s="6"/>
      <c r="CC58" s="6"/>
      <c r="CD58" s="7"/>
      <c r="CE58" s="6"/>
      <c r="CF58" s="6"/>
      <c r="CG58" s="7"/>
      <c r="CH58" s="6"/>
      <c r="CI58" s="6"/>
      <c r="CJ58" s="7"/>
      <c r="CK58" s="6"/>
      <c r="CL58" s="6"/>
      <c r="CM58" s="7"/>
      <c r="CN58" s="6"/>
      <c r="CO58" s="6"/>
      <c r="CP58" s="7"/>
      <c r="CQ58" s="6"/>
      <c r="CR58" s="6"/>
      <c r="CS58" s="7"/>
      <c r="CT58" s="6"/>
      <c r="CU58" s="6"/>
      <c r="CV58" s="7"/>
    </row>
    <row r="59" spans="1:100" x14ac:dyDescent="0.25">
      <c r="A59" s="4">
        <v>199109</v>
      </c>
      <c r="B59" s="5" t="s">
        <v>18</v>
      </c>
      <c r="C59" s="5" t="s">
        <v>18</v>
      </c>
      <c r="D59" s="5" t="s">
        <v>18</v>
      </c>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6"/>
      <c r="AZ59" s="7"/>
      <c r="BA59" s="6"/>
      <c r="BB59" s="6"/>
      <c r="BC59" s="7"/>
      <c r="BD59" s="6"/>
      <c r="BE59" s="6"/>
      <c r="BF59" s="7"/>
      <c r="BG59" s="6"/>
      <c r="BH59" s="6"/>
      <c r="BI59" s="7"/>
      <c r="BJ59" s="6"/>
      <c r="BK59" s="6"/>
      <c r="BL59" s="7"/>
      <c r="BM59" s="6"/>
      <c r="BN59" s="6"/>
      <c r="BO59" s="7"/>
      <c r="BP59" s="6"/>
      <c r="BQ59" s="6"/>
      <c r="BR59" s="7"/>
      <c r="BS59" s="6"/>
      <c r="BT59" s="6"/>
      <c r="BU59" s="7"/>
      <c r="BV59" s="6"/>
      <c r="BW59" s="6"/>
      <c r="BX59" s="7"/>
      <c r="BY59" s="6"/>
      <c r="BZ59" s="6"/>
      <c r="CA59" s="7"/>
      <c r="CB59" s="6"/>
      <c r="CC59" s="6"/>
      <c r="CD59" s="7"/>
      <c r="CE59" s="6"/>
      <c r="CF59" s="6"/>
      <c r="CG59" s="7"/>
      <c r="CH59" s="6"/>
      <c r="CI59" s="6"/>
      <c r="CJ59" s="7"/>
      <c r="CK59" s="6"/>
      <c r="CL59" s="6"/>
      <c r="CM59" s="7"/>
      <c r="CN59" s="6"/>
      <c r="CO59" s="6"/>
      <c r="CP59" s="7"/>
      <c r="CQ59" s="6"/>
      <c r="CR59" s="6"/>
      <c r="CS59" s="7"/>
      <c r="CT59" s="6"/>
      <c r="CU59" s="6"/>
      <c r="CV59" s="7"/>
    </row>
    <row r="60" spans="1:100" x14ac:dyDescent="0.25">
      <c r="A60" s="4">
        <v>199110</v>
      </c>
      <c r="B60" s="5" t="s">
        <v>18</v>
      </c>
      <c r="C60" s="5" t="s">
        <v>18</v>
      </c>
      <c r="D60" s="5" t="s">
        <v>18</v>
      </c>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6"/>
      <c r="AZ60" s="7"/>
      <c r="BA60" s="6"/>
      <c r="BB60" s="6"/>
      <c r="BC60" s="7"/>
      <c r="BD60" s="6"/>
      <c r="BE60" s="6"/>
      <c r="BF60" s="7"/>
      <c r="BG60" s="6"/>
      <c r="BH60" s="6"/>
      <c r="BI60" s="7"/>
      <c r="BJ60" s="6"/>
      <c r="BK60" s="6"/>
      <c r="BL60" s="7"/>
      <c r="BM60" s="6"/>
      <c r="BN60" s="6"/>
      <c r="BO60" s="7"/>
      <c r="BP60" s="6"/>
      <c r="BQ60" s="6"/>
      <c r="BR60" s="7"/>
      <c r="BS60" s="6"/>
      <c r="BT60" s="6"/>
      <c r="BU60" s="7"/>
      <c r="BV60" s="6"/>
      <c r="BW60" s="6"/>
      <c r="BX60" s="7"/>
      <c r="BY60" s="6"/>
      <c r="BZ60" s="6"/>
      <c r="CA60" s="7"/>
      <c r="CB60" s="6"/>
      <c r="CC60" s="6"/>
      <c r="CD60" s="7"/>
      <c r="CE60" s="6"/>
      <c r="CF60" s="6"/>
      <c r="CG60" s="7"/>
      <c r="CH60" s="6"/>
      <c r="CI60" s="6"/>
      <c r="CJ60" s="7"/>
      <c r="CK60" s="6"/>
      <c r="CL60" s="6"/>
      <c r="CM60" s="7"/>
      <c r="CN60" s="6"/>
      <c r="CO60" s="6"/>
      <c r="CP60" s="7"/>
      <c r="CQ60" s="6"/>
      <c r="CR60" s="6"/>
      <c r="CS60" s="7"/>
      <c r="CT60" s="6"/>
      <c r="CU60" s="6"/>
      <c r="CV60" s="7"/>
    </row>
    <row r="61" spans="1:100" x14ac:dyDescent="0.25">
      <c r="A61" s="4">
        <v>199111</v>
      </c>
      <c r="B61" s="5" t="s">
        <v>18</v>
      </c>
      <c r="C61" s="5" t="s">
        <v>18</v>
      </c>
      <c r="D61" s="5" t="s">
        <v>18</v>
      </c>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6"/>
      <c r="AZ61" s="7"/>
      <c r="BA61" s="6"/>
      <c r="BB61" s="6"/>
      <c r="BC61" s="7"/>
      <c r="BD61" s="6"/>
      <c r="BE61" s="6"/>
      <c r="BF61" s="7"/>
      <c r="BG61" s="6"/>
      <c r="BH61" s="6"/>
      <c r="BI61" s="7"/>
      <c r="BJ61" s="6"/>
      <c r="BK61" s="6"/>
      <c r="BL61" s="7"/>
      <c r="BM61" s="6"/>
      <c r="BN61" s="6"/>
      <c r="BO61" s="7"/>
      <c r="BP61" s="6"/>
      <c r="BQ61" s="6"/>
      <c r="BR61" s="7"/>
      <c r="BS61" s="6"/>
      <c r="BT61" s="6"/>
      <c r="BU61" s="7"/>
      <c r="BV61" s="6"/>
      <c r="BW61" s="6"/>
      <c r="BX61" s="7"/>
      <c r="BY61" s="6"/>
      <c r="BZ61" s="6"/>
      <c r="CA61" s="7"/>
      <c r="CB61" s="6"/>
      <c r="CC61" s="6"/>
      <c r="CD61" s="7"/>
      <c r="CE61" s="6"/>
      <c r="CF61" s="6"/>
      <c r="CG61" s="7"/>
      <c r="CH61" s="6"/>
      <c r="CI61" s="6"/>
      <c r="CJ61" s="7"/>
      <c r="CK61" s="6"/>
      <c r="CL61" s="6"/>
      <c r="CM61" s="7"/>
      <c r="CN61" s="6"/>
      <c r="CO61" s="6"/>
      <c r="CP61" s="7"/>
      <c r="CQ61" s="6"/>
      <c r="CR61" s="6"/>
      <c r="CS61" s="7"/>
      <c r="CT61" s="6"/>
      <c r="CU61" s="6"/>
      <c r="CV61" s="7"/>
    </row>
    <row r="62" spans="1:100" x14ac:dyDescent="0.25">
      <c r="A62" s="4">
        <v>199112</v>
      </c>
      <c r="B62" s="5" t="s">
        <v>18</v>
      </c>
      <c r="C62" s="5" t="s">
        <v>18</v>
      </c>
      <c r="D62" s="5" t="s">
        <v>18</v>
      </c>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6"/>
      <c r="AZ62" s="7"/>
      <c r="BA62" s="6"/>
      <c r="BB62" s="6"/>
      <c r="BC62" s="7"/>
      <c r="BD62" s="6"/>
      <c r="BE62" s="6"/>
      <c r="BF62" s="7"/>
      <c r="BG62" s="6"/>
      <c r="BH62" s="6"/>
      <c r="BI62" s="7"/>
      <c r="BJ62" s="6"/>
      <c r="BK62" s="6"/>
      <c r="BL62" s="7"/>
      <c r="BM62" s="6"/>
      <c r="BN62" s="6"/>
      <c r="BO62" s="7"/>
      <c r="BP62" s="6"/>
      <c r="BQ62" s="6"/>
      <c r="BR62" s="7"/>
      <c r="BS62" s="6"/>
      <c r="BT62" s="6"/>
      <c r="BU62" s="7"/>
      <c r="BV62" s="6"/>
      <c r="BW62" s="6"/>
      <c r="BX62" s="7"/>
      <c r="BY62" s="6"/>
      <c r="BZ62" s="6"/>
      <c r="CA62" s="7"/>
      <c r="CB62" s="6"/>
      <c r="CC62" s="6"/>
      <c r="CD62" s="7"/>
      <c r="CE62" s="6"/>
      <c r="CF62" s="6"/>
      <c r="CG62" s="7"/>
      <c r="CH62" s="6"/>
      <c r="CI62" s="6"/>
      <c r="CJ62" s="7"/>
      <c r="CK62" s="6"/>
      <c r="CL62" s="6"/>
      <c r="CM62" s="7"/>
      <c r="CN62" s="6"/>
      <c r="CO62" s="6"/>
      <c r="CP62" s="7"/>
      <c r="CQ62" s="6"/>
      <c r="CR62" s="6"/>
      <c r="CS62" s="7"/>
      <c r="CT62" s="6"/>
      <c r="CU62" s="6"/>
      <c r="CV62" s="7"/>
    </row>
    <row r="63" spans="1:100" x14ac:dyDescent="0.25">
      <c r="A63" s="4">
        <v>199201</v>
      </c>
      <c r="B63" s="5" t="s">
        <v>18</v>
      </c>
      <c r="C63" s="5" t="s">
        <v>18</v>
      </c>
      <c r="D63" s="5" t="s">
        <v>18</v>
      </c>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6"/>
      <c r="AZ63" s="7"/>
      <c r="BA63" s="6"/>
      <c r="BB63" s="6"/>
      <c r="BC63" s="7"/>
      <c r="BD63" s="6"/>
      <c r="BE63" s="6"/>
      <c r="BF63" s="7"/>
      <c r="BG63" s="6"/>
      <c r="BH63" s="6"/>
      <c r="BI63" s="7"/>
      <c r="BJ63" s="6"/>
      <c r="BK63" s="6"/>
      <c r="BL63" s="7"/>
      <c r="BM63" s="6"/>
      <c r="BN63" s="6"/>
      <c r="BO63" s="7"/>
      <c r="BP63" s="6"/>
      <c r="BQ63" s="6"/>
      <c r="BR63" s="7"/>
      <c r="BS63" s="6"/>
      <c r="BT63" s="6"/>
      <c r="BU63" s="7"/>
      <c r="BV63" s="6"/>
      <c r="BW63" s="6"/>
      <c r="BX63" s="7"/>
      <c r="BY63" s="6"/>
      <c r="BZ63" s="6"/>
      <c r="CA63" s="7"/>
      <c r="CB63" s="6"/>
      <c r="CC63" s="6"/>
      <c r="CD63" s="7"/>
      <c r="CE63" s="6"/>
      <c r="CF63" s="6"/>
      <c r="CG63" s="7"/>
      <c r="CH63" s="6"/>
      <c r="CI63" s="6"/>
      <c r="CJ63" s="7"/>
      <c r="CK63" s="6"/>
      <c r="CL63" s="6"/>
      <c r="CM63" s="7"/>
      <c r="CN63" s="6"/>
      <c r="CO63" s="6"/>
      <c r="CP63" s="7"/>
      <c r="CQ63" s="6"/>
      <c r="CR63" s="6"/>
      <c r="CS63" s="7"/>
      <c r="CT63" s="6"/>
      <c r="CU63" s="6"/>
      <c r="CV63" s="7"/>
    </row>
    <row r="64" spans="1:100" x14ac:dyDescent="0.25">
      <c r="A64" s="4">
        <v>199202</v>
      </c>
      <c r="B64" s="5" t="s">
        <v>18</v>
      </c>
      <c r="C64" s="5" t="s">
        <v>18</v>
      </c>
      <c r="D64" s="5" t="s">
        <v>18</v>
      </c>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6"/>
      <c r="AZ64" s="7"/>
      <c r="BA64" s="6"/>
      <c r="BB64" s="6"/>
      <c r="BC64" s="7"/>
      <c r="BD64" s="6"/>
      <c r="BE64" s="6"/>
      <c r="BF64" s="7"/>
      <c r="BG64" s="6"/>
      <c r="BH64" s="6"/>
      <c r="BI64" s="7"/>
      <c r="BJ64" s="6"/>
      <c r="BK64" s="6"/>
      <c r="BL64" s="7"/>
      <c r="BM64" s="6"/>
      <c r="BN64" s="6"/>
      <c r="BO64" s="7"/>
      <c r="BP64" s="6"/>
      <c r="BQ64" s="6"/>
      <c r="BR64" s="7"/>
      <c r="BS64" s="6"/>
      <c r="BT64" s="6"/>
      <c r="BU64" s="7"/>
      <c r="BV64" s="6"/>
      <c r="BW64" s="6"/>
      <c r="BX64" s="7"/>
      <c r="BY64" s="6"/>
      <c r="BZ64" s="6"/>
      <c r="CA64" s="7"/>
      <c r="CB64" s="6"/>
      <c r="CC64" s="6"/>
      <c r="CD64" s="7"/>
      <c r="CE64" s="6"/>
      <c r="CF64" s="6"/>
      <c r="CG64" s="7"/>
      <c r="CH64" s="6"/>
      <c r="CI64" s="6"/>
      <c r="CJ64" s="7"/>
      <c r="CK64" s="6"/>
      <c r="CL64" s="6"/>
      <c r="CM64" s="7"/>
      <c r="CN64" s="6"/>
      <c r="CO64" s="6"/>
      <c r="CP64" s="7"/>
      <c r="CQ64" s="6"/>
      <c r="CR64" s="6"/>
      <c r="CS64" s="7"/>
      <c r="CT64" s="6"/>
      <c r="CU64" s="6"/>
      <c r="CV64" s="7"/>
    </row>
    <row r="65" spans="1:100" x14ac:dyDescent="0.25">
      <c r="A65" s="4">
        <v>199203</v>
      </c>
      <c r="B65" s="5" t="s">
        <v>18</v>
      </c>
      <c r="C65" s="5" t="s">
        <v>18</v>
      </c>
      <c r="D65" s="5" t="s">
        <v>18</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6"/>
      <c r="AZ65" s="7"/>
      <c r="BA65" s="6"/>
      <c r="BB65" s="6"/>
      <c r="BC65" s="7"/>
      <c r="BD65" s="6"/>
      <c r="BE65" s="6"/>
      <c r="BF65" s="7"/>
      <c r="BG65" s="6"/>
      <c r="BH65" s="6"/>
      <c r="BI65" s="7"/>
      <c r="BJ65" s="6"/>
      <c r="BK65" s="6"/>
      <c r="BL65" s="7"/>
      <c r="BM65" s="6"/>
      <c r="BN65" s="6"/>
      <c r="BO65" s="7"/>
      <c r="BP65" s="6"/>
      <c r="BQ65" s="6"/>
      <c r="BR65" s="7"/>
      <c r="BS65" s="6"/>
      <c r="BT65" s="6"/>
      <c r="BU65" s="7"/>
      <c r="BV65" s="6"/>
      <c r="BW65" s="6"/>
      <c r="BX65" s="7"/>
      <c r="BY65" s="6"/>
      <c r="BZ65" s="6"/>
      <c r="CA65" s="7"/>
      <c r="CB65" s="6"/>
      <c r="CC65" s="6"/>
      <c r="CD65" s="7"/>
      <c r="CE65" s="6"/>
      <c r="CF65" s="6"/>
      <c r="CG65" s="7"/>
      <c r="CH65" s="6"/>
      <c r="CI65" s="6"/>
      <c r="CJ65" s="7"/>
      <c r="CK65" s="6"/>
      <c r="CL65" s="6"/>
      <c r="CM65" s="7"/>
      <c r="CN65" s="6"/>
      <c r="CO65" s="6"/>
      <c r="CP65" s="7"/>
      <c r="CQ65" s="6"/>
      <c r="CR65" s="6"/>
      <c r="CS65" s="7"/>
      <c r="CT65" s="6"/>
      <c r="CU65" s="6"/>
      <c r="CV65" s="7"/>
    </row>
    <row r="66" spans="1:100" x14ac:dyDescent="0.25">
      <c r="A66" s="4">
        <v>199204</v>
      </c>
      <c r="B66" s="5" t="s">
        <v>18</v>
      </c>
      <c r="C66" s="5" t="s">
        <v>18</v>
      </c>
      <c r="D66" s="5" t="s">
        <v>18</v>
      </c>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6"/>
      <c r="AZ66" s="7"/>
      <c r="BA66" s="6"/>
      <c r="BB66" s="6"/>
      <c r="BC66" s="7"/>
      <c r="BD66" s="6"/>
      <c r="BE66" s="6"/>
      <c r="BF66" s="7"/>
      <c r="BG66" s="6"/>
      <c r="BH66" s="6"/>
      <c r="BI66" s="7"/>
      <c r="BJ66" s="6"/>
      <c r="BK66" s="6"/>
      <c r="BL66" s="7"/>
      <c r="BM66" s="6"/>
      <c r="BN66" s="6"/>
      <c r="BO66" s="7"/>
      <c r="BP66" s="6"/>
      <c r="BQ66" s="6"/>
      <c r="BR66" s="7"/>
      <c r="BS66" s="6"/>
      <c r="BT66" s="6"/>
      <c r="BU66" s="7"/>
      <c r="BV66" s="6"/>
      <c r="BW66" s="6"/>
      <c r="BX66" s="7"/>
      <c r="BY66" s="6"/>
      <c r="BZ66" s="6"/>
      <c r="CA66" s="7"/>
      <c r="CB66" s="6"/>
      <c r="CC66" s="6"/>
      <c r="CD66" s="7"/>
      <c r="CE66" s="6"/>
      <c r="CF66" s="6"/>
      <c r="CG66" s="7"/>
      <c r="CH66" s="6"/>
      <c r="CI66" s="6"/>
      <c r="CJ66" s="7"/>
      <c r="CK66" s="6"/>
      <c r="CL66" s="6"/>
      <c r="CM66" s="7"/>
      <c r="CN66" s="6"/>
      <c r="CO66" s="6"/>
      <c r="CP66" s="7"/>
      <c r="CQ66" s="6"/>
      <c r="CR66" s="6"/>
      <c r="CS66" s="7"/>
      <c r="CT66" s="6"/>
      <c r="CU66" s="6"/>
      <c r="CV66" s="7"/>
    </row>
    <row r="67" spans="1:100" x14ac:dyDescent="0.25">
      <c r="A67" s="4">
        <v>199205</v>
      </c>
      <c r="B67" s="5" t="s">
        <v>18</v>
      </c>
      <c r="C67" s="5" t="s">
        <v>18</v>
      </c>
      <c r="D67" s="5" t="s">
        <v>18</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6"/>
      <c r="AZ67" s="7"/>
      <c r="BA67" s="6"/>
      <c r="BB67" s="6"/>
      <c r="BC67" s="7"/>
      <c r="BD67" s="6"/>
      <c r="BE67" s="6"/>
      <c r="BF67" s="7"/>
      <c r="BG67" s="6"/>
      <c r="BH67" s="6"/>
      <c r="BI67" s="7"/>
      <c r="BJ67" s="6"/>
      <c r="BK67" s="6"/>
      <c r="BL67" s="7"/>
      <c r="BM67" s="6"/>
      <c r="BN67" s="6"/>
      <c r="BO67" s="7"/>
      <c r="BP67" s="6"/>
      <c r="BQ67" s="6"/>
      <c r="BR67" s="7"/>
      <c r="BS67" s="6"/>
      <c r="BT67" s="6"/>
      <c r="BU67" s="7"/>
      <c r="BV67" s="6"/>
      <c r="BW67" s="6"/>
      <c r="BX67" s="7"/>
      <c r="BY67" s="6"/>
      <c r="BZ67" s="6"/>
      <c r="CA67" s="7"/>
      <c r="CB67" s="6"/>
      <c r="CC67" s="6"/>
      <c r="CD67" s="7"/>
      <c r="CE67" s="6"/>
      <c r="CF67" s="6"/>
      <c r="CG67" s="7"/>
      <c r="CH67" s="6"/>
      <c r="CI67" s="6"/>
      <c r="CJ67" s="7"/>
      <c r="CK67" s="6"/>
      <c r="CL67" s="6"/>
      <c r="CM67" s="7"/>
      <c r="CN67" s="6"/>
      <c r="CO67" s="6"/>
      <c r="CP67" s="7"/>
      <c r="CQ67" s="6"/>
      <c r="CR67" s="6"/>
      <c r="CS67" s="7"/>
      <c r="CT67" s="6"/>
      <c r="CU67" s="6"/>
      <c r="CV67" s="7"/>
    </row>
    <row r="68" spans="1:100" x14ac:dyDescent="0.25">
      <c r="A68" s="4">
        <v>199206</v>
      </c>
      <c r="B68" s="5" t="s">
        <v>18</v>
      </c>
      <c r="C68" s="5" t="s">
        <v>18</v>
      </c>
      <c r="D68" s="5" t="s">
        <v>18</v>
      </c>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6"/>
      <c r="AZ68" s="7"/>
      <c r="BA68" s="6"/>
      <c r="BB68" s="6"/>
      <c r="BC68" s="7"/>
      <c r="BD68" s="6"/>
      <c r="BE68" s="6"/>
      <c r="BF68" s="7"/>
      <c r="BG68" s="6"/>
      <c r="BH68" s="6"/>
      <c r="BI68" s="7"/>
      <c r="BJ68" s="6"/>
      <c r="BK68" s="6"/>
      <c r="BL68" s="7"/>
      <c r="BM68" s="6"/>
      <c r="BN68" s="6"/>
      <c r="BO68" s="7"/>
      <c r="BP68" s="6"/>
      <c r="BQ68" s="6"/>
      <c r="BR68" s="7"/>
      <c r="BS68" s="6"/>
      <c r="BT68" s="6"/>
      <c r="BU68" s="7"/>
      <c r="BV68" s="6"/>
      <c r="BW68" s="6"/>
      <c r="BX68" s="7"/>
      <c r="BY68" s="6"/>
      <c r="BZ68" s="6"/>
      <c r="CA68" s="7"/>
      <c r="CB68" s="6"/>
      <c r="CC68" s="6"/>
      <c r="CD68" s="7"/>
      <c r="CE68" s="6"/>
      <c r="CF68" s="6"/>
      <c r="CG68" s="7"/>
      <c r="CH68" s="6"/>
      <c r="CI68" s="6"/>
      <c r="CJ68" s="7"/>
      <c r="CK68" s="6"/>
      <c r="CL68" s="6"/>
      <c r="CM68" s="7"/>
      <c r="CN68" s="6"/>
      <c r="CO68" s="6"/>
      <c r="CP68" s="7"/>
      <c r="CQ68" s="6"/>
      <c r="CR68" s="6"/>
      <c r="CS68" s="7"/>
      <c r="CT68" s="6"/>
      <c r="CU68" s="6"/>
      <c r="CV68" s="7"/>
    </row>
    <row r="69" spans="1:100" x14ac:dyDescent="0.25">
      <c r="A69" s="4">
        <v>199207</v>
      </c>
      <c r="B69" s="5" t="s">
        <v>18</v>
      </c>
      <c r="C69" s="5" t="s">
        <v>18</v>
      </c>
      <c r="D69" s="5" t="s">
        <v>18</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6"/>
      <c r="AZ69" s="7"/>
      <c r="BA69" s="6"/>
      <c r="BB69" s="6"/>
      <c r="BC69" s="7"/>
      <c r="BD69" s="6"/>
      <c r="BE69" s="6"/>
      <c r="BF69" s="7"/>
      <c r="BG69" s="6"/>
      <c r="BH69" s="6"/>
      <c r="BI69" s="7"/>
      <c r="BJ69" s="6"/>
      <c r="BK69" s="6"/>
      <c r="BL69" s="7"/>
      <c r="BM69" s="6"/>
      <c r="BN69" s="6"/>
      <c r="BO69" s="7"/>
      <c r="BP69" s="6"/>
      <c r="BQ69" s="6"/>
      <c r="BR69" s="7"/>
      <c r="BS69" s="6"/>
      <c r="BT69" s="6"/>
      <c r="BU69" s="7"/>
      <c r="BV69" s="6"/>
      <c r="BW69" s="6"/>
      <c r="BX69" s="7"/>
      <c r="BY69" s="6"/>
      <c r="BZ69" s="6"/>
      <c r="CA69" s="7"/>
      <c r="CB69" s="6"/>
      <c r="CC69" s="6"/>
      <c r="CD69" s="7"/>
      <c r="CE69" s="6"/>
      <c r="CF69" s="6"/>
      <c r="CG69" s="7"/>
      <c r="CH69" s="6"/>
      <c r="CI69" s="6"/>
      <c r="CJ69" s="7"/>
      <c r="CK69" s="6"/>
      <c r="CL69" s="6"/>
      <c r="CM69" s="7"/>
      <c r="CN69" s="6"/>
      <c r="CO69" s="6"/>
      <c r="CP69" s="7"/>
      <c r="CQ69" s="6"/>
      <c r="CR69" s="6"/>
      <c r="CS69" s="7"/>
      <c r="CT69" s="6"/>
      <c r="CU69" s="6"/>
      <c r="CV69" s="7"/>
    </row>
    <row r="70" spans="1:100" x14ac:dyDescent="0.25">
      <c r="A70" s="4">
        <v>199208</v>
      </c>
      <c r="B70" s="5" t="s">
        <v>18</v>
      </c>
      <c r="C70" s="5" t="s">
        <v>18</v>
      </c>
      <c r="D70" s="5" t="s">
        <v>18</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6"/>
      <c r="AZ70" s="7"/>
      <c r="BA70" s="6"/>
      <c r="BB70" s="6"/>
      <c r="BC70" s="7"/>
      <c r="BD70" s="6"/>
      <c r="BE70" s="6"/>
      <c r="BF70" s="7"/>
      <c r="BG70" s="6"/>
      <c r="BH70" s="6"/>
      <c r="BI70" s="7"/>
      <c r="BJ70" s="6"/>
      <c r="BK70" s="6"/>
      <c r="BL70" s="7"/>
      <c r="BM70" s="6"/>
      <c r="BN70" s="6"/>
      <c r="BO70" s="7"/>
      <c r="BP70" s="6"/>
      <c r="BQ70" s="6"/>
      <c r="BR70" s="7"/>
      <c r="BS70" s="6"/>
      <c r="BT70" s="6"/>
      <c r="BU70" s="7"/>
      <c r="BV70" s="6"/>
      <c r="BW70" s="6"/>
      <c r="BX70" s="7"/>
      <c r="BY70" s="6"/>
      <c r="BZ70" s="6"/>
      <c r="CA70" s="7"/>
      <c r="CB70" s="6"/>
      <c r="CC70" s="6"/>
      <c r="CD70" s="7"/>
      <c r="CE70" s="6"/>
      <c r="CF70" s="6"/>
      <c r="CG70" s="7"/>
      <c r="CH70" s="6"/>
      <c r="CI70" s="6"/>
      <c r="CJ70" s="7"/>
      <c r="CK70" s="6"/>
      <c r="CL70" s="6"/>
      <c r="CM70" s="7"/>
      <c r="CN70" s="6"/>
      <c r="CO70" s="6"/>
      <c r="CP70" s="7"/>
      <c r="CQ70" s="6"/>
      <c r="CR70" s="6"/>
      <c r="CS70" s="7"/>
      <c r="CT70" s="6"/>
      <c r="CU70" s="6"/>
      <c r="CV70" s="7"/>
    </row>
    <row r="71" spans="1:100" x14ac:dyDescent="0.25">
      <c r="A71" s="4">
        <v>199209</v>
      </c>
      <c r="B71" s="5" t="s">
        <v>18</v>
      </c>
      <c r="C71" s="5" t="s">
        <v>18</v>
      </c>
      <c r="D71" s="5" t="s">
        <v>18</v>
      </c>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6"/>
      <c r="AZ71" s="7"/>
      <c r="BA71" s="6"/>
      <c r="BB71" s="6"/>
      <c r="BC71" s="7"/>
      <c r="BD71" s="6"/>
      <c r="BE71" s="6"/>
      <c r="BF71" s="7"/>
      <c r="BG71" s="6"/>
      <c r="BH71" s="6"/>
      <c r="BI71" s="7"/>
      <c r="BJ71" s="6"/>
      <c r="BK71" s="6"/>
      <c r="BL71" s="7"/>
      <c r="BM71" s="6"/>
      <c r="BN71" s="6"/>
      <c r="BO71" s="7"/>
      <c r="BP71" s="6"/>
      <c r="BQ71" s="6"/>
      <c r="BR71" s="7"/>
      <c r="BS71" s="6"/>
      <c r="BT71" s="6"/>
      <c r="BU71" s="7"/>
      <c r="BV71" s="6"/>
      <c r="BW71" s="6"/>
      <c r="BX71" s="7"/>
      <c r="BY71" s="6"/>
      <c r="BZ71" s="6"/>
      <c r="CA71" s="7"/>
      <c r="CB71" s="6"/>
      <c r="CC71" s="6"/>
      <c r="CD71" s="7"/>
      <c r="CE71" s="6"/>
      <c r="CF71" s="6"/>
      <c r="CG71" s="7"/>
      <c r="CH71" s="6"/>
      <c r="CI71" s="6"/>
      <c r="CJ71" s="7"/>
      <c r="CK71" s="6"/>
      <c r="CL71" s="6"/>
      <c r="CM71" s="7"/>
      <c r="CN71" s="6"/>
      <c r="CO71" s="6"/>
      <c r="CP71" s="7"/>
      <c r="CQ71" s="6"/>
      <c r="CR71" s="6"/>
      <c r="CS71" s="7"/>
      <c r="CT71" s="6"/>
      <c r="CU71" s="6"/>
      <c r="CV71" s="7"/>
    </row>
    <row r="72" spans="1:100" x14ac:dyDescent="0.25">
      <c r="A72" s="4">
        <v>199210</v>
      </c>
      <c r="B72" s="5" t="s">
        <v>18</v>
      </c>
      <c r="C72" s="5" t="s">
        <v>18</v>
      </c>
      <c r="D72" s="5" t="s">
        <v>18</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6"/>
      <c r="AZ72" s="7"/>
      <c r="BA72" s="6"/>
      <c r="BB72" s="6"/>
      <c r="BC72" s="7"/>
      <c r="BD72" s="6"/>
      <c r="BE72" s="6"/>
      <c r="BF72" s="7"/>
      <c r="BG72" s="6"/>
      <c r="BH72" s="6"/>
      <c r="BI72" s="7"/>
      <c r="BJ72" s="6"/>
      <c r="BK72" s="6"/>
      <c r="BL72" s="7"/>
      <c r="BM72" s="6"/>
      <c r="BN72" s="6"/>
      <c r="BO72" s="7"/>
      <c r="BP72" s="6"/>
      <c r="BQ72" s="6"/>
      <c r="BR72" s="7"/>
      <c r="BS72" s="6"/>
      <c r="BT72" s="6"/>
      <c r="BU72" s="7"/>
      <c r="BV72" s="6"/>
      <c r="BW72" s="6"/>
      <c r="BX72" s="7"/>
      <c r="BY72" s="6"/>
      <c r="BZ72" s="6"/>
      <c r="CA72" s="7"/>
      <c r="CB72" s="6"/>
      <c r="CC72" s="6"/>
      <c r="CD72" s="7"/>
      <c r="CE72" s="6"/>
      <c r="CF72" s="6"/>
      <c r="CG72" s="7"/>
      <c r="CH72" s="6"/>
      <c r="CI72" s="6"/>
      <c r="CJ72" s="7"/>
      <c r="CK72" s="6"/>
      <c r="CL72" s="6"/>
      <c r="CM72" s="7"/>
      <c r="CN72" s="6"/>
      <c r="CO72" s="6"/>
      <c r="CP72" s="7"/>
      <c r="CQ72" s="6"/>
      <c r="CR72" s="6"/>
      <c r="CS72" s="7"/>
      <c r="CT72" s="6"/>
      <c r="CU72" s="6"/>
      <c r="CV72" s="7"/>
    </row>
    <row r="73" spans="1:100" x14ac:dyDescent="0.25">
      <c r="A73" s="4">
        <v>199211</v>
      </c>
      <c r="B73" s="5" t="s">
        <v>18</v>
      </c>
      <c r="C73" s="5" t="s">
        <v>18</v>
      </c>
      <c r="D73" s="5" t="s">
        <v>18</v>
      </c>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6"/>
      <c r="AZ73" s="7"/>
      <c r="BA73" s="6"/>
      <c r="BB73" s="6"/>
      <c r="BC73" s="7"/>
      <c r="BD73" s="6"/>
      <c r="BE73" s="6"/>
      <c r="BF73" s="7"/>
      <c r="BG73" s="6"/>
      <c r="BH73" s="6"/>
      <c r="BI73" s="7"/>
      <c r="BJ73" s="6"/>
      <c r="BK73" s="6"/>
      <c r="BL73" s="7"/>
      <c r="BM73" s="6"/>
      <c r="BN73" s="6"/>
      <c r="BO73" s="7"/>
      <c r="BP73" s="6"/>
      <c r="BQ73" s="6"/>
      <c r="BR73" s="7"/>
      <c r="BS73" s="6"/>
      <c r="BT73" s="6"/>
      <c r="BU73" s="7"/>
      <c r="BV73" s="6"/>
      <c r="BW73" s="6"/>
      <c r="BX73" s="7"/>
      <c r="BY73" s="6"/>
      <c r="BZ73" s="6"/>
      <c r="CA73" s="7"/>
      <c r="CB73" s="6"/>
      <c r="CC73" s="6"/>
      <c r="CD73" s="7"/>
      <c r="CE73" s="6"/>
      <c r="CF73" s="6"/>
      <c r="CG73" s="7"/>
      <c r="CH73" s="6"/>
      <c r="CI73" s="6"/>
      <c r="CJ73" s="7"/>
      <c r="CK73" s="6"/>
      <c r="CL73" s="6"/>
      <c r="CM73" s="7"/>
      <c r="CN73" s="6"/>
      <c r="CO73" s="6"/>
      <c r="CP73" s="7"/>
      <c r="CQ73" s="6"/>
      <c r="CR73" s="6"/>
      <c r="CS73" s="7"/>
      <c r="CT73" s="6"/>
      <c r="CU73" s="6"/>
      <c r="CV73" s="7"/>
    </row>
    <row r="74" spans="1:100" x14ac:dyDescent="0.25">
      <c r="A74" s="4">
        <v>199212</v>
      </c>
      <c r="B74" s="5" t="s">
        <v>18</v>
      </c>
      <c r="C74" s="5" t="s">
        <v>18</v>
      </c>
      <c r="D74" s="5" t="s">
        <v>18</v>
      </c>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6"/>
      <c r="AZ74" s="7"/>
      <c r="BA74" s="6"/>
      <c r="BB74" s="6"/>
      <c r="BC74" s="7"/>
      <c r="BD74" s="6"/>
      <c r="BE74" s="6"/>
      <c r="BF74" s="7"/>
      <c r="BG74" s="6"/>
      <c r="BH74" s="6"/>
      <c r="BI74" s="7"/>
      <c r="BJ74" s="6"/>
      <c r="BK74" s="6"/>
      <c r="BL74" s="7"/>
      <c r="BM74" s="6"/>
      <c r="BN74" s="6"/>
      <c r="BO74" s="7"/>
      <c r="BP74" s="6"/>
      <c r="BQ74" s="6"/>
      <c r="BR74" s="7"/>
      <c r="BS74" s="6"/>
      <c r="BT74" s="6"/>
      <c r="BU74" s="7"/>
      <c r="BV74" s="6"/>
      <c r="BW74" s="6"/>
      <c r="BX74" s="7"/>
      <c r="BY74" s="6"/>
      <c r="BZ74" s="6"/>
      <c r="CA74" s="7"/>
      <c r="CB74" s="6"/>
      <c r="CC74" s="6"/>
      <c r="CD74" s="7"/>
      <c r="CE74" s="6"/>
      <c r="CF74" s="6"/>
      <c r="CG74" s="7"/>
      <c r="CH74" s="6"/>
      <c r="CI74" s="6"/>
      <c r="CJ74" s="7"/>
      <c r="CK74" s="6"/>
      <c r="CL74" s="6"/>
      <c r="CM74" s="7"/>
      <c r="CN74" s="6"/>
      <c r="CO74" s="6"/>
      <c r="CP74" s="7"/>
      <c r="CQ74" s="6"/>
      <c r="CR74" s="6"/>
      <c r="CS74" s="7"/>
      <c r="CT74" s="6"/>
      <c r="CU74" s="6"/>
      <c r="CV74" s="7"/>
    </row>
    <row r="75" spans="1:100" x14ac:dyDescent="0.25">
      <c r="A75" s="4">
        <v>199301</v>
      </c>
      <c r="B75" s="5" t="s">
        <v>18</v>
      </c>
      <c r="C75" s="5" t="s">
        <v>18</v>
      </c>
      <c r="D75" s="5" t="s">
        <v>18</v>
      </c>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6"/>
      <c r="AZ75" s="7"/>
      <c r="BA75" s="6"/>
      <c r="BB75" s="6"/>
      <c r="BC75" s="7"/>
      <c r="BD75" s="6"/>
      <c r="BE75" s="6"/>
      <c r="BF75" s="7"/>
      <c r="BG75" s="6"/>
      <c r="BH75" s="6"/>
      <c r="BI75" s="7"/>
      <c r="BJ75" s="6"/>
      <c r="BK75" s="6"/>
      <c r="BL75" s="7"/>
      <c r="BM75" s="6"/>
      <c r="BN75" s="6"/>
      <c r="BO75" s="7"/>
      <c r="BP75" s="6"/>
      <c r="BQ75" s="6"/>
      <c r="BR75" s="7"/>
      <c r="BS75" s="6"/>
      <c r="BT75" s="6"/>
      <c r="BU75" s="7"/>
      <c r="BV75" s="6"/>
      <c r="BW75" s="6"/>
      <c r="BX75" s="7"/>
      <c r="BY75" s="6"/>
      <c r="BZ75" s="6"/>
      <c r="CA75" s="7"/>
      <c r="CB75" s="6"/>
      <c r="CC75" s="6"/>
      <c r="CD75" s="7"/>
      <c r="CE75" s="6"/>
      <c r="CF75" s="6"/>
      <c r="CG75" s="7"/>
      <c r="CH75" s="6"/>
      <c r="CI75" s="6"/>
      <c r="CJ75" s="7"/>
      <c r="CK75" s="6"/>
      <c r="CL75" s="6"/>
      <c r="CM75" s="7"/>
      <c r="CN75" s="6"/>
      <c r="CO75" s="6"/>
      <c r="CP75" s="7"/>
      <c r="CQ75" s="6"/>
      <c r="CR75" s="6"/>
      <c r="CS75" s="7"/>
      <c r="CT75" s="6"/>
      <c r="CU75" s="6"/>
      <c r="CV75" s="7"/>
    </row>
    <row r="76" spans="1:100" x14ac:dyDescent="0.25">
      <c r="A76" s="4">
        <v>199302</v>
      </c>
      <c r="B76" s="5" t="s">
        <v>18</v>
      </c>
      <c r="C76" s="5" t="s">
        <v>18</v>
      </c>
      <c r="D76" s="5" t="s">
        <v>18</v>
      </c>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6"/>
      <c r="AZ76" s="7"/>
      <c r="BA76" s="6"/>
      <c r="BB76" s="6"/>
      <c r="BC76" s="7"/>
      <c r="BD76" s="6"/>
      <c r="BE76" s="6"/>
      <c r="BF76" s="7"/>
      <c r="BG76" s="6"/>
      <c r="BH76" s="6"/>
      <c r="BI76" s="7"/>
      <c r="BJ76" s="6"/>
      <c r="BK76" s="6"/>
      <c r="BL76" s="7"/>
      <c r="BM76" s="6"/>
      <c r="BN76" s="6"/>
      <c r="BO76" s="7"/>
      <c r="BP76" s="6"/>
      <c r="BQ76" s="6"/>
      <c r="BR76" s="7"/>
      <c r="BS76" s="6"/>
      <c r="BT76" s="6"/>
      <c r="BU76" s="7"/>
      <c r="BV76" s="6"/>
      <c r="BW76" s="6"/>
      <c r="BX76" s="7"/>
      <c r="BY76" s="6"/>
      <c r="BZ76" s="6"/>
      <c r="CA76" s="7"/>
      <c r="CB76" s="6"/>
      <c r="CC76" s="6"/>
      <c r="CD76" s="7"/>
      <c r="CE76" s="6"/>
      <c r="CF76" s="6"/>
      <c r="CG76" s="7"/>
      <c r="CH76" s="6"/>
      <c r="CI76" s="6"/>
      <c r="CJ76" s="7"/>
      <c r="CK76" s="6"/>
      <c r="CL76" s="6"/>
      <c r="CM76" s="7"/>
      <c r="CN76" s="6"/>
      <c r="CO76" s="6"/>
      <c r="CP76" s="7"/>
      <c r="CQ76" s="6"/>
      <c r="CR76" s="6"/>
      <c r="CS76" s="7"/>
      <c r="CT76" s="6"/>
      <c r="CU76" s="6"/>
      <c r="CV76" s="7"/>
    </row>
    <row r="77" spans="1:100" x14ac:dyDescent="0.25">
      <c r="A77" s="4">
        <v>199303</v>
      </c>
      <c r="B77" s="5" t="s">
        <v>18</v>
      </c>
      <c r="C77" s="5" t="s">
        <v>18</v>
      </c>
      <c r="D77" s="5" t="s">
        <v>18</v>
      </c>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6"/>
      <c r="AZ77" s="7"/>
      <c r="BA77" s="6"/>
      <c r="BB77" s="6"/>
      <c r="BC77" s="7"/>
      <c r="BD77" s="6"/>
      <c r="BE77" s="6"/>
      <c r="BF77" s="7"/>
      <c r="BG77" s="6"/>
      <c r="BH77" s="6"/>
      <c r="BI77" s="7"/>
      <c r="BJ77" s="6"/>
      <c r="BK77" s="6"/>
      <c r="BL77" s="7"/>
      <c r="BM77" s="6"/>
      <c r="BN77" s="6"/>
      <c r="BO77" s="7"/>
      <c r="BP77" s="6"/>
      <c r="BQ77" s="6"/>
      <c r="BR77" s="7"/>
      <c r="BS77" s="6"/>
      <c r="BT77" s="6"/>
      <c r="BU77" s="7"/>
      <c r="BV77" s="6"/>
      <c r="BW77" s="6"/>
      <c r="BX77" s="7"/>
      <c r="BY77" s="6"/>
      <c r="BZ77" s="6"/>
      <c r="CA77" s="7"/>
      <c r="CB77" s="6"/>
      <c r="CC77" s="6"/>
      <c r="CD77" s="7"/>
      <c r="CE77" s="6"/>
      <c r="CF77" s="6"/>
      <c r="CG77" s="7"/>
      <c r="CH77" s="6"/>
      <c r="CI77" s="6"/>
      <c r="CJ77" s="7"/>
      <c r="CK77" s="6"/>
      <c r="CL77" s="6"/>
      <c r="CM77" s="7"/>
      <c r="CN77" s="6"/>
      <c r="CO77" s="6"/>
      <c r="CP77" s="7"/>
      <c r="CQ77" s="6"/>
      <c r="CR77" s="6"/>
      <c r="CS77" s="7"/>
      <c r="CT77" s="6"/>
      <c r="CU77" s="6"/>
      <c r="CV77" s="7"/>
    </row>
    <row r="78" spans="1:100" x14ac:dyDescent="0.25">
      <c r="A78" s="4">
        <v>199304</v>
      </c>
      <c r="B78" s="5" t="s">
        <v>18</v>
      </c>
      <c r="C78" s="5" t="s">
        <v>18</v>
      </c>
      <c r="D78" s="5" t="s">
        <v>18</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6"/>
      <c r="AZ78" s="7"/>
      <c r="BA78" s="6"/>
      <c r="BB78" s="6"/>
      <c r="BC78" s="7"/>
      <c r="BD78" s="6"/>
      <c r="BE78" s="6"/>
      <c r="BF78" s="7"/>
      <c r="BG78" s="6"/>
      <c r="BH78" s="6"/>
      <c r="BI78" s="7"/>
      <c r="BJ78" s="6"/>
      <c r="BK78" s="6"/>
      <c r="BL78" s="7"/>
      <c r="BM78" s="6"/>
      <c r="BN78" s="6"/>
      <c r="BO78" s="7"/>
      <c r="BP78" s="6"/>
      <c r="BQ78" s="6"/>
      <c r="BR78" s="7"/>
      <c r="BS78" s="6"/>
      <c r="BT78" s="6"/>
      <c r="BU78" s="7"/>
      <c r="BV78" s="6"/>
      <c r="BW78" s="6"/>
      <c r="BX78" s="7"/>
      <c r="BY78" s="6"/>
      <c r="BZ78" s="6"/>
      <c r="CA78" s="7"/>
      <c r="CB78" s="6"/>
      <c r="CC78" s="6"/>
      <c r="CD78" s="7"/>
      <c r="CE78" s="6"/>
      <c r="CF78" s="6"/>
      <c r="CG78" s="7"/>
      <c r="CH78" s="6"/>
      <c r="CI78" s="6"/>
      <c r="CJ78" s="7"/>
      <c r="CK78" s="6"/>
      <c r="CL78" s="6"/>
      <c r="CM78" s="7"/>
      <c r="CN78" s="6"/>
      <c r="CO78" s="6"/>
      <c r="CP78" s="7"/>
      <c r="CQ78" s="6"/>
      <c r="CR78" s="6"/>
      <c r="CS78" s="7"/>
      <c r="CT78" s="6"/>
      <c r="CU78" s="6"/>
      <c r="CV78" s="7"/>
    </row>
    <row r="79" spans="1:100" x14ac:dyDescent="0.25">
      <c r="A79" s="4">
        <v>199305</v>
      </c>
      <c r="B79" s="5" t="s">
        <v>18</v>
      </c>
      <c r="C79" s="5" t="s">
        <v>18</v>
      </c>
      <c r="D79" s="5" t="s">
        <v>18</v>
      </c>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6"/>
      <c r="AZ79" s="7"/>
      <c r="BA79" s="6"/>
      <c r="BB79" s="6"/>
      <c r="BC79" s="7"/>
      <c r="BD79" s="6"/>
      <c r="BE79" s="6"/>
      <c r="BF79" s="7"/>
      <c r="BG79" s="6"/>
      <c r="BH79" s="6"/>
      <c r="BI79" s="7"/>
      <c r="BJ79" s="6"/>
      <c r="BK79" s="6"/>
      <c r="BL79" s="7"/>
      <c r="BM79" s="6"/>
      <c r="BN79" s="6"/>
      <c r="BO79" s="7"/>
      <c r="BP79" s="6"/>
      <c r="BQ79" s="6"/>
      <c r="BR79" s="7"/>
      <c r="BS79" s="6"/>
      <c r="BT79" s="6"/>
      <c r="BU79" s="7"/>
      <c r="BV79" s="6"/>
      <c r="BW79" s="6"/>
      <c r="BX79" s="7"/>
      <c r="BY79" s="6"/>
      <c r="BZ79" s="6"/>
      <c r="CA79" s="7"/>
      <c r="CB79" s="6"/>
      <c r="CC79" s="6"/>
      <c r="CD79" s="7"/>
      <c r="CE79" s="6"/>
      <c r="CF79" s="6"/>
      <c r="CG79" s="7"/>
      <c r="CH79" s="6"/>
      <c r="CI79" s="6"/>
      <c r="CJ79" s="7"/>
      <c r="CK79" s="6"/>
      <c r="CL79" s="6"/>
      <c r="CM79" s="7"/>
      <c r="CN79" s="6"/>
      <c r="CO79" s="6"/>
      <c r="CP79" s="7"/>
      <c r="CQ79" s="6"/>
      <c r="CR79" s="6"/>
      <c r="CS79" s="7"/>
      <c r="CT79" s="6"/>
      <c r="CU79" s="6"/>
      <c r="CV79" s="7"/>
    </row>
    <row r="80" spans="1:100" x14ac:dyDescent="0.25">
      <c r="A80" s="4">
        <v>199306</v>
      </c>
      <c r="B80" s="5" t="s">
        <v>18</v>
      </c>
      <c r="C80" s="5" t="s">
        <v>18</v>
      </c>
      <c r="D80" s="5" t="s">
        <v>18</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6"/>
      <c r="AZ80" s="7"/>
      <c r="BA80" s="6"/>
      <c r="BB80" s="6"/>
      <c r="BC80" s="7"/>
      <c r="BD80" s="6"/>
      <c r="BE80" s="6"/>
      <c r="BF80" s="7"/>
      <c r="BG80" s="6"/>
      <c r="BH80" s="6"/>
      <c r="BI80" s="7"/>
      <c r="BJ80" s="6"/>
      <c r="BK80" s="6"/>
      <c r="BL80" s="7"/>
      <c r="BM80" s="6"/>
      <c r="BN80" s="6"/>
      <c r="BO80" s="7"/>
      <c r="BP80" s="6"/>
      <c r="BQ80" s="6"/>
      <c r="BR80" s="7"/>
      <c r="BS80" s="6"/>
      <c r="BT80" s="6"/>
      <c r="BU80" s="7"/>
      <c r="BV80" s="6"/>
      <c r="BW80" s="6"/>
      <c r="BX80" s="7"/>
      <c r="BY80" s="6"/>
      <c r="BZ80" s="6"/>
      <c r="CA80" s="7"/>
      <c r="CB80" s="6"/>
      <c r="CC80" s="6"/>
      <c r="CD80" s="7"/>
      <c r="CE80" s="6"/>
      <c r="CF80" s="6"/>
      <c r="CG80" s="7"/>
      <c r="CH80" s="6"/>
      <c r="CI80" s="6"/>
      <c r="CJ80" s="7"/>
      <c r="CK80" s="6"/>
      <c r="CL80" s="6"/>
      <c r="CM80" s="7"/>
      <c r="CN80" s="6"/>
      <c r="CO80" s="6"/>
      <c r="CP80" s="7"/>
      <c r="CQ80" s="6"/>
      <c r="CR80" s="6"/>
      <c r="CS80" s="7"/>
      <c r="CT80" s="6"/>
      <c r="CU80" s="6"/>
      <c r="CV80" s="7"/>
    </row>
    <row r="81" spans="1:100" x14ac:dyDescent="0.25">
      <c r="A81" s="4">
        <v>199307</v>
      </c>
      <c r="B81" s="5" t="s">
        <v>18</v>
      </c>
      <c r="C81" s="5" t="s">
        <v>18</v>
      </c>
      <c r="D81" s="5" t="s">
        <v>18</v>
      </c>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6"/>
      <c r="AZ81" s="7"/>
      <c r="BA81" s="6"/>
      <c r="BB81" s="6"/>
      <c r="BC81" s="7"/>
      <c r="BD81" s="6"/>
      <c r="BE81" s="6"/>
      <c r="BF81" s="7"/>
      <c r="BG81" s="6"/>
      <c r="BH81" s="6"/>
      <c r="BI81" s="7"/>
      <c r="BJ81" s="6"/>
      <c r="BK81" s="6"/>
      <c r="BL81" s="7"/>
      <c r="BM81" s="6"/>
      <c r="BN81" s="6"/>
      <c r="BO81" s="7"/>
      <c r="BP81" s="6"/>
      <c r="BQ81" s="6"/>
      <c r="BR81" s="7"/>
      <c r="BS81" s="6"/>
      <c r="BT81" s="6"/>
      <c r="BU81" s="7"/>
      <c r="BV81" s="6"/>
      <c r="BW81" s="6"/>
      <c r="BX81" s="7"/>
      <c r="BY81" s="6"/>
      <c r="BZ81" s="6"/>
      <c r="CA81" s="7"/>
      <c r="CB81" s="6"/>
      <c r="CC81" s="6"/>
      <c r="CD81" s="7"/>
      <c r="CE81" s="6"/>
      <c r="CF81" s="6"/>
      <c r="CG81" s="7"/>
      <c r="CH81" s="6"/>
      <c r="CI81" s="6"/>
      <c r="CJ81" s="7"/>
      <c r="CK81" s="6"/>
      <c r="CL81" s="6"/>
      <c r="CM81" s="7"/>
      <c r="CN81" s="6"/>
      <c r="CO81" s="6"/>
      <c r="CP81" s="7"/>
      <c r="CQ81" s="6"/>
      <c r="CR81" s="6"/>
      <c r="CS81" s="7"/>
      <c r="CT81" s="6"/>
      <c r="CU81" s="6"/>
      <c r="CV81" s="7"/>
    </row>
    <row r="82" spans="1:100" x14ac:dyDescent="0.25">
      <c r="A82" s="4">
        <v>199308</v>
      </c>
      <c r="B82" s="5" t="s">
        <v>18</v>
      </c>
      <c r="C82" s="5" t="s">
        <v>18</v>
      </c>
      <c r="D82" s="5" t="s">
        <v>18</v>
      </c>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6"/>
      <c r="AZ82" s="7"/>
      <c r="BA82" s="6"/>
      <c r="BB82" s="6"/>
      <c r="BC82" s="7"/>
      <c r="BD82" s="6"/>
      <c r="BE82" s="6"/>
      <c r="BF82" s="7"/>
      <c r="BG82" s="6"/>
      <c r="BH82" s="6"/>
      <c r="BI82" s="7"/>
      <c r="BJ82" s="6"/>
      <c r="BK82" s="6"/>
      <c r="BL82" s="7"/>
      <c r="BM82" s="6"/>
      <c r="BN82" s="6"/>
      <c r="BO82" s="7"/>
      <c r="BP82" s="6"/>
      <c r="BQ82" s="6"/>
      <c r="BR82" s="7"/>
      <c r="BS82" s="6"/>
      <c r="BT82" s="6"/>
      <c r="BU82" s="7"/>
      <c r="BV82" s="6"/>
      <c r="BW82" s="6"/>
      <c r="BX82" s="7"/>
      <c r="BY82" s="6"/>
      <c r="BZ82" s="6"/>
      <c r="CA82" s="7"/>
      <c r="CB82" s="6"/>
      <c r="CC82" s="6"/>
      <c r="CD82" s="7"/>
      <c r="CE82" s="6"/>
      <c r="CF82" s="6"/>
      <c r="CG82" s="7"/>
      <c r="CH82" s="6"/>
      <c r="CI82" s="6"/>
      <c r="CJ82" s="7"/>
      <c r="CK82" s="6"/>
      <c r="CL82" s="6"/>
      <c r="CM82" s="7"/>
      <c r="CN82" s="6"/>
      <c r="CO82" s="6"/>
      <c r="CP82" s="7"/>
      <c r="CQ82" s="6"/>
      <c r="CR82" s="6"/>
      <c r="CS82" s="7"/>
      <c r="CT82" s="6"/>
      <c r="CU82" s="6"/>
      <c r="CV82" s="7"/>
    </row>
    <row r="83" spans="1:100" x14ac:dyDescent="0.25">
      <c r="A83" s="4">
        <v>199309</v>
      </c>
      <c r="B83" s="5" t="s">
        <v>18</v>
      </c>
      <c r="C83" s="5" t="s">
        <v>18</v>
      </c>
      <c r="D83" s="5" t="s">
        <v>18</v>
      </c>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6"/>
      <c r="AZ83" s="7"/>
      <c r="BA83" s="6"/>
      <c r="BB83" s="6"/>
      <c r="BC83" s="7"/>
      <c r="BD83" s="6"/>
      <c r="BE83" s="6"/>
      <c r="BF83" s="7"/>
      <c r="BG83" s="6"/>
      <c r="BH83" s="6"/>
      <c r="BI83" s="7"/>
      <c r="BJ83" s="6"/>
      <c r="BK83" s="6"/>
      <c r="BL83" s="7"/>
      <c r="BM83" s="6"/>
      <c r="BN83" s="6"/>
      <c r="BO83" s="7"/>
      <c r="BP83" s="6"/>
      <c r="BQ83" s="6"/>
      <c r="BR83" s="7"/>
      <c r="BS83" s="6"/>
      <c r="BT83" s="6"/>
      <c r="BU83" s="7"/>
      <c r="BV83" s="6"/>
      <c r="BW83" s="6"/>
      <c r="BX83" s="7"/>
      <c r="BY83" s="6"/>
      <c r="BZ83" s="6"/>
      <c r="CA83" s="7"/>
      <c r="CB83" s="6"/>
      <c r="CC83" s="6"/>
      <c r="CD83" s="7"/>
      <c r="CE83" s="6"/>
      <c r="CF83" s="6"/>
      <c r="CG83" s="7"/>
      <c r="CH83" s="6"/>
      <c r="CI83" s="6"/>
      <c r="CJ83" s="7"/>
      <c r="CK83" s="6"/>
      <c r="CL83" s="6"/>
      <c r="CM83" s="7"/>
      <c r="CN83" s="6"/>
      <c r="CO83" s="6"/>
      <c r="CP83" s="7"/>
      <c r="CQ83" s="6"/>
      <c r="CR83" s="6"/>
      <c r="CS83" s="7"/>
      <c r="CT83" s="6"/>
      <c r="CU83" s="6"/>
      <c r="CV83" s="7"/>
    </row>
    <row r="84" spans="1:100" x14ac:dyDescent="0.25">
      <c r="A84" s="4">
        <v>199310</v>
      </c>
      <c r="B84" s="5" t="s">
        <v>18</v>
      </c>
      <c r="C84" s="5" t="s">
        <v>18</v>
      </c>
      <c r="D84" s="5" t="s">
        <v>18</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6"/>
      <c r="AZ84" s="7"/>
      <c r="BA84" s="6"/>
      <c r="BB84" s="6"/>
      <c r="BC84" s="7"/>
      <c r="BD84" s="6"/>
      <c r="BE84" s="6"/>
      <c r="BF84" s="7"/>
      <c r="BG84" s="6"/>
      <c r="BH84" s="6"/>
      <c r="BI84" s="7"/>
      <c r="BJ84" s="6"/>
      <c r="BK84" s="6"/>
      <c r="BL84" s="7"/>
      <c r="BM84" s="6"/>
      <c r="BN84" s="6"/>
      <c r="BO84" s="7"/>
      <c r="BP84" s="6"/>
      <c r="BQ84" s="6"/>
      <c r="BR84" s="7"/>
      <c r="BS84" s="6"/>
      <c r="BT84" s="6"/>
      <c r="BU84" s="7"/>
      <c r="BV84" s="6"/>
      <c r="BW84" s="6"/>
      <c r="BX84" s="7"/>
      <c r="BY84" s="6"/>
      <c r="BZ84" s="6"/>
      <c r="CA84" s="7"/>
      <c r="CB84" s="6"/>
      <c r="CC84" s="6"/>
      <c r="CD84" s="7"/>
      <c r="CE84" s="6"/>
      <c r="CF84" s="6"/>
      <c r="CG84" s="7"/>
      <c r="CH84" s="6"/>
      <c r="CI84" s="6"/>
      <c r="CJ84" s="7"/>
      <c r="CK84" s="6"/>
      <c r="CL84" s="6"/>
      <c r="CM84" s="7"/>
      <c r="CN84" s="6"/>
      <c r="CO84" s="6"/>
      <c r="CP84" s="7"/>
      <c r="CQ84" s="6"/>
      <c r="CR84" s="6"/>
      <c r="CS84" s="7"/>
      <c r="CT84" s="6"/>
      <c r="CU84" s="6"/>
      <c r="CV84" s="7"/>
    </row>
    <row r="85" spans="1:100" x14ac:dyDescent="0.25">
      <c r="A85" s="4">
        <v>199311</v>
      </c>
      <c r="B85" s="5" t="s">
        <v>18</v>
      </c>
      <c r="C85" s="5" t="s">
        <v>18</v>
      </c>
      <c r="D85" s="5" t="s">
        <v>18</v>
      </c>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6"/>
      <c r="AZ85" s="7"/>
      <c r="BA85" s="6"/>
      <c r="BB85" s="6"/>
      <c r="BC85" s="7"/>
      <c r="BD85" s="6"/>
      <c r="BE85" s="6"/>
      <c r="BF85" s="7"/>
      <c r="BG85" s="6"/>
      <c r="BH85" s="6"/>
      <c r="BI85" s="7"/>
      <c r="BJ85" s="6"/>
      <c r="BK85" s="6"/>
      <c r="BL85" s="7"/>
      <c r="BM85" s="6"/>
      <c r="BN85" s="6"/>
      <c r="BO85" s="7"/>
      <c r="BP85" s="6"/>
      <c r="BQ85" s="6"/>
      <c r="BR85" s="7"/>
      <c r="BS85" s="6"/>
      <c r="BT85" s="6"/>
      <c r="BU85" s="7"/>
      <c r="BV85" s="6"/>
      <c r="BW85" s="6"/>
      <c r="BX85" s="7"/>
      <c r="BY85" s="6"/>
      <c r="BZ85" s="6"/>
      <c r="CA85" s="7"/>
      <c r="CB85" s="6"/>
      <c r="CC85" s="6"/>
      <c r="CD85" s="7"/>
      <c r="CE85" s="6"/>
      <c r="CF85" s="6"/>
      <c r="CG85" s="7"/>
      <c r="CH85" s="6"/>
      <c r="CI85" s="6"/>
      <c r="CJ85" s="7"/>
      <c r="CK85" s="6"/>
      <c r="CL85" s="6"/>
      <c r="CM85" s="7"/>
      <c r="CN85" s="6"/>
      <c r="CO85" s="6"/>
      <c r="CP85" s="7"/>
      <c r="CQ85" s="6"/>
      <c r="CR85" s="6"/>
      <c r="CS85" s="7"/>
      <c r="CT85" s="6"/>
      <c r="CU85" s="6"/>
      <c r="CV85" s="7"/>
    </row>
    <row r="86" spans="1:100" x14ac:dyDescent="0.25">
      <c r="A86" s="4">
        <v>199312</v>
      </c>
      <c r="B86" s="5" t="s">
        <v>18</v>
      </c>
      <c r="C86" s="5" t="s">
        <v>18</v>
      </c>
      <c r="D86" s="5" t="s">
        <v>18</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6"/>
      <c r="AZ86" s="7"/>
      <c r="BA86" s="6"/>
      <c r="BB86" s="6"/>
      <c r="BC86" s="7"/>
      <c r="BD86" s="6"/>
      <c r="BE86" s="6"/>
      <c r="BF86" s="7"/>
      <c r="BG86" s="6"/>
      <c r="BH86" s="6"/>
      <c r="BI86" s="7"/>
      <c r="BJ86" s="6"/>
      <c r="BK86" s="6"/>
      <c r="BL86" s="7"/>
      <c r="BM86" s="6"/>
      <c r="BN86" s="6"/>
      <c r="BO86" s="7"/>
      <c r="BP86" s="6"/>
      <c r="BQ86" s="6"/>
      <c r="BR86" s="7"/>
      <c r="BS86" s="6"/>
      <c r="BT86" s="6"/>
      <c r="BU86" s="7"/>
      <c r="BV86" s="6"/>
      <c r="BW86" s="6"/>
      <c r="BX86" s="7"/>
      <c r="BY86" s="6"/>
      <c r="BZ86" s="6"/>
      <c r="CA86" s="7"/>
      <c r="CB86" s="6"/>
      <c r="CC86" s="6"/>
      <c r="CD86" s="7"/>
      <c r="CE86" s="6"/>
      <c r="CF86" s="6"/>
      <c r="CG86" s="7"/>
      <c r="CH86" s="6"/>
      <c r="CI86" s="6"/>
      <c r="CJ86" s="7"/>
      <c r="CK86" s="6"/>
      <c r="CL86" s="6"/>
      <c r="CM86" s="7"/>
      <c r="CN86" s="6"/>
      <c r="CO86" s="6"/>
      <c r="CP86" s="7"/>
      <c r="CQ86" s="6"/>
      <c r="CR86" s="6"/>
      <c r="CS86" s="7"/>
      <c r="CT86" s="6"/>
      <c r="CU86" s="6"/>
      <c r="CV86" s="7"/>
    </row>
    <row r="87" spans="1:100" x14ac:dyDescent="0.25">
      <c r="A87" s="4">
        <v>199401</v>
      </c>
      <c r="B87" s="5" t="s">
        <v>18</v>
      </c>
      <c r="C87" s="5" t="s">
        <v>18</v>
      </c>
      <c r="D87" s="5" t="s">
        <v>18</v>
      </c>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6"/>
      <c r="AZ87" s="7"/>
      <c r="BA87" s="6"/>
      <c r="BB87" s="6"/>
      <c r="BC87" s="7"/>
      <c r="BD87" s="6"/>
      <c r="BE87" s="6"/>
      <c r="BF87" s="7"/>
      <c r="BG87" s="6"/>
      <c r="BH87" s="6"/>
      <c r="BI87" s="7"/>
      <c r="BJ87" s="6"/>
      <c r="BK87" s="6"/>
      <c r="BL87" s="7"/>
      <c r="BM87" s="6"/>
      <c r="BN87" s="6"/>
      <c r="BO87" s="7"/>
      <c r="BP87" s="6"/>
      <c r="BQ87" s="6"/>
      <c r="BR87" s="7"/>
      <c r="BS87" s="6"/>
      <c r="BT87" s="6"/>
      <c r="BU87" s="7"/>
      <c r="BV87" s="6"/>
      <c r="BW87" s="6"/>
      <c r="BX87" s="7"/>
      <c r="BY87" s="6"/>
      <c r="BZ87" s="6"/>
      <c r="CA87" s="7"/>
      <c r="CB87" s="6"/>
      <c r="CC87" s="6"/>
      <c r="CD87" s="7"/>
      <c r="CE87" s="6"/>
      <c r="CF87" s="6"/>
      <c r="CG87" s="7"/>
      <c r="CH87" s="6"/>
      <c r="CI87" s="6"/>
      <c r="CJ87" s="7"/>
      <c r="CK87" s="6"/>
      <c r="CL87" s="6"/>
      <c r="CM87" s="7"/>
      <c r="CN87" s="6"/>
      <c r="CO87" s="6"/>
      <c r="CP87" s="7"/>
      <c r="CQ87" s="6"/>
      <c r="CR87" s="6"/>
      <c r="CS87" s="7"/>
      <c r="CT87" s="6"/>
      <c r="CU87" s="6"/>
      <c r="CV87" s="7"/>
    </row>
    <row r="88" spans="1:100" x14ac:dyDescent="0.25">
      <c r="A88" s="4">
        <v>199402</v>
      </c>
      <c r="B88" s="5" t="s">
        <v>18</v>
      </c>
      <c r="C88" s="5" t="s">
        <v>18</v>
      </c>
      <c r="D88" s="5" t="s">
        <v>18</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6"/>
      <c r="AZ88" s="7"/>
      <c r="BA88" s="6"/>
      <c r="BB88" s="6"/>
      <c r="BC88" s="7"/>
      <c r="BD88" s="6"/>
      <c r="BE88" s="6"/>
      <c r="BF88" s="7"/>
      <c r="BG88" s="6"/>
      <c r="BH88" s="6"/>
      <c r="BI88" s="7"/>
      <c r="BJ88" s="6"/>
      <c r="BK88" s="6"/>
      <c r="BL88" s="7"/>
      <c r="BM88" s="6"/>
      <c r="BN88" s="6"/>
      <c r="BO88" s="7"/>
      <c r="BP88" s="6"/>
      <c r="BQ88" s="6"/>
      <c r="BR88" s="7"/>
      <c r="BS88" s="6"/>
      <c r="BT88" s="6"/>
      <c r="BU88" s="7"/>
      <c r="BV88" s="6"/>
      <c r="BW88" s="6"/>
      <c r="BX88" s="7"/>
      <c r="BY88" s="6"/>
      <c r="BZ88" s="6"/>
      <c r="CA88" s="7"/>
      <c r="CB88" s="6"/>
      <c r="CC88" s="6"/>
      <c r="CD88" s="7"/>
      <c r="CE88" s="6"/>
      <c r="CF88" s="6"/>
      <c r="CG88" s="7"/>
      <c r="CH88" s="6"/>
      <c r="CI88" s="6"/>
      <c r="CJ88" s="7"/>
      <c r="CK88" s="6"/>
      <c r="CL88" s="6"/>
      <c r="CM88" s="7"/>
      <c r="CN88" s="6"/>
      <c r="CO88" s="6"/>
      <c r="CP88" s="7"/>
      <c r="CQ88" s="6"/>
      <c r="CR88" s="6"/>
      <c r="CS88" s="7"/>
      <c r="CT88" s="6"/>
      <c r="CU88" s="6"/>
      <c r="CV88" s="7"/>
    </row>
    <row r="89" spans="1:100" x14ac:dyDescent="0.25">
      <c r="A89" s="4">
        <v>199403</v>
      </c>
      <c r="B89" s="5" t="s">
        <v>18</v>
      </c>
      <c r="C89" s="5" t="s">
        <v>18</v>
      </c>
      <c r="D89" s="5" t="s">
        <v>18</v>
      </c>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6"/>
      <c r="AZ89" s="7"/>
      <c r="BA89" s="6"/>
      <c r="BB89" s="6"/>
      <c r="BC89" s="7"/>
      <c r="BD89" s="6"/>
      <c r="BE89" s="6"/>
      <c r="BF89" s="7"/>
      <c r="BG89" s="6"/>
      <c r="BH89" s="6"/>
      <c r="BI89" s="7"/>
      <c r="BJ89" s="6"/>
      <c r="BK89" s="6"/>
      <c r="BL89" s="7"/>
      <c r="BM89" s="6"/>
      <c r="BN89" s="6"/>
      <c r="BO89" s="7"/>
      <c r="BP89" s="6"/>
      <c r="BQ89" s="6"/>
      <c r="BR89" s="7"/>
      <c r="BS89" s="6"/>
      <c r="BT89" s="6"/>
      <c r="BU89" s="7"/>
      <c r="BV89" s="6"/>
      <c r="BW89" s="6"/>
      <c r="BX89" s="7"/>
      <c r="BY89" s="6"/>
      <c r="BZ89" s="6"/>
      <c r="CA89" s="7"/>
      <c r="CB89" s="6"/>
      <c r="CC89" s="6"/>
      <c r="CD89" s="7"/>
      <c r="CE89" s="6"/>
      <c r="CF89" s="6"/>
      <c r="CG89" s="7"/>
      <c r="CH89" s="6"/>
      <c r="CI89" s="6"/>
      <c r="CJ89" s="7"/>
      <c r="CK89" s="6"/>
      <c r="CL89" s="6"/>
      <c r="CM89" s="7"/>
      <c r="CN89" s="6"/>
      <c r="CO89" s="6"/>
      <c r="CP89" s="7"/>
      <c r="CQ89" s="6"/>
      <c r="CR89" s="6"/>
      <c r="CS89" s="7"/>
      <c r="CT89" s="6"/>
      <c r="CU89" s="6"/>
      <c r="CV89" s="7"/>
    </row>
    <row r="90" spans="1:100" x14ac:dyDescent="0.25">
      <c r="A90" s="4">
        <v>199404</v>
      </c>
      <c r="B90" s="5" t="s">
        <v>18</v>
      </c>
      <c r="C90" s="5" t="s">
        <v>18</v>
      </c>
      <c r="D90" s="5" t="s">
        <v>18</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6"/>
      <c r="AZ90" s="7"/>
      <c r="BA90" s="6"/>
      <c r="BB90" s="6"/>
      <c r="BC90" s="7"/>
      <c r="BD90" s="6"/>
      <c r="BE90" s="6"/>
      <c r="BF90" s="7"/>
      <c r="BG90" s="6"/>
      <c r="BH90" s="6"/>
      <c r="BI90" s="7"/>
      <c r="BJ90" s="6"/>
      <c r="BK90" s="6"/>
      <c r="BL90" s="7"/>
      <c r="BM90" s="6"/>
      <c r="BN90" s="6"/>
      <c r="BO90" s="7"/>
      <c r="BP90" s="6"/>
      <c r="BQ90" s="6"/>
      <c r="BR90" s="7"/>
      <c r="BS90" s="6"/>
      <c r="BT90" s="6"/>
      <c r="BU90" s="7"/>
      <c r="BV90" s="6"/>
      <c r="BW90" s="6"/>
      <c r="BX90" s="7"/>
      <c r="BY90" s="6"/>
      <c r="BZ90" s="6"/>
      <c r="CA90" s="7"/>
      <c r="CB90" s="6"/>
      <c r="CC90" s="6"/>
      <c r="CD90" s="7"/>
      <c r="CE90" s="6"/>
      <c r="CF90" s="6"/>
      <c r="CG90" s="7"/>
      <c r="CH90" s="6"/>
      <c r="CI90" s="6"/>
      <c r="CJ90" s="7"/>
      <c r="CK90" s="6"/>
      <c r="CL90" s="6"/>
      <c r="CM90" s="7"/>
      <c r="CN90" s="6"/>
      <c r="CO90" s="6"/>
      <c r="CP90" s="7"/>
      <c r="CQ90" s="6"/>
      <c r="CR90" s="6"/>
      <c r="CS90" s="7"/>
      <c r="CT90" s="6"/>
      <c r="CU90" s="6"/>
      <c r="CV90" s="7"/>
    </row>
    <row r="91" spans="1:100" x14ac:dyDescent="0.25">
      <c r="A91" s="4">
        <v>199405</v>
      </c>
      <c r="B91" s="5" t="s">
        <v>18</v>
      </c>
      <c r="C91" s="5" t="s">
        <v>18</v>
      </c>
      <c r="D91" s="5" t="s">
        <v>18</v>
      </c>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6"/>
      <c r="AZ91" s="7"/>
      <c r="BA91" s="6"/>
      <c r="BB91" s="6"/>
      <c r="BC91" s="7"/>
      <c r="BD91" s="6"/>
      <c r="BE91" s="6"/>
      <c r="BF91" s="7"/>
      <c r="BG91" s="6"/>
      <c r="BH91" s="6"/>
      <c r="BI91" s="7"/>
      <c r="BJ91" s="6"/>
      <c r="BK91" s="6"/>
      <c r="BL91" s="7"/>
      <c r="BM91" s="6"/>
      <c r="BN91" s="6"/>
      <c r="BO91" s="7"/>
      <c r="BP91" s="6"/>
      <c r="BQ91" s="6"/>
      <c r="BR91" s="7"/>
      <c r="BS91" s="6"/>
      <c r="BT91" s="6"/>
      <c r="BU91" s="7"/>
      <c r="BV91" s="6"/>
      <c r="BW91" s="6"/>
      <c r="BX91" s="7"/>
      <c r="BY91" s="6"/>
      <c r="BZ91" s="6"/>
      <c r="CA91" s="7"/>
      <c r="CB91" s="6"/>
      <c r="CC91" s="6"/>
      <c r="CD91" s="7"/>
      <c r="CE91" s="6"/>
      <c r="CF91" s="6"/>
      <c r="CG91" s="7"/>
      <c r="CH91" s="6"/>
      <c r="CI91" s="6"/>
      <c r="CJ91" s="7"/>
      <c r="CK91" s="6"/>
      <c r="CL91" s="6"/>
      <c r="CM91" s="7"/>
      <c r="CN91" s="6"/>
      <c r="CO91" s="6"/>
      <c r="CP91" s="7"/>
      <c r="CQ91" s="6"/>
      <c r="CR91" s="6"/>
      <c r="CS91" s="7"/>
      <c r="CT91" s="6"/>
      <c r="CU91" s="6"/>
      <c r="CV91" s="7"/>
    </row>
    <row r="92" spans="1:100" x14ac:dyDescent="0.25">
      <c r="A92" s="4">
        <v>199406</v>
      </c>
      <c r="B92" s="5" t="s">
        <v>18</v>
      </c>
      <c r="C92" s="5" t="s">
        <v>18</v>
      </c>
      <c r="D92" s="5" t="s">
        <v>18</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6"/>
      <c r="AZ92" s="7"/>
      <c r="BA92" s="6"/>
      <c r="BB92" s="6"/>
      <c r="BC92" s="7"/>
      <c r="BD92" s="6"/>
      <c r="BE92" s="6"/>
      <c r="BF92" s="7"/>
      <c r="BG92" s="6"/>
      <c r="BH92" s="6"/>
      <c r="BI92" s="7"/>
      <c r="BJ92" s="6"/>
      <c r="BK92" s="6"/>
      <c r="BL92" s="7"/>
      <c r="BM92" s="6"/>
      <c r="BN92" s="6"/>
      <c r="BO92" s="7"/>
      <c r="BP92" s="6"/>
      <c r="BQ92" s="6"/>
      <c r="BR92" s="7"/>
      <c r="BS92" s="6"/>
      <c r="BT92" s="6"/>
      <c r="BU92" s="7"/>
      <c r="BV92" s="6"/>
      <c r="BW92" s="6"/>
      <c r="BX92" s="7"/>
      <c r="BY92" s="6"/>
      <c r="BZ92" s="6"/>
      <c r="CA92" s="7"/>
      <c r="CB92" s="6"/>
      <c r="CC92" s="6"/>
      <c r="CD92" s="7"/>
      <c r="CE92" s="6"/>
      <c r="CF92" s="6"/>
      <c r="CG92" s="7"/>
      <c r="CH92" s="6"/>
      <c r="CI92" s="6"/>
      <c r="CJ92" s="7"/>
      <c r="CK92" s="6"/>
      <c r="CL92" s="6"/>
      <c r="CM92" s="7"/>
      <c r="CN92" s="6"/>
      <c r="CO92" s="6"/>
      <c r="CP92" s="7"/>
      <c r="CQ92" s="6"/>
      <c r="CR92" s="6"/>
      <c r="CS92" s="7"/>
      <c r="CT92" s="6"/>
      <c r="CU92" s="6"/>
      <c r="CV92" s="7"/>
    </row>
    <row r="93" spans="1:100" x14ac:dyDescent="0.25">
      <c r="A93" s="4">
        <v>199407</v>
      </c>
      <c r="B93" s="5" t="s">
        <v>18</v>
      </c>
      <c r="C93" s="5" t="s">
        <v>18</v>
      </c>
      <c r="D93" s="5" t="s">
        <v>18</v>
      </c>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6"/>
      <c r="AZ93" s="7"/>
      <c r="BA93" s="6"/>
      <c r="BB93" s="6"/>
      <c r="BC93" s="7"/>
      <c r="BD93" s="6"/>
      <c r="BE93" s="6"/>
      <c r="BF93" s="7"/>
      <c r="BG93" s="6"/>
      <c r="BH93" s="6"/>
      <c r="BI93" s="7"/>
      <c r="BJ93" s="6"/>
      <c r="BK93" s="6"/>
      <c r="BL93" s="7"/>
      <c r="BM93" s="6"/>
      <c r="BN93" s="6"/>
      <c r="BO93" s="7"/>
      <c r="BP93" s="6"/>
      <c r="BQ93" s="6"/>
      <c r="BR93" s="7"/>
      <c r="BS93" s="6"/>
      <c r="BT93" s="6"/>
      <c r="BU93" s="7"/>
      <c r="BV93" s="6"/>
      <c r="BW93" s="6"/>
      <c r="BX93" s="7"/>
      <c r="BY93" s="6"/>
      <c r="BZ93" s="6"/>
      <c r="CA93" s="7"/>
      <c r="CB93" s="6"/>
      <c r="CC93" s="6"/>
      <c r="CD93" s="7"/>
      <c r="CE93" s="6"/>
      <c r="CF93" s="6"/>
      <c r="CG93" s="7"/>
      <c r="CH93" s="6"/>
      <c r="CI93" s="6"/>
      <c r="CJ93" s="7"/>
      <c r="CK93" s="6"/>
      <c r="CL93" s="6"/>
      <c r="CM93" s="7"/>
      <c r="CN93" s="6"/>
      <c r="CO93" s="6"/>
      <c r="CP93" s="7"/>
      <c r="CQ93" s="6"/>
      <c r="CR93" s="6"/>
      <c r="CS93" s="7"/>
      <c r="CT93" s="6"/>
      <c r="CU93" s="6"/>
      <c r="CV93" s="7"/>
    </row>
    <row r="94" spans="1:100" x14ac:dyDescent="0.25">
      <c r="A94" s="4">
        <v>199408</v>
      </c>
      <c r="B94" s="5" t="s">
        <v>18</v>
      </c>
      <c r="C94" s="5" t="s">
        <v>18</v>
      </c>
      <c r="D94" s="5" t="s">
        <v>18</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6"/>
      <c r="AZ94" s="7"/>
      <c r="BA94" s="6"/>
      <c r="BB94" s="6"/>
      <c r="BC94" s="7"/>
      <c r="BD94" s="6"/>
      <c r="BE94" s="6"/>
      <c r="BF94" s="7"/>
      <c r="BG94" s="6"/>
      <c r="BH94" s="6"/>
      <c r="BI94" s="7"/>
      <c r="BJ94" s="6"/>
      <c r="BK94" s="6"/>
      <c r="BL94" s="7"/>
      <c r="BM94" s="6"/>
      <c r="BN94" s="6"/>
      <c r="BO94" s="7"/>
      <c r="BP94" s="6"/>
      <c r="BQ94" s="6"/>
      <c r="BR94" s="7"/>
      <c r="BS94" s="6"/>
      <c r="BT94" s="6"/>
      <c r="BU94" s="7"/>
      <c r="BV94" s="6"/>
      <c r="BW94" s="6"/>
      <c r="BX94" s="7"/>
      <c r="BY94" s="6"/>
      <c r="BZ94" s="6"/>
      <c r="CA94" s="7"/>
      <c r="CB94" s="6"/>
      <c r="CC94" s="6"/>
      <c r="CD94" s="7"/>
      <c r="CE94" s="6"/>
      <c r="CF94" s="6"/>
      <c r="CG94" s="7"/>
      <c r="CH94" s="6"/>
      <c r="CI94" s="6"/>
      <c r="CJ94" s="7"/>
      <c r="CK94" s="6"/>
      <c r="CL94" s="6"/>
      <c r="CM94" s="7"/>
      <c r="CN94" s="6"/>
      <c r="CO94" s="6"/>
      <c r="CP94" s="7"/>
      <c r="CQ94" s="6"/>
      <c r="CR94" s="6"/>
      <c r="CS94" s="7"/>
      <c r="CT94" s="6"/>
      <c r="CU94" s="6"/>
      <c r="CV94" s="7"/>
    </row>
    <row r="95" spans="1:100" x14ac:dyDescent="0.25">
      <c r="A95" s="4">
        <v>199409</v>
      </c>
      <c r="B95" s="5" t="s">
        <v>18</v>
      </c>
      <c r="C95" s="5" t="s">
        <v>18</v>
      </c>
      <c r="D95" s="5" t="s">
        <v>18</v>
      </c>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6"/>
      <c r="AZ95" s="7"/>
      <c r="BA95" s="6"/>
      <c r="BB95" s="6"/>
      <c r="BC95" s="7"/>
      <c r="BD95" s="6"/>
      <c r="BE95" s="6"/>
      <c r="BF95" s="7"/>
      <c r="BG95" s="6"/>
      <c r="BH95" s="6"/>
      <c r="BI95" s="7"/>
      <c r="BJ95" s="6"/>
      <c r="BK95" s="6"/>
      <c r="BL95" s="7"/>
      <c r="BM95" s="6"/>
      <c r="BN95" s="6"/>
      <c r="BO95" s="7"/>
      <c r="BP95" s="6"/>
      <c r="BQ95" s="6"/>
      <c r="BR95" s="7"/>
      <c r="BS95" s="6"/>
      <c r="BT95" s="6"/>
      <c r="BU95" s="7"/>
      <c r="BV95" s="6"/>
      <c r="BW95" s="6"/>
      <c r="BX95" s="7"/>
      <c r="BY95" s="6"/>
      <c r="BZ95" s="6"/>
      <c r="CA95" s="7"/>
      <c r="CB95" s="6"/>
      <c r="CC95" s="6"/>
      <c r="CD95" s="7"/>
      <c r="CE95" s="6"/>
      <c r="CF95" s="6"/>
      <c r="CG95" s="7"/>
      <c r="CH95" s="6"/>
      <c r="CI95" s="6"/>
      <c r="CJ95" s="7"/>
      <c r="CK95" s="6"/>
      <c r="CL95" s="6"/>
      <c r="CM95" s="7"/>
      <c r="CN95" s="6"/>
      <c r="CO95" s="6"/>
      <c r="CP95" s="7"/>
      <c r="CQ95" s="6"/>
      <c r="CR95" s="6"/>
      <c r="CS95" s="7"/>
      <c r="CT95" s="6"/>
      <c r="CU95" s="6"/>
      <c r="CV95" s="7"/>
    </row>
    <row r="96" spans="1:100" x14ac:dyDescent="0.25">
      <c r="A96" s="4">
        <v>199410</v>
      </c>
      <c r="B96" s="5" t="s">
        <v>18</v>
      </c>
      <c r="C96" s="5" t="s">
        <v>18</v>
      </c>
      <c r="D96" s="5" t="s">
        <v>18</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6"/>
      <c r="AZ96" s="7"/>
      <c r="BA96" s="6"/>
      <c r="BB96" s="6"/>
      <c r="BC96" s="7"/>
      <c r="BD96" s="6"/>
      <c r="BE96" s="6"/>
      <c r="BF96" s="7"/>
      <c r="BG96" s="6"/>
      <c r="BH96" s="6"/>
      <c r="BI96" s="7"/>
      <c r="BJ96" s="6"/>
      <c r="BK96" s="6"/>
      <c r="BL96" s="7"/>
      <c r="BM96" s="6"/>
      <c r="BN96" s="6"/>
      <c r="BO96" s="7"/>
      <c r="BP96" s="6"/>
      <c r="BQ96" s="6"/>
      <c r="BR96" s="7"/>
      <c r="BS96" s="6"/>
      <c r="BT96" s="6"/>
      <c r="BU96" s="7"/>
      <c r="BV96" s="6"/>
      <c r="BW96" s="6"/>
      <c r="BX96" s="7"/>
      <c r="BY96" s="6"/>
      <c r="BZ96" s="6"/>
      <c r="CA96" s="7"/>
      <c r="CB96" s="6"/>
      <c r="CC96" s="6"/>
      <c r="CD96" s="7"/>
      <c r="CE96" s="6"/>
      <c r="CF96" s="6"/>
      <c r="CG96" s="7"/>
      <c r="CH96" s="6"/>
      <c r="CI96" s="6"/>
      <c r="CJ96" s="7"/>
      <c r="CK96" s="6"/>
      <c r="CL96" s="6"/>
      <c r="CM96" s="7"/>
      <c r="CN96" s="6"/>
      <c r="CO96" s="6"/>
      <c r="CP96" s="7"/>
      <c r="CQ96" s="6"/>
      <c r="CR96" s="6"/>
      <c r="CS96" s="7"/>
      <c r="CT96" s="6"/>
      <c r="CU96" s="6"/>
      <c r="CV96" s="7"/>
    </row>
    <row r="97" spans="1:100" x14ac:dyDescent="0.25">
      <c r="A97" s="4">
        <v>199411</v>
      </c>
      <c r="B97" s="5" t="s">
        <v>18</v>
      </c>
      <c r="C97" s="5" t="s">
        <v>18</v>
      </c>
      <c r="D97" s="5" t="s">
        <v>18</v>
      </c>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6"/>
      <c r="AZ97" s="7"/>
      <c r="BA97" s="6"/>
      <c r="BB97" s="6"/>
      <c r="BC97" s="7"/>
      <c r="BD97" s="6"/>
      <c r="BE97" s="6"/>
      <c r="BF97" s="7"/>
      <c r="BG97" s="6"/>
      <c r="BH97" s="6"/>
      <c r="BI97" s="7"/>
      <c r="BJ97" s="6"/>
      <c r="BK97" s="6"/>
      <c r="BL97" s="7"/>
      <c r="BM97" s="6"/>
      <c r="BN97" s="6"/>
      <c r="BO97" s="7"/>
      <c r="BP97" s="6"/>
      <c r="BQ97" s="6"/>
      <c r="BR97" s="7"/>
      <c r="BS97" s="6"/>
      <c r="BT97" s="6"/>
      <c r="BU97" s="7"/>
      <c r="BV97" s="6"/>
      <c r="BW97" s="6"/>
      <c r="BX97" s="7"/>
      <c r="BY97" s="6"/>
      <c r="BZ97" s="6"/>
      <c r="CA97" s="7"/>
      <c r="CB97" s="6"/>
      <c r="CC97" s="6"/>
      <c r="CD97" s="7"/>
      <c r="CE97" s="6"/>
      <c r="CF97" s="6"/>
      <c r="CG97" s="7"/>
      <c r="CH97" s="6"/>
      <c r="CI97" s="6"/>
      <c r="CJ97" s="7"/>
      <c r="CK97" s="6"/>
      <c r="CL97" s="6"/>
      <c r="CM97" s="7"/>
      <c r="CN97" s="6"/>
      <c r="CO97" s="6"/>
      <c r="CP97" s="7"/>
      <c r="CQ97" s="6"/>
      <c r="CR97" s="6"/>
      <c r="CS97" s="7"/>
      <c r="CT97" s="6"/>
      <c r="CU97" s="6"/>
      <c r="CV97" s="7"/>
    </row>
    <row r="98" spans="1:100" x14ac:dyDescent="0.25">
      <c r="A98" s="4">
        <v>199412</v>
      </c>
      <c r="B98" s="5" t="s">
        <v>18</v>
      </c>
      <c r="C98" s="5" t="s">
        <v>18</v>
      </c>
      <c r="D98" s="5" t="s">
        <v>18</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6"/>
      <c r="AZ98" s="7"/>
      <c r="BA98" s="6"/>
      <c r="BB98" s="6"/>
      <c r="BC98" s="7"/>
      <c r="BD98" s="6"/>
      <c r="BE98" s="6"/>
      <c r="BF98" s="7"/>
      <c r="BG98" s="6"/>
      <c r="BH98" s="6"/>
      <c r="BI98" s="7"/>
      <c r="BJ98" s="6"/>
      <c r="BK98" s="6"/>
      <c r="BL98" s="7"/>
      <c r="BM98" s="6"/>
      <c r="BN98" s="6"/>
      <c r="BO98" s="7"/>
      <c r="BP98" s="6"/>
      <c r="BQ98" s="6"/>
      <c r="BR98" s="7"/>
      <c r="BS98" s="6"/>
      <c r="BT98" s="6"/>
      <c r="BU98" s="7"/>
      <c r="BV98" s="6"/>
      <c r="BW98" s="6"/>
      <c r="BX98" s="7"/>
      <c r="BY98" s="6"/>
      <c r="BZ98" s="6"/>
      <c r="CA98" s="7"/>
      <c r="CB98" s="6"/>
      <c r="CC98" s="6"/>
      <c r="CD98" s="7"/>
      <c r="CE98" s="6"/>
      <c r="CF98" s="6"/>
      <c r="CG98" s="7"/>
      <c r="CH98" s="6"/>
      <c r="CI98" s="6"/>
      <c r="CJ98" s="7"/>
      <c r="CK98" s="6"/>
      <c r="CL98" s="6"/>
      <c r="CM98" s="7"/>
      <c r="CN98" s="6"/>
      <c r="CO98" s="6"/>
      <c r="CP98" s="7"/>
      <c r="CQ98" s="6"/>
      <c r="CR98" s="6"/>
      <c r="CS98" s="7"/>
      <c r="CT98" s="6"/>
      <c r="CU98" s="6"/>
      <c r="CV98" s="7"/>
    </row>
    <row r="99" spans="1:100" ht="13.8" x14ac:dyDescent="0.3">
      <c r="A99" s="4">
        <v>199501</v>
      </c>
      <c r="B99" s="5" t="s">
        <v>18</v>
      </c>
      <c r="C99" s="5" t="s">
        <v>18</v>
      </c>
      <c r="D99" s="5" t="s">
        <v>18</v>
      </c>
      <c r="E99" s="24"/>
      <c r="F99" s="24"/>
      <c r="G99" s="24"/>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6"/>
      <c r="AZ99" s="7"/>
      <c r="BA99" s="6"/>
      <c r="BB99" s="6"/>
      <c r="BC99" s="7"/>
      <c r="BD99" s="6"/>
      <c r="BE99" s="6"/>
      <c r="BF99" s="7"/>
      <c r="BG99" s="6"/>
      <c r="BH99" s="6"/>
      <c r="BI99" s="7"/>
      <c r="BJ99" s="6"/>
      <c r="BK99" s="6"/>
      <c r="BL99" s="7"/>
      <c r="BM99" s="6"/>
      <c r="BN99" s="6"/>
      <c r="BO99" s="7"/>
      <c r="BP99" s="6"/>
      <c r="BQ99" s="6"/>
      <c r="BR99" s="7"/>
      <c r="BS99" s="6"/>
      <c r="BT99" s="6"/>
      <c r="BU99" s="7"/>
      <c r="BV99" s="6"/>
      <c r="BW99" s="6"/>
      <c r="BX99" s="7"/>
      <c r="BY99" s="6"/>
      <c r="BZ99" s="6"/>
      <c r="CA99" s="7"/>
      <c r="CB99" s="6"/>
      <c r="CC99" s="6"/>
      <c r="CD99" s="7"/>
      <c r="CE99" s="6"/>
      <c r="CF99" s="6"/>
      <c r="CG99" s="7"/>
      <c r="CH99" s="6"/>
      <c r="CI99" s="6"/>
      <c r="CJ99" s="7"/>
      <c r="CK99" s="6"/>
      <c r="CL99" s="6"/>
      <c r="CM99" s="7"/>
      <c r="CN99" s="6"/>
      <c r="CO99" s="6"/>
      <c r="CP99" s="7"/>
      <c r="CQ99" s="6"/>
      <c r="CR99" s="6"/>
      <c r="CS99" s="7"/>
      <c r="CT99" s="6"/>
      <c r="CU99" s="6"/>
      <c r="CV99" s="7"/>
    </row>
    <row r="100" spans="1:100" ht="13.8" x14ac:dyDescent="0.3">
      <c r="A100" s="4">
        <v>199502</v>
      </c>
      <c r="B100" s="5" t="s">
        <v>18</v>
      </c>
      <c r="C100" s="5" t="s">
        <v>18</v>
      </c>
      <c r="D100" s="5" t="s">
        <v>18</v>
      </c>
      <c r="E100" s="24"/>
      <c r="F100" s="24"/>
      <c r="G100" s="24"/>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6"/>
      <c r="AZ100" s="7"/>
      <c r="BA100" s="6"/>
      <c r="BB100" s="6"/>
      <c r="BC100" s="7"/>
      <c r="BD100" s="6"/>
      <c r="BE100" s="6"/>
      <c r="BF100" s="7"/>
      <c r="BG100" s="6"/>
      <c r="BH100" s="6"/>
      <c r="BI100" s="7"/>
      <c r="BJ100" s="6"/>
      <c r="BK100" s="6"/>
      <c r="BL100" s="7"/>
      <c r="BM100" s="6"/>
      <c r="BN100" s="6"/>
      <c r="BO100" s="7"/>
      <c r="BP100" s="6"/>
      <c r="BQ100" s="6"/>
      <c r="BR100" s="7"/>
      <c r="BS100" s="6"/>
      <c r="BT100" s="6"/>
      <c r="BU100" s="7"/>
      <c r="BV100" s="6"/>
      <c r="BW100" s="6"/>
      <c r="BX100" s="7"/>
      <c r="BY100" s="6"/>
      <c r="BZ100" s="6"/>
      <c r="CA100" s="7"/>
      <c r="CB100" s="6"/>
      <c r="CC100" s="6"/>
      <c r="CD100" s="7"/>
      <c r="CE100" s="6"/>
      <c r="CF100" s="6"/>
      <c r="CG100" s="7"/>
      <c r="CH100" s="6"/>
      <c r="CI100" s="6"/>
      <c r="CJ100" s="7"/>
      <c r="CK100" s="6"/>
      <c r="CL100" s="6"/>
      <c r="CM100" s="7"/>
      <c r="CN100" s="6"/>
      <c r="CO100" s="6"/>
      <c r="CP100" s="7"/>
      <c r="CQ100" s="6"/>
      <c r="CR100" s="6"/>
      <c r="CS100" s="7"/>
      <c r="CT100" s="6"/>
      <c r="CU100" s="6"/>
      <c r="CV100" s="7"/>
    </row>
    <row r="101" spans="1:100" ht="13.8" x14ac:dyDescent="0.3">
      <c r="A101" s="8">
        <v>199503</v>
      </c>
      <c r="B101" s="5" t="s">
        <v>18</v>
      </c>
      <c r="C101" s="5" t="s">
        <v>18</v>
      </c>
      <c r="D101" s="5" t="s">
        <v>18</v>
      </c>
      <c r="E101" s="24"/>
      <c r="F101" s="24"/>
      <c r="G101" s="24"/>
      <c r="H101" s="6"/>
      <c r="I101" s="6"/>
      <c r="J101" s="7"/>
      <c r="K101" s="6"/>
      <c r="L101" s="6"/>
      <c r="M101" s="7"/>
      <c r="N101" s="6"/>
      <c r="O101" s="6"/>
      <c r="P101" s="7"/>
      <c r="Q101" s="6"/>
      <c r="R101" s="6"/>
      <c r="S101" s="7"/>
      <c r="T101" s="6"/>
      <c r="U101" s="6"/>
      <c r="V101" s="7"/>
      <c r="W101" s="6"/>
      <c r="X101" s="6"/>
      <c r="Y101" s="7"/>
      <c r="Z101" s="6"/>
      <c r="AA101" s="6"/>
      <c r="AB101" s="7"/>
      <c r="AC101" s="6"/>
      <c r="AD101" s="6"/>
      <c r="AE101" s="7"/>
      <c r="AF101" s="6"/>
      <c r="AG101" s="6"/>
      <c r="AH101" s="7"/>
      <c r="AI101" s="6"/>
      <c r="AJ101" s="6"/>
      <c r="AK101" s="7"/>
      <c r="AL101" s="6"/>
      <c r="AM101" s="6"/>
      <c r="AN101" s="7"/>
      <c r="AO101" s="6"/>
      <c r="AP101" s="6"/>
      <c r="AQ101" s="7"/>
      <c r="AR101" s="6"/>
      <c r="AS101" s="6"/>
      <c r="AT101" s="7"/>
      <c r="AU101" s="6"/>
      <c r="AV101" s="6"/>
      <c r="AW101" s="7"/>
      <c r="AX101" s="6"/>
      <c r="AY101" s="6"/>
      <c r="AZ101" s="7"/>
      <c r="BA101" s="6"/>
      <c r="BB101" s="6"/>
      <c r="BC101" s="7"/>
      <c r="BD101" s="6"/>
      <c r="BE101" s="6"/>
      <c r="BF101" s="7"/>
      <c r="BG101" s="6"/>
      <c r="BH101" s="6"/>
      <c r="BI101" s="7"/>
      <c r="BJ101" s="6"/>
      <c r="BK101" s="6"/>
      <c r="BL101" s="7"/>
      <c r="BM101" s="6"/>
      <c r="BN101" s="6"/>
      <c r="BO101" s="7"/>
      <c r="BP101" s="6"/>
      <c r="BQ101" s="6"/>
      <c r="BR101" s="7"/>
      <c r="BS101" s="6"/>
      <c r="BT101" s="6"/>
      <c r="BU101" s="7"/>
      <c r="BV101" s="6"/>
      <c r="BW101" s="6"/>
      <c r="BX101" s="7"/>
      <c r="BY101" s="6"/>
      <c r="BZ101" s="6"/>
      <c r="CA101" s="7"/>
      <c r="CB101" s="6"/>
      <c r="CC101" s="6"/>
      <c r="CD101" s="7"/>
      <c r="CE101" s="6"/>
      <c r="CF101" s="6"/>
      <c r="CG101" s="7"/>
      <c r="CH101" s="6"/>
      <c r="CI101" s="6"/>
      <c r="CJ101" s="7"/>
      <c r="CK101" s="6"/>
      <c r="CL101" s="6"/>
      <c r="CM101" s="7"/>
      <c r="CN101" s="6"/>
      <c r="CO101" s="6"/>
      <c r="CP101" s="7"/>
      <c r="CQ101" s="6"/>
      <c r="CR101" s="6"/>
      <c r="CS101" s="7"/>
      <c r="CT101" s="6"/>
      <c r="CU101" s="6"/>
      <c r="CV101" s="7"/>
    </row>
    <row r="102" spans="1:100" ht="13.8" x14ac:dyDescent="0.3">
      <c r="A102" s="8">
        <v>199504</v>
      </c>
      <c r="B102" s="5" t="s">
        <v>18</v>
      </c>
      <c r="C102" s="5" t="s">
        <v>18</v>
      </c>
      <c r="D102" s="5" t="s">
        <v>18</v>
      </c>
      <c r="E102" s="24"/>
      <c r="F102" s="24"/>
      <c r="G102" s="24"/>
      <c r="H102" s="6"/>
      <c r="I102" s="6"/>
      <c r="J102" s="7"/>
      <c r="K102" s="6"/>
      <c r="L102" s="6"/>
      <c r="M102" s="7"/>
      <c r="N102" s="6"/>
      <c r="O102" s="6"/>
      <c r="P102" s="7"/>
      <c r="Q102" s="6"/>
      <c r="R102" s="6"/>
      <c r="S102" s="7"/>
      <c r="T102" s="6"/>
      <c r="U102" s="6"/>
      <c r="V102" s="7"/>
      <c r="W102" s="6"/>
      <c r="X102" s="6"/>
      <c r="Y102" s="7"/>
      <c r="Z102" s="6"/>
      <c r="AA102" s="6"/>
      <c r="AB102" s="7"/>
      <c r="AC102" s="6"/>
      <c r="AD102" s="6"/>
      <c r="AE102" s="7"/>
      <c r="AF102" s="6"/>
      <c r="AG102" s="6"/>
      <c r="AH102" s="7"/>
      <c r="AI102" s="6"/>
      <c r="AJ102" s="6"/>
      <c r="AK102" s="7"/>
      <c r="AL102" s="6"/>
      <c r="AM102" s="6"/>
      <c r="AN102" s="7"/>
      <c r="AO102" s="6"/>
      <c r="AP102" s="6"/>
      <c r="AQ102" s="7"/>
      <c r="AR102" s="6"/>
      <c r="AS102" s="6"/>
      <c r="AT102" s="7"/>
      <c r="AU102" s="6"/>
      <c r="AV102" s="6"/>
      <c r="AW102" s="7"/>
      <c r="AX102" s="6"/>
      <c r="AY102" s="6"/>
      <c r="AZ102" s="7"/>
      <c r="BA102" s="6"/>
      <c r="BB102" s="6"/>
      <c r="BC102" s="7"/>
      <c r="BD102" s="6"/>
      <c r="BE102" s="6"/>
      <c r="BF102" s="7"/>
      <c r="BG102" s="6"/>
      <c r="BH102" s="6"/>
      <c r="BI102" s="7"/>
      <c r="BJ102" s="6"/>
      <c r="BK102" s="6"/>
      <c r="BL102" s="7"/>
      <c r="BM102" s="6"/>
      <c r="BN102" s="6"/>
      <c r="BO102" s="7"/>
      <c r="BP102" s="6"/>
      <c r="BQ102" s="6"/>
      <c r="BR102" s="7"/>
      <c r="BS102" s="6"/>
      <c r="BT102" s="6"/>
      <c r="BU102" s="7"/>
      <c r="BV102" s="6"/>
      <c r="BW102" s="6"/>
      <c r="BX102" s="7"/>
      <c r="BY102" s="6"/>
      <c r="BZ102" s="6"/>
      <c r="CA102" s="7"/>
      <c r="CB102" s="6"/>
      <c r="CC102" s="6"/>
      <c r="CD102" s="7"/>
      <c r="CE102" s="6"/>
      <c r="CF102" s="6"/>
      <c r="CG102" s="7"/>
      <c r="CH102" s="6"/>
      <c r="CI102" s="6"/>
      <c r="CJ102" s="7"/>
      <c r="CK102" s="6"/>
      <c r="CL102" s="6"/>
      <c r="CM102" s="7"/>
      <c r="CN102" s="6"/>
      <c r="CO102" s="6"/>
      <c r="CP102" s="7"/>
      <c r="CQ102" s="6"/>
      <c r="CR102" s="6"/>
      <c r="CS102" s="7"/>
      <c r="CT102" s="6"/>
      <c r="CU102" s="6"/>
      <c r="CV102" s="7"/>
    </row>
    <row r="103" spans="1:100" ht="13.8" x14ac:dyDescent="0.3">
      <c r="A103" s="8">
        <v>199505</v>
      </c>
      <c r="B103" s="5" t="s">
        <v>18</v>
      </c>
      <c r="C103" s="5" t="s">
        <v>18</v>
      </c>
      <c r="D103" s="5" t="s">
        <v>18</v>
      </c>
      <c r="E103" s="24"/>
      <c r="F103" s="24"/>
      <c r="G103" s="24"/>
      <c r="H103" s="6"/>
      <c r="I103" s="6"/>
      <c r="J103" s="7"/>
      <c r="K103" s="6"/>
      <c r="L103" s="6"/>
      <c r="M103" s="7"/>
      <c r="N103" s="6"/>
      <c r="O103" s="6"/>
      <c r="P103" s="7"/>
      <c r="Q103" s="6"/>
      <c r="R103" s="6"/>
      <c r="S103" s="7"/>
      <c r="T103" s="6"/>
      <c r="U103" s="6"/>
      <c r="V103" s="7"/>
      <c r="W103" s="6"/>
      <c r="X103" s="6"/>
      <c r="Y103" s="7"/>
      <c r="Z103" s="6"/>
      <c r="AA103" s="6"/>
      <c r="AB103" s="7"/>
      <c r="AC103" s="6"/>
      <c r="AD103" s="6"/>
      <c r="AE103" s="7"/>
      <c r="AF103" s="6"/>
      <c r="AG103" s="6"/>
      <c r="AH103" s="7"/>
      <c r="AI103" s="6"/>
      <c r="AJ103" s="6"/>
      <c r="AK103" s="7"/>
      <c r="AL103" s="6"/>
      <c r="AM103" s="6"/>
      <c r="AN103" s="7"/>
      <c r="AO103" s="6"/>
      <c r="AP103" s="6"/>
      <c r="AQ103" s="7"/>
      <c r="AR103" s="6"/>
      <c r="AS103" s="6"/>
      <c r="AT103" s="7"/>
      <c r="AU103" s="6"/>
      <c r="AV103" s="6"/>
      <c r="AW103" s="7"/>
      <c r="AX103" s="6"/>
      <c r="AY103" s="6"/>
      <c r="AZ103" s="7"/>
      <c r="BA103" s="6"/>
      <c r="BB103" s="6"/>
      <c r="BC103" s="7"/>
      <c r="BD103" s="6"/>
      <c r="BE103" s="6"/>
      <c r="BF103" s="7"/>
      <c r="BG103" s="6"/>
      <c r="BH103" s="6"/>
      <c r="BI103" s="7"/>
      <c r="BJ103" s="6"/>
      <c r="BK103" s="6"/>
      <c r="BL103" s="7"/>
      <c r="BM103" s="6"/>
      <c r="BN103" s="6"/>
      <c r="BO103" s="7"/>
      <c r="BP103" s="6"/>
      <c r="BQ103" s="6"/>
      <c r="BR103" s="7"/>
      <c r="BS103" s="6"/>
      <c r="BT103" s="6"/>
      <c r="BU103" s="7"/>
      <c r="BV103" s="6"/>
      <c r="BW103" s="6"/>
      <c r="BX103" s="7"/>
      <c r="BY103" s="6"/>
      <c r="BZ103" s="6"/>
      <c r="CA103" s="7"/>
      <c r="CB103" s="6"/>
      <c r="CC103" s="6"/>
      <c r="CD103" s="7"/>
      <c r="CE103" s="6"/>
      <c r="CF103" s="6"/>
      <c r="CG103" s="7"/>
      <c r="CH103" s="6"/>
      <c r="CI103" s="6"/>
      <c r="CJ103" s="7"/>
      <c r="CK103" s="6"/>
      <c r="CL103" s="6"/>
      <c r="CM103" s="7"/>
      <c r="CN103" s="6"/>
      <c r="CO103" s="6"/>
      <c r="CP103" s="7"/>
      <c r="CQ103" s="6"/>
      <c r="CR103" s="6"/>
      <c r="CS103" s="7"/>
      <c r="CT103" s="6"/>
      <c r="CU103" s="6"/>
      <c r="CV103" s="7"/>
    </row>
    <row r="104" spans="1:100" ht="13.8" x14ac:dyDescent="0.3">
      <c r="A104" s="8">
        <v>199506</v>
      </c>
      <c r="B104" s="5" t="s">
        <v>18</v>
      </c>
      <c r="C104" s="5" t="s">
        <v>18</v>
      </c>
      <c r="D104" s="5" t="s">
        <v>18</v>
      </c>
      <c r="E104" s="24"/>
      <c r="F104" s="24"/>
      <c r="G104" s="24"/>
      <c r="H104" s="6"/>
      <c r="I104" s="6"/>
      <c r="J104" s="7"/>
      <c r="K104" s="6"/>
      <c r="L104" s="6"/>
      <c r="M104" s="7"/>
      <c r="N104" s="6"/>
      <c r="O104" s="6"/>
      <c r="P104" s="7"/>
      <c r="Q104" s="6"/>
      <c r="R104" s="6"/>
      <c r="S104" s="7"/>
      <c r="T104" s="6"/>
      <c r="U104" s="6"/>
      <c r="V104" s="7"/>
      <c r="W104" s="6"/>
      <c r="X104" s="6"/>
      <c r="Y104" s="7"/>
      <c r="Z104" s="6"/>
      <c r="AA104" s="6"/>
      <c r="AB104" s="7"/>
      <c r="AC104" s="6"/>
      <c r="AD104" s="6"/>
      <c r="AE104" s="7"/>
      <c r="AF104" s="6"/>
      <c r="AG104" s="6"/>
      <c r="AH104" s="7"/>
      <c r="AI104" s="6"/>
      <c r="AJ104" s="6"/>
      <c r="AK104" s="7"/>
      <c r="AL104" s="6"/>
      <c r="AM104" s="6"/>
      <c r="AN104" s="7"/>
      <c r="AO104" s="6"/>
      <c r="AP104" s="6"/>
      <c r="AQ104" s="7"/>
      <c r="AR104" s="6"/>
      <c r="AS104" s="6"/>
      <c r="AT104" s="7"/>
      <c r="AU104" s="6"/>
      <c r="AV104" s="6"/>
      <c r="AW104" s="7"/>
      <c r="AX104" s="6"/>
      <c r="AY104" s="6"/>
      <c r="AZ104" s="7"/>
      <c r="BA104" s="6"/>
      <c r="BB104" s="6"/>
      <c r="BC104" s="7"/>
      <c r="BD104" s="6"/>
      <c r="BE104" s="6"/>
      <c r="BF104" s="7"/>
      <c r="BG104" s="6"/>
      <c r="BH104" s="6"/>
      <c r="BI104" s="7"/>
      <c r="BJ104" s="6"/>
      <c r="BK104" s="6"/>
      <c r="BL104" s="7"/>
      <c r="BM104" s="6"/>
      <c r="BN104" s="6"/>
      <c r="BO104" s="7"/>
      <c r="BP104" s="6"/>
      <c r="BQ104" s="6"/>
      <c r="BR104" s="7"/>
      <c r="BS104" s="6"/>
      <c r="BT104" s="6"/>
      <c r="BU104" s="7"/>
      <c r="BV104" s="6"/>
      <c r="BW104" s="6"/>
      <c r="BX104" s="7"/>
      <c r="BY104" s="6"/>
      <c r="BZ104" s="6"/>
      <c r="CA104" s="7"/>
      <c r="CB104" s="6"/>
      <c r="CC104" s="6"/>
      <c r="CD104" s="7"/>
      <c r="CE104" s="6"/>
      <c r="CF104" s="6"/>
      <c r="CG104" s="7"/>
      <c r="CH104" s="6"/>
      <c r="CI104" s="6"/>
      <c r="CJ104" s="7"/>
      <c r="CK104" s="6"/>
      <c r="CL104" s="6"/>
      <c r="CM104" s="7"/>
      <c r="CN104" s="6"/>
      <c r="CO104" s="6"/>
      <c r="CP104" s="7"/>
      <c r="CQ104" s="6"/>
      <c r="CR104" s="6"/>
      <c r="CS104" s="7"/>
      <c r="CT104" s="6"/>
      <c r="CU104" s="6"/>
      <c r="CV104" s="7"/>
    </row>
    <row r="105" spans="1:100" ht="13.8" x14ac:dyDescent="0.3">
      <c r="A105" s="8">
        <v>199507</v>
      </c>
      <c r="B105" s="5" t="s">
        <v>18</v>
      </c>
      <c r="C105" s="5" t="s">
        <v>18</v>
      </c>
      <c r="D105" s="5" t="s">
        <v>18</v>
      </c>
      <c r="E105" s="24"/>
      <c r="F105" s="24"/>
      <c r="G105" s="24"/>
      <c r="H105" s="6"/>
      <c r="I105" s="6"/>
      <c r="J105" s="7"/>
      <c r="K105" s="6"/>
      <c r="L105" s="6"/>
      <c r="M105" s="7"/>
      <c r="N105" s="6"/>
      <c r="O105" s="6"/>
      <c r="P105" s="7"/>
      <c r="Q105" s="6"/>
      <c r="R105" s="6"/>
      <c r="S105" s="7"/>
      <c r="T105" s="6"/>
      <c r="U105" s="6"/>
      <c r="V105" s="7"/>
      <c r="W105" s="6"/>
      <c r="X105" s="6"/>
      <c r="Y105" s="7"/>
      <c r="Z105" s="6"/>
      <c r="AA105" s="6"/>
      <c r="AB105" s="7"/>
      <c r="AC105" s="6"/>
      <c r="AD105" s="6"/>
      <c r="AE105" s="7"/>
      <c r="AF105" s="6"/>
      <c r="AG105" s="6"/>
      <c r="AH105" s="7"/>
      <c r="AI105" s="6"/>
      <c r="AJ105" s="6"/>
      <c r="AK105" s="7"/>
      <c r="AL105" s="6"/>
      <c r="AM105" s="6"/>
      <c r="AN105" s="7"/>
      <c r="AO105" s="6"/>
      <c r="AP105" s="6"/>
      <c r="AQ105" s="7"/>
      <c r="AR105" s="6"/>
      <c r="AS105" s="6"/>
      <c r="AT105" s="7"/>
      <c r="AU105" s="6"/>
      <c r="AV105" s="6"/>
      <c r="AW105" s="7"/>
      <c r="AX105" s="6"/>
      <c r="AY105" s="6"/>
      <c r="AZ105" s="7"/>
      <c r="BA105" s="6"/>
      <c r="BB105" s="6"/>
      <c r="BC105" s="7"/>
      <c r="BD105" s="6"/>
      <c r="BE105" s="6"/>
      <c r="BF105" s="7"/>
      <c r="BG105" s="6"/>
      <c r="BH105" s="6"/>
      <c r="BI105" s="7"/>
      <c r="BJ105" s="6"/>
      <c r="BK105" s="6"/>
      <c r="BL105" s="7"/>
      <c r="BM105" s="6"/>
      <c r="BN105" s="6"/>
      <c r="BO105" s="7"/>
      <c r="BP105" s="6"/>
      <c r="BQ105" s="6"/>
      <c r="BR105" s="7"/>
      <c r="BS105" s="6"/>
      <c r="BT105" s="6"/>
      <c r="BU105" s="7"/>
      <c r="BV105" s="6"/>
      <c r="BW105" s="6"/>
      <c r="BX105" s="7"/>
      <c r="BY105" s="6"/>
      <c r="BZ105" s="6"/>
      <c r="CA105" s="7"/>
      <c r="CB105" s="6"/>
      <c r="CC105" s="6"/>
      <c r="CD105" s="7"/>
      <c r="CE105" s="6"/>
      <c r="CF105" s="6"/>
      <c r="CG105" s="7"/>
      <c r="CH105" s="6"/>
      <c r="CI105" s="6"/>
      <c r="CJ105" s="7"/>
      <c r="CK105" s="6"/>
      <c r="CL105" s="6"/>
      <c r="CM105" s="7"/>
      <c r="CN105" s="6"/>
      <c r="CO105" s="6"/>
      <c r="CP105" s="7"/>
      <c r="CQ105" s="6"/>
      <c r="CR105" s="6"/>
      <c r="CS105" s="7"/>
      <c r="CT105" s="6"/>
      <c r="CU105" s="6"/>
      <c r="CV105" s="7"/>
    </row>
    <row r="106" spans="1:100" ht="13.8" x14ac:dyDescent="0.3">
      <c r="A106" s="8">
        <v>199508</v>
      </c>
      <c r="B106" s="5" t="s">
        <v>18</v>
      </c>
      <c r="C106" s="5" t="s">
        <v>18</v>
      </c>
      <c r="D106" s="5" t="s">
        <v>18</v>
      </c>
      <c r="E106" s="24"/>
      <c r="F106" s="24"/>
      <c r="G106" s="24"/>
      <c r="H106" s="6"/>
      <c r="I106" s="6"/>
      <c r="J106" s="7"/>
      <c r="K106" s="6"/>
      <c r="L106" s="6"/>
      <c r="M106" s="7"/>
      <c r="N106" s="6"/>
      <c r="O106" s="6"/>
      <c r="P106" s="7"/>
      <c r="Q106" s="6"/>
      <c r="R106" s="6"/>
      <c r="S106" s="7"/>
      <c r="T106" s="6"/>
      <c r="U106" s="6"/>
      <c r="V106" s="7"/>
      <c r="W106" s="6"/>
      <c r="X106" s="6"/>
      <c r="Y106" s="7"/>
      <c r="Z106" s="6"/>
      <c r="AA106" s="6"/>
      <c r="AB106" s="7"/>
      <c r="AC106" s="6"/>
      <c r="AD106" s="6"/>
      <c r="AE106" s="7"/>
      <c r="AF106" s="6"/>
      <c r="AG106" s="6"/>
      <c r="AH106" s="7"/>
      <c r="AI106" s="6"/>
      <c r="AJ106" s="6"/>
      <c r="AK106" s="7"/>
      <c r="AL106" s="6"/>
      <c r="AM106" s="6"/>
      <c r="AN106" s="7"/>
      <c r="AO106" s="6"/>
      <c r="AP106" s="6"/>
      <c r="AQ106" s="7"/>
      <c r="AR106" s="6"/>
      <c r="AS106" s="6"/>
      <c r="AT106" s="7"/>
      <c r="AU106" s="6"/>
      <c r="AV106" s="6"/>
      <c r="AW106" s="7"/>
      <c r="AX106" s="6"/>
      <c r="AY106" s="6"/>
      <c r="AZ106" s="7"/>
      <c r="BA106" s="6"/>
      <c r="BB106" s="6"/>
      <c r="BC106" s="7"/>
      <c r="BD106" s="6"/>
      <c r="BE106" s="6"/>
      <c r="BF106" s="7"/>
      <c r="BG106" s="6"/>
      <c r="BH106" s="6"/>
      <c r="BI106" s="7"/>
      <c r="BJ106" s="6"/>
      <c r="BK106" s="6"/>
      <c r="BL106" s="7"/>
      <c r="BM106" s="6"/>
      <c r="BN106" s="6"/>
      <c r="BO106" s="7"/>
      <c r="BP106" s="6"/>
      <c r="BQ106" s="6"/>
      <c r="BR106" s="7"/>
      <c r="BS106" s="6"/>
      <c r="BT106" s="6"/>
      <c r="BU106" s="7"/>
      <c r="BV106" s="6"/>
      <c r="BW106" s="6"/>
      <c r="BX106" s="7"/>
      <c r="BY106" s="6"/>
      <c r="BZ106" s="6"/>
      <c r="CA106" s="7"/>
      <c r="CB106" s="6"/>
      <c r="CC106" s="6"/>
      <c r="CD106" s="7"/>
      <c r="CE106" s="6"/>
      <c r="CF106" s="6"/>
      <c r="CG106" s="7"/>
      <c r="CH106" s="6"/>
      <c r="CI106" s="6"/>
      <c r="CJ106" s="7"/>
      <c r="CK106" s="6"/>
      <c r="CL106" s="6"/>
      <c r="CM106" s="7"/>
      <c r="CN106" s="6"/>
      <c r="CO106" s="6"/>
      <c r="CP106" s="7"/>
      <c r="CQ106" s="6"/>
      <c r="CR106" s="6"/>
      <c r="CS106" s="7"/>
      <c r="CT106" s="6"/>
      <c r="CU106" s="6"/>
      <c r="CV106" s="7"/>
    </row>
    <row r="107" spans="1:100" ht="13.8" x14ac:dyDescent="0.3">
      <c r="A107" s="8">
        <v>199509</v>
      </c>
      <c r="B107" s="5" t="s">
        <v>18</v>
      </c>
      <c r="C107" s="5" t="s">
        <v>18</v>
      </c>
      <c r="D107" s="5" t="s">
        <v>18</v>
      </c>
      <c r="E107" s="24"/>
      <c r="F107" s="24"/>
      <c r="G107" s="24"/>
      <c r="H107" s="6"/>
      <c r="I107" s="6"/>
      <c r="J107" s="7"/>
      <c r="K107" s="6"/>
      <c r="L107" s="6"/>
      <c r="M107" s="7"/>
      <c r="N107" s="6"/>
      <c r="O107" s="6"/>
      <c r="P107" s="7"/>
      <c r="Q107" s="6"/>
      <c r="R107" s="6"/>
      <c r="S107" s="7"/>
      <c r="T107" s="6"/>
      <c r="U107" s="6"/>
      <c r="V107" s="7"/>
      <c r="W107" s="6"/>
      <c r="X107" s="6"/>
      <c r="Y107" s="7"/>
      <c r="Z107" s="6"/>
      <c r="AA107" s="6"/>
      <c r="AB107" s="7"/>
      <c r="AC107" s="6"/>
      <c r="AD107" s="6"/>
      <c r="AE107" s="7"/>
      <c r="AF107" s="6"/>
      <c r="AG107" s="6"/>
      <c r="AH107" s="7"/>
      <c r="AI107" s="6"/>
      <c r="AJ107" s="6"/>
      <c r="AK107" s="7"/>
      <c r="AL107" s="6"/>
      <c r="AM107" s="6"/>
      <c r="AN107" s="7"/>
      <c r="AO107" s="6"/>
      <c r="AP107" s="6"/>
      <c r="AQ107" s="7"/>
      <c r="AR107" s="6"/>
      <c r="AS107" s="6"/>
      <c r="AT107" s="7"/>
      <c r="AU107" s="6"/>
      <c r="AV107" s="6"/>
      <c r="AW107" s="7"/>
      <c r="AX107" s="6"/>
      <c r="AY107" s="6"/>
      <c r="AZ107" s="7"/>
      <c r="BA107" s="6"/>
      <c r="BB107" s="6"/>
      <c r="BC107" s="7"/>
      <c r="BD107" s="6"/>
      <c r="BE107" s="6"/>
      <c r="BF107" s="7"/>
      <c r="BG107" s="6"/>
      <c r="BH107" s="6"/>
      <c r="BI107" s="7"/>
      <c r="BJ107" s="6"/>
      <c r="BK107" s="6"/>
      <c r="BL107" s="7"/>
      <c r="BM107" s="6"/>
      <c r="BN107" s="6"/>
      <c r="BO107" s="7"/>
      <c r="BP107" s="6"/>
      <c r="BQ107" s="6"/>
      <c r="BR107" s="7"/>
      <c r="BS107" s="6"/>
      <c r="BT107" s="6"/>
      <c r="BU107" s="7"/>
      <c r="BV107" s="6"/>
      <c r="BW107" s="6"/>
      <c r="BX107" s="7"/>
      <c r="BY107" s="6"/>
      <c r="BZ107" s="6"/>
      <c r="CA107" s="7"/>
      <c r="CB107" s="6"/>
      <c r="CC107" s="6"/>
      <c r="CD107" s="7"/>
      <c r="CE107" s="6"/>
      <c r="CF107" s="6"/>
      <c r="CG107" s="7"/>
      <c r="CH107" s="6"/>
      <c r="CI107" s="6"/>
      <c r="CJ107" s="7"/>
      <c r="CK107" s="6"/>
      <c r="CL107" s="6"/>
      <c r="CM107" s="7"/>
      <c r="CN107" s="6"/>
      <c r="CO107" s="6"/>
      <c r="CP107" s="7"/>
      <c r="CQ107" s="6"/>
      <c r="CR107" s="6"/>
      <c r="CS107" s="7"/>
      <c r="CT107" s="6"/>
      <c r="CU107" s="6"/>
      <c r="CV107" s="7"/>
    </row>
    <row r="108" spans="1:100" ht="13.8" x14ac:dyDescent="0.3">
      <c r="A108" s="8">
        <v>199510</v>
      </c>
      <c r="B108" s="5" t="s">
        <v>18</v>
      </c>
      <c r="C108" s="5" t="s">
        <v>18</v>
      </c>
      <c r="D108" s="5" t="s">
        <v>18</v>
      </c>
      <c r="E108" s="24"/>
      <c r="F108" s="24"/>
      <c r="G108" s="24"/>
      <c r="H108" s="6"/>
      <c r="I108" s="6"/>
      <c r="J108" s="7"/>
      <c r="K108" s="6"/>
      <c r="L108" s="6"/>
      <c r="M108" s="7"/>
      <c r="N108" s="6"/>
      <c r="O108" s="6"/>
      <c r="P108" s="7"/>
      <c r="Q108" s="6"/>
      <c r="R108" s="6"/>
      <c r="S108" s="7"/>
      <c r="T108" s="6"/>
      <c r="U108" s="6"/>
      <c r="V108" s="7"/>
      <c r="W108" s="6"/>
      <c r="X108" s="6"/>
      <c r="Y108" s="7"/>
      <c r="Z108" s="6"/>
      <c r="AA108" s="6"/>
      <c r="AB108" s="7"/>
      <c r="AC108" s="6"/>
      <c r="AD108" s="6"/>
      <c r="AE108" s="7"/>
      <c r="AF108" s="6"/>
      <c r="AG108" s="6"/>
      <c r="AH108" s="7"/>
      <c r="AI108" s="6"/>
      <c r="AJ108" s="6"/>
      <c r="AK108" s="7"/>
      <c r="AL108" s="6"/>
      <c r="AM108" s="6"/>
      <c r="AN108" s="7"/>
      <c r="AO108" s="6"/>
      <c r="AP108" s="6"/>
      <c r="AQ108" s="7"/>
      <c r="AR108" s="6"/>
      <c r="AS108" s="6"/>
      <c r="AT108" s="7"/>
      <c r="AU108" s="6"/>
      <c r="AV108" s="6"/>
      <c r="AW108" s="7"/>
      <c r="AX108" s="6"/>
      <c r="AY108" s="6"/>
      <c r="AZ108" s="7"/>
      <c r="BA108" s="6"/>
      <c r="BB108" s="6"/>
      <c r="BC108" s="7"/>
      <c r="BD108" s="6"/>
      <c r="BE108" s="6"/>
      <c r="BF108" s="7"/>
      <c r="BG108" s="6"/>
      <c r="BH108" s="6"/>
      <c r="BI108" s="7"/>
      <c r="BJ108" s="6"/>
      <c r="BK108" s="6"/>
      <c r="BL108" s="7"/>
      <c r="BM108" s="6"/>
      <c r="BN108" s="6"/>
      <c r="BO108" s="7"/>
      <c r="BP108" s="6"/>
      <c r="BQ108" s="6"/>
      <c r="BR108" s="7"/>
      <c r="BS108" s="6"/>
      <c r="BT108" s="6"/>
      <c r="BU108" s="7"/>
      <c r="BV108" s="6"/>
      <c r="BW108" s="6"/>
      <c r="BX108" s="7"/>
      <c r="BY108" s="6"/>
      <c r="BZ108" s="6"/>
      <c r="CA108" s="7"/>
      <c r="CB108" s="6"/>
      <c r="CC108" s="6"/>
      <c r="CD108" s="7"/>
      <c r="CE108" s="6"/>
      <c r="CF108" s="6"/>
      <c r="CG108" s="7"/>
      <c r="CH108" s="6"/>
      <c r="CI108" s="6"/>
      <c r="CJ108" s="7"/>
      <c r="CK108" s="6"/>
      <c r="CL108" s="6"/>
      <c r="CM108" s="7"/>
      <c r="CN108" s="6"/>
      <c r="CO108" s="6"/>
      <c r="CP108" s="7"/>
      <c r="CQ108" s="6"/>
      <c r="CR108" s="6"/>
      <c r="CS108" s="7"/>
      <c r="CT108" s="6"/>
      <c r="CU108" s="6"/>
      <c r="CV108" s="7"/>
    </row>
    <row r="109" spans="1:100" ht="13.8" x14ac:dyDescent="0.3">
      <c r="A109" s="8">
        <v>199511</v>
      </c>
      <c r="B109" s="5" t="s">
        <v>18</v>
      </c>
      <c r="C109" s="5" t="s">
        <v>18</v>
      </c>
      <c r="D109" s="5" t="s">
        <v>18</v>
      </c>
      <c r="E109" s="24"/>
      <c r="F109" s="24"/>
      <c r="G109" s="24"/>
      <c r="H109" s="6"/>
      <c r="I109" s="6"/>
      <c r="J109" s="7"/>
      <c r="K109" s="6"/>
      <c r="L109" s="6"/>
      <c r="M109" s="7"/>
      <c r="N109" s="6"/>
      <c r="O109" s="6"/>
      <c r="P109" s="7"/>
      <c r="Q109" s="6"/>
      <c r="R109" s="6"/>
      <c r="S109" s="7"/>
      <c r="T109" s="6"/>
      <c r="U109" s="6"/>
      <c r="V109" s="7"/>
      <c r="W109" s="6"/>
      <c r="X109" s="6"/>
      <c r="Y109" s="7"/>
      <c r="Z109" s="6"/>
      <c r="AA109" s="6"/>
      <c r="AB109" s="7"/>
      <c r="AC109" s="6"/>
      <c r="AD109" s="6"/>
      <c r="AE109" s="7"/>
      <c r="AF109" s="6"/>
      <c r="AG109" s="6"/>
      <c r="AH109" s="7"/>
      <c r="AI109" s="6"/>
      <c r="AJ109" s="6"/>
      <c r="AK109" s="7"/>
      <c r="AL109" s="6"/>
      <c r="AM109" s="6"/>
      <c r="AN109" s="7"/>
      <c r="AO109" s="6"/>
      <c r="AP109" s="6"/>
      <c r="AQ109" s="7"/>
      <c r="AR109" s="6"/>
      <c r="AS109" s="6"/>
      <c r="AT109" s="7"/>
      <c r="AU109" s="6"/>
      <c r="AV109" s="6"/>
      <c r="AW109" s="7"/>
      <c r="AX109" s="6"/>
      <c r="AY109" s="6"/>
      <c r="AZ109" s="7"/>
      <c r="BA109" s="6"/>
      <c r="BB109" s="6"/>
      <c r="BC109" s="7"/>
      <c r="BD109" s="6"/>
      <c r="BE109" s="6"/>
      <c r="BF109" s="7"/>
      <c r="BG109" s="6"/>
      <c r="BH109" s="6"/>
      <c r="BI109" s="7"/>
      <c r="BJ109" s="6"/>
      <c r="BK109" s="6"/>
      <c r="BL109" s="7"/>
      <c r="BM109" s="6"/>
      <c r="BN109" s="6"/>
      <c r="BO109" s="7"/>
      <c r="BP109" s="6"/>
      <c r="BQ109" s="6"/>
      <c r="BR109" s="7"/>
      <c r="BS109" s="6"/>
      <c r="BT109" s="6"/>
      <c r="BU109" s="7"/>
      <c r="BV109" s="6"/>
      <c r="BW109" s="6"/>
      <c r="BX109" s="7"/>
      <c r="BY109" s="6"/>
      <c r="BZ109" s="6"/>
      <c r="CA109" s="7"/>
      <c r="CB109" s="6"/>
      <c r="CC109" s="6"/>
      <c r="CD109" s="7"/>
      <c r="CE109" s="6"/>
      <c r="CF109" s="6"/>
      <c r="CG109" s="7"/>
      <c r="CH109" s="6"/>
      <c r="CI109" s="6"/>
      <c r="CJ109" s="7"/>
      <c r="CK109" s="6"/>
      <c r="CL109" s="6"/>
      <c r="CM109" s="7"/>
      <c r="CN109" s="6"/>
      <c r="CO109" s="6"/>
      <c r="CP109" s="7"/>
      <c r="CQ109" s="6"/>
      <c r="CR109" s="6"/>
      <c r="CS109" s="7"/>
      <c r="CT109" s="6"/>
      <c r="CU109" s="6"/>
      <c r="CV109" s="7"/>
    </row>
    <row r="110" spans="1:100" ht="13.8" x14ac:dyDescent="0.3">
      <c r="A110" s="8">
        <v>199512</v>
      </c>
      <c r="B110" s="5" t="s">
        <v>18</v>
      </c>
      <c r="C110" s="5" t="s">
        <v>18</v>
      </c>
      <c r="D110" s="5" t="s">
        <v>18</v>
      </c>
      <c r="E110" s="24"/>
      <c r="F110" s="24"/>
      <c r="G110" s="24"/>
      <c r="H110" s="6"/>
      <c r="I110" s="6"/>
      <c r="J110" s="7"/>
      <c r="K110" s="6"/>
      <c r="L110" s="6"/>
      <c r="M110" s="7"/>
      <c r="N110" s="6"/>
      <c r="O110" s="6"/>
      <c r="P110" s="7"/>
      <c r="Q110" s="6"/>
      <c r="R110" s="6"/>
      <c r="S110" s="7"/>
      <c r="T110" s="6"/>
      <c r="U110" s="6"/>
      <c r="V110" s="7"/>
      <c r="W110" s="6"/>
      <c r="X110" s="6"/>
      <c r="Y110" s="7"/>
      <c r="Z110" s="6"/>
      <c r="AA110" s="6"/>
      <c r="AB110" s="7"/>
      <c r="AC110" s="6"/>
      <c r="AD110" s="6"/>
      <c r="AE110" s="7"/>
      <c r="AF110" s="6"/>
      <c r="AG110" s="6"/>
      <c r="AH110" s="7"/>
      <c r="AI110" s="6"/>
      <c r="AJ110" s="6"/>
      <c r="AK110" s="7"/>
      <c r="AL110" s="6"/>
      <c r="AM110" s="6"/>
      <c r="AN110" s="7"/>
      <c r="AO110" s="6"/>
      <c r="AP110" s="6"/>
      <c r="AQ110" s="7"/>
      <c r="AR110" s="6"/>
      <c r="AS110" s="6"/>
      <c r="AT110" s="7"/>
      <c r="AU110" s="6"/>
      <c r="AV110" s="6"/>
      <c r="AW110" s="7"/>
      <c r="AX110" s="6"/>
      <c r="AY110" s="6"/>
      <c r="AZ110" s="7"/>
      <c r="BA110" s="6"/>
      <c r="BB110" s="6"/>
      <c r="BC110" s="7"/>
      <c r="BD110" s="6"/>
      <c r="BE110" s="6"/>
      <c r="BF110" s="7"/>
      <c r="BG110" s="6"/>
      <c r="BH110" s="6"/>
      <c r="BI110" s="7"/>
      <c r="BJ110" s="6"/>
      <c r="BK110" s="6"/>
      <c r="BL110" s="7"/>
      <c r="BM110" s="6"/>
      <c r="BN110" s="6"/>
      <c r="BO110" s="7"/>
      <c r="BP110" s="6"/>
      <c r="BQ110" s="6"/>
      <c r="BR110" s="7"/>
      <c r="BS110" s="6"/>
      <c r="BT110" s="6"/>
      <c r="BU110" s="7"/>
      <c r="BV110" s="6"/>
      <c r="BW110" s="6"/>
      <c r="BX110" s="7"/>
      <c r="BY110" s="6"/>
      <c r="BZ110" s="6"/>
      <c r="CA110" s="7"/>
      <c r="CB110" s="6"/>
      <c r="CC110" s="6"/>
      <c r="CD110" s="7"/>
      <c r="CE110" s="6"/>
      <c r="CF110" s="6"/>
      <c r="CG110" s="7"/>
      <c r="CH110" s="6"/>
      <c r="CI110" s="6"/>
      <c r="CJ110" s="7"/>
      <c r="CK110" s="6"/>
      <c r="CL110" s="6"/>
      <c r="CM110" s="7"/>
      <c r="CN110" s="6"/>
      <c r="CO110" s="6"/>
      <c r="CP110" s="7"/>
      <c r="CQ110" s="6"/>
      <c r="CR110" s="6"/>
      <c r="CS110" s="7"/>
      <c r="CT110" s="6"/>
      <c r="CU110" s="6"/>
      <c r="CV110" s="7"/>
    </row>
    <row r="111" spans="1:100" ht="13.8" x14ac:dyDescent="0.3">
      <c r="A111" s="8">
        <v>199601</v>
      </c>
      <c r="B111" s="5" t="s">
        <v>18</v>
      </c>
      <c r="C111" s="5" t="s">
        <v>18</v>
      </c>
      <c r="D111" s="5" t="s">
        <v>18</v>
      </c>
      <c r="E111" s="24"/>
      <c r="F111" s="24"/>
      <c r="G111" s="24"/>
      <c r="H111" s="6"/>
      <c r="I111" s="6"/>
      <c r="J111" s="7"/>
      <c r="K111" s="6"/>
      <c r="L111" s="6"/>
      <c r="M111" s="7"/>
      <c r="N111" s="6"/>
      <c r="O111" s="6"/>
      <c r="P111" s="7"/>
      <c r="Q111" s="6"/>
      <c r="R111" s="6"/>
      <c r="S111" s="7"/>
      <c r="T111" s="6"/>
      <c r="U111" s="6"/>
      <c r="V111" s="7"/>
      <c r="W111" s="6"/>
      <c r="X111" s="6"/>
      <c r="Y111" s="7"/>
      <c r="Z111" s="6"/>
      <c r="AA111" s="6"/>
      <c r="AB111" s="7"/>
      <c r="AC111" s="6"/>
      <c r="AD111" s="6"/>
      <c r="AE111" s="7"/>
      <c r="AF111" s="6"/>
      <c r="AG111" s="6"/>
      <c r="AH111" s="7"/>
      <c r="AI111" s="6"/>
      <c r="AJ111" s="6"/>
      <c r="AK111" s="7"/>
      <c r="AL111" s="6"/>
      <c r="AM111" s="6"/>
      <c r="AN111" s="7"/>
      <c r="AO111" s="6"/>
      <c r="AP111" s="6"/>
      <c r="AQ111" s="7"/>
      <c r="AR111" s="6"/>
      <c r="AS111" s="6"/>
      <c r="AT111" s="7"/>
      <c r="AU111" s="6"/>
      <c r="AV111" s="6"/>
      <c r="AW111" s="7"/>
      <c r="AX111" s="6"/>
      <c r="AY111" s="6"/>
      <c r="AZ111" s="7"/>
      <c r="BA111" s="6"/>
      <c r="BB111" s="6"/>
      <c r="BC111" s="7"/>
      <c r="BD111" s="6"/>
      <c r="BE111" s="6"/>
      <c r="BF111" s="7"/>
      <c r="BG111" s="6"/>
      <c r="BH111" s="6"/>
      <c r="BI111" s="7"/>
      <c r="BJ111" s="6"/>
      <c r="BK111" s="6"/>
      <c r="BL111" s="7"/>
      <c r="BM111" s="6"/>
      <c r="BN111" s="6"/>
      <c r="BO111" s="7"/>
      <c r="BP111" s="6"/>
      <c r="BQ111" s="6"/>
      <c r="BR111" s="7"/>
      <c r="BS111" s="6"/>
      <c r="BT111" s="6"/>
      <c r="BU111" s="7"/>
      <c r="BV111" s="6"/>
      <c r="BW111" s="6"/>
      <c r="BX111" s="7"/>
      <c r="BY111" s="6"/>
      <c r="BZ111" s="6"/>
      <c r="CA111" s="7"/>
      <c r="CB111" s="6"/>
      <c r="CC111" s="6"/>
      <c r="CD111" s="7"/>
      <c r="CE111" s="6"/>
      <c r="CF111" s="6"/>
      <c r="CG111" s="7"/>
      <c r="CH111" s="6"/>
      <c r="CI111" s="6"/>
      <c r="CJ111" s="7"/>
      <c r="CK111" s="6"/>
      <c r="CL111" s="6"/>
      <c r="CM111" s="7"/>
      <c r="CN111" s="6"/>
      <c r="CO111" s="6"/>
      <c r="CP111" s="7"/>
      <c r="CQ111" s="6"/>
      <c r="CR111" s="6"/>
      <c r="CS111" s="7"/>
      <c r="CT111" s="6"/>
      <c r="CU111" s="6"/>
      <c r="CV111" s="7"/>
    </row>
    <row r="112" spans="1:100" ht="13.8" x14ac:dyDescent="0.3">
      <c r="A112" s="8">
        <v>199602</v>
      </c>
      <c r="B112" s="5" t="s">
        <v>18</v>
      </c>
      <c r="C112" s="5" t="s">
        <v>18</v>
      </c>
      <c r="D112" s="5" t="s">
        <v>18</v>
      </c>
      <c r="E112" s="24"/>
      <c r="F112" s="24"/>
      <c r="G112" s="24"/>
      <c r="H112" s="6"/>
      <c r="I112" s="6"/>
      <c r="J112" s="7"/>
      <c r="K112" s="6"/>
      <c r="L112" s="6"/>
      <c r="M112" s="7"/>
      <c r="N112" s="6"/>
      <c r="O112" s="6"/>
      <c r="P112" s="7"/>
      <c r="Q112" s="6"/>
      <c r="R112" s="6"/>
      <c r="S112" s="7"/>
      <c r="T112" s="6"/>
      <c r="U112" s="6"/>
      <c r="V112" s="7"/>
      <c r="W112" s="6"/>
      <c r="X112" s="6"/>
      <c r="Y112" s="7"/>
      <c r="Z112" s="6"/>
      <c r="AA112" s="6"/>
      <c r="AB112" s="7"/>
      <c r="AC112" s="6"/>
      <c r="AD112" s="6"/>
      <c r="AE112" s="7"/>
      <c r="AF112" s="6"/>
      <c r="AG112" s="6"/>
      <c r="AH112" s="7"/>
      <c r="AI112" s="6"/>
      <c r="AJ112" s="6"/>
      <c r="AK112" s="7"/>
      <c r="AL112" s="6"/>
      <c r="AM112" s="6"/>
      <c r="AN112" s="7"/>
      <c r="AO112" s="6"/>
      <c r="AP112" s="6"/>
      <c r="AQ112" s="7"/>
      <c r="AR112" s="6"/>
      <c r="AS112" s="6"/>
      <c r="AT112" s="7"/>
      <c r="AU112" s="6"/>
      <c r="AV112" s="6"/>
      <c r="AW112" s="7"/>
      <c r="AX112" s="6"/>
      <c r="AY112" s="6"/>
      <c r="AZ112" s="7"/>
      <c r="BA112" s="6"/>
      <c r="BB112" s="6"/>
      <c r="BC112" s="7"/>
      <c r="BD112" s="6"/>
      <c r="BE112" s="6"/>
      <c r="BF112" s="7"/>
      <c r="BG112" s="6"/>
      <c r="BH112" s="6"/>
      <c r="BI112" s="7"/>
      <c r="BJ112" s="6"/>
      <c r="BK112" s="6"/>
      <c r="BL112" s="7"/>
      <c r="BM112" s="6"/>
      <c r="BN112" s="6"/>
      <c r="BO112" s="7"/>
      <c r="BP112" s="6"/>
      <c r="BQ112" s="6"/>
      <c r="BR112" s="7"/>
      <c r="BS112" s="6"/>
      <c r="BT112" s="6"/>
      <c r="BU112" s="7"/>
      <c r="BV112" s="6"/>
      <c r="BW112" s="6"/>
      <c r="BX112" s="7"/>
      <c r="BY112" s="6"/>
      <c r="BZ112" s="6"/>
      <c r="CA112" s="7"/>
      <c r="CB112" s="6"/>
      <c r="CC112" s="6"/>
      <c r="CD112" s="7"/>
      <c r="CE112" s="6"/>
      <c r="CF112" s="6"/>
      <c r="CG112" s="7"/>
      <c r="CH112" s="6"/>
      <c r="CI112" s="6"/>
      <c r="CJ112" s="7"/>
      <c r="CK112" s="6"/>
      <c r="CL112" s="6"/>
      <c r="CM112" s="7"/>
      <c r="CN112" s="6"/>
      <c r="CO112" s="6"/>
      <c r="CP112" s="7"/>
      <c r="CQ112" s="6"/>
      <c r="CR112" s="6"/>
      <c r="CS112" s="7"/>
      <c r="CT112" s="6"/>
      <c r="CU112" s="6"/>
      <c r="CV112" s="7"/>
    </row>
    <row r="113" spans="1:100" ht="13.8" x14ac:dyDescent="0.3">
      <c r="A113" s="8">
        <v>199603</v>
      </c>
      <c r="B113" s="5" t="s">
        <v>18</v>
      </c>
      <c r="C113" s="5" t="s">
        <v>18</v>
      </c>
      <c r="D113" s="5" t="s">
        <v>18</v>
      </c>
      <c r="E113" s="24"/>
      <c r="F113" s="24"/>
      <c r="G113" s="24"/>
      <c r="H113" s="6"/>
      <c r="I113" s="6"/>
      <c r="J113" s="7"/>
      <c r="K113" s="6"/>
      <c r="L113" s="6"/>
      <c r="M113" s="7"/>
      <c r="N113" s="6"/>
      <c r="O113" s="6"/>
      <c r="P113" s="7"/>
      <c r="Q113" s="6"/>
      <c r="R113" s="6"/>
      <c r="S113" s="7"/>
      <c r="T113" s="6"/>
      <c r="U113" s="6"/>
      <c r="V113" s="7"/>
      <c r="W113" s="6"/>
      <c r="X113" s="6"/>
      <c r="Y113" s="7"/>
      <c r="Z113" s="6"/>
      <c r="AA113" s="6"/>
      <c r="AB113" s="7"/>
      <c r="AC113" s="6"/>
      <c r="AD113" s="6"/>
      <c r="AE113" s="7"/>
      <c r="AF113" s="6"/>
      <c r="AG113" s="6"/>
      <c r="AH113" s="7"/>
      <c r="AI113" s="6"/>
      <c r="AJ113" s="6"/>
      <c r="AK113" s="7"/>
      <c r="AL113" s="6"/>
      <c r="AM113" s="6"/>
      <c r="AN113" s="7"/>
      <c r="AO113" s="6"/>
      <c r="AP113" s="6"/>
      <c r="AQ113" s="7"/>
      <c r="AR113" s="6"/>
      <c r="AS113" s="6"/>
      <c r="AT113" s="7"/>
      <c r="AU113" s="6"/>
      <c r="AV113" s="6"/>
      <c r="AW113" s="7"/>
      <c r="AX113" s="6"/>
      <c r="AY113" s="6"/>
      <c r="AZ113" s="7"/>
      <c r="BA113" s="6"/>
      <c r="BB113" s="6"/>
      <c r="BC113" s="7"/>
      <c r="BD113" s="6"/>
      <c r="BE113" s="6"/>
      <c r="BF113" s="7"/>
      <c r="BG113" s="6"/>
      <c r="BH113" s="6"/>
      <c r="BI113" s="7"/>
      <c r="BJ113" s="6"/>
      <c r="BK113" s="6"/>
      <c r="BL113" s="7"/>
      <c r="BM113" s="6"/>
      <c r="BN113" s="6"/>
      <c r="BO113" s="7"/>
      <c r="BP113" s="6"/>
      <c r="BQ113" s="6"/>
      <c r="BR113" s="7"/>
      <c r="BS113" s="6"/>
      <c r="BT113" s="6"/>
      <c r="BU113" s="7"/>
      <c r="BV113" s="6"/>
      <c r="BW113" s="6"/>
      <c r="BX113" s="7"/>
      <c r="BY113" s="6"/>
      <c r="BZ113" s="6"/>
      <c r="CA113" s="7"/>
      <c r="CB113" s="6"/>
      <c r="CC113" s="6"/>
      <c r="CD113" s="7"/>
      <c r="CE113" s="6"/>
      <c r="CF113" s="6"/>
      <c r="CG113" s="7"/>
      <c r="CH113" s="6"/>
      <c r="CI113" s="6"/>
      <c r="CJ113" s="7"/>
      <c r="CK113" s="6"/>
      <c r="CL113" s="6"/>
      <c r="CM113" s="7"/>
      <c r="CN113" s="6"/>
      <c r="CO113" s="6"/>
      <c r="CP113" s="7"/>
      <c r="CQ113" s="6"/>
      <c r="CR113" s="6"/>
      <c r="CS113" s="7"/>
      <c r="CT113" s="6"/>
      <c r="CU113" s="6"/>
      <c r="CV113" s="7"/>
    </row>
    <row r="114" spans="1:100" ht="13.8" x14ac:dyDescent="0.3">
      <c r="A114" s="8">
        <v>199604</v>
      </c>
      <c r="B114" s="5" t="s">
        <v>18</v>
      </c>
      <c r="C114" s="5" t="s">
        <v>18</v>
      </c>
      <c r="D114" s="5" t="s">
        <v>18</v>
      </c>
      <c r="E114" s="24"/>
      <c r="F114" s="24"/>
      <c r="G114" s="24"/>
      <c r="H114" s="6"/>
      <c r="I114" s="6"/>
      <c r="J114" s="7"/>
      <c r="K114" s="6"/>
      <c r="L114" s="6"/>
      <c r="M114" s="7"/>
      <c r="N114" s="6"/>
      <c r="O114" s="6"/>
      <c r="P114" s="7"/>
      <c r="Q114" s="6"/>
      <c r="R114" s="6"/>
      <c r="S114" s="7"/>
      <c r="T114" s="6"/>
      <c r="U114" s="6"/>
      <c r="V114" s="7"/>
      <c r="W114" s="6"/>
      <c r="X114" s="6"/>
      <c r="Y114" s="7"/>
      <c r="Z114" s="6"/>
      <c r="AA114" s="6"/>
      <c r="AB114" s="7"/>
      <c r="AC114" s="6"/>
      <c r="AD114" s="6"/>
      <c r="AE114" s="7"/>
      <c r="AF114" s="6"/>
      <c r="AG114" s="6"/>
      <c r="AH114" s="7"/>
      <c r="AI114" s="6"/>
      <c r="AJ114" s="6"/>
      <c r="AK114" s="7"/>
      <c r="AL114" s="6"/>
      <c r="AM114" s="6"/>
      <c r="AN114" s="7"/>
      <c r="AO114" s="6"/>
      <c r="AP114" s="6"/>
      <c r="AQ114" s="7"/>
      <c r="AR114" s="6"/>
      <c r="AS114" s="6"/>
      <c r="AT114" s="7"/>
      <c r="AU114" s="6"/>
      <c r="AV114" s="6"/>
      <c r="AW114" s="7"/>
      <c r="AX114" s="6"/>
      <c r="AY114" s="6"/>
      <c r="AZ114" s="7"/>
      <c r="BA114" s="6"/>
      <c r="BB114" s="6"/>
      <c r="BC114" s="7"/>
      <c r="BD114" s="6"/>
      <c r="BE114" s="6"/>
      <c r="BF114" s="7"/>
      <c r="BG114" s="6"/>
      <c r="BH114" s="6"/>
      <c r="BI114" s="7"/>
      <c r="BJ114" s="6"/>
      <c r="BK114" s="6"/>
      <c r="BL114" s="7"/>
      <c r="BM114" s="6"/>
      <c r="BN114" s="6"/>
      <c r="BO114" s="7"/>
      <c r="BP114" s="6"/>
      <c r="BQ114" s="6"/>
      <c r="BR114" s="7"/>
      <c r="BS114" s="6"/>
      <c r="BT114" s="6"/>
      <c r="BU114" s="7"/>
      <c r="BV114" s="6"/>
      <c r="BW114" s="6"/>
      <c r="BX114" s="7"/>
      <c r="BY114" s="6"/>
      <c r="BZ114" s="6"/>
      <c r="CA114" s="7"/>
      <c r="CB114" s="6"/>
      <c r="CC114" s="6"/>
      <c r="CD114" s="7"/>
      <c r="CE114" s="6"/>
      <c r="CF114" s="6"/>
      <c r="CG114" s="7"/>
      <c r="CH114" s="6"/>
      <c r="CI114" s="6"/>
      <c r="CJ114" s="7"/>
      <c r="CK114" s="6"/>
      <c r="CL114" s="6"/>
      <c r="CM114" s="7"/>
      <c r="CN114" s="6"/>
      <c r="CO114" s="6"/>
      <c r="CP114" s="7"/>
      <c r="CQ114" s="6"/>
      <c r="CR114" s="6"/>
      <c r="CS114" s="7"/>
      <c r="CT114" s="6"/>
      <c r="CU114" s="6"/>
      <c r="CV114" s="7"/>
    </row>
    <row r="115" spans="1:100" ht="13.8" x14ac:dyDescent="0.3">
      <c r="A115" s="8">
        <v>199605</v>
      </c>
      <c r="B115" s="5" t="s">
        <v>18</v>
      </c>
      <c r="C115" s="5" t="s">
        <v>18</v>
      </c>
      <c r="D115" s="5" t="s">
        <v>18</v>
      </c>
      <c r="E115" s="24"/>
      <c r="F115" s="24"/>
      <c r="G115" s="24"/>
      <c r="H115" s="6"/>
      <c r="I115" s="6"/>
      <c r="J115" s="7"/>
      <c r="K115" s="6"/>
      <c r="L115" s="6"/>
      <c r="M115" s="7"/>
      <c r="N115" s="6"/>
      <c r="O115" s="6"/>
      <c r="P115" s="7"/>
      <c r="Q115" s="6"/>
      <c r="R115" s="6"/>
      <c r="S115" s="7"/>
      <c r="T115" s="6"/>
      <c r="U115" s="6"/>
      <c r="V115" s="7"/>
      <c r="W115" s="6"/>
      <c r="X115" s="6"/>
      <c r="Y115" s="7"/>
      <c r="Z115" s="6"/>
      <c r="AA115" s="6"/>
      <c r="AB115" s="7"/>
      <c r="AC115" s="6"/>
      <c r="AD115" s="6"/>
      <c r="AE115" s="7"/>
      <c r="AF115" s="6"/>
      <c r="AG115" s="6"/>
      <c r="AH115" s="7"/>
      <c r="AI115" s="6"/>
      <c r="AJ115" s="6"/>
      <c r="AK115" s="7"/>
      <c r="AL115" s="6"/>
      <c r="AM115" s="6"/>
      <c r="AN115" s="7"/>
      <c r="AO115" s="6"/>
      <c r="AP115" s="6"/>
      <c r="AQ115" s="7"/>
      <c r="AR115" s="6"/>
      <c r="AS115" s="6"/>
      <c r="AT115" s="7"/>
      <c r="AU115" s="6"/>
      <c r="AV115" s="6"/>
      <c r="AW115" s="7"/>
      <c r="AX115" s="6"/>
      <c r="AY115" s="6"/>
      <c r="AZ115" s="7"/>
      <c r="BA115" s="6"/>
      <c r="BB115" s="6"/>
      <c r="BC115" s="7"/>
      <c r="BD115" s="6"/>
      <c r="BE115" s="6"/>
      <c r="BF115" s="7"/>
      <c r="BG115" s="6"/>
      <c r="BH115" s="6"/>
      <c r="BI115" s="7"/>
      <c r="BJ115" s="6"/>
      <c r="BK115" s="6"/>
      <c r="BL115" s="7"/>
      <c r="BM115" s="6"/>
      <c r="BN115" s="6"/>
      <c r="BO115" s="7"/>
      <c r="BP115" s="6"/>
      <c r="BQ115" s="6"/>
      <c r="BR115" s="7"/>
      <c r="BS115" s="6"/>
      <c r="BT115" s="6"/>
      <c r="BU115" s="7"/>
      <c r="BV115" s="6"/>
      <c r="BW115" s="6"/>
      <c r="BX115" s="7"/>
      <c r="BY115" s="6"/>
      <c r="BZ115" s="6"/>
      <c r="CA115" s="7"/>
      <c r="CB115" s="6"/>
      <c r="CC115" s="6"/>
      <c r="CD115" s="7"/>
      <c r="CE115" s="6"/>
      <c r="CF115" s="6"/>
      <c r="CG115" s="7"/>
      <c r="CH115" s="6"/>
      <c r="CI115" s="6"/>
      <c r="CJ115" s="7"/>
      <c r="CK115" s="6"/>
      <c r="CL115" s="6"/>
      <c r="CM115" s="7"/>
      <c r="CN115" s="6"/>
      <c r="CO115" s="6"/>
      <c r="CP115" s="7"/>
      <c r="CQ115" s="6"/>
      <c r="CR115" s="6"/>
      <c r="CS115" s="7"/>
      <c r="CT115" s="6"/>
      <c r="CU115" s="6"/>
      <c r="CV115" s="7"/>
    </row>
    <row r="116" spans="1:100" ht="13.8" x14ac:dyDescent="0.3">
      <c r="A116" s="8">
        <v>199606</v>
      </c>
      <c r="B116" s="5" t="s">
        <v>18</v>
      </c>
      <c r="C116" s="5" t="s">
        <v>18</v>
      </c>
      <c r="D116" s="5" t="s">
        <v>18</v>
      </c>
      <c r="E116" s="24"/>
      <c r="F116" s="24"/>
      <c r="G116" s="24"/>
      <c r="H116" s="6"/>
      <c r="I116" s="6"/>
      <c r="J116" s="7"/>
      <c r="K116" s="6"/>
      <c r="L116" s="6"/>
      <c r="M116" s="7"/>
      <c r="N116" s="6"/>
      <c r="O116" s="6"/>
      <c r="P116" s="7"/>
      <c r="Q116" s="6"/>
      <c r="R116" s="6"/>
      <c r="S116" s="7"/>
      <c r="T116" s="6"/>
      <c r="U116" s="6"/>
      <c r="V116" s="7"/>
      <c r="W116" s="6"/>
      <c r="X116" s="6"/>
      <c r="Y116" s="7"/>
      <c r="Z116" s="6"/>
      <c r="AA116" s="6"/>
      <c r="AB116" s="7"/>
      <c r="AC116" s="6"/>
      <c r="AD116" s="6"/>
      <c r="AE116" s="7"/>
      <c r="AF116" s="6"/>
      <c r="AG116" s="6"/>
      <c r="AH116" s="7"/>
      <c r="AI116" s="6"/>
      <c r="AJ116" s="6"/>
      <c r="AK116" s="7"/>
      <c r="AL116" s="6"/>
      <c r="AM116" s="6"/>
      <c r="AN116" s="7"/>
      <c r="AO116" s="6"/>
      <c r="AP116" s="6"/>
      <c r="AQ116" s="7"/>
      <c r="AR116" s="6"/>
      <c r="AS116" s="6"/>
      <c r="AT116" s="7"/>
      <c r="AU116" s="6"/>
      <c r="AV116" s="6"/>
      <c r="AW116" s="7"/>
      <c r="AX116" s="6"/>
      <c r="AY116" s="6"/>
      <c r="AZ116" s="7"/>
      <c r="BA116" s="6"/>
      <c r="BB116" s="6"/>
      <c r="BC116" s="7"/>
      <c r="BD116" s="6"/>
      <c r="BE116" s="6"/>
      <c r="BF116" s="7"/>
      <c r="BG116" s="6"/>
      <c r="BH116" s="6"/>
      <c r="BI116" s="7"/>
      <c r="BJ116" s="6"/>
      <c r="BK116" s="6"/>
      <c r="BL116" s="7"/>
      <c r="BM116" s="6"/>
      <c r="BN116" s="6"/>
      <c r="BO116" s="7"/>
      <c r="BP116" s="6"/>
      <c r="BQ116" s="6"/>
      <c r="BR116" s="7"/>
      <c r="BS116" s="6"/>
      <c r="BT116" s="6"/>
      <c r="BU116" s="7"/>
      <c r="BV116" s="6"/>
      <c r="BW116" s="6"/>
      <c r="BX116" s="7"/>
      <c r="BY116" s="6"/>
      <c r="BZ116" s="6"/>
      <c r="CA116" s="7"/>
      <c r="CB116" s="6"/>
      <c r="CC116" s="6"/>
      <c r="CD116" s="7"/>
      <c r="CE116" s="6"/>
      <c r="CF116" s="6"/>
      <c r="CG116" s="7"/>
      <c r="CH116" s="6"/>
      <c r="CI116" s="6"/>
      <c r="CJ116" s="7"/>
      <c r="CK116" s="6"/>
      <c r="CL116" s="6"/>
      <c r="CM116" s="7"/>
      <c r="CN116" s="6"/>
      <c r="CO116" s="6"/>
      <c r="CP116" s="7"/>
      <c r="CQ116" s="6"/>
      <c r="CR116" s="6"/>
      <c r="CS116" s="7"/>
      <c r="CT116" s="6"/>
      <c r="CU116" s="6"/>
      <c r="CV116" s="7"/>
    </row>
    <row r="117" spans="1:100" ht="13.8" x14ac:dyDescent="0.3">
      <c r="A117" s="8">
        <v>199607</v>
      </c>
      <c r="B117" s="5" t="s">
        <v>18</v>
      </c>
      <c r="C117" s="5" t="s">
        <v>18</v>
      </c>
      <c r="D117" s="5" t="s">
        <v>18</v>
      </c>
      <c r="E117" s="24"/>
      <c r="F117" s="24"/>
      <c r="G117" s="24"/>
      <c r="H117" s="6"/>
      <c r="I117" s="6"/>
      <c r="J117" s="7"/>
      <c r="K117" s="6"/>
      <c r="L117" s="6"/>
      <c r="M117" s="7"/>
      <c r="N117" s="6"/>
      <c r="O117" s="6"/>
      <c r="P117" s="7"/>
      <c r="Q117" s="6"/>
      <c r="R117" s="6"/>
      <c r="S117" s="7"/>
      <c r="T117" s="6"/>
      <c r="U117" s="6"/>
      <c r="V117" s="7"/>
      <c r="W117" s="6"/>
      <c r="X117" s="6"/>
      <c r="Y117" s="7"/>
      <c r="Z117" s="6"/>
      <c r="AA117" s="6"/>
      <c r="AB117" s="7"/>
      <c r="AC117" s="6"/>
      <c r="AD117" s="6"/>
      <c r="AE117" s="7"/>
      <c r="AF117" s="6"/>
      <c r="AG117" s="6"/>
      <c r="AH117" s="7"/>
      <c r="AI117" s="6"/>
      <c r="AJ117" s="6"/>
      <c r="AK117" s="7"/>
      <c r="AL117" s="6"/>
      <c r="AM117" s="6"/>
      <c r="AN117" s="7"/>
      <c r="AO117" s="6"/>
      <c r="AP117" s="6"/>
      <c r="AQ117" s="7"/>
      <c r="AR117" s="6"/>
      <c r="AS117" s="6"/>
      <c r="AT117" s="7"/>
      <c r="AU117" s="6"/>
      <c r="AV117" s="6"/>
      <c r="AW117" s="7"/>
      <c r="AX117" s="6"/>
      <c r="AY117" s="6"/>
      <c r="AZ117" s="7"/>
      <c r="BA117" s="6"/>
      <c r="BB117" s="6"/>
      <c r="BC117" s="7"/>
      <c r="BD117" s="6"/>
      <c r="BE117" s="6"/>
      <c r="BF117" s="7"/>
      <c r="BG117" s="6"/>
      <c r="BH117" s="6"/>
      <c r="BI117" s="7"/>
      <c r="BJ117" s="6"/>
      <c r="BK117" s="6"/>
      <c r="BL117" s="7"/>
      <c r="BM117" s="6"/>
      <c r="BN117" s="6"/>
      <c r="BO117" s="7"/>
      <c r="BP117" s="6"/>
      <c r="BQ117" s="6"/>
      <c r="BR117" s="7"/>
      <c r="BS117" s="6"/>
      <c r="BT117" s="6"/>
      <c r="BU117" s="7"/>
      <c r="BV117" s="6"/>
      <c r="BW117" s="6"/>
      <c r="BX117" s="7"/>
      <c r="BY117" s="6"/>
      <c r="BZ117" s="6"/>
      <c r="CA117" s="7"/>
      <c r="CB117" s="6"/>
      <c r="CC117" s="6"/>
      <c r="CD117" s="7"/>
      <c r="CE117" s="6"/>
      <c r="CF117" s="6"/>
      <c r="CG117" s="7"/>
      <c r="CH117" s="6"/>
      <c r="CI117" s="6"/>
      <c r="CJ117" s="7"/>
      <c r="CK117" s="6"/>
      <c r="CL117" s="6"/>
      <c r="CM117" s="7"/>
      <c r="CN117" s="6"/>
      <c r="CO117" s="6"/>
      <c r="CP117" s="7"/>
      <c r="CQ117" s="6"/>
      <c r="CR117" s="6"/>
      <c r="CS117" s="7"/>
      <c r="CT117" s="6"/>
      <c r="CU117" s="6"/>
      <c r="CV117" s="7"/>
    </row>
    <row r="118" spans="1:100" ht="13.8" x14ac:dyDescent="0.3">
      <c r="A118" s="8">
        <v>199608</v>
      </c>
      <c r="B118" s="5" t="s">
        <v>18</v>
      </c>
      <c r="C118" s="5" t="s">
        <v>18</v>
      </c>
      <c r="D118" s="5" t="s">
        <v>18</v>
      </c>
      <c r="E118" s="24"/>
      <c r="F118" s="24"/>
      <c r="G118" s="24"/>
      <c r="H118" s="6"/>
      <c r="I118" s="6"/>
      <c r="J118" s="7"/>
      <c r="K118" s="6"/>
      <c r="L118" s="6"/>
      <c r="M118" s="7"/>
      <c r="N118" s="6"/>
      <c r="O118" s="6"/>
      <c r="P118" s="7"/>
      <c r="Q118" s="6"/>
      <c r="R118" s="6"/>
      <c r="S118" s="7"/>
      <c r="T118" s="6"/>
      <c r="U118" s="6"/>
      <c r="V118" s="7"/>
      <c r="W118" s="6"/>
      <c r="X118" s="6"/>
      <c r="Y118" s="7"/>
      <c r="Z118" s="6"/>
      <c r="AA118" s="6"/>
      <c r="AB118" s="7"/>
      <c r="AC118" s="6"/>
      <c r="AD118" s="6"/>
      <c r="AE118" s="7"/>
      <c r="AF118" s="6"/>
      <c r="AG118" s="6"/>
      <c r="AH118" s="7"/>
      <c r="AI118" s="6"/>
      <c r="AJ118" s="6"/>
      <c r="AK118" s="7"/>
      <c r="AL118" s="6"/>
      <c r="AM118" s="6"/>
      <c r="AN118" s="7"/>
      <c r="AO118" s="6"/>
      <c r="AP118" s="6"/>
      <c r="AQ118" s="7"/>
      <c r="AR118" s="6"/>
      <c r="AS118" s="6"/>
      <c r="AT118" s="7"/>
      <c r="AU118" s="6"/>
      <c r="AV118" s="6"/>
      <c r="AW118" s="7"/>
      <c r="AX118" s="6"/>
      <c r="AY118" s="6"/>
      <c r="AZ118" s="7"/>
      <c r="BA118" s="6"/>
      <c r="BB118" s="6"/>
      <c r="BC118" s="7"/>
      <c r="BD118" s="6"/>
      <c r="BE118" s="6"/>
      <c r="BF118" s="7"/>
      <c r="BG118" s="6"/>
      <c r="BH118" s="6"/>
      <c r="BI118" s="7"/>
      <c r="BJ118" s="6"/>
      <c r="BK118" s="6"/>
      <c r="BL118" s="7"/>
      <c r="BM118" s="6"/>
      <c r="BN118" s="6"/>
      <c r="BO118" s="7"/>
      <c r="BP118" s="6"/>
      <c r="BQ118" s="6"/>
      <c r="BR118" s="7"/>
      <c r="BS118" s="6"/>
      <c r="BT118" s="6"/>
      <c r="BU118" s="7"/>
      <c r="BV118" s="6"/>
      <c r="BW118" s="6"/>
      <c r="BX118" s="7"/>
      <c r="BY118" s="6"/>
      <c r="BZ118" s="6"/>
      <c r="CA118" s="7"/>
      <c r="CB118" s="6"/>
      <c r="CC118" s="6"/>
      <c r="CD118" s="7"/>
      <c r="CE118" s="6"/>
      <c r="CF118" s="6"/>
      <c r="CG118" s="7"/>
      <c r="CH118" s="6"/>
      <c r="CI118" s="6"/>
      <c r="CJ118" s="7"/>
      <c r="CK118" s="6"/>
      <c r="CL118" s="6"/>
      <c r="CM118" s="7"/>
      <c r="CN118" s="6"/>
      <c r="CO118" s="6"/>
      <c r="CP118" s="7"/>
      <c r="CQ118" s="6"/>
      <c r="CR118" s="6"/>
      <c r="CS118" s="7"/>
      <c r="CT118" s="6"/>
      <c r="CU118" s="6"/>
      <c r="CV118" s="7"/>
    </row>
    <row r="119" spans="1:100" ht="13.8" x14ac:dyDescent="0.3">
      <c r="A119" s="8">
        <v>199609</v>
      </c>
      <c r="B119" s="5" t="s">
        <v>18</v>
      </c>
      <c r="C119" s="5" t="s">
        <v>18</v>
      </c>
      <c r="D119" s="5" t="s">
        <v>18</v>
      </c>
      <c r="E119" s="24"/>
      <c r="F119" s="24"/>
      <c r="G119" s="24"/>
      <c r="H119" s="6"/>
      <c r="I119" s="6"/>
      <c r="J119" s="7"/>
      <c r="K119" s="6"/>
      <c r="L119" s="6"/>
      <c r="M119" s="7"/>
      <c r="N119" s="6"/>
      <c r="O119" s="6"/>
      <c r="P119" s="7"/>
      <c r="Q119" s="6"/>
      <c r="R119" s="6"/>
      <c r="S119" s="7"/>
      <c r="T119" s="6"/>
      <c r="U119" s="6"/>
      <c r="V119" s="7"/>
      <c r="W119" s="6"/>
      <c r="X119" s="6"/>
      <c r="Y119" s="7"/>
      <c r="Z119" s="6"/>
      <c r="AA119" s="6"/>
      <c r="AB119" s="7"/>
      <c r="AC119" s="6"/>
      <c r="AD119" s="6"/>
      <c r="AE119" s="7"/>
      <c r="AF119" s="6"/>
      <c r="AG119" s="6"/>
      <c r="AH119" s="7"/>
      <c r="AI119" s="6"/>
      <c r="AJ119" s="6"/>
      <c r="AK119" s="7"/>
      <c r="AL119" s="6"/>
      <c r="AM119" s="6"/>
      <c r="AN119" s="7"/>
      <c r="AO119" s="6"/>
      <c r="AP119" s="6"/>
      <c r="AQ119" s="7"/>
      <c r="AR119" s="6"/>
      <c r="AS119" s="6"/>
      <c r="AT119" s="7"/>
      <c r="AU119" s="6"/>
      <c r="AV119" s="6"/>
      <c r="AW119" s="7"/>
      <c r="AX119" s="6"/>
      <c r="AY119" s="6"/>
      <c r="AZ119" s="7"/>
      <c r="BA119" s="6"/>
      <c r="BB119" s="6"/>
      <c r="BC119" s="7"/>
      <c r="BD119" s="6"/>
      <c r="BE119" s="6"/>
      <c r="BF119" s="7"/>
      <c r="BG119" s="6"/>
      <c r="BH119" s="6"/>
      <c r="BI119" s="7"/>
      <c r="BJ119" s="6"/>
      <c r="BK119" s="6"/>
      <c r="BL119" s="7"/>
      <c r="BM119" s="6"/>
      <c r="BN119" s="6"/>
      <c r="BO119" s="7"/>
      <c r="BP119" s="6"/>
      <c r="BQ119" s="6"/>
      <c r="BR119" s="7"/>
      <c r="BS119" s="6"/>
      <c r="BT119" s="6"/>
      <c r="BU119" s="7"/>
      <c r="BV119" s="6"/>
      <c r="BW119" s="6"/>
      <c r="BX119" s="7"/>
      <c r="BY119" s="6"/>
      <c r="BZ119" s="6"/>
      <c r="CA119" s="7"/>
      <c r="CB119" s="6"/>
      <c r="CC119" s="6"/>
      <c r="CD119" s="7"/>
      <c r="CE119" s="6"/>
      <c r="CF119" s="6"/>
      <c r="CG119" s="7"/>
      <c r="CH119" s="6"/>
      <c r="CI119" s="6"/>
      <c r="CJ119" s="7"/>
      <c r="CK119" s="6"/>
      <c r="CL119" s="6"/>
      <c r="CM119" s="7"/>
      <c r="CN119" s="6"/>
      <c r="CO119" s="6"/>
      <c r="CP119" s="7"/>
      <c r="CQ119" s="6"/>
      <c r="CR119" s="6"/>
      <c r="CS119" s="7"/>
      <c r="CT119" s="6"/>
      <c r="CU119" s="6"/>
      <c r="CV119" s="7"/>
    </row>
    <row r="120" spans="1:100" ht="13.8" x14ac:dyDescent="0.3">
      <c r="A120" s="8">
        <v>199610</v>
      </c>
      <c r="B120" s="5" t="s">
        <v>18</v>
      </c>
      <c r="C120" s="5" t="s">
        <v>18</v>
      </c>
      <c r="D120" s="5" t="s">
        <v>18</v>
      </c>
      <c r="E120" s="24"/>
      <c r="F120" s="24"/>
      <c r="G120" s="24"/>
      <c r="H120" s="6"/>
      <c r="I120" s="6"/>
      <c r="J120" s="7"/>
      <c r="K120" s="6"/>
      <c r="L120" s="6"/>
      <c r="M120" s="7"/>
      <c r="N120" s="6"/>
      <c r="O120" s="6"/>
      <c r="P120" s="7"/>
      <c r="Q120" s="6"/>
      <c r="R120" s="6"/>
      <c r="S120" s="7"/>
      <c r="T120" s="6"/>
      <c r="U120" s="6"/>
      <c r="V120" s="7"/>
      <c r="W120" s="6"/>
      <c r="X120" s="6"/>
      <c r="Y120" s="7"/>
      <c r="Z120" s="6"/>
      <c r="AA120" s="6"/>
      <c r="AB120" s="7"/>
      <c r="AC120" s="6"/>
      <c r="AD120" s="6"/>
      <c r="AE120" s="7"/>
      <c r="AF120" s="6"/>
      <c r="AG120" s="6"/>
      <c r="AH120" s="7"/>
      <c r="AI120" s="6"/>
      <c r="AJ120" s="6"/>
      <c r="AK120" s="7"/>
      <c r="AL120" s="6"/>
      <c r="AM120" s="6"/>
      <c r="AN120" s="7"/>
      <c r="AO120" s="6"/>
      <c r="AP120" s="6"/>
      <c r="AQ120" s="7"/>
      <c r="AR120" s="6"/>
      <c r="AS120" s="6"/>
      <c r="AT120" s="7"/>
      <c r="AU120" s="6"/>
      <c r="AV120" s="6"/>
      <c r="AW120" s="7"/>
      <c r="AX120" s="6"/>
      <c r="AY120" s="6"/>
      <c r="AZ120" s="7"/>
      <c r="BA120" s="6"/>
      <c r="BB120" s="6"/>
      <c r="BC120" s="7"/>
      <c r="BD120" s="6"/>
      <c r="BE120" s="6"/>
      <c r="BF120" s="7"/>
      <c r="BG120" s="6"/>
      <c r="BH120" s="6"/>
      <c r="BI120" s="7"/>
      <c r="BJ120" s="6"/>
      <c r="BK120" s="6"/>
      <c r="BL120" s="7"/>
      <c r="BM120" s="6"/>
      <c r="BN120" s="6"/>
      <c r="BO120" s="7"/>
      <c r="BP120" s="6"/>
      <c r="BQ120" s="6"/>
      <c r="BR120" s="7"/>
      <c r="BS120" s="6"/>
      <c r="BT120" s="6"/>
      <c r="BU120" s="7"/>
      <c r="BV120" s="6"/>
      <c r="BW120" s="6"/>
      <c r="BX120" s="7"/>
      <c r="BY120" s="6"/>
      <c r="BZ120" s="6"/>
      <c r="CA120" s="7"/>
      <c r="CB120" s="6"/>
      <c r="CC120" s="6"/>
      <c r="CD120" s="7"/>
      <c r="CE120" s="6"/>
      <c r="CF120" s="6"/>
      <c r="CG120" s="7"/>
      <c r="CH120" s="6"/>
      <c r="CI120" s="6"/>
      <c r="CJ120" s="7"/>
      <c r="CK120" s="6"/>
      <c r="CL120" s="6"/>
      <c r="CM120" s="7"/>
      <c r="CN120" s="6"/>
      <c r="CO120" s="6"/>
      <c r="CP120" s="7"/>
      <c r="CQ120" s="6"/>
      <c r="CR120" s="6"/>
      <c r="CS120" s="7"/>
      <c r="CT120" s="6"/>
      <c r="CU120" s="6"/>
      <c r="CV120" s="7"/>
    </row>
    <row r="121" spans="1:100" ht="13.8" x14ac:dyDescent="0.3">
      <c r="A121" s="8">
        <v>199611</v>
      </c>
      <c r="B121" s="5" t="s">
        <v>18</v>
      </c>
      <c r="C121" s="5" t="s">
        <v>18</v>
      </c>
      <c r="D121" s="5" t="s">
        <v>18</v>
      </c>
      <c r="E121" s="24"/>
      <c r="F121" s="24"/>
      <c r="G121" s="24"/>
      <c r="H121" s="6"/>
      <c r="I121" s="6"/>
      <c r="J121" s="7"/>
      <c r="K121" s="6"/>
      <c r="L121" s="6"/>
      <c r="M121" s="7"/>
      <c r="N121" s="6"/>
      <c r="O121" s="6"/>
      <c r="P121" s="7"/>
      <c r="Q121" s="6"/>
      <c r="R121" s="6"/>
      <c r="S121" s="7"/>
      <c r="T121" s="6"/>
      <c r="U121" s="6"/>
      <c r="V121" s="7"/>
      <c r="W121" s="6"/>
      <c r="X121" s="6"/>
      <c r="Y121" s="7"/>
      <c r="Z121" s="6"/>
      <c r="AA121" s="6"/>
      <c r="AB121" s="7"/>
      <c r="AC121" s="6"/>
      <c r="AD121" s="6"/>
      <c r="AE121" s="7"/>
      <c r="AF121" s="6"/>
      <c r="AG121" s="6"/>
      <c r="AH121" s="7"/>
      <c r="AI121" s="6"/>
      <c r="AJ121" s="6"/>
      <c r="AK121" s="7"/>
      <c r="AL121" s="6"/>
      <c r="AM121" s="6"/>
      <c r="AN121" s="7"/>
      <c r="AO121" s="6"/>
      <c r="AP121" s="6"/>
      <c r="AQ121" s="7"/>
      <c r="AR121" s="6"/>
      <c r="AS121" s="6"/>
      <c r="AT121" s="7"/>
      <c r="AU121" s="6"/>
      <c r="AV121" s="6"/>
      <c r="AW121" s="7"/>
      <c r="AX121" s="6"/>
      <c r="AY121" s="6"/>
      <c r="AZ121" s="7"/>
      <c r="BA121" s="6"/>
      <c r="BB121" s="6"/>
      <c r="BC121" s="7"/>
      <c r="BD121" s="6"/>
      <c r="BE121" s="6"/>
      <c r="BF121" s="7"/>
      <c r="BG121" s="6"/>
      <c r="BH121" s="6"/>
      <c r="BI121" s="7"/>
      <c r="BJ121" s="6"/>
      <c r="BK121" s="6"/>
      <c r="BL121" s="7"/>
      <c r="BM121" s="6"/>
      <c r="BN121" s="6"/>
      <c r="BO121" s="7"/>
      <c r="BP121" s="6"/>
      <c r="BQ121" s="6"/>
      <c r="BR121" s="7"/>
      <c r="BS121" s="6"/>
      <c r="BT121" s="6"/>
      <c r="BU121" s="7"/>
      <c r="BV121" s="6"/>
      <c r="BW121" s="6"/>
      <c r="BX121" s="7"/>
      <c r="BY121" s="6"/>
      <c r="BZ121" s="6"/>
      <c r="CA121" s="7"/>
      <c r="CB121" s="6"/>
      <c r="CC121" s="6"/>
      <c r="CD121" s="7"/>
      <c r="CE121" s="6"/>
      <c r="CF121" s="6"/>
      <c r="CG121" s="7"/>
      <c r="CH121" s="6"/>
      <c r="CI121" s="6"/>
      <c r="CJ121" s="7"/>
      <c r="CK121" s="6"/>
      <c r="CL121" s="6"/>
      <c r="CM121" s="7"/>
      <c r="CN121" s="6"/>
      <c r="CO121" s="6"/>
      <c r="CP121" s="7"/>
      <c r="CQ121" s="6"/>
      <c r="CR121" s="6"/>
      <c r="CS121" s="7"/>
      <c r="CT121" s="6"/>
      <c r="CU121" s="6"/>
      <c r="CV121" s="7"/>
    </row>
    <row r="122" spans="1:100" ht="13.8" x14ac:dyDescent="0.3">
      <c r="A122" s="8">
        <v>199612</v>
      </c>
      <c r="B122" s="5" t="s">
        <v>18</v>
      </c>
      <c r="C122" s="5" t="s">
        <v>18</v>
      </c>
      <c r="D122" s="5" t="s">
        <v>18</v>
      </c>
      <c r="E122" s="24"/>
      <c r="F122" s="24"/>
      <c r="G122" s="24"/>
      <c r="H122" s="6"/>
      <c r="I122" s="6"/>
      <c r="J122" s="7"/>
      <c r="K122" s="6"/>
      <c r="L122" s="6"/>
      <c r="M122" s="7"/>
      <c r="N122" s="6"/>
      <c r="O122" s="6"/>
      <c r="P122" s="7"/>
      <c r="Q122" s="6"/>
      <c r="R122" s="6"/>
      <c r="S122" s="7"/>
      <c r="T122" s="6"/>
      <c r="U122" s="6"/>
      <c r="V122" s="7"/>
      <c r="W122" s="6"/>
      <c r="X122" s="6"/>
      <c r="Y122" s="7"/>
      <c r="Z122" s="6"/>
      <c r="AA122" s="6"/>
      <c r="AB122" s="7"/>
      <c r="AC122" s="6"/>
      <c r="AD122" s="6"/>
      <c r="AE122" s="7"/>
      <c r="AF122" s="6"/>
      <c r="AG122" s="6"/>
      <c r="AH122" s="7"/>
      <c r="AI122" s="6"/>
      <c r="AJ122" s="6"/>
      <c r="AK122" s="7"/>
      <c r="AL122" s="6"/>
      <c r="AM122" s="6"/>
      <c r="AN122" s="7"/>
      <c r="AO122" s="6"/>
      <c r="AP122" s="6"/>
      <c r="AQ122" s="7"/>
      <c r="AR122" s="6"/>
      <c r="AS122" s="6"/>
      <c r="AT122" s="7"/>
      <c r="AU122" s="6"/>
      <c r="AV122" s="6"/>
      <c r="AW122" s="7"/>
      <c r="AX122" s="6"/>
      <c r="AY122" s="6"/>
      <c r="AZ122" s="7"/>
      <c r="BA122" s="6"/>
      <c r="BB122" s="6"/>
      <c r="BC122" s="7"/>
      <c r="BD122" s="6"/>
      <c r="BE122" s="6"/>
      <c r="BF122" s="7"/>
      <c r="BG122" s="6"/>
      <c r="BH122" s="6"/>
      <c r="BI122" s="7"/>
      <c r="BJ122" s="6"/>
      <c r="BK122" s="6"/>
      <c r="BL122" s="7"/>
      <c r="BM122" s="6"/>
      <c r="BN122" s="6"/>
      <c r="BO122" s="7"/>
      <c r="BP122" s="6"/>
      <c r="BQ122" s="6"/>
      <c r="BR122" s="7"/>
      <c r="BS122" s="6"/>
      <c r="BT122" s="6"/>
      <c r="BU122" s="7"/>
      <c r="BV122" s="6"/>
      <c r="BW122" s="6"/>
      <c r="BX122" s="7"/>
      <c r="BY122" s="6"/>
      <c r="BZ122" s="6"/>
      <c r="CA122" s="7"/>
      <c r="CB122" s="6"/>
      <c r="CC122" s="6"/>
      <c r="CD122" s="7"/>
      <c r="CE122" s="6"/>
      <c r="CF122" s="6"/>
      <c r="CG122" s="7"/>
      <c r="CH122" s="6"/>
      <c r="CI122" s="6"/>
      <c r="CJ122" s="7"/>
      <c r="CK122" s="6"/>
      <c r="CL122" s="6"/>
      <c r="CM122" s="7"/>
      <c r="CN122" s="6"/>
      <c r="CO122" s="6"/>
      <c r="CP122" s="7"/>
      <c r="CQ122" s="6"/>
      <c r="CR122" s="6"/>
      <c r="CS122" s="7"/>
      <c r="CT122" s="6"/>
      <c r="CU122" s="6"/>
      <c r="CV122" s="7"/>
    </row>
    <row r="123" spans="1:100" ht="13.8" x14ac:dyDescent="0.3">
      <c r="A123" s="8">
        <v>199701</v>
      </c>
      <c r="B123" s="5" t="s">
        <v>18</v>
      </c>
      <c r="C123" s="5" t="s">
        <v>18</v>
      </c>
      <c r="D123" s="5" t="s">
        <v>18</v>
      </c>
      <c r="E123" s="24"/>
      <c r="F123" s="24"/>
      <c r="G123" s="24"/>
      <c r="H123" s="6"/>
      <c r="I123" s="6"/>
      <c r="J123" s="7"/>
      <c r="K123" s="6"/>
      <c r="L123" s="6"/>
      <c r="M123" s="7"/>
      <c r="N123" s="6"/>
      <c r="O123" s="6"/>
      <c r="P123" s="7"/>
      <c r="Q123" s="6"/>
      <c r="R123" s="6"/>
      <c r="S123" s="7"/>
      <c r="T123" s="6"/>
      <c r="U123" s="6"/>
      <c r="V123" s="7"/>
      <c r="W123" s="6"/>
      <c r="X123" s="6"/>
      <c r="Y123" s="7"/>
      <c r="Z123" s="6"/>
      <c r="AA123" s="6"/>
      <c r="AB123" s="7"/>
      <c r="AC123" s="6"/>
      <c r="AD123" s="6"/>
      <c r="AE123" s="7"/>
      <c r="AF123" s="6"/>
      <c r="AG123" s="6"/>
      <c r="AH123" s="7"/>
      <c r="AI123" s="6"/>
      <c r="AJ123" s="6"/>
      <c r="AK123" s="7"/>
      <c r="AL123" s="6"/>
      <c r="AM123" s="6"/>
      <c r="AN123" s="7"/>
      <c r="AO123" s="6"/>
      <c r="AP123" s="6"/>
      <c r="AQ123" s="7"/>
      <c r="AR123" s="6"/>
      <c r="AS123" s="6"/>
      <c r="AT123" s="7"/>
      <c r="AU123" s="6"/>
      <c r="AV123" s="6"/>
      <c r="AW123" s="7"/>
      <c r="AX123" s="6"/>
      <c r="AY123" s="6"/>
      <c r="AZ123" s="7"/>
      <c r="BA123" s="6"/>
      <c r="BB123" s="6"/>
      <c r="BC123" s="7"/>
      <c r="BD123" s="6"/>
      <c r="BE123" s="6"/>
      <c r="BF123" s="7"/>
      <c r="BG123" s="6"/>
      <c r="BH123" s="6"/>
      <c r="BI123" s="7"/>
      <c r="BJ123" s="6"/>
      <c r="BK123" s="6"/>
      <c r="BL123" s="7"/>
      <c r="BM123" s="6"/>
      <c r="BN123" s="6"/>
      <c r="BO123" s="7"/>
      <c r="BP123" s="6"/>
      <c r="BQ123" s="6"/>
      <c r="BR123" s="7"/>
      <c r="BS123" s="6"/>
      <c r="BT123" s="6"/>
      <c r="BU123" s="7"/>
      <c r="BV123" s="6"/>
      <c r="BW123" s="6"/>
      <c r="BX123" s="7"/>
      <c r="BY123" s="6"/>
      <c r="BZ123" s="6"/>
      <c r="CA123" s="7"/>
      <c r="CB123" s="6"/>
      <c r="CC123" s="6"/>
      <c r="CD123" s="7"/>
      <c r="CE123" s="6"/>
      <c r="CF123" s="6"/>
      <c r="CG123" s="7"/>
      <c r="CH123" s="6"/>
      <c r="CI123" s="6"/>
      <c r="CJ123" s="7"/>
      <c r="CK123" s="6"/>
      <c r="CL123" s="6"/>
      <c r="CM123" s="7"/>
      <c r="CN123" s="6"/>
      <c r="CO123" s="6"/>
      <c r="CP123" s="7"/>
      <c r="CQ123" s="6"/>
      <c r="CR123" s="6"/>
      <c r="CS123" s="7"/>
      <c r="CT123" s="6"/>
      <c r="CU123" s="6"/>
      <c r="CV123" s="7"/>
    </row>
    <row r="124" spans="1:100" ht="13.8" x14ac:dyDescent="0.3">
      <c r="A124" s="8">
        <v>199702</v>
      </c>
      <c r="B124" s="5" t="s">
        <v>18</v>
      </c>
      <c r="C124" s="5" t="s">
        <v>18</v>
      </c>
      <c r="D124" s="5" t="s">
        <v>18</v>
      </c>
      <c r="E124" s="24"/>
      <c r="F124" s="24"/>
      <c r="G124" s="24"/>
      <c r="H124" s="6"/>
      <c r="I124" s="6"/>
      <c r="J124" s="7"/>
      <c r="K124" s="6"/>
      <c r="L124" s="6"/>
      <c r="M124" s="7"/>
      <c r="N124" s="6"/>
      <c r="O124" s="6"/>
      <c r="P124" s="7"/>
      <c r="Q124" s="6"/>
      <c r="R124" s="6"/>
      <c r="S124" s="7"/>
      <c r="T124" s="6"/>
      <c r="U124" s="6"/>
      <c r="V124" s="7"/>
      <c r="W124" s="6"/>
      <c r="X124" s="6"/>
      <c r="Y124" s="7"/>
      <c r="Z124" s="6"/>
      <c r="AA124" s="6"/>
      <c r="AB124" s="7"/>
      <c r="AC124" s="6"/>
      <c r="AD124" s="6"/>
      <c r="AE124" s="7"/>
      <c r="AF124" s="6"/>
      <c r="AG124" s="6"/>
      <c r="AH124" s="7"/>
      <c r="AI124" s="6"/>
      <c r="AJ124" s="6"/>
      <c r="AK124" s="7"/>
      <c r="AL124" s="6"/>
      <c r="AM124" s="6"/>
      <c r="AN124" s="7"/>
      <c r="AO124" s="6"/>
      <c r="AP124" s="6"/>
      <c r="AQ124" s="7"/>
      <c r="AR124" s="6"/>
      <c r="AS124" s="6"/>
      <c r="AT124" s="7"/>
      <c r="AU124" s="6"/>
      <c r="AV124" s="6"/>
      <c r="AW124" s="7"/>
      <c r="AX124" s="6"/>
      <c r="AY124" s="6"/>
      <c r="AZ124" s="7"/>
      <c r="BA124" s="6"/>
      <c r="BB124" s="6"/>
      <c r="BC124" s="7"/>
      <c r="BD124" s="6"/>
      <c r="BE124" s="6"/>
      <c r="BF124" s="7"/>
      <c r="BG124" s="6"/>
      <c r="BH124" s="6"/>
      <c r="BI124" s="7"/>
      <c r="BJ124" s="6"/>
      <c r="BK124" s="6"/>
      <c r="BL124" s="7"/>
      <c r="BM124" s="6"/>
      <c r="BN124" s="6"/>
      <c r="BO124" s="7"/>
      <c r="BP124" s="6"/>
      <c r="BQ124" s="6"/>
      <c r="BR124" s="7"/>
      <c r="BS124" s="6"/>
      <c r="BT124" s="6"/>
      <c r="BU124" s="7"/>
      <c r="BV124" s="6"/>
      <c r="BW124" s="6"/>
      <c r="BX124" s="7"/>
      <c r="BY124" s="6"/>
      <c r="BZ124" s="6"/>
      <c r="CA124" s="7"/>
      <c r="CB124" s="6"/>
      <c r="CC124" s="6"/>
      <c r="CD124" s="7"/>
      <c r="CE124" s="6"/>
      <c r="CF124" s="6"/>
      <c r="CG124" s="7"/>
      <c r="CH124" s="6"/>
      <c r="CI124" s="6"/>
      <c r="CJ124" s="7"/>
      <c r="CK124" s="6"/>
      <c r="CL124" s="6"/>
      <c r="CM124" s="7"/>
      <c r="CN124" s="6"/>
      <c r="CO124" s="6"/>
      <c r="CP124" s="7"/>
      <c r="CQ124" s="6"/>
      <c r="CR124" s="6"/>
      <c r="CS124" s="7"/>
      <c r="CT124" s="6"/>
      <c r="CU124" s="6"/>
      <c r="CV124" s="7"/>
    </row>
    <row r="125" spans="1:100" ht="13.8" x14ac:dyDescent="0.3">
      <c r="A125" s="8">
        <v>199703</v>
      </c>
      <c r="B125" s="5" t="s">
        <v>18</v>
      </c>
      <c r="C125" s="5" t="s">
        <v>18</v>
      </c>
      <c r="D125" s="5" t="s">
        <v>18</v>
      </c>
      <c r="E125" s="24"/>
      <c r="F125" s="24"/>
      <c r="G125" s="24"/>
      <c r="H125" s="6"/>
      <c r="I125" s="6"/>
      <c r="J125" s="7"/>
      <c r="K125" s="6"/>
      <c r="L125" s="6"/>
      <c r="M125" s="7"/>
      <c r="N125" s="6"/>
      <c r="O125" s="6"/>
      <c r="P125" s="7"/>
      <c r="Q125" s="6"/>
      <c r="R125" s="6"/>
      <c r="S125" s="7"/>
      <c r="T125" s="6"/>
      <c r="U125" s="6"/>
      <c r="V125" s="7"/>
      <c r="W125" s="6"/>
      <c r="X125" s="6"/>
      <c r="Y125" s="7"/>
      <c r="Z125" s="6"/>
      <c r="AA125" s="6"/>
      <c r="AB125" s="7"/>
      <c r="AC125" s="6"/>
      <c r="AD125" s="6"/>
      <c r="AE125" s="7"/>
      <c r="AF125" s="6"/>
      <c r="AG125" s="6"/>
      <c r="AH125" s="7"/>
      <c r="AI125" s="6"/>
      <c r="AJ125" s="6"/>
      <c r="AK125" s="7"/>
      <c r="AL125" s="6"/>
      <c r="AM125" s="6"/>
      <c r="AN125" s="7"/>
      <c r="AO125" s="6"/>
      <c r="AP125" s="6"/>
      <c r="AQ125" s="7"/>
      <c r="AR125" s="6"/>
      <c r="AS125" s="6"/>
      <c r="AT125" s="7"/>
      <c r="AU125" s="6"/>
      <c r="AV125" s="6"/>
      <c r="AW125" s="7"/>
      <c r="AX125" s="6"/>
      <c r="AY125" s="6"/>
      <c r="AZ125" s="7"/>
      <c r="BA125" s="6"/>
      <c r="BB125" s="6"/>
      <c r="BC125" s="7"/>
      <c r="BD125" s="6"/>
      <c r="BE125" s="6"/>
      <c r="BF125" s="7"/>
      <c r="BG125" s="6"/>
      <c r="BH125" s="6"/>
      <c r="BI125" s="7"/>
      <c r="BJ125" s="6"/>
      <c r="BK125" s="6"/>
      <c r="BL125" s="7"/>
      <c r="BM125" s="6"/>
      <c r="BN125" s="6"/>
      <c r="BO125" s="7"/>
      <c r="BP125" s="6"/>
      <c r="BQ125" s="6"/>
      <c r="BR125" s="7"/>
      <c r="BS125" s="6"/>
      <c r="BT125" s="6"/>
      <c r="BU125" s="7"/>
      <c r="BV125" s="6"/>
      <c r="BW125" s="6"/>
      <c r="BX125" s="7"/>
      <c r="BY125" s="6"/>
      <c r="BZ125" s="6"/>
      <c r="CA125" s="7"/>
      <c r="CB125" s="6"/>
      <c r="CC125" s="6"/>
      <c r="CD125" s="7"/>
      <c r="CE125" s="6"/>
      <c r="CF125" s="6"/>
      <c r="CG125" s="7"/>
      <c r="CH125" s="6"/>
      <c r="CI125" s="6"/>
      <c r="CJ125" s="7"/>
      <c r="CK125" s="6"/>
      <c r="CL125" s="6"/>
      <c r="CM125" s="7"/>
      <c r="CN125" s="6"/>
      <c r="CO125" s="6"/>
      <c r="CP125" s="7"/>
      <c r="CQ125" s="6"/>
      <c r="CR125" s="6"/>
      <c r="CS125" s="7"/>
      <c r="CT125" s="6"/>
      <c r="CU125" s="6"/>
      <c r="CV125" s="7"/>
    </row>
    <row r="126" spans="1:100" ht="13.8" x14ac:dyDescent="0.3">
      <c r="A126" s="8">
        <v>199704</v>
      </c>
      <c r="B126" s="5" t="s">
        <v>18</v>
      </c>
      <c r="C126" s="5" t="s">
        <v>18</v>
      </c>
      <c r="D126" s="5" t="s">
        <v>18</v>
      </c>
      <c r="E126" s="24"/>
      <c r="F126" s="24"/>
      <c r="G126" s="24"/>
      <c r="H126" s="6"/>
      <c r="I126" s="6"/>
      <c r="J126" s="7"/>
      <c r="K126" s="6"/>
      <c r="L126" s="6"/>
      <c r="M126" s="7"/>
      <c r="N126" s="6"/>
      <c r="O126" s="6"/>
      <c r="P126" s="7"/>
      <c r="Q126" s="6"/>
      <c r="R126" s="6"/>
      <c r="S126" s="7"/>
      <c r="T126" s="6"/>
      <c r="U126" s="6"/>
      <c r="V126" s="7"/>
      <c r="W126" s="6"/>
      <c r="X126" s="6"/>
      <c r="Y126" s="7"/>
      <c r="Z126" s="6"/>
      <c r="AA126" s="6"/>
      <c r="AB126" s="7"/>
      <c r="AC126" s="6"/>
      <c r="AD126" s="6"/>
      <c r="AE126" s="7"/>
      <c r="AF126" s="6"/>
      <c r="AG126" s="6"/>
      <c r="AH126" s="7"/>
      <c r="AI126" s="6"/>
      <c r="AJ126" s="6"/>
      <c r="AK126" s="7"/>
      <c r="AL126" s="6"/>
      <c r="AM126" s="6"/>
      <c r="AN126" s="7"/>
      <c r="AO126" s="6"/>
      <c r="AP126" s="6"/>
      <c r="AQ126" s="7"/>
      <c r="AR126" s="6"/>
      <c r="AS126" s="6"/>
      <c r="AT126" s="7"/>
      <c r="AU126" s="6"/>
      <c r="AV126" s="6"/>
      <c r="AW126" s="7"/>
      <c r="AX126" s="6"/>
      <c r="AY126" s="6"/>
      <c r="AZ126" s="7"/>
      <c r="BA126" s="6"/>
      <c r="BB126" s="6"/>
      <c r="BC126" s="7"/>
      <c r="BD126" s="6"/>
      <c r="BE126" s="6"/>
      <c r="BF126" s="7"/>
      <c r="BG126" s="6"/>
      <c r="BH126" s="6"/>
      <c r="BI126" s="7"/>
      <c r="BJ126" s="6"/>
      <c r="BK126" s="6"/>
      <c r="BL126" s="7"/>
      <c r="BM126" s="6"/>
      <c r="BN126" s="6"/>
      <c r="BO126" s="7"/>
      <c r="BP126" s="6"/>
      <c r="BQ126" s="6"/>
      <c r="BR126" s="7"/>
      <c r="BS126" s="6"/>
      <c r="BT126" s="6"/>
      <c r="BU126" s="7"/>
      <c r="BV126" s="6"/>
      <c r="BW126" s="6"/>
      <c r="BX126" s="7"/>
      <c r="BY126" s="6"/>
      <c r="BZ126" s="6"/>
      <c r="CA126" s="7"/>
      <c r="CB126" s="6"/>
      <c r="CC126" s="6"/>
      <c r="CD126" s="7"/>
      <c r="CE126" s="6"/>
      <c r="CF126" s="6"/>
      <c r="CG126" s="7"/>
      <c r="CH126" s="6"/>
      <c r="CI126" s="6"/>
      <c r="CJ126" s="7"/>
      <c r="CK126" s="6"/>
      <c r="CL126" s="6"/>
      <c r="CM126" s="7"/>
      <c r="CN126" s="6"/>
      <c r="CO126" s="6"/>
      <c r="CP126" s="7"/>
      <c r="CQ126" s="6"/>
      <c r="CR126" s="6"/>
      <c r="CS126" s="7"/>
      <c r="CT126" s="6"/>
      <c r="CU126" s="6"/>
      <c r="CV126" s="7"/>
    </row>
    <row r="127" spans="1:100" ht="13.8" x14ac:dyDescent="0.3">
      <c r="A127" s="8">
        <v>199705</v>
      </c>
      <c r="B127" s="5" t="s">
        <v>18</v>
      </c>
      <c r="C127" s="5" t="s">
        <v>18</v>
      </c>
      <c r="D127" s="5" t="s">
        <v>18</v>
      </c>
      <c r="E127" s="24"/>
      <c r="F127" s="24"/>
      <c r="G127" s="24"/>
      <c r="H127" s="6"/>
      <c r="I127" s="6"/>
      <c r="J127" s="7"/>
      <c r="K127" s="6"/>
      <c r="L127" s="6"/>
      <c r="M127" s="7"/>
      <c r="N127" s="6"/>
      <c r="O127" s="6"/>
      <c r="P127" s="7"/>
      <c r="Q127" s="6"/>
      <c r="R127" s="6"/>
      <c r="S127" s="7"/>
      <c r="T127" s="6"/>
      <c r="U127" s="6"/>
      <c r="V127" s="7"/>
      <c r="W127" s="6"/>
      <c r="X127" s="6"/>
      <c r="Y127" s="7"/>
      <c r="Z127" s="6"/>
      <c r="AA127" s="6"/>
      <c r="AB127" s="7"/>
      <c r="AC127" s="6"/>
      <c r="AD127" s="6"/>
      <c r="AE127" s="7"/>
      <c r="AF127" s="6"/>
      <c r="AG127" s="6"/>
      <c r="AH127" s="7"/>
      <c r="AI127" s="6"/>
      <c r="AJ127" s="6"/>
      <c r="AK127" s="7"/>
      <c r="AL127" s="6"/>
      <c r="AM127" s="6"/>
      <c r="AN127" s="7"/>
      <c r="AO127" s="6"/>
      <c r="AP127" s="6"/>
      <c r="AQ127" s="7"/>
      <c r="AR127" s="6"/>
      <c r="AS127" s="6"/>
      <c r="AT127" s="7"/>
      <c r="AU127" s="6"/>
      <c r="AV127" s="6"/>
      <c r="AW127" s="7"/>
      <c r="AX127" s="6"/>
      <c r="AY127" s="6"/>
      <c r="AZ127" s="7"/>
      <c r="BA127" s="6"/>
      <c r="BB127" s="6"/>
      <c r="BC127" s="7"/>
      <c r="BD127" s="6"/>
      <c r="BE127" s="6"/>
      <c r="BF127" s="7"/>
      <c r="BG127" s="6"/>
      <c r="BH127" s="6"/>
      <c r="BI127" s="7"/>
      <c r="BJ127" s="6"/>
      <c r="BK127" s="6"/>
      <c r="BL127" s="7"/>
      <c r="BM127" s="6"/>
      <c r="BN127" s="6"/>
      <c r="BO127" s="7"/>
      <c r="BP127" s="6"/>
      <c r="BQ127" s="6"/>
      <c r="BR127" s="7"/>
      <c r="BS127" s="6"/>
      <c r="BT127" s="6"/>
      <c r="BU127" s="7"/>
      <c r="BV127" s="6"/>
      <c r="BW127" s="6"/>
      <c r="BX127" s="7"/>
      <c r="BY127" s="6"/>
      <c r="BZ127" s="6"/>
      <c r="CA127" s="7"/>
      <c r="CB127" s="6"/>
      <c r="CC127" s="6"/>
      <c r="CD127" s="7"/>
      <c r="CE127" s="6"/>
      <c r="CF127" s="6"/>
      <c r="CG127" s="7"/>
      <c r="CH127" s="6"/>
      <c r="CI127" s="6"/>
      <c r="CJ127" s="7"/>
      <c r="CK127" s="6"/>
      <c r="CL127" s="6"/>
      <c r="CM127" s="7"/>
      <c r="CN127" s="6"/>
      <c r="CO127" s="6"/>
      <c r="CP127" s="7"/>
      <c r="CQ127" s="6"/>
      <c r="CR127" s="6"/>
      <c r="CS127" s="7"/>
      <c r="CT127" s="6"/>
      <c r="CU127" s="6"/>
      <c r="CV127" s="7"/>
    </row>
    <row r="128" spans="1:100" ht="13.8" x14ac:dyDescent="0.3">
      <c r="A128" s="8">
        <v>199706</v>
      </c>
      <c r="B128" s="5" t="s">
        <v>18</v>
      </c>
      <c r="C128" s="5" t="s">
        <v>18</v>
      </c>
      <c r="D128" s="5" t="s">
        <v>18</v>
      </c>
      <c r="E128" s="24"/>
      <c r="F128" s="24"/>
      <c r="G128" s="24"/>
      <c r="H128" s="6"/>
      <c r="I128" s="6"/>
      <c r="J128" s="7"/>
      <c r="K128" s="6"/>
      <c r="L128" s="6"/>
      <c r="M128" s="7"/>
      <c r="N128" s="6"/>
      <c r="O128" s="6"/>
      <c r="P128" s="7"/>
      <c r="Q128" s="6"/>
      <c r="R128" s="6"/>
      <c r="S128" s="7"/>
      <c r="T128" s="6"/>
      <c r="U128" s="6"/>
      <c r="V128" s="7"/>
      <c r="W128" s="6"/>
      <c r="X128" s="6"/>
      <c r="Y128" s="7"/>
      <c r="Z128" s="6"/>
      <c r="AA128" s="6"/>
      <c r="AB128" s="7"/>
      <c r="AC128" s="6"/>
      <c r="AD128" s="6"/>
      <c r="AE128" s="7"/>
      <c r="AF128" s="6"/>
      <c r="AG128" s="6"/>
      <c r="AH128" s="7"/>
      <c r="AI128" s="6"/>
      <c r="AJ128" s="6"/>
      <c r="AK128" s="7"/>
      <c r="AL128" s="6"/>
      <c r="AM128" s="6"/>
      <c r="AN128" s="7"/>
      <c r="AO128" s="6"/>
      <c r="AP128" s="6"/>
      <c r="AQ128" s="7"/>
      <c r="AR128" s="6"/>
      <c r="AS128" s="6"/>
      <c r="AT128" s="7"/>
      <c r="AU128" s="6"/>
      <c r="AV128" s="6"/>
      <c r="AW128" s="7"/>
      <c r="AX128" s="6"/>
      <c r="AY128" s="6"/>
      <c r="AZ128" s="7"/>
      <c r="BA128" s="6"/>
      <c r="BB128" s="6"/>
      <c r="BC128" s="7"/>
      <c r="BD128" s="6"/>
      <c r="BE128" s="6"/>
      <c r="BF128" s="7"/>
      <c r="BG128" s="6"/>
      <c r="BH128" s="6"/>
      <c r="BI128" s="7"/>
      <c r="BJ128" s="6"/>
      <c r="BK128" s="6"/>
      <c r="BL128" s="7"/>
      <c r="BM128" s="6"/>
      <c r="BN128" s="6"/>
      <c r="BO128" s="7"/>
      <c r="BP128" s="6"/>
      <c r="BQ128" s="6"/>
      <c r="BR128" s="7"/>
      <c r="BS128" s="6"/>
      <c r="BT128" s="6"/>
      <c r="BU128" s="7"/>
      <c r="BV128" s="6"/>
      <c r="BW128" s="6"/>
      <c r="BX128" s="7"/>
      <c r="BY128" s="6"/>
      <c r="BZ128" s="6"/>
      <c r="CA128" s="7"/>
      <c r="CB128" s="6"/>
      <c r="CC128" s="6"/>
      <c r="CD128" s="7"/>
      <c r="CE128" s="6"/>
      <c r="CF128" s="6"/>
      <c r="CG128" s="7"/>
      <c r="CH128" s="6"/>
      <c r="CI128" s="6"/>
      <c r="CJ128" s="7"/>
      <c r="CK128" s="6"/>
      <c r="CL128" s="6"/>
      <c r="CM128" s="7"/>
      <c r="CN128" s="6"/>
      <c r="CO128" s="6"/>
      <c r="CP128" s="7"/>
      <c r="CQ128" s="6"/>
      <c r="CR128" s="6"/>
      <c r="CS128" s="7"/>
      <c r="CT128" s="6"/>
      <c r="CU128" s="6"/>
      <c r="CV128" s="7"/>
    </row>
    <row r="129" spans="1:100" ht="13.8" x14ac:dyDescent="0.3">
      <c r="A129" s="8">
        <v>199707</v>
      </c>
      <c r="B129" s="5" t="s">
        <v>18</v>
      </c>
      <c r="C129" s="5" t="s">
        <v>18</v>
      </c>
      <c r="D129" s="5" t="s">
        <v>18</v>
      </c>
      <c r="E129" s="24"/>
      <c r="F129" s="24"/>
      <c r="G129" s="24"/>
      <c r="H129" s="6"/>
      <c r="I129" s="6"/>
      <c r="J129" s="7"/>
      <c r="K129" s="6"/>
      <c r="L129" s="6"/>
      <c r="M129" s="7"/>
      <c r="N129" s="6"/>
      <c r="O129" s="6"/>
      <c r="P129" s="7"/>
      <c r="Q129" s="6"/>
      <c r="R129" s="6"/>
      <c r="S129" s="7"/>
      <c r="T129" s="6"/>
      <c r="U129" s="6"/>
      <c r="V129" s="7"/>
      <c r="W129" s="6"/>
      <c r="X129" s="6"/>
      <c r="Y129" s="7"/>
      <c r="Z129" s="6"/>
      <c r="AA129" s="6"/>
      <c r="AB129" s="7"/>
      <c r="AC129" s="6"/>
      <c r="AD129" s="6"/>
      <c r="AE129" s="7"/>
      <c r="AF129" s="6"/>
      <c r="AG129" s="6"/>
      <c r="AH129" s="7"/>
      <c r="AI129" s="6"/>
      <c r="AJ129" s="6"/>
      <c r="AK129" s="7"/>
      <c r="AL129" s="6"/>
      <c r="AM129" s="6"/>
      <c r="AN129" s="7"/>
      <c r="AO129" s="6"/>
      <c r="AP129" s="6"/>
      <c r="AQ129" s="7"/>
      <c r="AR129" s="6"/>
      <c r="AS129" s="6"/>
      <c r="AT129" s="7"/>
      <c r="AU129" s="6"/>
      <c r="AV129" s="6"/>
      <c r="AW129" s="7"/>
      <c r="AX129" s="6"/>
      <c r="AY129" s="6"/>
      <c r="AZ129" s="7"/>
      <c r="BA129" s="6"/>
      <c r="BB129" s="6"/>
      <c r="BC129" s="7"/>
      <c r="BD129" s="6"/>
      <c r="BE129" s="6"/>
      <c r="BF129" s="7"/>
      <c r="BG129" s="6"/>
      <c r="BH129" s="6"/>
      <c r="BI129" s="7"/>
      <c r="BJ129" s="6"/>
      <c r="BK129" s="6"/>
      <c r="BL129" s="7"/>
      <c r="BM129" s="6"/>
      <c r="BN129" s="6"/>
      <c r="BO129" s="7"/>
      <c r="BP129" s="6"/>
      <c r="BQ129" s="6"/>
      <c r="BR129" s="7"/>
      <c r="BS129" s="6"/>
      <c r="BT129" s="6"/>
      <c r="BU129" s="7"/>
      <c r="BV129" s="6"/>
      <c r="BW129" s="6"/>
      <c r="BX129" s="7"/>
      <c r="BY129" s="6"/>
      <c r="BZ129" s="6"/>
      <c r="CA129" s="7"/>
      <c r="CB129" s="6"/>
      <c r="CC129" s="6"/>
      <c r="CD129" s="7"/>
      <c r="CE129" s="6"/>
      <c r="CF129" s="6"/>
      <c r="CG129" s="7"/>
      <c r="CH129" s="6"/>
      <c r="CI129" s="6"/>
      <c r="CJ129" s="7"/>
      <c r="CK129" s="6"/>
      <c r="CL129" s="6"/>
      <c r="CM129" s="7"/>
      <c r="CN129" s="6"/>
      <c r="CO129" s="6"/>
      <c r="CP129" s="7"/>
      <c r="CQ129" s="6"/>
      <c r="CR129" s="6"/>
      <c r="CS129" s="7"/>
      <c r="CT129" s="6"/>
      <c r="CU129" s="6"/>
      <c r="CV129" s="7"/>
    </row>
    <row r="130" spans="1:100" ht="13.8" x14ac:dyDescent="0.3">
      <c r="A130" s="8">
        <v>199708</v>
      </c>
      <c r="B130" s="5" t="s">
        <v>18</v>
      </c>
      <c r="C130" s="5" t="s">
        <v>18</v>
      </c>
      <c r="D130" s="5" t="s">
        <v>18</v>
      </c>
      <c r="E130" s="24"/>
      <c r="F130" s="24"/>
      <c r="G130" s="24"/>
      <c r="H130" s="6"/>
      <c r="I130" s="6"/>
      <c r="J130" s="7"/>
      <c r="K130" s="6"/>
      <c r="L130" s="6"/>
      <c r="M130" s="7"/>
      <c r="N130" s="6"/>
      <c r="O130" s="6"/>
      <c r="P130" s="7"/>
      <c r="Q130" s="6"/>
      <c r="R130" s="6"/>
      <c r="S130" s="7"/>
      <c r="T130" s="6"/>
      <c r="U130" s="6"/>
      <c r="V130" s="7"/>
      <c r="W130" s="6"/>
      <c r="X130" s="6"/>
      <c r="Y130" s="7"/>
      <c r="Z130" s="6"/>
      <c r="AA130" s="6"/>
      <c r="AB130" s="7"/>
      <c r="AC130" s="6"/>
      <c r="AD130" s="6"/>
      <c r="AE130" s="7"/>
      <c r="AF130" s="6"/>
      <c r="AG130" s="6"/>
      <c r="AH130" s="7"/>
      <c r="AI130" s="6"/>
      <c r="AJ130" s="6"/>
      <c r="AK130" s="7"/>
      <c r="AL130" s="6"/>
      <c r="AM130" s="6"/>
      <c r="AN130" s="7"/>
      <c r="AO130" s="6"/>
      <c r="AP130" s="6"/>
      <c r="AQ130" s="7"/>
      <c r="AR130" s="6"/>
      <c r="AS130" s="6"/>
      <c r="AT130" s="7"/>
      <c r="AU130" s="6"/>
      <c r="AV130" s="6"/>
      <c r="AW130" s="7"/>
      <c r="AX130" s="6"/>
      <c r="AY130" s="6"/>
      <c r="AZ130" s="7"/>
      <c r="BA130" s="6"/>
      <c r="BB130" s="6"/>
      <c r="BC130" s="7"/>
      <c r="BD130" s="6"/>
      <c r="BE130" s="6"/>
      <c r="BF130" s="7"/>
      <c r="BG130" s="6"/>
      <c r="BH130" s="6"/>
      <c r="BI130" s="7"/>
      <c r="BJ130" s="6"/>
      <c r="BK130" s="6"/>
      <c r="BL130" s="7"/>
      <c r="BM130" s="6"/>
      <c r="BN130" s="6"/>
      <c r="BO130" s="7"/>
      <c r="BP130" s="6"/>
      <c r="BQ130" s="6"/>
      <c r="BR130" s="7"/>
      <c r="BS130" s="6"/>
      <c r="BT130" s="6"/>
      <c r="BU130" s="7"/>
      <c r="BV130" s="6"/>
      <c r="BW130" s="6"/>
      <c r="BX130" s="7"/>
      <c r="BY130" s="6"/>
      <c r="BZ130" s="6"/>
      <c r="CA130" s="7"/>
      <c r="CB130" s="6"/>
      <c r="CC130" s="6"/>
      <c r="CD130" s="7"/>
      <c r="CE130" s="6"/>
      <c r="CF130" s="6"/>
      <c r="CG130" s="7"/>
      <c r="CH130" s="6"/>
      <c r="CI130" s="6"/>
      <c r="CJ130" s="7"/>
      <c r="CK130" s="6"/>
      <c r="CL130" s="6"/>
      <c r="CM130" s="7"/>
      <c r="CN130" s="6"/>
      <c r="CO130" s="6"/>
      <c r="CP130" s="7"/>
      <c r="CQ130" s="6"/>
      <c r="CR130" s="6"/>
      <c r="CS130" s="7"/>
      <c r="CT130" s="6"/>
      <c r="CU130" s="6"/>
      <c r="CV130" s="7"/>
    </row>
    <row r="131" spans="1:100" ht="13.8" x14ac:dyDescent="0.3">
      <c r="A131" s="8">
        <v>199709</v>
      </c>
      <c r="B131" s="5" t="s">
        <v>18</v>
      </c>
      <c r="C131" s="5" t="s">
        <v>18</v>
      </c>
      <c r="D131" s="5" t="s">
        <v>18</v>
      </c>
      <c r="E131" s="24"/>
      <c r="F131" s="24"/>
      <c r="G131" s="24"/>
      <c r="H131" s="6"/>
      <c r="I131" s="6"/>
      <c r="J131" s="7"/>
      <c r="K131" s="6"/>
      <c r="L131" s="6"/>
      <c r="M131" s="7"/>
      <c r="N131" s="6"/>
      <c r="O131" s="6"/>
      <c r="P131" s="7"/>
      <c r="Q131" s="6"/>
      <c r="R131" s="6"/>
      <c r="S131" s="7"/>
      <c r="T131" s="6"/>
      <c r="U131" s="6"/>
      <c r="V131" s="7"/>
      <c r="W131" s="6"/>
      <c r="X131" s="6"/>
      <c r="Y131" s="7"/>
      <c r="Z131" s="6"/>
      <c r="AA131" s="6"/>
      <c r="AB131" s="7"/>
      <c r="AC131" s="6"/>
      <c r="AD131" s="6"/>
      <c r="AE131" s="7"/>
      <c r="AF131" s="6"/>
      <c r="AG131" s="6"/>
      <c r="AH131" s="7"/>
      <c r="AI131" s="6"/>
      <c r="AJ131" s="6"/>
      <c r="AK131" s="7"/>
      <c r="AL131" s="6"/>
      <c r="AM131" s="6"/>
      <c r="AN131" s="7"/>
      <c r="AO131" s="6"/>
      <c r="AP131" s="6"/>
      <c r="AQ131" s="7"/>
      <c r="AR131" s="6"/>
      <c r="AS131" s="6"/>
      <c r="AT131" s="7"/>
      <c r="AU131" s="6"/>
      <c r="AV131" s="6"/>
      <c r="AW131" s="7"/>
      <c r="AX131" s="6"/>
      <c r="AY131" s="6"/>
      <c r="AZ131" s="7"/>
      <c r="BA131" s="6"/>
      <c r="BB131" s="6"/>
      <c r="BC131" s="7"/>
      <c r="BD131" s="6"/>
      <c r="BE131" s="6"/>
      <c r="BF131" s="7"/>
      <c r="BG131" s="6"/>
      <c r="BH131" s="6"/>
      <c r="BI131" s="7"/>
      <c r="BJ131" s="6"/>
      <c r="BK131" s="6"/>
      <c r="BL131" s="7"/>
      <c r="BM131" s="6"/>
      <c r="BN131" s="6"/>
      <c r="BO131" s="7"/>
      <c r="BP131" s="6"/>
      <c r="BQ131" s="6"/>
      <c r="BR131" s="7"/>
      <c r="BS131" s="6"/>
      <c r="BT131" s="6"/>
      <c r="BU131" s="7"/>
      <c r="BV131" s="6"/>
      <c r="BW131" s="6"/>
      <c r="BX131" s="7"/>
      <c r="BY131" s="6"/>
      <c r="BZ131" s="6"/>
      <c r="CA131" s="7"/>
      <c r="CB131" s="6"/>
      <c r="CC131" s="6"/>
      <c r="CD131" s="7"/>
      <c r="CE131" s="6"/>
      <c r="CF131" s="6"/>
      <c r="CG131" s="7"/>
      <c r="CH131" s="6"/>
      <c r="CI131" s="6"/>
      <c r="CJ131" s="7"/>
      <c r="CK131" s="6"/>
      <c r="CL131" s="6"/>
      <c r="CM131" s="7"/>
      <c r="CN131" s="6"/>
      <c r="CO131" s="6"/>
      <c r="CP131" s="7"/>
      <c r="CQ131" s="6"/>
      <c r="CR131" s="6"/>
      <c r="CS131" s="7"/>
      <c r="CT131" s="6"/>
      <c r="CU131" s="6"/>
      <c r="CV131" s="7"/>
    </row>
    <row r="132" spans="1:100" ht="13.8" x14ac:dyDescent="0.3">
      <c r="A132" s="8">
        <v>199710</v>
      </c>
      <c r="B132" s="5" t="s">
        <v>18</v>
      </c>
      <c r="C132" s="5" t="s">
        <v>18</v>
      </c>
      <c r="D132" s="5" t="s">
        <v>18</v>
      </c>
      <c r="E132" s="24"/>
      <c r="F132" s="24"/>
      <c r="G132" s="24"/>
      <c r="H132" s="6"/>
      <c r="I132" s="6"/>
      <c r="J132" s="7"/>
      <c r="K132" s="6"/>
      <c r="L132" s="6"/>
      <c r="M132" s="7"/>
      <c r="N132" s="6"/>
      <c r="O132" s="6"/>
      <c r="P132" s="7"/>
      <c r="Q132" s="6"/>
      <c r="R132" s="6"/>
      <c r="S132" s="7"/>
      <c r="T132" s="6"/>
      <c r="U132" s="6"/>
      <c r="V132" s="7"/>
      <c r="W132" s="6"/>
      <c r="X132" s="6"/>
      <c r="Y132" s="7"/>
      <c r="Z132" s="6"/>
      <c r="AA132" s="6"/>
      <c r="AB132" s="7"/>
      <c r="AC132" s="6"/>
      <c r="AD132" s="6"/>
      <c r="AE132" s="7"/>
      <c r="AF132" s="6"/>
      <c r="AG132" s="6"/>
      <c r="AH132" s="7"/>
      <c r="AI132" s="6"/>
      <c r="AJ132" s="6"/>
      <c r="AK132" s="7"/>
      <c r="AL132" s="6"/>
      <c r="AM132" s="6"/>
      <c r="AN132" s="7"/>
      <c r="AO132" s="6"/>
      <c r="AP132" s="6"/>
      <c r="AQ132" s="7"/>
      <c r="AR132" s="6"/>
      <c r="AS132" s="6"/>
      <c r="AT132" s="7"/>
      <c r="AU132" s="6"/>
      <c r="AV132" s="6"/>
      <c r="AW132" s="7"/>
      <c r="AX132" s="6"/>
      <c r="AY132" s="6"/>
      <c r="AZ132" s="7"/>
      <c r="BA132" s="6"/>
      <c r="BB132" s="6"/>
      <c r="BC132" s="7"/>
      <c r="BD132" s="6"/>
      <c r="BE132" s="6"/>
      <c r="BF132" s="7"/>
      <c r="BG132" s="6"/>
      <c r="BH132" s="6"/>
      <c r="BI132" s="7"/>
      <c r="BJ132" s="6"/>
      <c r="BK132" s="6"/>
      <c r="BL132" s="7"/>
      <c r="BM132" s="6"/>
      <c r="BN132" s="6"/>
      <c r="BO132" s="7"/>
      <c r="BP132" s="6"/>
      <c r="BQ132" s="6"/>
      <c r="BR132" s="7"/>
      <c r="BS132" s="6"/>
      <c r="BT132" s="6"/>
      <c r="BU132" s="7"/>
      <c r="BV132" s="6"/>
      <c r="BW132" s="6"/>
      <c r="BX132" s="7"/>
      <c r="BY132" s="6"/>
      <c r="BZ132" s="6"/>
      <c r="CA132" s="7"/>
      <c r="CB132" s="6"/>
      <c r="CC132" s="6"/>
      <c r="CD132" s="7"/>
      <c r="CE132" s="6"/>
      <c r="CF132" s="6"/>
      <c r="CG132" s="7"/>
      <c r="CH132" s="6"/>
      <c r="CI132" s="6"/>
      <c r="CJ132" s="7"/>
      <c r="CK132" s="6"/>
      <c r="CL132" s="6"/>
      <c r="CM132" s="7"/>
      <c r="CN132" s="6"/>
      <c r="CO132" s="6"/>
      <c r="CP132" s="7"/>
      <c r="CQ132" s="6"/>
      <c r="CR132" s="6"/>
      <c r="CS132" s="7"/>
      <c r="CT132" s="6"/>
      <c r="CU132" s="6"/>
      <c r="CV132" s="7"/>
    </row>
    <row r="133" spans="1:100" ht="13.8" x14ac:dyDescent="0.3">
      <c r="A133" s="8">
        <v>199711</v>
      </c>
      <c r="B133" s="5" t="s">
        <v>18</v>
      </c>
      <c r="C133" s="5" t="s">
        <v>18</v>
      </c>
      <c r="D133" s="5" t="s">
        <v>18</v>
      </c>
      <c r="E133" s="24"/>
      <c r="F133" s="24"/>
      <c r="G133" s="24"/>
      <c r="H133" s="6"/>
      <c r="I133" s="6"/>
      <c r="J133" s="7"/>
      <c r="K133" s="6"/>
      <c r="L133" s="6"/>
      <c r="M133" s="7"/>
      <c r="N133" s="6"/>
      <c r="O133" s="6"/>
      <c r="P133" s="7"/>
      <c r="Q133" s="6"/>
      <c r="R133" s="6"/>
      <c r="S133" s="7"/>
      <c r="T133" s="6"/>
      <c r="U133" s="6"/>
      <c r="V133" s="7"/>
      <c r="W133" s="6"/>
      <c r="X133" s="6"/>
      <c r="Y133" s="7"/>
      <c r="Z133" s="6"/>
      <c r="AA133" s="6"/>
      <c r="AB133" s="7"/>
      <c r="AC133" s="6"/>
      <c r="AD133" s="6"/>
      <c r="AE133" s="7"/>
      <c r="AF133" s="6"/>
      <c r="AG133" s="6"/>
      <c r="AH133" s="7"/>
      <c r="AI133" s="6"/>
      <c r="AJ133" s="6"/>
      <c r="AK133" s="7"/>
      <c r="AL133" s="6"/>
      <c r="AM133" s="6"/>
      <c r="AN133" s="7"/>
      <c r="AO133" s="6"/>
      <c r="AP133" s="6"/>
      <c r="AQ133" s="7"/>
      <c r="AR133" s="6"/>
      <c r="AS133" s="6"/>
      <c r="AT133" s="7"/>
      <c r="AU133" s="6"/>
      <c r="AV133" s="6"/>
      <c r="AW133" s="7"/>
      <c r="AX133" s="6"/>
      <c r="AY133" s="6"/>
      <c r="AZ133" s="7"/>
      <c r="BA133" s="6"/>
      <c r="BB133" s="6"/>
      <c r="BC133" s="7"/>
      <c r="BD133" s="6"/>
      <c r="BE133" s="6"/>
      <c r="BF133" s="7"/>
      <c r="BG133" s="6"/>
      <c r="BH133" s="6"/>
      <c r="BI133" s="7"/>
      <c r="BJ133" s="6"/>
      <c r="BK133" s="6"/>
      <c r="BL133" s="7"/>
      <c r="BM133" s="6"/>
      <c r="BN133" s="6"/>
      <c r="BO133" s="7"/>
      <c r="BP133" s="6"/>
      <c r="BQ133" s="6"/>
      <c r="BR133" s="7"/>
      <c r="BS133" s="6"/>
      <c r="BT133" s="6"/>
      <c r="BU133" s="7"/>
      <c r="BV133" s="6"/>
      <c r="BW133" s="6"/>
      <c r="BX133" s="7"/>
      <c r="BY133" s="6"/>
      <c r="BZ133" s="6"/>
      <c r="CA133" s="7"/>
      <c r="CB133" s="6"/>
      <c r="CC133" s="6"/>
      <c r="CD133" s="7"/>
      <c r="CE133" s="6"/>
      <c r="CF133" s="6"/>
      <c r="CG133" s="7"/>
      <c r="CH133" s="6"/>
      <c r="CI133" s="6"/>
      <c r="CJ133" s="7"/>
      <c r="CK133" s="6"/>
      <c r="CL133" s="6"/>
      <c r="CM133" s="7"/>
      <c r="CN133" s="6"/>
      <c r="CO133" s="6"/>
      <c r="CP133" s="7"/>
      <c r="CQ133" s="6"/>
      <c r="CR133" s="6"/>
      <c r="CS133" s="7"/>
      <c r="CT133" s="6"/>
      <c r="CU133" s="6"/>
      <c r="CV133" s="7"/>
    </row>
    <row r="134" spans="1:100" ht="13.8" x14ac:dyDescent="0.3">
      <c r="A134" s="8">
        <v>199712</v>
      </c>
      <c r="B134" s="5" t="s">
        <v>18</v>
      </c>
      <c r="C134" s="5" t="s">
        <v>18</v>
      </c>
      <c r="D134" s="5" t="s">
        <v>18</v>
      </c>
      <c r="E134" s="24"/>
      <c r="F134" s="24"/>
      <c r="G134" s="24"/>
      <c r="H134" s="6"/>
      <c r="I134" s="6"/>
      <c r="J134" s="7"/>
      <c r="K134" s="6"/>
      <c r="L134" s="6"/>
      <c r="M134" s="7"/>
      <c r="N134" s="6"/>
      <c r="O134" s="6"/>
      <c r="P134" s="7"/>
      <c r="Q134" s="6"/>
      <c r="R134" s="6"/>
      <c r="S134" s="7"/>
      <c r="T134" s="6"/>
      <c r="U134" s="6"/>
      <c r="V134" s="7"/>
      <c r="W134" s="6"/>
      <c r="X134" s="6"/>
      <c r="Y134" s="7"/>
      <c r="Z134" s="6"/>
      <c r="AA134" s="6"/>
      <c r="AB134" s="7"/>
      <c r="AC134" s="6"/>
      <c r="AD134" s="6"/>
      <c r="AE134" s="7"/>
      <c r="AF134" s="6"/>
      <c r="AG134" s="6"/>
      <c r="AH134" s="7"/>
      <c r="AI134" s="6"/>
      <c r="AJ134" s="6"/>
      <c r="AK134" s="7"/>
      <c r="AL134" s="6"/>
      <c r="AM134" s="6"/>
      <c r="AN134" s="7"/>
      <c r="AO134" s="6"/>
      <c r="AP134" s="6"/>
      <c r="AQ134" s="7"/>
      <c r="AR134" s="6"/>
      <c r="AS134" s="6"/>
      <c r="AT134" s="7"/>
      <c r="AU134" s="6"/>
      <c r="AV134" s="6"/>
      <c r="AW134" s="7"/>
      <c r="AX134" s="6"/>
      <c r="AY134" s="6"/>
      <c r="AZ134" s="7"/>
      <c r="BA134" s="6"/>
      <c r="BB134" s="6"/>
      <c r="BC134" s="7"/>
      <c r="BD134" s="6"/>
      <c r="BE134" s="6"/>
      <c r="BF134" s="7"/>
      <c r="BG134" s="6"/>
      <c r="BH134" s="6"/>
      <c r="BI134" s="7"/>
      <c r="BJ134" s="6"/>
      <c r="BK134" s="6"/>
      <c r="BL134" s="7"/>
      <c r="BM134" s="6"/>
      <c r="BN134" s="6"/>
      <c r="BO134" s="7"/>
      <c r="BP134" s="6"/>
      <c r="BQ134" s="6"/>
      <c r="BR134" s="7"/>
      <c r="BS134" s="6"/>
      <c r="BT134" s="6"/>
      <c r="BU134" s="7"/>
      <c r="BV134" s="6"/>
      <c r="BW134" s="6"/>
      <c r="BX134" s="7"/>
      <c r="BY134" s="6"/>
      <c r="BZ134" s="6"/>
      <c r="CA134" s="7"/>
      <c r="CB134" s="6"/>
      <c r="CC134" s="6"/>
      <c r="CD134" s="7"/>
      <c r="CE134" s="6"/>
      <c r="CF134" s="6"/>
      <c r="CG134" s="7"/>
      <c r="CH134" s="6"/>
      <c r="CI134" s="6"/>
      <c r="CJ134" s="7"/>
      <c r="CK134" s="6"/>
      <c r="CL134" s="6"/>
      <c r="CM134" s="7"/>
      <c r="CN134" s="6"/>
      <c r="CO134" s="6"/>
      <c r="CP134" s="7"/>
      <c r="CQ134" s="6"/>
      <c r="CR134" s="6"/>
      <c r="CS134" s="7"/>
      <c r="CT134" s="6"/>
      <c r="CU134" s="6"/>
      <c r="CV134" s="7"/>
    </row>
    <row r="135" spans="1:100" ht="13.8" x14ac:dyDescent="0.3">
      <c r="A135" s="8">
        <v>199801</v>
      </c>
      <c r="B135" s="6">
        <v>11387354</v>
      </c>
      <c r="C135" s="6">
        <v>5467926</v>
      </c>
      <c r="D135" s="7">
        <v>445388321</v>
      </c>
      <c r="E135" s="25"/>
      <c r="F135" s="25"/>
      <c r="G135" s="25"/>
      <c r="H135" s="6"/>
      <c r="I135" s="6"/>
      <c r="J135" s="7"/>
      <c r="K135" s="6"/>
      <c r="L135" s="6"/>
      <c r="M135" s="7"/>
      <c r="N135" s="6"/>
      <c r="O135" s="6"/>
      <c r="P135" s="7"/>
      <c r="Q135" s="6"/>
      <c r="R135" s="6"/>
      <c r="S135" s="7"/>
      <c r="T135" s="6"/>
      <c r="U135" s="6"/>
      <c r="V135" s="7"/>
      <c r="W135" s="6"/>
      <c r="X135" s="6"/>
      <c r="Y135" s="7"/>
      <c r="Z135" s="6"/>
      <c r="AA135" s="6"/>
      <c r="AB135" s="7"/>
      <c r="AC135" s="6"/>
      <c r="AD135" s="6"/>
      <c r="AE135" s="7"/>
      <c r="AF135" s="6"/>
      <c r="AG135" s="6"/>
      <c r="AH135" s="7"/>
      <c r="AI135" s="6"/>
      <c r="AJ135" s="6"/>
      <c r="AK135" s="7"/>
      <c r="AL135" s="6"/>
      <c r="AM135" s="6"/>
      <c r="AN135" s="7"/>
      <c r="AO135" s="6"/>
      <c r="AP135" s="6"/>
      <c r="AQ135" s="7"/>
      <c r="AR135" s="6"/>
      <c r="AS135" s="6"/>
      <c r="AT135" s="7"/>
      <c r="AU135" s="6"/>
      <c r="AV135" s="6"/>
      <c r="AW135" s="7"/>
      <c r="AX135" s="6"/>
      <c r="AY135" s="6"/>
      <c r="AZ135" s="7"/>
      <c r="BA135" s="6"/>
      <c r="BB135" s="6"/>
      <c r="BC135" s="7"/>
      <c r="BD135" s="6"/>
      <c r="BE135" s="6"/>
      <c r="BF135" s="7"/>
      <c r="BG135" s="6"/>
      <c r="BH135" s="6"/>
      <c r="BI135" s="7"/>
      <c r="BJ135" s="6"/>
      <c r="BK135" s="6"/>
      <c r="BL135" s="7"/>
      <c r="BM135" s="6"/>
      <c r="BN135" s="6"/>
      <c r="BO135" s="7"/>
      <c r="BP135" s="6"/>
      <c r="BQ135" s="6"/>
      <c r="BR135" s="7"/>
      <c r="BS135" s="6"/>
      <c r="BT135" s="6"/>
      <c r="BU135" s="7"/>
      <c r="BV135" s="6"/>
      <c r="BW135" s="6"/>
      <c r="BX135" s="7"/>
      <c r="BY135" s="6"/>
      <c r="BZ135" s="6"/>
      <c r="CA135" s="7"/>
      <c r="CB135" s="6"/>
      <c r="CC135" s="6"/>
      <c r="CD135" s="7"/>
      <c r="CE135" s="6"/>
      <c r="CF135" s="6"/>
      <c r="CG135" s="7"/>
      <c r="CH135" s="6"/>
      <c r="CI135" s="6"/>
      <c r="CJ135" s="7"/>
      <c r="CK135" s="6"/>
      <c r="CL135" s="6"/>
      <c r="CM135" s="7"/>
      <c r="CN135" s="6"/>
      <c r="CO135" s="6"/>
      <c r="CP135" s="7"/>
      <c r="CQ135" s="6"/>
      <c r="CR135" s="6"/>
      <c r="CS135" s="7"/>
      <c r="CT135" s="6"/>
      <c r="CU135" s="6"/>
      <c r="CV135" s="7"/>
    </row>
    <row r="136" spans="1:100" ht="13.8" x14ac:dyDescent="0.3">
      <c r="A136" s="8">
        <v>199802</v>
      </c>
      <c r="B136" s="6">
        <v>10290448</v>
      </c>
      <c r="C136" s="6">
        <v>5966984</v>
      </c>
      <c r="D136" s="7">
        <v>496406200</v>
      </c>
      <c r="E136" s="25"/>
      <c r="F136" s="25"/>
      <c r="G136" s="25"/>
      <c r="H136" s="6"/>
      <c r="I136" s="6"/>
      <c r="J136" s="7"/>
      <c r="K136" s="6"/>
      <c r="L136" s="6"/>
      <c r="M136" s="7"/>
      <c r="N136" s="6"/>
      <c r="O136" s="6"/>
      <c r="P136" s="7"/>
      <c r="Q136" s="6"/>
      <c r="R136" s="6"/>
      <c r="S136" s="7"/>
      <c r="T136" s="6"/>
      <c r="U136" s="6"/>
      <c r="V136" s="7"/>
      <c r="W136" s="6"/>
      <c r="X136" s="6"/>
      <c r="Y136" s="7"/>
      <c r="Z136" s="6"/>
      <c r="AA136" s="6"/>
      <c r="AB136" s="7"/>
      <c r="AC136" s="6"/>
      <c r="AD136" s="6"/>
      <c r="AE136" s="7"/>
      <c r="AF136" s="6"/>
      <c r="AG136" s="6"/>
      <c r="AH136" s="7"/>
      <c r="AI136" s="6"/>
      <c r="AJ136" s="6"/>
      <c r="AK136" s="7"/>
      <c r="AL136" s="6"/>
      <c r="AM136" s="6"/>
      <c r="AN136" s="7"/>
      <c r="AO136" s="6"/>
      <c r="AP136" s="6"/>
      <c r="AQ136" s="7"/>
      <c r="AR136" s="6"/>
      <c r="AS136" s="6"/>
      <c r="AT136" s="7"/>
      <c r="AU136" s="6"/>
      <c r="AV136" s="6"/>
      <c r="AW136" s="7"/>
      <c r="AX136" s="6"/>
      <c r="AY136" s="6"/>
      <c r="AZ136" s="7"/>
      <c r="BA136" s="6"/>
      <c r="BB136" s="6"/>
      <c r="BC136" s="7"/>
      <c r="BD136" s="6"/>
      <c r="BE136" s="6"/>
      <c r="BF136" s="7"/>
      <c r="BG136" s="6"/>
      <c r="BH136" s="6"/>
      <c r="BI136" s="7"/>
      <c r="BJ136" s="6"/>
      <c r="BK136" s="6"/>
      <c r="BL136" s="7"/>
      <c r="BM136" s="6"/>
      <c r="BN136" s="6"/>
      <c r="BO136" s="7"/>
      <c r="BP136" s="6"/>
      <c r="BQ136" s="6"/>
      <c r="BR136" s="7"/>
      <c r="BS136" s="6"/>
      <c r="BT136" s="6"/>
      <c r="BU136" s="7"/>
      <c r="BV136" s="6"/>
      <c r="BW136" s="6"/>
      <c r="BX136" s="7"/>
      <c r="BY136" s="6"/>
      <c r="BZ136" s="6"/>
      <c r="CA136" s="7"/>
      <c r="CB136" s="6"/>
      <c r="CC136" s="6"/>
      <c r="CD136" s="7"/>
      <c r="CE136" s="6"/>
      <c r="CF136" s="6"/>
      <c r="CG136" s="7"/>
      <c r="CH136" s="6"/>
      <c r="CI136" s="6"/>
      <c r="CJ136" s="7"/>
      <c r="CK136" s="6"/>
      <c r="CL136" s="6"/>
      <c r="CM136" s="7"/>
      <c r="CN136" s="6"/>
      <c r="CO136" s="6"/>
      <c r="CP136" s="7"/>
      <c r="CQ136" s="6"/>
      <c r="CR136" s="6"/>
      <c r="CS136" s="7"/>
      <c r="CT136" s="6"/>
      <c r="CU136" s="6"/>
      <c r="CV136" s="7"/>
    </row>
    <row r="137" spans="1:100" ht="13.8" x14ac:dyDescent="0.3">
      <c r="A137" s="8">
        <v>199803</v>
      </c>
      <c r="B137" s="6">
        <v>11403133</v>
      </c>
      <c r="C137" s="6">
        <v>6720719</v>
      </c>
      <c r="D137" s="7">
        <v>561076288</v>
      </c>
      <c r="E137" s="25"/>
      <c r="F137" s="25"/>
      <c r="G137" s="25"/>
      <c r="H137" s="6"/>
      <c r="I137" s="6"/>
      <c r="J137" s="7"/>
      <c r="K137" s="6"/>
      <c r="L137" s="6"/>
      <c r="M137" s="7"/>
      <c r="N137" s="6"/>
      <c r="O137" s="6"/>
      <c r="P137" s="7"/>
      <c r="Q137" s="6"/>
      <c r="R137" s="6"/>
      <c r="S137" s="7"/>
      <c r="T137" s="6"/>
      <c r="U137" s="6"/>
      <c r="V137" s="7"/>
      <c r="W137" s="6"/>
      <c r="X137" s="6"/>
      <c r="Y137" s="7"/>
      <c r="Z137" s="6"/>
      <c r="AA137" s="6"/>
      <c r="AB137" s="7"/>
      <c r="AC137" s="6"/>
      <c r="AD137" s="6"/>
      <c r="AE137" s="7"/>
      <c r="AF137" s="6"/>
      <c r="AG137" s="6"/>
      <c r="AH137" s="7"/>
      <c r="AI137" s="6"/>
      <c r="AJ137" s="6"/>
      <c r="AK137" s="7"/>
      <c r="AL137" s="6"/>
      <c r="AM137" s="6"/>
      <c r="AN137" s="7"/>
      <c r="AO137" s="6"/>
      <c r="AP137" s="6"/>
      <c r="AQ137" s="7"/>
      <c r="AR137" s="6"/>
      <c r="AS137" s="6"/>
      <c r="AT137" s="7"/>
      <c r="AU137" s="6"/>
      <c r="AV137" s="6"/>
      <c r="AW137" s="7"/>
      <c r="AX137" s="6"/>
      <c r="AY137" s="6"/>
      <c r="AZ137" s="7"/>
      <c r="BA137" s="6"/>
      <c r="BB137" s="6"/>
      <c r="BC137" s="7"/>
      <c r="BD137" s="6"/>
      <c r="BE137" s="6"/>
      <c r="BF137" s="7"/>
      <c r="BG137" s="6"/>
      <c r="BH137" s="6"/>
      <c r="BI137" s="7"/>
      <c r="BJ137" s="6"/>
      <c r="BK137" s="6"/>
      <c r="BL137" s="7"/>
      <c r="BM137" s="6"/>
      <c r="BN137" s="6"/>
      <c r="BO137" s="7"/>
      <c r="BP137" s="6"/>
      <c r="BQ137" s="6"/>
      <c r="BR137" s="7"/>
      <c r="BS137" s="6"/>
      <c r="BT137" s="6"/>
      <c r="BU137" s="7"/>
      <c r="BV137" s="6"/>
      <c r="BW137" s="6"/>
      <c r="BX137" s="7"/>
      <c r="BY137" s="6"/>
      <c r="BZ137" s="6"/>
      <c r="CA137" s="7"/>
      <c r="CB137" s="6"/>
      <c r="CC137" s="6"/>
      <c r="CD137" s="7"/>
      <c r="CE137" s="6"/>
      <c r="CF137" s="6"/>
      <c r="CG137" s="7"/>
      <c r="CH137" s="6"/>
      <c r="CI137" s="6"/>
      <c r="CJ137" s="7"/>
      <c r="CK137" s="6"/>
      <c r="CL137" s="6"/>
      <c r="CM137" s="7"/>
      <c r="CN137" s="6"/>
      <c r="CO137" s="6"/>
      <c r="CP137" s="7"/>
      <c r="CQ137" s="6"/>
      <c r="CR137" s="6"/>
      <c r="CS137" s="7"/>
      <c r="CT137" s="6"/>
      <c r="CU137" s="6"/>
      <c r="CV137" s="7"/>
    </row>
    <row r="138" spans="1:100" ht="13.8" x14ac:dyDescent="0.3">
      <c r="A138" s="8">
        <v>199804</v>
      </c>
      <c r="B138" s="6">
        <v>11040810</v>
      </c>
      <c r="C138" s="6">
        <v>6544812</v>
      </c>
      <c r="D138" s="7">
        <v>541939162</v>
      </c>
      <c r="E138" s="25"/>
      <c r="F138" s="25"/>
      <c r="G138" s="25"/>
      <c r="H138" s="6"/>
      <c r="I138" s="6"/>
      <c r="J138" s="7"/>
      <c r="K138" s="6"/>
      <c r="L138" s="6"/>
      <c r="M138" s="7"/>
      <c r="N138" s="6"/>
      <c r="O138" s="6"/>
      <c r="P138" s="7"/>
      <c r="Q138" s="6"/>
      <c r="R138" s="6"/>
      <c r="S138" s="7"/>
      <c r="T138" s="6"/>
      <c r="U138" s="6"/>
      <c r="V138" s="7"/>
      <c r="W138" s="6"/>
      <c r="X138" s="6"/>
      <c r="Y138" s="7"/>
      <c r="Z138" s="6"/>
      <c r="AA138" s="6"/>
      <c r="AB138" s="7"/>
      <c r="AC138" s="6"/>
      <c r="AD138" s="6"/>
      <c r="AE138" s="7"/>
      <c r="AF138" s="6"/>
      <c r="AG138" s="6"/>
      <c r="AH138" s="7"/>
      <c r="AI138" s="6"/>
      <c r="AJ138" s="6"/>
      <c r="AK138" s="7"/>
      <c r="AL138" s="6"/>
      <c r="AM138" s="6"/>
      <c r="AN138" s="7"/>
      <c r="AO138" s="6"/>
      <c r="AP138" s="6"/>
      <c r="AQ138" s="7"/>
      <c r="AR138" s="6"/>
      <c r="AS138" s="6"/>
      <c r="AT138" s="7"/>
      <c r="AU138" s="6"/>
      <c r="AV138" s="6"/>
      <c r="AW138" s="7"/>
      <c r="AX138" s="6"/>
      <c r="AY138" s="6"/>
      <c r="AZ138" s="7"/>
      <c r="BA138" s="6"/>
      <c r="BB138" s="6"/>
      <c r="BC138" s="7"/>
      <c r="BD138" s="6"/>
      <c r="BE138" s="6"/>
      <c r="BF138" s="7"/>
      <c r="BG138" s="6"/>
      <c r="BH138" s="6"/>
      <c r="BI138" s="7"/>
      <c r="BJ138" s="6"/>
      <c r="BK138" s="6"/>
      <c r="BL138" s="7"/>
      <c r="BM138" s="6"/>
      <c r="BN138" s="6"/>
      <c r="BO138" s="7"/>
      <c r="BP138" s="6"/>
      <c r="BQ138" s="6"/>
      <c r="BR138" s="7"/>
      <c r="BS138" s="6"/>
      <c r="BT138" s="6"/>
      <c r="BU138" s="7"/>
      <c r="BV138" s="6"/>
      <c r="BW138" s="6"/>
      <c r="BX138" s="7"/>
      <c r="BY138" s="6"/>
      <c r="BZ138" s="6"/>
      <c r="CA138" s="7"/>
      <c r="CB138" s="6"/>
      <c r="CC138" s="6"/>
      <c r="CD138" s="7"/>
      <c r="CE138" s="6"/>
      <c r="CF138" s="6"/>
      <c r="CG138" s="7"/>
      <c r="CH138" s="6"/>
      <c r="CI138" s="6"/>
      <c r="CJ138" s="7"/>
      <c r="CK138" s="6"/>
      <c r="CL138" s="6"/>
      <c r="CM138" s="7"/>
      <c r="CN138" s="6"/>
      <c r="CO138" s="6"/>
      <c r="CP138" s="7"/>
      <c r="CQ138" s="6"/>
      <c r="CR138" s="6"/>
      <c r="CS138" s="7"/>
      <c r="CT138" s="6"/>
      <c r="CU138" s="6"/>
      <c r="CV138" s="7"/>
    </row>
    <row r="139" spans="1:100" ht="13.8" x14ac:dyDescent="0.3">
      <c r="A139" s="8">
        <v>199805</v>
      </c>
      <c r="B139" s="6">
        <v>11417796</v>
      </c>
      <c r="C139" s="6">
        <v>7424775</v>
      </c>
      <c r="D139" s="7">
        <v>661498037</v>
      </c>
      <c r="E139" s="25"/>
      <c r="F139" s="25"/>
      <c r="G139" s="25"/>
      <c r="H139" s="6"/>
      <c r="I139" s="6"/>
      <c r="J139" s="7"/>
      <c r="K139" s="6"/>
      <c r="L139" s="6"/>
      <c r="M139" s="7"/>
      <c r="N139" s="6"/>
      <c r="O139" s="6"/>
      <c r="P139" s="7"/>
      <c r="Q139" s="6"/>
      <c r="R139" s="6"/>
      <c r="S139" s="7"/>
      <c r="T139" s="6"/>
      <c r="U139" s="6"/>
      <c r="V139" s="7"/>
      <c r="W139" s="6"/>
      <c r="X139" s="6"/>
      <c r="Y139" s="7"/>
      <c r="Z139" s="6"/>
      <c r="AA139" s="6"/>
      <c r="AB139" s="7"/>
      <c r="AC139" s="6"/>
      <c r="AD139" s="6"/>
      <c r="AE139" s="7"/>
      <c r="AF139" s="6"/>
      <c r="AG139" s="6"/>
      <c r="AH139" s="7"/>
      <c r="AI139" s="6"/>
      <c r="AJ139" s="6"/>
      <c r="AK139" s="7"/>
      <c r="AL139" s="6"/>
      <c r="AM139" s="6"/>
      <c r="AN139" s="7"/>
      <c r="AO139" s="6"/>
      <c r="AP139" s="6"/>
      <c r="AQ139" s="7"/>
      <c r="AR139" s="6"/>
      <c r="AS139" s="6"/>
      <c r="AT139" s="7"/>
      <c r="AU139" s="6"/>
      <c r="AV139" s="6"/>
      <c r="AW139" s="7"/>
      <c r="AX139" s="6"/>
      <c r="AY139" s="6"/>
      <c r="AZ139" s="7"/>
      <c r="BA139" s="6"/>
      <c r="BB139" s="6"/>
      <c r="BC139" s="7"/>
      <c r="BD139" s="6"/>
      <c r="BE139" s="6"/>
      <c r="BF139" s="7"/>
      <c r="BG139" s="6"/>
      <c r="BH139" s="6"/>
      <c r="BI139" s="7"/>
      <c r="BJ139" s="6"/>
      <c r="BK139" s="6"/>
      <c r="BL139" s="7"/>
      <c r="BM139" s="6"/>
      <c r="BN139" s="6"/>
      <c r="BO139" s="7"/>
      <c r="BP139" s="6"/>
      <c r="BQ139" s="6"/>
      <c r="BR139" s="7"/>
      <c r="BS139" s="6"/>
      <c r="BT139" s="6"/>
      <c r="BU139" s="7"/>
      <c r="BV139" s="6"/>
      <c r="BW139" s="6"/>
      <c r="BX139" s="7"/>
      <c r="BY139" s="6"/>
      <c r="BZ139" s="6"/>
      <c r="CA139" s="7"/>
      <c r="CB139" s="6"/>
      <c r="CC139" s="6"/>
      <c r="CD139" s="7"/>
      <c r="CE139" s="6"/>
      <c r="CF139" s="6"/>
      <c r="CG139" s="7"/>
      <c r="CH139" s="6"/>
      <c r="CI139" s="6"/>
      <c r="CJ139" s="7"/>
      <c r="CK139" s="6"/>
      <c r="CL139" s="6"/>
      <c r="CM139" s="7"/>
      <c r="CN139" s="6"/>
      <c r="CO139" s="6"/>
      <c r="CP139" s="7"/>
      <c r="CQ139" s="6"/>
      <c r="CR139" s="6"/>
      <c r="CS139" s="7"/>
      <c r="CT139" s="6"/>
      <c r="CU139" s="6"/>
      <c r="CV139" s="7"/>
    </row>
    <row r="140" spans="1:100" ht="13.8" x14ac:dyDescent="0.3">
      <c r="A140" s="8">
        <v>199806</v>
      </c>
      <c r="B140" s="6">
        <v>11097240</v>
      </c>
      <c r="C140" s="6">
        <v>8211848</v>
      </c>
      <c r="D140" s="7">
        <v>798026728</v>
      </c>
      <c r="E140" s="25"/>
      <c r="F140" s="25"/>
      <c r="G140" s="25"/>
      <c r="H140" s="6"/>
      <c r="I140" s="6"/>
      <c r="J140" s="7"/>
      <c r="K140" s="6"/>
      <c r="L140" s="6"/>
      <c r="M140" s="7"/>
      <c r="N140" s="6"/>
      <c r="O140" s="6"/>
      <c r="P140" s="7"/>
      <c r="Q140" s="6"/>
      <c r="R140" s="6"/>
      <c r="S140" s="7"/>
      <c r="T140" s="6"/>
      <c r="U140" s="6"/>
      <c r="V140" s="7"/>
      <c r="W140" s="6"/>
      <c r="X140" s="6"/>
      <c r="Y140" s="7"/>
      <c r="Z140" s="6"/>
      <c r="AA140" s="6"/>
      <c r="AB140" s="7"/>
      <c r="AC140" s="6"/>
      <c r="AD140" s="6"/>
      <c r="AE140" s="7"/>
      <c r="AF140" s="6"/>
      <c r="AG140" s="6"/>
      <c r="AH140" s="7"/>
      <c r="AI140" s="6"/>
      <c r="AJ140" s="6"/>
      <c r="AK140" s="7"/>
      <c r="AL140" s="6"/>
      <c r="AM140" s="6"/>
      <c r="AN140" s="7"/>
      <c r="AO140" s="6"/>
      <c r="AP140" s="6"/>
      <c r="AQ140" s="7"/>
      <c r="AR140" s="6"/>
      <c r="AS140" s="6"/>
      <c r="AT140" s="7"/>
      <c r="AU140" s="6"/>
      <c r="AV140" s="6"/>
      <c r="AW140" s="7"/>
      <c r="AX140" s="6"/>
      <c r="AY140" s="6"/>
      <c r="AZ140" s="7"/>
      <c r="BA140" s="6"/>
      <c r="BB140" s="6"/>
      <c r="BC140" s="7"/>
      <c r="BD140" s="6"/>
      <c r="BE140" s="6"/>
      <c r="BF140" s="7"/>
      <c r="BG140" s="6"/>
      <c r="BH140" s="6"/>
      <c r="BI140" s="7"/>
      <c r="BJ140" s="6"/>
      <c r="BK140" s="6"/>
      <c r="BL140" s="7"/>
      <c r="BM140" s="6"/>
      <c r="BN140" s="6"/>
      <c r="BO140" s="7"/>
      <c r="BP140" s="6"/>
      <c r="BQ140" s="6"/>
      <c r="BR140" s="7"/>
      <c r="BS140" s="6"/>
      <c r="BT140" s="6"/>
      <c r="BU140" s="7"/>
      <c r="BV140" s="6"/>
      <c r="BW140" s="6"/>
      <c r="BX140" s="7"/>
      <c r="BY140" s="6"/>
      <c r="BZ140" s="6"/>
      <c r="CA140" s="7"/>
      <c r="CB140" s="6"/>
      <c r="CC140" s="6"/>
      <c r="CD140" s="7"/>
      <c r="CE140" s="6"/>
      <c r="CF140" s="6"/>
      <c r="CG140" s="7"/>
      <c r="CH140" s="6"/>
      <c r="CI140" s="6"/>
      <c r="CJ140" s="7"/>
      <c r="CK140" s="6"/>
      <c r="CL140" s="6"/>
      <c r="CM140" s="7"/>
      <c r="CN140" s="6"/>
      <c r="CO140" s="6"/>
      <c r="CP140" s="7"/>
      <c r="CQ140" s="6"/>
      <c r="CR140" s="6"/>
      <c r="CS140" s="7"/>
      <c r="CT140" s="6"/>
      <c r="CU140" s="6"/>
      <c r="CV140" s="7"/>
    </row>
    <row r="141" spans="1:100" ht="13.8" x14ac:dyDescent="0.3">
      <c r="A141" s="8">
        <v>199807</v>
      </c>
      <c r="B141" s="6">
        <v>11509153</v>
      </c>
      <c r="C141" s="6">
        <v>8957458</v>
      </c>
      <c r="D141" s="7">
        <v>898735353</v>
      </c>
      <c r="E141" s="25"/>
      <c r="F141" s="25"/>
      <c r="G141" s="25"/>
      <c r="H141" s="6"/>
      <c r="I141" s="6"/>
      <c r="J141" s="7"/>
      <c r="K141" s="6"/>
      <c r="L141" s="6"/>
      <c r="M141" s="7"/>
      <c r="N141" s="6"/>
      <c r="O141" s="6"/>
      <c r="P141" s="7"/>
      <c r="Q141" s="6"/>
      <c r="R141" s="6"/>
      <c r="S141" s="7"/>
      <c r="T141" s="6"/>
      <c r="U141" s="6"/>
      <c r="V141" s="7"/>
      <c r="W141" s="6"/>
      <c r="X141" s="6"/>
      <c r="Y141" s="7"/>
      <c r="Z141" s="6"/>
      <c r="AA141" s="6"/>
      <c r="AB141" s="7"/>
      <c r="AC141" s="6"/>
      <c r="AD141" s="6"/>
      <c r="AE141" s="7"/>
      <c r="AF141" s="6"/>
      <c r="AG141" s="6"/>
      <c r="AH141" s="7"/>
      <c r="AI141" s="6"/>
      <c r="AJ141" s="6"/>
      <c r="AK141" s="7"/>
      <c r="AL141" s="6"/>
      <c r="AM141" s="6"/>
      <c r="AN141" s="7"/>
      <c r="AO141" s="6"/>
      <c r="AP141" s="6"/>
      <c r="AQ141" s="7"/>
      <c r="AR141" s="6"/>
      <c r="AS141" s="6"/>
      <c r="AT141" s="7"/>
      <c r="AU141" s="6"/>
      <c r="AV141" s="6"/>
      <c r="AW141" s="7"/>
      <c r="AX141" s="6"/>
      <c r="AY141" s="6"/>
      <c r="AZ141" s="7"/>
      <c r="BA141" s="6"/>
      <c r="BB141" s="6"/>
      <c r="BC141" s="7"/>
      <c r="BD141" s="6"/>
      <c r="BE141" s="6"/>
      <c r="BF141" s="7"/>
      <c r="BG141" s="6"/>
      <c r="BH141" s="6"/>
      <c r="BI141" s="7"/>
      <c r="BJ141" s="6"/>
      <c r="BK141" s="6"/>
      <c r="BL141" s="7"/>
      <c r="BM141" s="6"/>
      <c r="BN141" s="6"/>
      <c r="BO141" s="7"/>
      <c r="BP141" s="6"/>
      <c r="BQ141" s="6"/>
      <c r="BR141" s="7"/>
      <c r="BS141" s="6"/>
      <c r="BT141" s="6"/>
      <c r="BU141" s="7"/>
      <c r="BV141" s="6"/>
      <c r="BW141" s="6"/>
      <c r="BX141" s="7"/>
      <c r="BY141" s="6"/>
      <c r="BZ141" s="6"/>
      <c r="CA141" s="7"/>
      <c r="CB141" s="6"/>
      <c r="CC141" s="6"/>
      <c r="CD141" s="7"/>
      <c r="CE141" s="6"/>
      <c r="CF141" s="6"/>
      <c r="CG141" s="7"/>
      <c r="CH141" s="6"/>
      <c r="CI141" s="6"/>
      <c r="CJ141" s="7"/>
      <c r="CK141" s="6"/>
      <c r="CL141" s="6"/>
      <c r="CM141" s="7"/>
      <c r="CN141" s="6"/>
      <c r="CO141" s="6"/>
      <c r="CP141" s="7"/>
      <c r="CQ141" s="6"/>
      <c r="CR141" s="6"/>
      <c r="CS141" s="7"/>
      <c r="CT141" s="6"/>
      <c r="CU141" s="6"/>
      <c r="CV141" s="7"/>
    </row>
    <row r="142" spans="1:100" ht="13.8" x14ac:dyDescent="0.3">
      <c r="A142" s="8">
        <v>199808</v>
      </c>
      <c r="B142" s="6">
        <v>11516934</v>
      </c>
      <c r="C142" s="6">
        <v>9212353</v>
      </c>
      <c r="D142" s="7">
        <v>945018838</v>
      </c>
      <c r="E142" s="25"/>
      <c r="F142" s="25"/>
      <c r="G142" s="25"/>
      <c r="H142" s="6"/>
      <c r="I142" s="6"/>
      <c r="J142" s="7"/>
      <c r="K142" s="6"/>
      <c r="L142" s="6"/>
      <c r="M142" s="7"/>
      <c r="N142" s="6"/>
      <c r="O142" s="6"/>
      <c r="P142" s="7"/>
      <c r="Q142" s="6"/>
      <c r="R142" s="6"/>
      <c r="S142" s="7"/>
      <c r="T142" s="6"/>
      <c r="U142" s="6"/>
      <c r="V142" s="7"/>
      <c r="W142" s="6"/>
      <c r="X142" s="6"/>
      <c r="Y142" s="7"/>
      <c r="Z142" s="6"/>
      <c r="AA142" s="6"/>
      <c r="AB142" s="7"/>
      <c r="AC142" s="6"/>
      <c r="AD142" s="6"/>
      <c r="AE142" s="7"/>
      <c r="AF142" s="6"/>
      <c r="AG142" s="6"/>
      <c r="AH142" s="7"/>
      <c r="AI142" s="6"/>
      <c r="AJ142" s="6"/>
      <c r="AK142" s="7"/>
      <c r="AL142" s="6"/>
      <c r="AM142" s="6"/>
      <c r="AN142" s="7"/>
      <c r="AO142" s="6"/>
      <c r="AP142" s="6"/>
      <c r="AQ142" s="7"/>
      <c r="AR142" s="6"/>
      <c r="AS142" s="6"/>
      <c r="AT142" s="7"/>
      <c r="AU142" s="6"/>
      <c r="AV142" s="6"/>
      <c r="AW142" s="7"/>
      <c r="AX142" s="6"/>
      <c r="AY142" s="6"/>
      <c r="AZ142" s="7"/>
      <c r="BA142" s="6"/>
      <c r="BB142" s="6"/>
      <c r="BC142" s="7"/>
      <c r="BD142" s="6"/>
      <c r="BE142" s="6"/>
      <c r="BF142" s="7"/>
      <c r="BG142" s="6"/>
      <c r="BH142" s="6"/>
      <c r="BI142" s="7"/>
      <c r="BJ142" s="6"/>
      <c r="BK142" s="6"/>
      <c r="BL142" s="7"/>
      <c r="BM142" s="6"/>
      <c r="BN142" s="6"/>
      <c r="BO142" s="7"/>
      <c r="BP142" s="6"/>
      <c r="BQ142" s="6"/>
      <c r="BR142" s="7"/>
      <c r="BS142" s="6"/>
      <c r="BT142" s="6"/>
      <c r="BU142" s="7"/>
      <c r="BV142" s="6"/>
      <c r="BW142" s="6"/>
      <c r="BX142" s="7"/>
      <c r="BY142" s="6"/>
      <c r="BZ142" s="6"/>
      <c r="CA142" s="7"/>
      <c r="CB142" s="6"/>
      <c r="CC142" s="6"/>
      <c r="CD142" s="7"/>
      <c r="CE142" s="6"/>
      <c r="CF142" s="6"/>
      <c r="CG142" s="7"/>
      <c r="CH142" s="6"/>
      <c r="CI142" s="6"/>
      <c r="CJ142" s="7"/>
      <c r="CK142" s="6"/>
      <c r="CL142" s="6"/>
      <c r="CM142" s="7"/>
      <c r="CN142" s="6"/>
      <c r="CO142" s="6"/>
      <c r="CP142" s="7"/>
      <c r="CQ142" s="6"/>
      <c r="CR142" s="6"/>
      <c r="CS142" s="7"/>
      <c r="CT142" s="6"/>
      <c r="CU142" s="6"/>
      <c r="CV142" s="7"/>
    </row>
    <row r="143" spans="1:100" ht="13.8" x14ac:dyDescent="0.3">
      <c r="A143" s="8">
        <v>199809</v>
      </c>
      <c r="B143" s="6">
        <v>11155440</v>
      </c>
      <c r="C143" s="6">
        <v>8570063</v>
      </c>
      <c r="D143" s="7">
        <v>849761042</v>
      </c>
      <c r="E143" s="25"/>
      <c r="F143" s="25"/>
      <c r="G143" s="25"/>
      <c r="H143" s="6"/>
      <c r="I143" s="6"/>
      <c r="J143" s="7"/>
      <c r="K143" s="6"/>
      <c r="L143" s="6"/>
      <c r="M143" s="7"/>
      <c r="N143" s="6"/>
      <c r="O143" s="6"/>
      <c r="P143" s="7"/>
      <c r="Q143" s="6"/>
      <c r="R143" s="6"/>
      <c r="S143" s="7"/>
      <c r="T143" s="6"/>
      <c r="U143" s="6"/>
      <c r="V143" s="7"/>
      <c r="W143" s="6"/>
      <c r="X143" s="6"/>
      <c r="Y143" s="7"/>
      <c r="Z143" s="6"/>
      <c r="AA143" s="6"/>
      <c r="AB143" s="7"/>
      <c r="AC143" s="6"/>
      <c r="AD143" s="6"/>
      <c r="AE143" s="7"/>
      <c r="AF143" s="6"/>
      <c r="AG143" s="6"/>
      <c r="AH143" s="7"/>
      <c r="AI143" s="6"/>
      <c r="AJ143" s="6"/>
      <c r="AK143" s="7"/>
      <c r="AL143" s="6"/>
      <c r="AM143" s="6"/>
      <c r="AN143" s="7"/>
      <c r="AO143" s="6"/>
      <c r="AP143" s="6"/>
      <c r="AQ143" s="7"/>
      <c r="AR143" s="6"/>
      <c r="AS143" s="6"/>
      <c r="AT143" s="7"/>
      <c r="AU143" s="6"/>
      <c r="AV143" s="6"/>
      <c r="AW143" s="7"/>
      <c r="AX143" s="6"/>
      <c r="AY143" s="6"/>
      <c r="AZ143" s="7"/>
      <c r="BA143" s="6"/>
      <c r="BB143" s="6"/>
      <c r="BC143" s="7"/>
      <c r="BD143" s="6"/>
      <c r="BE143" s="6"/>
      <c r="BF143" s="7"/>
      <c r="BG143" s="6"/>
      <c r="BH143" s="6"/>
      <c r="BI143" s="7"/>
      <c r="BJ143" s="6"/>
      <c r="BK143" s="6"/>
      <c r="BL143" s="7"/>
      <c r="BM143" s="6"/>
      <c r="BN143" s="6"/>
      <c r="BO143" s="7"/>
      <c r="BP143" s="6"/>
      <c r="BQ143" s="6"/>
      <c r="BR143" s="7"/>
      <c r="BS143" s="6"/>
      <c r="BT143" s="6"/>
      <c r="BU143" s="7"/>
      <c r="BV143" s="6"/>
      <c r="BW143" s="6"/>
      <c r="BX143" s="7"/>
      <c r="BY143" s="6"/>
      <c r="BZ143" s="6"/>
      <c r="CA143" s="7"/>
      <c r="CB143" s="6"/>
      <c r="CC143" s="6"/>
      <c r="CD143" s="7"/>
      <c r="CE143" s="6"/>
      <c r="CF143" s="6"/>
      <c r="CG143" s="7"/>
      <c r="CH143" s="6"/>
      <c r="CI143" s="6"/>
      <c r="CJ143" s="7"/>
      <c r="CK143" s="6"/>
      <c r="CL143" s="6"/>
      <c r="CM143" s="7"/>
      <c r="CN143" s="6"/>
      <c r="CO143" s="6"/>
      <c r="CP143" s="7"/>
      <c r="CQ143" s="6"/>
      <c r="CR143" s="6"/>
      <c r="CS143" s="7"/>
      <c r="CT143" s="6"/>
      <c r="CU143" s="6"/>
      <c r="CV143" s="7"/>
    </row>
    <row r="144" spans="1:100" ht="13.8" x14ac:dyDescent="0.3">
      <c r="A144" s="8">
        <v>199810</v>
      </c>
      <c r="B144" s="6">
        <v>11541548</v>
      </c>
      <c r="C144" s="6">
        <v>7803960</v>
      </c>
      <c r="D144" s="7">
        <v>705952782</v>
      </c>
      <c r="E144" s="25"/>
      <c r="F144" s="25"/>
      <c r="G144" s="25"/>
      <c r="H144" s="6"/>
      <c r="I144" s="6"/>
      <c r="J144" s="7"/>
      <c r="K144" s="6"/>
      <c r="L144" s="6"/>
      <c r="M144" s="7"/>
      <c r="N144" s="6"/>
      <c r="O144" s="6"/>
      <c r="P144" s="7"/>
      <c r="Q144" s="6"/>
      <c r="R144" s="6"/>
      <c r="S144" s="7"/>
      <c r="T144" s="6"/>
      <c r="U144" s="6"/>
      <c r="V144" s="7"/>
      <c r="W144" s="6"/>
      <c r="X144" s="6"/>
      <c r="Y144" s="7"/>
      <c r="Z144" s="6"/>
      <c r="AA144" s="6"/>
      <c r="AB144" s="7"/>
      <c r="AC144" s="6"/>
      <c r="AD144" s="6"/>
      <c r="AE144" s="7"/>
      <c r="AF144" s="6"/>
      <c r="AG144" s="6"/>
      <c r="AH144" s="7"/>
      <c r="AI144" s="6"/>
      <c r="AJ144" s="6"/>
      <c r="AK144" s="7"/>
      <c r="AL144" s="6"/>
      <c r="AM144" s="6"/>
      <c r="AN144" s="7"/>
      <c r="AO144" s="6"/>
      <c r="AP144" s="6"/>
      <c r="AQ144" s="7"/>
      <c r="AR144" s="6"/>
      <c r="AS144" s="6"/>
      <c r="AT144" s="7"/>
      <c r="AU144" s="6"/>
      <c r="AV144" s="6"/>
      <c r="AW144" s="7"/>
      <c r="AX144" s="6"/>
      <c r="AY144" s="6"/>
      <c r="AZ144" s="7"/>
      <c r="BA144" s="6"/>
      <c r="BB144" s="6"/>
      <c r="BC144" s="7"/>
      <c r="BD144" s="6"/>
      <c r="BE144" s="6"/>
      <c r="BF144" s="7"/>
      <c r="BG144" s="6"/>
      <c r="BH144" s="6"/>
      <c r="BI144" s="7"/>
      <c r="BJ144" s="6"/>
      <c r="BK144" s="6"/>
      <c r="BL144" s="7"/>
      <c r="BM144" s="6"/>
      <c r="BN144" s="6"/>
      <c r="BO144" s="7"/>
      <c r="BP144" s="6"/>
      <c r="BQ144" s="6"/>
      <c r="BR144" s="7"/>
      <c r="BS144" s="6"/>
      <c r="BT144" s="6"/>
      <c r="BU144" s="7"/>
      <c r="BV144" s="6"/>
      <c r="BW144" s="6"/>
      <c r="BX144" s="7"/>
      <c r="BY144" s="6"/>
      <c r="BZ144" s="6"/>
      <c r="CA144" s="7"/>
      <c r="CB144" s="6"/>
      <c r="CC144" s="6"/>
      <c r="CD144" s="7"/>
      <c r="CE144" s="6"/>
      <c r="CF144" s="6"/>
      <c r="CG144" s="7"/>
      <c r="CH144" s="6"/>
      <c r="CI144" s="6"/>
      <c r="CJ144" s="7"/>
      <c r="CK144" s="6"/>
      <c r="CL144" s="6"/>
      <c r="CM144" s="7"/>
      <c r="CN144" s="6"/>
      <c r="CO144" s="6"/>
      <c r="CP144" s="7"/>
      <c r="CQ144" s="6"/>
      <c r="CR144" s="6"/>
      <c r="CS144" s="7"/>
      <c r="CT144" s="6"/>
      <c r="CU144" s="6"/>
      <c r="CV144" s="7"/>
    </row>
    <row r="145" spans="1:100" ht="13.8" x14ac:dyDescent="0.3">
      <c r="A145" s="8">
        <v>199811</v>
      </c>
      <c r="B145" s="6">
        <v>11174220</v>
      </c>
      <c r="C145" s="6">
        <v>6237434</v>
      </c>
      <c r="D145" s="7">
        <v>535963929</v>
      </c>
      <c r="E145" s="25"/>
      <c r="F145" s="25"/>
      <c r="G145" s="25"/>
      <c r="H145" s="6"/>
      <c r="I145" s="6"/>
      <c r="J145" s="7"/>
      <c r="K145" s="6"/>
      <c r="L145" s="6"/>
      <c r="M145" s="7"/>
      <c r="N145" s="6"/>
      <c r="O145" s="6"/>
      <c r="P145" s="7"/>
      <c r="Q145" s="6"/>
      <c r="R145" s="6"/>
      <c r="S145" s="7"/>
      <c r="T145" s="6"/>
      <c r="U145" s="6"/>
      <c r="V145" s="7"/>
      <c r="W145" s="6"/>
      <c r="X145" s="6"/>
      <c r="Y145" s="7"/>
      <c r="Z145" s="6"/>
      <c r="AA145" s="6"/>
      <c r="AB145" s="7"/>
      <c r="AC145" s="6"/>
      <c r="AD145" s="6"/>
      <c r="AE145" s="7"/>
      <c r="AF145" s="6"/>
      <c r="AG145" s="6"/>
      <c r="AH145" s="7"/>
      <c r="AI145" s="6"/>
      <c r="AJ145" s="6"/>
      <c r="AK145" s="7"/>
      <c r="AL145" s="6"/>
      <c r="AM145" s="6"/>
      <c r="AN145" s="7"/>
      <c r="AO145" s="6"/>
      <c r="AP145" s="6"/>
      <c r="AQ145" s="7"/>
      <c r="AR145" s="6"/>
      <c r="AS145" s="6"/>
      <c r="AT145" s="7"/>
      <c r="AU145" s="6"/>
      <c r="AV145" s="6"/>
      <c r="AW145" s="7"/>
      <c r="AX145" s="6"/>
      <c r="AY145" s="6"/>
      <c r="AZ145" s="7"/>
      <c r="BA145" s="6"/>
      <c r="BB145" s="6"/>
      <c r="BC145" s="7"/>
      <c r="BD145" s="6"/>
      <c r="BE145" s="6"/>
      <c r="BF145" s="7"/>
      <c r="BG145" s="6"/>
      <c r="BH145" s="6"/>
      <c r="BI145" s="7"/>
      <c r="BJ145" s="6"/>
      <c r="BK145" s="6"/>
      <c r="BL145" s="7"/>
      <c r="BM145" s="6"/>
      <c r="BN145" s="6"/>
      <c r="BO145" s="7"/>
      <c r="BP145" s="6"/>
      <c r="BQ145" s="6"/>
      <c r="BR145" s="7"/>
      <c r="BS145" s="6"/>
      <c r="BT145" s="6"/>
      <c r="BU145" s="7"/>
      <c r="BV145" s="6"/>
      <c r="BW145" s="6"/>
      <c r="BX145" s="7"/>
      <c r="BY145" s="6"/>
      <c r="BZ145" s="6"/>
      <c r="CA145" s="7"/>
      <c r="CB145" s="6"/>
      <c r="CC145" s="6"/>
      <c r="CD145" s="7"/>
      <c r="CE145" s="6"/>
      <c r="CF145" s="6"/>
      <c r="CG145" s="7"/>
      <c r="CH145" s="6"/>
      <c r="CI145" s="6"/>
      <c r="CJ145" s="7"/>
      <c r="CK145" s="6"/>
      <c r="CL145" s="6"/>
      <c r="CM145" s="7"/>
      <c r="CN145" s="6"/>
      <c r="CO145" s="6"/>
      <c r="CP145" s="7"/>
      <c r="CQ145" s="6"/>
      <c r="CR145" s="6"/>
      <c r="CS145" s="7"/>
      <c r="CT145" s="6"/>
      <c r="CU145" s="6"/>
      <c r="CV145" s="7"/>
    </row>
    <row r="146" spans="1:100" ht="13.8" x14ac:dyDescent="0.3">
      <c r="A146" s="8">
        <v>199812</v>
      </c>
      <c r="B146" s="6">
        <v>11558009</v>
      </c>
      <c r="C146" s="6">
        <v>4935088</v>
      </c>
      <c r="D146" s="7">
        <v>425312431</v>
      </c>
      <c r="E146" s="25"/>
      <c r="F146" s="25"/>
      <c r="G146" s="25"/>
      <c r="H146" s="6"/>
      <c r="I146" s="6"/>
      <c r="J146" s="7"/>
      <c r="K146" s="6"/>
      <c r="L146" s="6"/>
      <c r="M146" s="7"/>
      <c r="N146" s="6"/>
      <c r="O146" s="6"/>
      <c r="P146" s="7"/>
      <c r="Q146" s="6"/>
      <c r="R146" s="6"/>
      <c r="S146" s="7"/>
      <c r="T146" s="6"/>
      <c r="U146" s="6"/>
      <c r="V146" s="7"/>
      <c r="W146" s="6"/>
      <c r="X146" s="6"/>
      <c r="Y146" s="7"/>
      <c r="Z146" s="6"/>
      <c r="AA146" s="6"/>
      <c r="AB146" s="7"/>
      <c r="AC146" s="6"/>
      <c r="AD146" s="6"/>
      <c r="AE146" s="7"/>
      <c r="AF146" s="6"/>
      <c r="AG146" s="6"/>
      <c r="AH146" s="7"/>
      <c r="AI146" s="6"/>
      <c r="AJ146" s="6"/>
      <c r="AK146" s="7"/>
      <c r="AL146" s="6"/>
      <c r="AM146" s="6"/>
      <c r="AN146" s="7"/>
      <c r="AO146" s="6"/>
      <c r="AP146" s="6"/>
      <c r="AQ146" s="7"/>
      <c r="AR146" s="6"/>
      <c r="AS146" s="6"/>
      <c r="AT146" s="7"/>
      <c r="AU146" s="6"/>
      <c r="AV146" s="6"/>
      <c r="AW146" s="7"/>
      <c r="AX146" s="6"/>
      <c r="AY146" s="6"/>
      <c r="AZ146" s="7"/>
      <c r="BA146" s="6"/>
      <c r="BB146" s="6"/>
      <c r="BC146" s="7"/>
      <c r="BD146" s="6"/>
      <c r="BE146" s="6"/>
      <c r="BF146" s="7"/>
      <c r="BG146" s="6"/>
      <c r="BH146" s="6"/>
      <c r="BI146" s="7"/>
      <c r="BJ146" s="6"/>
      <c r="BK146" s="6"/>
      <c r="BL146" s="7"/>
      <c r="BM146" s="6"/>
      <c r="BN146" s="6"/>
      <c r="BO146" s="7"/>
      <c r="BP146" s="6"/>
      <c r="BQ146" s="6"/>
      <c r="BR146" s="7"/>
      <c r="BS146" s="6"/>
      <c r="BT146" s="6"/>
      <c r="BU146" s="7"/>
      <c r="BV146" s="6"/>
      <c r="BW146" s="6"/>
      <c r="BX146" s="7"/>
      <c r="BY146" s="6"/>
      <c r="BZ146" s="6"/>
      <c r="CA146" s="7"/>
      <c r="CB146" s="6"/>
      <c r="CC146" s="6"/>
      <c r="CD146" s="7"/>
      <c r="CE146" s="6"/>
      <c r="CF146" s="6"/>
      <c r="CG146" s="7"/>
      <c r="CH146" s="6"/>
      <c r="CI146" s="6"/>
      <c r="CJ146" s="7"/>
      <c r="CK146" s="6"/>
      <c r="CL146" s="6"/>
      <c r="CM146" s="7"/>
      <c r="CN146" s="6"/>
      <c r="CO146" s="6"/>
      <c r="CP146" s="7"/>
      <c r="CQ146" s="6"/>
      <c r="CR146" s="6"/>
      <c r="CS146" s="7"/>
      <c r="CT146" s="6"/>
      <c r="CU146" s="6"/>
      <c r="CV146" s="7"/>
    </row>
    <row r="147" spans="1:100" ht="13.8" x14ac:dyDescent="0.3">
      <c r="A147" s="8">
        <v>199901</v>
      </c>
      <c r="B147" s="6">
        <v>11565821</v>
      </c>
      <c r="C147" s="6">
        <v>5286664</v>
      </c>
      <c r="D147" s="7">
        <v>461411615</v>
      </c>
      <c r="E147" s="25"/>
      <c r="F147" s="25"/>
      <c r="G147" s="25"/>
      <c r="H147" s="6"/>
      <c r="I147" s="6"/>
      <c r="J147" s="7"/>
      <c r="K147" s="6"/>
      <c r="L147" s="6"/>
      <c r="M147" s="7"/>
      <c r="N147" s="6"/>
      <c r="O147" s="6"/>
      <c r="P147" s="7"/>
      <c r="Q147" s="6"/>
      <c r="R147" s="6"/>
      <c r="S147" s="7"/>
      <c r="T147" s="6"/>
      <c r="U147" s="6"/>
      <c r="V147" s="7"/>
      <c r="W147" s="6"/>
      <c r="X147" s="6"/>
      <c r="Y147" s="7"/>
      <c r="Z147" s="6"/>
      <c r="AA147" s="6"/>
      <c r="AB147" s="7"/>
      <c r="AC147" s="6"/>
      <c r="AD147" s="6"/>
      <c r="AE147" s="7"/>
      <c r="AF147" s="6"/>
      <c r="AG147" s="6"/>
      <c r="AH147" s="7"/>
      <c r="AI147" s="6"/>
      <c r="AJ147" s="6"/>
      <c r="AK147" s="7"/>
      <c r="AL147" s="6"/>
      <c r="AM147" s="6"/>
      <c r="AN147" s="7"/>
      <c r="AO147" s="6"/>
      <c r="AP147" s="6"/>
      <c r="AQ147" s="7"/>
      <c r="AR147" s="6"/>
      <c r="AS147" s="6"/>
      <c r="AT147" s="7"/>
      <c r="AU147" s="6"/>
      <c r="AV147" s="6"/>
      <c r="AW147" s="7"/>
      <c r="AX147" s="6"/>
      <c r="AY147" s="6"/>
      <c r="AZ147" s="7"/>
      <c r="BA147" s="6"/>
      <c r="BB147" s="6"/>
      <c r="BC147" s="7"/>
      <c r="BD147" s="6"/>
      <c r="BE147" s="6"/>
      <c r="BF147" s="7"/>
      <c r="BG147" s="6"/>
      <c r="BH147" s="6"/>
      <c r="BI147" s="7"/>
      <c r="BJ147" s="6"/>
      <c r="BK147" s="6"/>
      <c r="BL147" s="7"/>
      <c r="BM147" s="6"/>
      <c r="BN147" s="6"/>
      <c r="BO147" s="7"/>
      <c r="BP147" s="6"/>
      <c r="BQ147" s="6"/>
      <c r="BR147" s="7"/>
      <c r="BS147" s="6"/>
      <c r="BT147" s="6"/>
      <c r="BU147" s="7"/>
      <c r="BV147" s="6"/>
      <c r="BW147" s="6"/>
      <c r="BX147" s="7"/>
      <c r="BY147" s="6"/>
      <c r="BZ147" s="6"/>
      <c r="CA147" s="7"/>
      <c r="CB147" s="6"/>
      <c r="CC147" s="6"/>
      <c r="CD147" s="7"/>
      <c r="CE147" s="6"/>
      <c r="CF147" s="6"/>
      <c r="CG147" s="7"/>
      <c r="CH147" s="6"/>
      <c r="CI147" s="6"/>
      <c r="CJ147" s="7"/>
      <c r="CK147" s="6"/>
      <c r="CL147" s="6"/>
      <c r="CM147" s="7"/>
      <c r="CN147" s="6"/>
      <c r="CO147" s="6"/>
      <c r="CP147" s="7"/>
      <c r="CQ147" s="6"/>
      <c r="CR147" s="6"/>
      <c r="CS147" s="7"/>
      <c r="CT147" s="6"/>
      <c r="CU147" s="6"/>
      <c r="CV147" s="7"/>
    </row>
    <row r="148" spans="1:100" ht="13.8" x14ac:dyDescent="0.3">
      <c r="A148" s="8">
        <v>199902</v>
      </c>
      <c r="B148" s="6">
        <v>10446940</v>
      </c>
      <c r="C148" s="6">
        <v>6038096</v>
      </c>
      <c r="D148" s="7">
        <v>537614901</v>
      </c>
      <c r="E148" s="25"/>
      <c r="F148" s="25"/>
      <c r="G148" s="25"/>
      <c r="H148" s="6"/>
      <c r="I148" s="6"/>
      <c r="J148" s="7"/>
      <c r="K148" s="6"/>
      <c r="L148" s="6"/>
      <c r="M148" s="7"/>
      <c r="N148" s="6"/>
      <c r="O148" s="6"/>
      <c r="P148" s="7"/>
      <c r="Q148" s="6"/>
      <c r="R148" s="6"/>
      <c r="S148" s="7"/>
      <c r="T148" s="6"/>
      <c r="U148" s="6"/>
      <c r="V148" s="7"/>
      <c r="W148" s="6"/>
      <c r="X148" s="6"/>
      <c r="Y148" s="7"/>
      <c r="Z148" s="6"/>
      <c r="AA148" s="6"/>
      <c r="AB148" s="7"/>
      <c r="AC148" s="6"/>
      <c r="AD148" s="6"/>
      <c r="AE148" s="7"/>
      <c r="AF148" s="6"/>
      <c r="AG148" s="6"/>
      <c r="AH148" s="7"/>
      <c r="AI148" s="6"/>
      <c r="AJ148" s="6"/>
      <c r="AK148" s="7"/>
      <c r="AL148" s="6"/>
      <c r="AM148" s="6"/>
      <c r="AN148" s="7"/>
      <c r="AO148" s="6"/>
      <c r="AP148" s="6"/>
      <c r="AQ148" s="7"/>
      <c r="AR148" s="6"/>
      <c r="AS148" s="6"/>
      <c r="AT148" s="7"/>
      <c r="AU148" s="6"/>
      <c r="AV148" s="6"/>
      <c r="AW148" s="7"/>
      <c r="AX148" s="6"/>
      <c r="AY148" s="6"/>
      <c r="AZ148" s="7"/>
      <c r="BA148" s="6"/>
      <c r="BB148" s="6"/>
      <c r="BC148" s="7"/>
      <c r="BD148" s="6"/>
      <c r="BE148" s="6"/>
      <c r="BF148" s="7"/>
      <c r="BG148" s="6"/>
      <c r="BH148" s="6"/>
      <c r="BI148" s="7"/>
      <c r="BJ148" s="6"/>
      <c r="BK148" s="6"/>
      <c r="BL148" s="7"/>
      <c r="BM148" s="6"/>
      <c r="BN148" s="6"/>
      <c r="BO148" s="7"/>
      <c r="BP148" s="6"/>
      <c r="BQ148" s="6"/>
      <c r="BR148" s="7"/>
      <c r="BS148" s="6"/>
      <c r="BT148" s="6"/>
      <c r="BU148" s="7"/>
      <c r="BV148" s="6"/>
      <c r="BW148" s="6"/>
      <c r="BX148" s="7"/>
      <c r="BY148" s="6"/>
      <c r="BZ148" s="6"/>
      <c r="CA148" s="7"/>
      <c r="CB148" s="6"/>
      <c r="CC148" s="6"/>
      <c r="CD148" s="7"/>
      <c r="CE148" s="6"/>
      <c r="CF148" s="6"/>
      <c r="CG148" s="7"/>
      <c r="CH148" s="6"/>
      <c r="CI148" s="6"/>
      <c r="CJ148" s="7"/>
      <c r="CK148" s="6"/>
      <c r="CL148" s="6"/>
      <c r="CM148" s="7"/>
      <c r="CN148" s="6"/>
      <c r="CO148" s="6"/>
      <c r="CP148" s="7"/>
      <c r="CQ148" s="6"/>
      <c r="CR148" s="6"/>
      <c r="CS148" s="7"/>
      <c r="CT148" s="6"/>
      <c r="CU148" s="6"/>
      <c r="CV148" s="7"/>
    </row>
    <row r="149" spans="1:100" ht="13.8" x14ac:dyDescent="0.3">
      <c r="A149" s="8">
        <v>199903</v>
      </c>
      <c r="B149" s="6">
        <v>11581569</v>
      </c>
      <c r="C149" s="6">
        <v>6842017</v>
      </c>
      <c r="D149" s="7">
        <v>605603963</v>
      </c>
      <c r="E149" s="25"/>
      <c r="F149" s="25"/>
      <c r="G149" s="25"/>
      <c r="H149" s="6"/>
      <c r="I149" s="6"/>
      <c r="J149" s="7"/>
      <c r="K149" s="6"/>
      <c r="L149" s="6"/>
      <c r="M149" s="7"/>
      <c r="N149" s="6"/>
      <c r="O149" s="6"/>
      <c r="P149" s="7"/>
      <c r="Q149" s="6"/>
      <c r="R149" s="6"/>
      <c r="S149" s="7"/>
      <c r="T149" s="6"/>
      <c r="U149" s="6"/>
      <c r="V149" s="7"/>
      <c r="W149" s="6"/>
      <c r="X149" s="6"/>
      <c r="Y149" s="7"/>
      <c r="Z149" s="6"/>
      <c r="AA149" s="6"/>
      <c r="AB149" s="7"/>
      <c r="AC149" s="6"/>
      <c r="AD149" s="6"/>
      <c r="AE149" s="7"/>
      <c r="AF149" s="6"/>
      <c r="AG149" s="6"/>
      <c r="AH149" s="7"/>
      <c r="AI149" s="6"/>
      <c r="AJ149" s="6"/>
      <c r="AK149" s="7"/>
      <c r="AL149" s="6"/>
      <c r="AM149" s="6"/>
      <c r="AN149" s="7"/>
      <c r="AO149" s="6"/>
      <c r="AP149" s="6"/>
      <c r="AQ149" s="7"/>
      <c r="AR149" s="6"/>
      <c r="AS149" s="6"/>
      <c r="AT149" s="7"/>
      <c r="AU149" s="6"/>
      <c r="AV149" s="6"/>
      <c r="AW149" s="7"/>
      <c r="AX149" s="6"/>
      <c r="AY149" s="6"/>
      <c r="AZ149" s="7"/>
      <c r="BA149" s="6"/>
      <c r="BB149" s="6"/>
      <c r="BC149" s="7"/>
      <c r="BD149" s="6"/>
      <c r="BE149" s="6"/>
      <c r="BF149" s="7"/>
      <c r="BG149" s="6"/>
      <c r="BH149" s="6"/>
      <c r="BI149" s="7"/>
      <c r="BJ149" s="6"/>
      <c r="BK149" s="6"/>
      <c r="BL149" s="7"/>
      <c r="BM149" s="6"/>
      <c r="BN149" s="6"/>
      <c r="BO149" s="7"/>
      <c r="BP149" s="6"/>
      <c r="BQ149" s="6"/>
      <c r="BR149" s="7"/>
      <c r="BS149" s="6"/>
      <c r="BT149" s="6"/>
      <c r="BU149" s="7"/>
      <c r="BV149" s="6"/>
      <c r="BW149" s="6"/>
      <c r="BX149" s="7"/>
      <c r="BY149" s="6"/>
      <c r="BZ149" s="6"/>
      <c r="CA149" s="7"/>
      <c r="CB149" s="6"/>
      <c r="CC149" s="6"/>
      <c r="CD149" s="7"/>
      <c r="CE149" s="6"/>
      <c r="CF149" s="6"/>
      <c r="CG149" s="7"/>
      <c r="CH149" s="6"/>
      <c r="CI149" s="6"/>
      <c r="CJ149" s="7"/>
      <c r="CK149" s="6"/>
      <c r="CL149" s="6"/>
      <c r="CM149" s="7"/>
      <c r="CN149" s="6"/>
      <c r="CO149" s="6"/>
      <c r="CP149" s="7"/>
      <c r="CQ149" s="6"/>
      <c r="CR149" s="6"/>
      <c r="CS149" s="7"/>
      <c r="CT149" s="6"/>
      <c r="CU149" s="6"/>
      <c r="CV149" s="7"/>
    </row>
    <row r="150" spans="1:100" ht="13.8" x14ac:dyDescent="0.3">
      <c r="A150" s="8">
        <v>199904</v>
      </c>
      <c r="B150" s="6">
        <v>11229450</v>
      </c>
      <c r="C150" s="6">
        <v>6732579</v>
      </c>
      <c r="D150" s="7">
        <v>592070348</v>
      </c>
      <c r="E150" s="25"/>
      <c r="F150" s="25"/>
      <c r="G150" s="25"/>
      <c r="H150" s="6"/>
      <c r="I150" s="6"/>
      <c r="J150" s="7"/>
      <c r="K150" s="6"/>
      <c r="L150" s="6"/>
      <c r="M150" s="7"/>
      <c r="N150" s="6"/>
      <c r="O150" s="6"/>
      <c r="P150" s="7"/>
      <c r="Q150" s="6"/>
      <c r="R150" s="6"/>
      <c r="S150" s="7"/>
      <c r="T150" s="6"/>
      <c r="U150" s="6"/>
      <c r="V150" s="7"/>
      <c r="W150" s="6"/>
      <c r="X150" s="6"/>
      <c r="Y150" s="7"/>
      <c r="Z150" s="6"/>
      <c r="AA150" s="6"/>
      <c r="AB150" s="7"/>
      <c r="AC150" s="6"/>
      <c r="AD150" s="6"/>
      <c r="AE150" s="7"/>
      <c r="AF150" s="6"/>
      <c r="AG150" s="6"/>
      <c r="AH150" s="7"/>
      <c r="AI150" s="6"/>
      <c r="AJ150" s="6"/>
      <c r="AK150" s="7"/>
      <c r="AL150" s="6"/>
      <c r="AM150" s="6"/>
      <c r="AN150" s="7"/>
      <c r="AO150" s="6"/>
      <c r="AP150" s="6"/>
      <c r="AQ150" s="7"/>
      <c r="AR150" s="6"/>
      <c r="AS150" s="6"/>
      <c r="AT150" s="7"/>
      <c r="AU150" s="6"/>
      <c r="AV150" s="6"/>
      <c r="AW150" s="7"/>
      <c r="AX150" s="6"/>
      <c r="AY150" s="6"/>
      <c r="AZ150" s="7"/>
      <c r="BA150" s="6"/>
      <c r="BB150" s="6"/>
      <c r="BC150" s="7"/>
      <c r="BD150" s="6"/>
      <c r="BE150" s="6"/>
      <c r="BF150" s="7"/>
      <c r="BG150" s="6"/>
      <c r="BH150" s="6"/>
      <c r="BI150" s="7"/>
      <c r="BJ150" s="6"/>
      <c r="BK150" s="6"/>
      <c r="BL150" s="7"/>
      <c r="BM150" s="6"/>
      <c r="BN150" s="6"/>
      <c r="BO150" s="7"/>
      <c r="BP150" s="6"/>
      <c r="BQ150" s="6"/>
      <c r="BR150" s="7"/>
      <c r="BS150" s="6"/>
      <c r="BT150" s="6"/>
      <c r="BU150" s="7"/>
      <c r="BV150" s="6"/>
      <c r="BW150" s="6"/>
      <c r="BX150" s="7"/>
      <c r="BY150" s="6"/>
      <c r="BZ150" s="6"/>
      <c r="CA150" s="7"/>
      <c r="CB150" s="6"/>
      <c r="CC150" s="6"/>
      <c r="CD150" s="7"/>
      <c r="CE150" s="6"/>
      <c r="CF150" s="6"/>
      <c r="CG150" s="7"/>
      <c r="CH150" s="6"/>
      <c r="CI150" s="6"/>
      <c r="CJ150" s="7"/>
      <c r="CK150" s="6"/>
      <c r="CL150" s="6"/>
      <c r="CM150" s="7"/>
      <c r="CN150" s="6"/>
      <c r="CO150" s="6"/>
      <c r="CP150" s="7"/>
      <c r="CQ150" s="6"/>
      <c r="CR150" s="6"/>
      <c r="CS150" s="7"/>
      <c r="CT150" s="6"/>
      <c r="CU150" s="6"/>
      <c r="CV150" s="7"/>
    </row>
    <row r="151" spans="1:100" ht="13.8" x14ac:dyDescent="0.3">
      <c r="A151" s="8">
        <v>199905</v>
      </c>
      <c r="B151" s="6">
        <v>11620009</v>
      </c>
      <c r="C151" s="6">
        <v>7508375</v>
      </c>
      <c r="D151" s="7">
        <v>714108373</v>
      </c>
      <c r="E151" s="25"/>
      <c r="F151" s="25"/>
      <c r="G151" s="25"/>
      <c r="H151" s="6"/>
      <c r="I151" s="6"/>
      <c r="J151" s="7"/>
      <c r="K151" s="6"/>
      <c r="L151" s="6"/>
      <c r="M151" s="7"/>
      <c r="N151" s="6"/>
      <c r="O151" s="6"/>
      <c r="P151" s="7"/>
      <c r="Q151" s="6"/>
      <c r="R151" s="6"/>
      <c r="S151" s="7"/>
      <c r="T151" s="6"/>
      <c r="U151" s="6"/>
      <c r="V151" s="7"/>
      <c r="W151" s="6"/>
      <c r="X151" s="6"/>
      <c r="Y151" s="7"/>
      <c r="Z151" s="6"/>
      <c r="AA151" s="6"/>
      <c r="AB151" s="7"/>
      <c r="AC151" s="6"/>
      <c r="AD151" s="6"/>
      <c r="AE151" s="7"/>
      <c r="AF151" s="6"/>
      <c r="AG151" s="6"/>
      <c r="AH151" s="7"/>
      <c r="AI151" s="6"/>
      <c r="AJ151" s="6"/>
      <c r="AK151" s="7"/>
      <c r="AL151" s="6"/>
      <c r="AM151" s="6"/>
      <c r="AN151" s="7"/>
      <c r="AO151" s="6"/>
      <c r="AP151" s="6"/>
      <c r="AQ151" s="7"/>
      <c r="AR151" s="6"/>
      <c r="AS151" s="6"/>
      <c r="AT151" s="7"/>
      <c r="AU151" s="6"/>
      <c r="AV151" s="6"/>
      <c r="AW151" s="7"/>
      <c r="AX151" s="6"/>
      <c r="AY151" s="6"/>
      <c r="AZ151" s="7"/>
      <c r="BA151" s="6"/>
      <c r="BB151" s="6"/>
      <c r="BC151" s="7"/>
      <c r="BD151" s="6"/>
      <c r="BE151" s="6"/>
      <c r="BF151" s="7"/>
      <c r="BG151" s="6"/>
      <c r="BH151" s="6"/>
      <c r="BI151" s="7"/>
      <c r="BJ151" s="6"/>
      <c r="BK151" s="6"/>
      <c r="BL151" s="7"/>
      <c r="BM151" s="6"/>
      <c r="BN151" s="6"/>
      <c r="BO151" s="7"/>
      <c r="BP151" s="6"/>
      <c r="BQ151" s="6"/>
      <c r="BR151" s="7"/>
      <c r="BS151" s="6"/>
      <c r="BT151" s="6"/>
      <c r="BU151" s="7"/>
      <c r="BV151" s="6"/>
      <c r="BW151" s="6"/>
      <c r="BX151" s="7"/>
      <c r="BY151" s="6"/>
      <c r="BZ151" s="6"/>
      <c r="CA151" s="7"/>
      <c r="CB151" s="6"/>
      <c r="CC151" s="6"/>
      <c r="CD151" s="7"/>
      <c r="CE151" s="6"/>
      <c r="CF151" s="6"/>
      <c r="CG151" s="7"/>
      <c r="CH151" s="6"/>
      <c r="CI151" s="6"/>
      <c r="CJ151" s="7"/>
      <c r="CK151" s="6"/>
      <c r="CL151" s="6"/>
      <c r="CM151" s="7"/>
      <c r="CN151" s="6"/>
      <c r="CO151" s="6"/>
      <c r="CP151" s="7"/>
      <c r="CQ151" s="6"/>
      <c r="CR151" s="6"/>
      <c r="CS151" s="7"/>
      <c r="CT151" s="6"/>
      <c r="CU151" s="6"/>
      <c r="CV151" s="7"/>
    </row>
    <row r="152" spans="1:100" ht="13.8" x14ac:dyDescent="0.3">
      <c r="A152" s="8">
        <v>199906</v>
      </c>
      <c r="B152" s="6">
        <v>11310420</v>
      </c>
      <c r="C152" s="6">
        <v>8142916</v>
      </c>
      <c r="D152" s="7">
        <v>831773172</v>
      </c>
      <c r="E152" s="25"/>
      <c r="F152" s="25"/>
      <c r="G152" s="25"/>
      <c r="H152" s="6"/>
      <c r="I152" s="6"/>
      <c r="J152" s="7"/>
      <c r="K152" s="6"/>
      <c r="L152" s="6"/>
      <c r="M152" s="7"/>
      <c r="N152" s="6"/>
      <c r="O152" s="6"/>
      <c r="P152" s="7"/>
      <c r="Q152" s="6"/>
      <c r="R152" s="6"/>
      <c r="S152" s="7"/>
      <c r="T152" s="6"/>
      <c r="U152" s="6"/>
      <c r="V152" s="7"/>
      <c r="W152" s="6"/>
      <c r="X152" s="6"/>
      <c r="Y152" s="7"/>
      <c r="Z152" s="6"/>
      <c r="AA152" s="6"/>
      <c r="AB152" s="7"/>
      <c r="AC152" s="6"/>
      <c r="AD152" s="6"/>
      <c r="AE152" s="7"/>
      <c r="AF152" s="6"/>
      <c r="AG152" s="6"/>
      <c r="AH152" s="7"/>
      <c r="AI152" s="6"/>
      <c r="AJ152" s="6"/>
      <c r="AK152" s="7"/>
      <c r="AL152" s="6"/>
      <c r="AM152" s="6"/>
      <c r="AN152" s="7"/>
      <c r="AO152" s="6"/>
      <c r="AP152" s="6"/>
      <c r="AQ152" s="7"/>
      <c r="AR152" s="6"/>
      <c r="AS152" s="6"/>
      <c r="AT152" s="7"/>
      <c r="AU152" s="6"/>
      <c r="AV152" s="6"/>
      <c r="AW152" s="7"/>
      <c r="AX152" s="6"/>
      <c r="AY152" s="6"/>
      <c r="AZ152" s="7"/>
      <c r="BA152" s="6"/>
      <c r="BB152" s="6"/>
      <c r="BC152" s="7"/>
      <c r="BD152" s="6"/>
      <c r="BE152" s="6"/>
      <c r="BF152" s="7"/>
      <c r="BG152" s="6"/>
      <c r="BH152" s="6"/>
      <c r="BI152" s="7"/>
      <c r="BJ152" s="6"/>
      <c r="BK152" s="6"/>
      <c r="BL152" s="7"/>
      <c r="BM152" s="6"/>
      <c r="BN152" s="6"/>
      <c r="BO152" s="7"/>
      <c r="BP152" s="6"/>
      <c r="BQ152" s="6"/>
      <c r="BR152" s="7"/>
      <c r="BS152" s="6"/>
      <c r="BT152" s="6"/>
      <c r="BU152" s="7"/>
      <c r="BV152" s="6"/>
      <c r="BW152" s="6"/>
      <c r="BX152" s="7"/>
      <c r="BY152" s="6"/>
      <c r="BZ152" s="6"/>
      <c r="CA152" s="7"/>
      <c r="CB152" s="6"/>
      <c r="CC152" s="6"/>
      <c r="CD152" s="7"/>
      <c r="CE152" s="6"/>
      <c r="CF152" s="6"/>
      <c r="CG152" s="7"/>
      <c r="CH152" s="6"/>
      <c r="CI152" s="6"/>
      <c r="CJ152" s="7"/>
      <c r="CK152" s="6"/>
      <c r="CL152" s="6"/>
      <c r="CM152" s="7"/>
      <c r="CN152" s="6"/>
      <c r="CO152" s="6"/>
      <c r="CP152" s="7"/>
      <c r="CQ152" s="6"/>
      <c r="CR152" s="6"/>
      <c r="CS152" s="7"/>
      <c r="CT152" s="6"/>
      <c r="CU152" s="6"/>
      <c r="CV152" s="7"/>
    </row>
    <row r="153" spans="1:100" ht="13.8" x14ac:dyDescent="0.3">
      <c r="A153" s="8">
        <v>199907</v>
      </c>
      <c r="B153" s="6">
        <v>11708266</v>
      </c>
      <c r="C153" s="6">
        <v>9242187</v>
      </c>
      <c r="D153" s="7">
        <v>1002602875</v>
      </c>
      <c r="E153" s="25"/>
      <c r="F153" s="25"/>
      <c r="G153" s="25"/>
      <c r="H153" s="6"/>
      <c r="I153" s="6"/>
      <c r="J153" s="7"/>
      <c r="K153" s="6"/>
      <c r="L153" s="6"/>
      <c r="M153" s="7"/>
      <c r="N153" s="6"/>
      <c r="O153" s="6"/>
      <c r="P153" s="7"/>
      <c r="Q153" s="6"/>
      <c r="R153" s="6"/>
      <c r="S153" s="7"/>
      <c r="T153" s="6"/>
      <c r="U153" s="6"/>
      <c r="V153" s="7"/>
      <c r="W153" s="6"/>
      <c r="X153" s="6"/>
      <c r="Y153" s="7"/>
      <c r="Z153" s="6"/>
      <c r="AA153" s="6"/>
      <c r="AB153" s="7"/>
      <c r="AC153" s="6"/>
      <c r="AD153" s="6"/>
      <c r="AE153" s="7"/>
      <c r="AF153" s="6"/>
      <c r="AG153" s="6"/>
      <c r="AH153" s="7"/>
      <c r="AI153" s="6"/>
      <c r="AJ153" s="6"/>
      <c r="AK153" s="7"/>
      <c r="AL153" s="6"/>
      <c r="AM153" s="6"/>
      <c r="AN153" s="7"/>
      <c r="AO153" s="6"/>
      <c r="AP153" s="6"/>
      <c r="AQ153" s="7"/>
      <c r="AR153" s="6"/>
      <c r="AS153" s="6"/>
      <c r="AT153" s="7"/>
      <c r="AU153" s="6"/>
      <c r="AV153" s="6"/>
      <c r="AW153" s="7"/>
      <c r="AX153" s="6"/>
      <c r="AY153" s="6"/>
      <c r="AZ153" s="7"/>
      <c r="BA153" s="6"/>
      <c r="BB153" s="6"/>
      <c r="BC153" s="7"/>
      <c r="BD153" s="6"/>
      <c r="BE153" s="6"/>
      <c r="BF153" s="7"/>
      <c r="BG153" s="6"/>
      <c r="BH153" s="6"/>
      <c r="BI153" s="7"/>
      <c r="BJ153" s="6"/>
      <c r="BK153" s="6"/>
      <c r="BL153" s="7"/>
      <c r="BM153" s="6"/>
      <c r="BN153" s="6"/>
      <c r="BO153" s="7"/>
      <c r="BP153" s="6"/>
      <c r="BQ153" s="6"/>
      <c r="BR153" s="7"/>
      <c r="BS153" s="6"/>
      <c r="BT153" s="6"/>
      <c r="BU153" s="7"/>
      <c r="BV153" s="6"/>
      <c r="BW153" s="6"/>
      <c r="BX153" s="7"/>
      <c r="BY153" s="6"/>
      <c r="BZ153" s="6"/>
      <c r="CA153" s="7"/>
      <c r="CB153" s="6"/>
      <c r="CC153" s="6"/>
      <c r="CD153" s="7"/>
      <c r="CE153" s="6"/>
      <c r="CF153" s="6"/>
      <c r="CG153" s="7"/>
      <c r="CH153" s="6"/>
      <c r="CI153" s="6"/>
      <c r="CJ153" s="7"/>
      <c r="CK153" s="6"/>
      <c r="CL153" s="6"/>
      <c r="CM153" s="7"/>
      <c r="CN153" s="6"/>
      <c r="CO153" s="6"/>
      <c r="CP153" s="7"/>
      <c r="CQ153" s="6"/>
      <c r="CR153" s="6"/>
      <c r="CS153" s="7"/>
      <c r="CT153" s="6"/>
      <c r="CU153" s="6"/>
      <c r="CV153" s="7"/>
    </row>
    <row r="154" spans="1:100" ht="13.8" x14ac:dyDescent="0.3">
      <c r="A154" s="8">
        <v>199908</v>
      </c>
      <c r="B154" s="6">
        <v>11701167</v>
      </c>
      <c r="C154" s="6">
        <v>9348595</v>
      </c>
      <c r="D154" s="7">
        <v>1008901861</v>
      </c>
      <c r="E154" s="25"/>
      <c r="F154" s="25"/>
      <c r="G154" s="25"/>
      <c r="H154" s="6"/>
      <c r="I154" s="6"/>
      <c r="J154" s="7"/>
      <c r="K154" s="6"/>
      <c r="L154" s="6"/>
      <c r="M154" s="7"/>
      <c r="N154" s="6"/>
      <c r="O154" s="6"/>
      <c r="P154" s="7"/>
      <c r="Q154" s="6"/>
      <c r="R154" s="6"/>
      <c r="S154" s="7"/>
      <c r="T154" s="6"/>
      <c r="U154" s="6"/>
      <c r="V154" s="7"/>
      <c r="W154" s="6"/>
      <c r="X154" s="6"/>
      <c r="Y154" s="7"/>
      <c r="Z154" s="6"/>
      <c r="AA154" s="6"/>
      <c r="AB154" s="7"/>
      <c r="AC154" s="6"/>
      <c r="AD154" s="6"/>
      <c r="AE154" s="7"/>
      <c r="AF154" s="6"/>
      <c r="AG154" s="6"/>
      <c r="AH154" s="7"/>
      <c r="AI154" s="6"/>
      <c r="AJ154" s="6"/>
      <c r="AK154" s="7"/>
      <c r="AL154" s="6"/>
      <c r="AM154" s="6"/>
      <c r="AN154" s="7"/>
      <c r="AO154" s="6"/>
      <c r="AP154" s="6"/>
      <c r="AQ154" s="7"/>
      <c r="AR154" s="6"/>
      <c r="AS154" s="6"/>
      <c r="AT154" s="7"/>
      <c r="AU154" s="6"/>
      <c r="AV154" s="6"/>
      <c r="AW154" s="7"/>
      <c r="AX154" s="6"/>
      <c r="AY154" s="6"/>
      <c r="AZ154" s="7"/>
      <c r="BA154" s="6"/>
      <c r="BB154" s="6"/>
      <c r="BC154" s="7"/>
      <c r="BD154" s="6"/>
      <c r="BE154" s="6"/>
      <c r="BF154" s="7"/>
      <c r="BG154" s="6"/>
      <c r="BH154" s="6"/>
      <c r="BI154" s="7"/>
      <c r="BJ154" s="6"/>
      <c r="BK154" s="6"/>
      <c r="BL154" s="7"/>
      <c r="BM154" s="6"/>
      <c r="BN154" s="6"/>
      <c r="BO154" s="7"/>
      <c r="BP154" s="6"/>
      <c r="BQ154" s="6"/>
      <c r="BR154" s="7"/>
      <c r="BS154" s="6"/>
      <c r="BT154" s="6"/>
      <c r="BU154" s="7"/>
      <c r="BV154" s="6"/>
      <c r="BW154" s="6"/>
      <c r="BX154" s="7"/>
      <c r="BY154" s="6"/>
      <c r="BZ154" s="6"/>
      <c r="CA154" s="7"/>
      <c r="CB154" s="6"/>
      <c r="CC154" s="6"/>
      <c r="CD154" s="7"/>
      <c r="CE154" s="6"/>
      <c r="CF154" s="6"/>
      <c r="CG154" s="7"/>
      <c r="CH154" s="6"/>
      <c r="CI154" s="6"/>
      <c r="CJ154" s="7"/>
      <c r="CK154" s="6"/>
      <c r="CL154" s="6"/>
      <c r="CM154" s="7"/>
      <c r="CN154" s="6"/>
      <c r="CO154" s="6"/>
      <c r="CP154" s="7"/>
      <c r="CQ154" s="6"/>
      <c r="CR154" s="6"/>
      <c r="CS154" s="7"/>
      <c r="CT154" s="6"/>
      <c r="CU154" s="6"/>
      <c r="CV154" s="7"/>
    </row>
    <row r="155" spans="1:100" ht="13.8" x14ac:dyDescent="0.3">
      <c r="A155" s="8">
        <v>199909</v>
      </c>
      <c r="B155" s="6">
        <v>11326170</v>
      </c>
      <c r="C155" s="6">
        <v>8722598</v>
      </c>
      <c r="D155" s="7">
        <v>897479216</v>
      </c>
      <c r="E155" s="25"/>
      <c r="F155" s="25"/>
      <c r="G155" s="25"/>
      <c r="H155" s="6"/>
      <c r="I155" s="6"/>
      <c r="J155" s="7"/>
      <c r="K155" s="6"/>
      <c r="L155" s="6"/>
      <c r="M155" s="7"/>
      <c r="N155" s="6"/>
      <c r="O155" s="6"/>
      <c r="P155" s="7"/>
      <c r="Q155" s="6"/>
      <c r="R155" s="6"/>
      <c r="S155" s="7"/>
      <c r="T155" s="6"/>
      <c r="U155" s="6"/>
      <c r="V155" s="7"/>
      <c r="W155" s="6"/>
      <c r="X155" s="6"/>
      <c r="Y155" s="7"/>
      <c r="Z155" s="6"/>
      <c r="AA155" s="6"/>
      <c r="AB155" s="7"/>
      <c r="AC155" s="6"/>
      <c r="AD155" s="6"/>
      <c r="AE155" s="7"/>
      <c r="AF155" s="6"/>
      <c r="AG155" s="6"/>
      <c r="AH155" s="7"/>
      <c r="AI155" s="6"/>
      <c r="AJ155" s="6"/>
      <c r="AK155" s="7"/>
      <c r="AL155" s="6"/>
      <c r="AM155" s="6"/>
      <c r="AN155" s="7"/>
      <c r="AO155" s="6"/>
      <c r="AP155" s="6"/>
      <c r="AQ155" s="7"/>
      <c r="AR155" s="6"/>
      <c r="AS155" s="6"/>
      <c r="AT155" s="7"/>
      <c r="AU155" s="6"/>
      <c r="AV155" s="6"/>
      <c r="AW155" s="7"/>
      <c r="AX155" s="6"/>
      <c r="AY155" s="6"/>
      <c r="AZ155" s="7"/>
      <c r="BA155" s="6"/>
      <c r="BB155" s="6"/>
      <c r="BC155" s="7"/>
      <c r="BD155" s="6"/>
      <c r="BE155" s="6"/>
      <c r="BF155" s="7"/>
      <c r="BG155" s="6"/>
      <c r="BH155" s="6"/>
      <c r="BI155" s="7"/>
      <c r="BJ155" s="6"/>
      <c r="BK155" s="6"/>
      <c r="BL155" s="7"/>
      <c r="BM155" s="6"/>
      <c r="BN155" s="6"/>
      <c r="BO155" s="7"/>
      <c r="BP155" s="6"/>
      <c r="BQ155" s="6"/>
      <c r="BR155" s="7"/>
      <c r="BS155" s="6"/>
      <c r="BT155" s="6"/>
      <c r="BU155" s="7"/>
      <c r="BV155" s="6"/>
      <c r="BW155" s="6"/>
      <c r="BX155" s="7"/>
      <c r="BY155" s="6"/>
      <c r="BZ155" s="6"/>
      <c r="CA155" s="7"/>
      <c r="CB155" s="6"/>
      <c r="CC155" s="6"/>
      <c r="CD155" s="7"/>
      <c r="CE155" s="6"/>
      <c r="CF155" s="6"/>
      <c r="CG155" s="7"/>
      <c r="CH155" s="6"/>
      <c r="CI155" s="6"/>
      <c r="CJ155" s="7"/>
      <c r="CK155" s="6"/>
      <c r="CL155" s="6"/>
      <c r="CM155" s="7"/>
      <c r="CN155" s="6"/>
      <c r="CO155" s="6"/>
      <c r="CP155" s="7"/>
      <c r="CQ155" s="6"/>
      <c r="CR155" s="6"/>
      <c r="CS155" s="7"/>
      <c r="CT155" s="6"/>
      <c r="CU155" s="6"/>
      <c r="CV155" s="7"/>
    </row>
    <row r="156" spans="1:100" ht="13.8" x14ac:dyDescent="0.3">
      <c r="A156" s="8">
        <v>199910</v>
      </c>
      <c r="B156" s="6">
        <v>11731299</v>
      </c>
      <c r="C156" s="6">
        <v>7717329</v>
      </c>
      <c r="D156" s="7">
        <v>731896220</v>
      </c>
      <c r="E156" s="25"/>
      <c r="F156" s="25"/>
      <c r="G156" s="25"/>
      <c r="H156" s="6"/>
      <c r="I156" s="6"/>
      <c r="J156" s="7"/>
      <c r="K156" s="6"/>
      <c r="L156" s="6"/>
      <c r="M156" s="7"/>
      <c r="N156" s="6"/>
      <c r="O156" s="6"/>
      <c r="P156" s="7"/>
      <c r="Q156" s="6"/>
      <c r="R156" s="6"/>
      <c r="S156" s="7"/>
      <c r="T156" s="6"/>
      <c r="U156" s="6"/>
      <c r="V156" s="7"/>
      <c r="W156" s="6"/>
      <c r="X156" s="6"/>
      <c r="Y156" s="7"/>
      <c r="Z156" s="6"/>
      <c r="AA156" s="6"/>
      <c r="AB156" s="7"/>
      <c r="AC156" s="6"/>
      <c r="AD156" s="6"/>
      <c r="AE156" s="7"/>
      <c r="AF156" s="6"/>
      <c r="AG156" s="6"/>
      <c r="AH156" s="7"/>
      <c r="AI156" s="6"/>
      <c r="AJ156" s="6"/>
      <c r="AK156" s="7"/>
      <c r="AL156" s="6"/>
      <c r="AM156" s="6"/>
      <c r="AN156" s="7"/>
      <c r="AO156" s="6"/>
      <c r="AP156" s="6"/>
      <c r="AQ156" s="7"/>
      <c r="AR156" s="6"/>
      <c r="AS156" s="6"/>
      <c r="AT156" s="7"/>
      <c r="AU156" s="6"/>
      <c r="AV156" s="6"/>
      <c r="AW156" s="7"/>
      <c r="AX156" s="6"/>
      <c r="AY156" s="6"/>
      <c r="AZ156" s="7"/>
      <c r="BA156" s="6"/>
      <c r="BB156" s="6"/>
      <c r="BC156" s="7"/>
      <c r="BD156" s="6"/>
      <c r="BE156" s="6"/>
      <c r="BF156" s="7"/>
      <c r="BG156" s="6"/>
      <c r="BH156" s="6"/>
      <c r="BI156" s="7"/>
      <c r="BJ156" s="6"/>
      <c r="BK156" s="6"/>
      <c r="BL156" s="7"/>
      <c r="BM156" s="6"/>
      <c r="BN156" s="6"/>
      <c r="BO156" s="7"/>
      <c r="BP156" s="6"/>
      <c r="BQ156" s="6"/>
      <c r="BR156" s="7"/>
      <c r="BS156" s="6"/>
      <c r="BT156" s="6"/>
      <c r="BU156" s="7"/>
      <c r="BV156" s="6"/>
      <c r="BW156" s="6"/>
      <c r="BX156" s="7"/>
      <c r="BY156" s="6"/>
      <c r="BZ156" s="6"/>
      <c r="CA156" s="7"/>
      <c r="CB156" s="6"/>
      <c r="CC156" s="6"/>
      <c r="CD156" s="7"/>
      <c r="CE156" s="6"/>
      <c r="CF156" s="6"/>
      <c r="CG156" s="7"/>
      <c r="CH156" s="6"/>
      <c r="CI156" s="6"/>
      <c r="CJ156" s="7"/>
      <c r="CK156" s="6"/>
      <c r="CL156" s="6"/>
      <c r="CM156" s="7"/>
      <c r="CN156" s="6"/>
      <c r="CO156" s="6"/>
      <c r="CP156" s="7"/>
      <c r="CQ156" s="6"/>
      <c r="CR156" s="6"/>
      <c r="CS156" s="7"/>
      <c r="CT156" s="6"/>
      <c r="CU156" s="6"/>
      <c r="CV156" s="7"/>
    </row>
    <row r="157" spans="1:100" ht="13.8" x14ac:dyDescent="0.3">
      <c r="A157" s="8">
        <v>199911</v>
      </c>
      <c r="B157" s="6">
        <v>11373990</v>
      </c>
      <c r="C157" s="6">
        <v>6403215</v>
      </c>
      <c r="D157" s="7">
        <v>566446707</v>
      </c>
      <c r="E157" s="25"/>
      <c r="F157" s="25"/>
      <c r="G157" s="25"/>
      <c r="H157" s="6"/>
      <c r="I157" s="6"/>
      <c r="J157" s="7"/>
      <c r="K157" s="6"/>
      <c r="L157" s="6"/>
      <c r="M157" s="7"/>
      <c r="N157" s="6"/>
      <c r="O157" s="6"/>
      <c r="P157" s="7"/>
      <c r="Q157" s="6"/>
      <c r="R157" s="6"/>
      <c r="S157" s="7"/>
      <c r="T157" s="6"/>
      <c r="U157" s="6"/>
      <c r="V157" s="7"/>
      <c r="W157" s="6"/>
      <c r="X157" s="6"/>
      <c r="Y157" s="7"/>
      <c r="Z157" s="6"/>
      <c r="AA157" s="6"/>
      <c r="AB157" s="7"/>
      <c r="AC157" s="6"/>
      <c r="AD157" s="6"/>
      <c r="AE157" s="7"/>
      <c r="AF157" s="6"/>
      <c r="AG157" s="6"/>
      <c r="AH157" s="7"/>
      <c r="AI157" s="6"/>
      <c r="AJ157" s="6"/>
      <c r="AK157" s="7"/>
      <c r="AL157" s="6"/>
      <c r="AM157" s="6"/>
      <c r="AN157" s="7"/>
      <c r="AO157" s="6"/>
      <c r="AP157" s="6"/>
      <c r="AQ157" s="7"/>
      <c r="AR157" s="6"/>
      <c r="AS157" s="6"/>
      <c r="AT157" s="7"/>
      <c r="AU157" s="6"/>
      <c r="AV157" s="6"/>
      <c r="AW157" s="7"/>
      <c r="AX157" s="6"/>
      <c r="AY157" s="6"/>
      <c r="AZ157" s="7"/>
      <c r="BA157" s="6"/>
      <c r="BB157" s="6"/>
      <c r="BC157" s="7"/>
      <c r="BD157" s="6"/>
      <c r="BE157" s="6"/>
      <c r="BF157" s="7"/>
      <c r="BG157" s="6"/>
      <c r="BH157" s="6"/>
      <c r="BI157" s="7"/>
      <c r="BJ157" s="6"/>
      <c r="BK157" s="6"/>
      <c r="BL157" s="7"/>
      <c r="BM157" s="6"/>
      <c r="BN157" s="6"/>
      <c r="BO157" s="7"/>
      <c r="BP157" s="6"/>
      <c r="BQ157" s="6"/>
      <c r="BR157" s="7"/>
      <c r="BS157" s="6"/>
      <c r="BT157" s="6"/>
      <c r="BU157" s="7"/>
      <c r="BV157" s="6"/>
      <c r="BW157" s="6"/>
      <c r="BX157" s="7"/>
      <c r="BY157" s="6"/>
      <c r="BZ157" s="6"/>
      <c r="CA157" s="7"/>
      <c r="CB157" s="6"/>
      <c r="CC157" s="6"/>
      <c r="CD157" s="7"/>
      <c r="CE157" s="6"/>
      <c r="CF157" s="6"/>
      <c r="CG157" s="7"/>
      <c r="CH157" s="6"/>
      <c r="CI157" s="6"/>
      <c r="CJ157" s="7"/>
      <c r="CK157" s="6"/>
      <c r="CL157" s="6"/>
      <c r="CM157" s="7"/>
      <c r="CN157" s="6"/>
      <c r="CO157" s="6"/>
      <c r="CP157" s="7"/>
      <c r="CQ157" s="6"/>
      <c r="CR157" s="6"/>
      <c r="CS157" s="7"/>
      <c r="CT157" s="6"/>
      <c r="CU157" s="6"/>
      <c r="CV157" s="7"/>
    </row>
    <row r="158" spans="1:100" ht="13.8" x14ac:dyDescent="0.3">
      <c r="A158" s="8">
        <v>199912</v>
      </c>
      <c r="B158" s="6">
        <v>11756874</v>
      </c>
      <c r="C158" s="6">
        <v>4890414</v>
      </c>
      <c r="D158" s="7">
        <v>444377545</v>
      </c>
      <c r="E158" s="25"/>
      <c r="F158" s="25"/>
      <c r="G158" s="25"/>
      <c r="H158" s="6"/>
      <c r="I158" s="6"/>
      <c r="J158" s="7"/>
      <c r="K158" s="6"/>
      <c r="L158" s="6"/>
      <c r="M158" s="7"/>
      <c r="N158" s="6"/>
      <c r="O158" s="6"/>
      <c r="P158" s="7"/>
      <c r="Q158" s="6"/>
      <c r="R158" s="6"/>
      <c r="S158" s="7"/>
      <c r="T158" s="6"/>
      <c r="U158" s="6"/>
      <c r="V158" s="7"/>
      <c r="W158" s="6"/>
      <c r="X158" s="6"/>
      <c r="Y158" s="7"/>
      <c r="Z158" s="6"/>
      <c r="AA158" s="6"/>
      <c r="AB158" s="7"/>
      <c r="AC158" s="6"/>
      <c r="AD158" s="6"/>
      <c r="AE158" s="7"/>
      <c r="AF158" s="6"/>
      <c r="AG158" s="6"/>
      <c r="AH158" s="7"/>
      <c r="AI158" s="6"/>
      <c r="AJ158" s="6"/>
      <c r="AK158" s="7"/>
      <c r="AL158" s="6"/>
      <c r="AM158" s="6"/>
      <c r="AN158" s="7"/>
      <c r="AO158" s="6"/>
      <c r="AP158" s="6"/>
      <c r="AQ158" s="7"/>
      <c r="AR158" s="6"/>
      <c r="AS158" s="6"/>
      <c r="AT158" s="7"/>
      <c r="AU158" s="6"/>
      <c r="AV158" s="6"/>
      <c r="AW158" s="7"/>
      <c r="AX158" s="6"/>
      <c r="AY158" s="6"/>
      <c r="AZ158" s="7"/>
      <c r="BA158" s="6"/>
      <c r="BB158" s="6"/>
      <c r="BC158" s="7"/>
      <c r="BD158" s="6"/>
      <c r="BE158" s="6"/>
      <c r="BF158" s="7"/>
      <c r="BG158" s="6"/>
      <c r="BH158" s="6"/>
      <c r="BI158" s="7"/>
      <c r="BJ158" s="6"/>
      <c r="BK158" s="6"/>
      <c r="BL158" s="7"/>
      <c r="BM158" s="6"/>
      <c r="BN158" s="6"/>
      <c r="BO158" s="7"/>
      <c r="BP158" s="6"/>
      <c r="BQ158" s="6"/>
      <c r="BR158" s="7"/>
      <c r="BS158" s="6"/>
      <c r="BT158" s="6"/>
      <c r="BU158" s="7"/>
      <c r="BV158" s="6"/>
      <c r="BW158" s="6"/>
      <c r="BX158" s="7"/>
      <c r="BY158" s="6"/>
      <c r="BZ158" s="6"/>
      <c r="CA158" s="7"/>
      <c r="CB158" s="6"/>
      <c r="CC158" s="6"/>
      <c r="CD158" s="7"/>
      <c r="CE158" s="6"/>
      <c r="CF158" s="6"/>
      <c r="CG158" s="7"/>
      <c r="CH158" s="6"/>
      <c r="CI158" s="6"/>
      <c r="CJ158" s="7"/>
      <c r="CK158" s="6"/>
      <c r="CL158" s="6"/>
      <c r="CM158" s="7"/>
      <c r="CN158" s="6"/>
      <c r="CO158" s="6"/>
      <c r="CP158" s="7"/>
      <c r="CQ158" s="6"/>
      <c r="CR158" s="6"/>
      <c r="CS158" s="7"/>
      <c r="CT158" s="6"/>
      <c r="CU158" s="6"/>
      <c r="CV158" s="7"/>
    </row>
    <row r="159" spans="1:100" ht="13.8" x14ac:dyDescent="0.3">
      <c r="A159" s="8">
        <v>200001</v>
      </c>
      <c r="B159" s="6">
        <v>11770235</v>
      </c>
      <c r="C159" s="6">
        <v>5225778</v>
      </c>
      <c r="D159" s="7">
        <v>474316265</v>
      </c>
      <c r="E159" s="25">
        <v>131750</v>
      </c>
      <c r="F159" s="25">
        <v>75618.064195073399</v>
      </c>
      <c r="G159" s="25">
        <v>55383726.049079299</v>
      </c>
      <c r="H159" s="6"/>
      <c r="I159" s="6"/>
      <c r="J159" s="7"/>
      <c r="K159" s="6"/>
      <c r="L159" s="6"/>
      <c r="M159" s="7"/>
      <c r="N159" s="6"/>
      <c r="O159" s="6"/>
      <c r="P159" s="7"/>
      <c r="Q159" s="6"/>
      <c r="R159" s="6"/>
      <c r="S159" s="7"/>
      <c r="T159" s="6"/>
      <c r="U159" s="6"/>
      <c r="V159" s="7"/>
      <c r="W159" s="6"/>
      <c r="X159" s="6"/>
      <c r="Y159" s="7"/>
      <c r="Z159" s="6"/>
      <c r="AA159" s="6"/>
      <c r="AB159" s="7"/>
      <c r="AC159" s="6"/>
      <c r="AD159" s="6"/>
      <c r="AE159" s="7"/>
      <c r="AF159" s="6"/>
      <c r="AG159" s="6"/>
      <c r="AH159" s="7"/>
      <c r="AI159" s="6"/>
      <c r="AJ159" s="6"/>
      <c r="AK159" s="7"/>
      <c r="AL159" s="6"/>
      <c r="AM159" s="6"/>
      <c r="AN159" s="7"/>
      <c r="AO159" s="6"/>
      <c r="AP159" s="6"/>
      <c r="AQ159" s="7"/>
      <c r="AR159" s="6"/>
      <c r="AS159" s="6"/>
      <c r="AT159" s="7"/>
      <c r="AU159" s="6"/>
      <c r="AV159" s="6"/>
      <c r="AW159" s="7"/>
      <c r="AX159" s="6"/>
      <c r="AY159" s="6"/>
      <c r="AZ159" s="7"/>
      <c r="BA159" s="6"/>
      <c r="BB159" s="6"/>
      <c r="BC159" s="7"/>
      <c r="BD159" s="6"/>
      <c r="BE159" s="6"/>
      <c r="BF159" s="7"/>
      <c r="BG159" s="6"/>
      <c r="BH159" s="6"/>
      <c r="BI159" s="7"/>
      <c r="BJ159" s="6"/>
      <c r="BK159" s="6"/>
      <c r="BL159" s="7"/>
      <c r="BM159" s="6"/>
      <c r="BN159" s="6"/>
      <c r="BO159" s="7"/>
      <c r="BP159" s="6"/>
      <c r="BQ159" s="6"/>
      <c r="BR159" s="7"/>
      <c r="BS159" s="6"/>
      <c r="BT159" s="6"/>
      <c r="BU159" s="7"/>
      <c r="BV159" s="6"/>
      <c r="BW159" s="6"/>
      <c r="BX159" s="7"/>
      <c r="BY159" s="6"/>
      <c r="BZ159" s="6"/>
      <c r="CA159" s="7"/>
      <c r="CB159" s="6"/>
      <c r="CC159" s="6"/>
      <c r="CD159" s="7"/>
      <c r="CE159" s="6"/>
      <c r="CF159" s="6"/>
      <c r="CG159" s="7"/>
      <c r="CH159" s="6"/>
      <c r="CI159" s="6"/>
      <c r="CJ159" s="7"/>
      <c r="CK159" s="6"/>
      <c r="CL159" s="6"/>
      <c r="CM159" s="7"/>
      <c r="CN159" s="6"/>
      <c r="CO159" s="6"/>
      <c r="CP159" s="7"/>
      <c r="CQ159" s="6"/>
      <c r="CR159" s="6"/>
      <c r="CS159" s="7"/>
      <c r="CT159" s="6"/>
      <c r="CU159" s="6"/>
      <c r="CV159" s="7"/>
    </row>
    <row r="160" spans="1:100" ht="13.8" x14ac:dyDescent="0.3">
      <c r="A160" s="8">
        <v>200002</v>
      </c>
      <c r="B160" s="6">
        <v>10649800</v>
      </c>
      <c r="C160" s="6">
        <v>5990718</v>
      </c>
      <c r="D160" s="7">
        <v>559318929</v>
      </c>
      <c r="E160" s="25">
        <v>126700</v>
      </c>
      <c r="F160" s="25">
        <v>81117</v>
      </c>
      <c r="G160" s="25">
        <v>65674115.624999903</v>
      </c>
      <c r="H160" s="6"/>
      <c r="I160" s="6"/>
      <c r="J160" s="7"/>
      <c r="K160" s="6"/>
      <c r="L160" s="6"/>
      <c r="M160" s="7"/>
      <c r="N160" s="6"/>
      <c r="O160" s="6"/>
      <c r="P160" s="7"/>
      <c r="Q160" s="6"/>
      <c r="R160" s="6"/>
      <c r="S160" s="7"/>
      <c r="T160" s="6"/>
      <c r="U160" s="6"/>
      <c r="V160" s="7"/>
      <c r="W160" s="6"/>
      <c r="X160" s="6"/>
      <c r="Y160" s="7"/>
      <c r="Z160" s="6"/>
      <c r="AA160" s="6"/>
      <c r="AB160" s="7"/>
      <c r="AC160" s="6"/>
      <c r="AD160" s="6"/>
      <c r="AE160" s="7"/>
      <c r="AF160" s="6"/>
      <c r="AG160" s="6"/>
      <c r="AH160" s="7"/>
      <c r="AI160" s="6"/>
      <c r="AJ160" s="6"/>
      <c r="AK160" s="7"/>
      <c r="AL160" s="6"/>
      <c r="AM160" s="6"/>
      <c r="AN160" s="7"/>
      <c r="AO160" s="6"/>
      <c r="AP160" s="6"/>
      <c r="AQ160" s="7"/>
      <c r="AR160" s="6"/>
      <c r="AS160" s="6"/>
      <c r="AT160" s="7"/>
      <c r="AU160" s="6"/>
      <c r="AV160" s="6"/>
      <c r="AW160" s="7"/>
      <c r="AX160" s="6"/>
      <c r="AY160" s="6"/>
      <c r="AZ160" s="7"/>
      <c r="BA160" s="6"/>
      <c r="BB160" s="6"/>
      <c r="BC160" s="7"/>
      <c r="BD160" s="6"/>
      <c r="BE160" s="6"/>
      <c r="BF160" s="7"/>
      <c r="BG160" s="6"/>
      <c r="BH160" s="6"/>
      <c r="BI160" s="7"/>
      <c r="BJ160" s="6"/>
      <c r="BK160" s="6"/>
      <c r="BL160" s="7"/>
      <c r="BM160" s="6"/>
      <c r="BN160" s="6"/>
      <c r="BO160" s="7"/>
      <c r="BP160" s="6"/>
      <c r="BQ160" s="6"/>
      <c r="BR160" s="7"/>
      <c r="BS160" s="6"/>
      <c r="BT160" s="6"/>
      <c r="BU160" s="7"/>
      <c r="BV160" s="6"/>
      <c r="BW160" s="6"/>
      <c r="BX160" s="7"/>
      <c r="BY160" s="6"/>
      <c r="BZ160" s="6"/>
      <c r="CA160" s="7"/>
      <c r="CB160" s="6"/>
      <c r="CC160" s="6"/>
      <c r="CD160" s="7"/>
      <c r="CE160" s="6"/>
      <c r="CF160" s="6"/>
      <c r="CG160" s="7"/>
      <c r="CH160" s="6"/>
      <c r="CI160" s="6"/>
      <c r="CJ160" s="7"/>
      <c r="CK160" s="6"/>
      <c r="CL160" s="6"/>
      <c r="CM160" s="7"/>
      <c r="CN160" s="6"/>
      <c r="CO160" s="6"/>
      <c r="CP160" s="7"/>
      <c r="CQ160" s="6"/>
      <c r="CR160" s="6"/>
      <c r="CS160" s="7"/>
      <c r="CT160" s="6"/>
      <c r="CU160" s="6"/>
      <c r="CV160" s="7"/>
    </row>
    <row r="161" spans="1:100" ht="13.8" x14ac:dyDescent="0.3">
      <c r="A161" s="8">
        <v>200003</v>
      </c>
      <c r="B161" s="6">
        <v>11819928</v>
      </c>
      <c r="C161" s="6">
        <v>6906852</v>
      </c>
      <c r="D161" s="7">
        <v>643442434</v>
      </c>
      <c r="E161" s="25">
        <v>143251</v>
      </c>
      <c r="F161" s="25">
        <v>94575</v>
      </c>
      <c r="G161" s="25">
        <v>75381156.016000003</v>
      </c>
      <c r="H161" s="6"/>
      <c r="I161" s="6"/>
      <c r="J161" s="7"/>
      <c r="K161" s="6"/>
      <c r="L161" s="6"/>
      <c r="M161" s="7"/>
      <c r="N161" s="6"/>
      <c r="O161" s="6"/>
      <c r="P161" s="7"/>
      <c r="Q161" s="6"/>
      <c r="R161" s="6"/>
      <c r="S161" s="7"/>
      <c r="T161" s="6"/>
      <c r="U161" s="6"/>
      <c r="V161" s="7"/>
      <c r="W161" s="6"/>
      <c r="X161" s="6"/>
      <c r="Y161" s="7"/>
      <c r="Z161" s="6"/>
      <c r="AA161" s="6"/>
      <c r="AB161" s="7"/>
      <c r="AC161" s="6"/>
      <c r="AD161" s="6"/>
      <c r="AE161" s="7"/>
      <c r="AF161" s="6"/>
      <c r="AG161" s="6"/>
      <c r="AH161" s="7"/>
      <c r="AI161" s="6"/>
      <c r="AJ161" s="6"/>
      <c r="AK161" s="7"/>
      <c r="AL161" s="6"/>
      <c r="AM161" s="6"/>
      <c r="AN161" s="7"/>
      <c r="AO161" s="6"/>
      <c r="AP161" s="6"/>
      <c r="AQ161" s="7"/>
      <c r="AR161" s="6"/>
      <c r="AS161" s="6"/>
      <c r="AT161" s="7"/>
      <c r="AU161" s="6"/>
      <c r="AV161" s="6"/>
      <c r="AW161" s="7"/>
      <c r="AX161" s="6"/>
      <c r="AY161" s="6"/>
      <c r="AZ161" s="7"/>
      <c r="BA161" s="6"/>
      <c r="BB161" s="6"/>
      <c r="BC161" s="7"/>
      <c r="BD161" s="6"/>
      <c r="BE161" s="6"/>
      <c r="BF161" s="7"/>
      <c r="BG161" s="6"/>
      <c r="BH161" s="6"/>
      <c r="BI161" s="7"/>
      <c r="BJ161" s="6"/>
      <c r="BK161" s="6"/>
      <c r="BL161" s="7"/>
      <c r="BM161" s="6"/>
      <c r="BN161" s="6"/>
      <c r="BO161" s="7"/>
      <c r="BP161" s="6"/>
      <c r="BQ161" s="6"/>
      <c r="BR161" s="7"/>
      <c r="BS161" s="6"/>
      <c r="BT161" s="6"/>
      <c r="BU161" s="7"/>
      <c r="BV161" s="6"/>
      <c r="BW161" s="6"/>
      <c r="BX161" s="7"/>
      <c r="BY161" s="6"/>
      <c r="BZ161" s="6"/>
      <c r="CA161" s="7"/>
      <c r="CB161" s="6"/>
      <c r="CC161" s="6"/>
      <c r="CD161" s="7"/>
      <c r="CE161" s="6"/>
      <c r="CF161" s="6"/>
      <c r="CG161" s="7"/>
      <c r="CH161" s="6"/>
      <c r="CI161" s="6"/>
      <c r="CJ161" s="7"/>
      <c r="CK161" s="6"/>
      <c r="CL161" s="6"/>
      <c r="CM161" s="7"/>
      <c r="CN161" s="6"/>
      <c r="CO161" s="6"/>
      <c r="CP161" s="7"/>
      <c r="CQ161" s="6"/>
      <c r="CR161" s="6"/>
      <c r="CS161" s="7"/>
      <c r="CT161" s="6"/>
      <c r="CU161" s="6"/>
      <c r="CV161" s="7"/>
    </row>
    <row r="162" spans="1:100" ht="13.8" x14ac:dyDescent="0.3">
      <c r="A162" s="8">
        <v>200004</v>
      </c>
      <c r="B162" s="6">
        <v>11462220</v>
      </c>
      <c r="C162" s="6">
        <v>6645615</v>
      </c>
      <c r="D162" s="7">
        <v>616057192</v>
      </c>
      <c r="E162" s="25">
        <v>140670</v>
      </c>
      <c r="F162" s="25">
        <v>90032</v>
      </c>
      <c r="G162" s="25">
        <v>68909381.807500005</v>
      </c>
      <c r="H162" s="6"/>
      <c r="I162" s="6"/>
      <c r="J162" s="7"/>
      <c r="K162" s="6"/>
      <c r="L162" s="6"/>
      <c r="M162" s="7"/>
      <c r="N162" s="6"/>
      <c r="O162" s="6"/>
      <c r="P162" s="7"/>
      <c r="Q162" s="6"/>
      <c r="R162" s="6"/>
      <c r="S162" s="7"/>
      <c r="T162" s="6"/>
      <c r="U162" s="6"/>
      <c r="V162" s="7"/>
      <c r="W162" s="6"/>
      <c r="X162" s="6"/>
      <c r="Y162" s="7"/>
      <c r="Z162" s="6"/>
      <c r="AA162" s="6"/>
      <c r="AB162" s="7"/>
      <c r="AC162" s="6"/>
      <c r="AD162" s="6"/>
      <c r="AE162" s="7"/>
      <c r="AF162" s="6"/>
      <c r="AG162" s="6"/>
      <c r="AH162" s="7"/>
      <c r="AI162" s="6"/>
      <c r="AJ162" s="6"/>
      <c r="AK162" s="7"/>
      <c r="AL162" s="6"/>
      <c r="AM162" s="6"/>
      <c r="AN162" s="7"/>
      <c r="AO162" s="6"/>
      <c r="AP162" s="6"/>
      <c r="AQ162" s="7"/>
      <c r="AR162" s="6"/>
      <c r="AS162" s="6"/>
      <c r="AT162" s="7"/>
      <c r="AU162" s="6"/>
      <c r="AV162" s="6"/>
      <c r="AW162" s="7"/>
      <c r="AX162" s="6"/>
      <c r="AY162" s="6"/>
      <c r="AZ162" s="7"/>
      <c r="BA162" s="6"/>
      <c r="BB162" s="6"/>
      <c r="BC162" s="7"/>
      <c r="BD162" s="6"/>
      <c r="BE162" s="6"/>
      <c r="BF162" s="7"/>
      <c r="BG162" s="6"/>
      <c r="BH162" s="6"/>
      <c r="BI162" s="7"/>
      <c r="BJ162" s="6"/>
      <c r="BK162" s="6"/>
      <c r="BL162" s="7"/>
      <c r="BM162" s="6"/>
      <c r="BN162" s="6"/>
      <c r="BO162" s="7"/>
      <c r="BP162" s="6"/>
      <c r="BQ162" s="6"/>
      <c r="BR162" s="7"/>
      <c r="BS162" s="6"/>
      <c r="BT162" s="6"/>
      <c r="BU162" s="7"/>
      <c r="BV162" s="6"/>
      <c r="BW162" s="6"/>
      <c r="BX162" s="7"/>
      <c r="BY162" s="6"/>
      <c r="BZ162" s="6"/>
      <c r="CA162" s="7"/>
      <c r="CB162" s="6"/>
      <c r="CC162" s="6"/>
      <c r="CD162" s="7"/>
      <c r="CE162" s="6"/>
      <c r="CF162" s="6"/>
      <c r="CG162" s="7"/>
      <c r="CH162" s="6"/>
      <c r="CI162" s="6"/>
      <c r="CJ162" s="7"/>
      <c r="CK162" s="6"/>
      <c r="CL162" s="6"/>
      <c r="CM162" s="7"/>
      <c r="CN162" s="6"/>
      <c r="CO162" s="6"/>
      <c r="CP162" s="7"/>
      <c r="CQ162" s="6"/>
      <c r="CR162" s="6"/>
      <c r="CS162" s="7"/>
      <c r="CT162" s="6"/>
      <c r="CU162" s="6"/>
      <c r="CV162" s="7"/>
    </row>
    <row r="163" spans="1:100" ht="13.8" x14ac:dyDescent="0.3">
      <c r="A163" s="8">
        <v>200005</v>
      </c>
      <c r="B163" s="6">
        <v>11889058</v>
      </c>
      <c r="C163" s="6">
        <v>7725612</v>
      </c>
      <c r="D163" s="7">
        <v>777662406</v>
      </c>
      <c r="E163" s="25">
        <v>145359</v>
      </c>
      <c r="F163" s="25">
        <v>93352.962314939403</v>
      </c>
      <c r="G163" s="25">
        <v>71783186.072650701</v>
      </c>
      <c r="H163" s="6"/>
      <c r="I163" s="6"/>
      <c r="J163" s="7"/>
      <c r="K163" s="6"/>
      <c r="L163" s="6"/>
      <c r="M163" s="7"/>
      <c r="N163" s="6"/>
      <c r="O163" s="6"/>
      <c r="P163" s="7"/>
      <c r="Q163" s="6"/>
      <c r="R163" s="6"/>
      <c r="S163" s="7"/>
      <c r="T163" s="6"/>
      <c r="U163" s="6"/>
      <c r="V163" s="7"/>
      <c r="W163" s="6"/>
      <c r="X163" s="6"/>
      <c r="Y163" s="7"/>
      <c r="Z163" s="6"/>
      <c r="AA163" s="6"/>
      <c r="AB163" s="7"/>
      <c r="AC163" s="6"/>
      <c r="AD163" s="6"/>
      <c r="AE163" s="7"/>
      <c r="AF163" s="6"/>
      <c r="AG163" s="6"/>
      <c r="AH163" s="7"/>
      <c r="AI163" s="6"/>
      <c r="AJ163" s="6"/>
      <c r="AK163" s="7"/>
      <c r="AL163" s="6"/>
      <c r="AM163" s="6"/>
      <c r="AN163" s="7"/>
      <c r="AO163" s="6"/>
      <c r="AP163" s="6"/>
      <c r="AQ163" s="7"/>
      <c r="AR163" s="6"/>
      <c r="AS163" s="6"/>
      <c r="AT163" s="7"/>
      <c r="AU163" s="6"/>
      <c r="AV163" s="6"/>
      <c r="AW163" s="7"/>
      <c r="AX163" s="6"/>
      <c r="AY163" s="6"/>
      <c r="AZ163" s="7"/>
      <c r="BA163" s="6"/>
      <c r="BB163" s="6"/>
      <c r="BC163" s="7"/>
      <c r="BD163" s="6"/>
      <c r="BE163" s="6"/>
      <c r="BF163" s="7"/>
      <c r="BG163" s="6"/>
      <c r="BH163" s="6"/>
      <c r="BI163" s="7"/>
      <c r="BJ163" s="6"/>
      <c r="BK163" s="6"/>
      <c r="BL163" s="7"/>
      <c r="BM163" s="6"/>
      <c r="BN163" s="6"/>
      <c r="BO163" s="7"/>
      <c r="BP163" s="6"/>
      <c r="BQ163" s="6"/>
      <c r="BR163" s="7"/>
      <c r="BS163" s="6"/>
      <c r="BT163" s="6"/>
      <c r="BU163" s="7"/>
      <c r="BV163" s="6"/>
      <c r="BW163" s="6"/>
      <c r="BX163" s="7"/>
      <c r="BY163" s="6"/>
      <c r="BZ163" s="6"/>
      <c r="CA163" s="7"/>
      <c r="CB163" s="6"/>
      <c r="CC163" s="6"/>
      <c r="CD163" s="7"/>
      <c r="CE163" s="6"/>
      <c r="CF163" s="6"/>
      <c r="CG163" s="7"/>
      <c r="CH163" s="6"/>
      <c r="CI163" s="6"/>
      <c r="CJ163" s="7"/>
      <c r="CK163" s="6"/>
      <c r="CL163" s="6"/>
      <c r="CM163" s="7"/>
      <c r="CN163" s="6"/>
      <c r="CO163" s="6"/>
      <c r="CP163" s="7"/>
      <c r="CQ163" s="6"/>
      <c r="CR163" s="6"/>
      <c r="CS163" s="7"/>
      <c r="CT163" s="6"/>
      <c r="CU163" s="6"/>
      <c r="CV163" s="7"/>
    </row>
    <row r="164" spans="1:100" ht="13.8" x14ac:dyDescent="0.3">
      <c r="A164" s="8">
        <v>200006</v>
      </c>
      <c r="B164" s="6">
        <v>11561340</v>
      </c>
      <c r="C164" s="6">
        <v>8337034</v>
      </c>
      <c r="D164" s="7">
        <v>913420302</v>
      </c>
      <c r="E164" s="25">
        <v>140670</v>
      </c>
      <c r="F164" s="25">
        <v>89635</v>
      </c>
      <c r="G164" s="25">
        <v>68821807.104000002</v>
      </c>
      <c r="H164" s="6"/>
      <c r="I164" s="6"/>
      <c r="J164" s="7"/>
      <c r="K164" s="6"/>
      <c r="L164" s="6"/>
      <c r="M164" s="7"/>
      <c r="N164" s="6"/>
      <c r="O164" s="6"/>
      <c r="P164" s="7"/>
      <c r="Q164" s="6"/>
      <c r="R164" s="6"/>
      <c r="S164" s="7"/>
      <c r="T164" s="6"/>
      <c r="U164" s="6"/>
      <c r="V164" s="7"/>
      <c r="W164" s="6"/>
      <c r="X164" s="6"/>
      <c r="Y164" s="7"/>
      <c r="Z164" s="6"/>
      <c r="AA164" s="6"/>
      <c r="AB164" s="7"/>
      <c r="AC164" s="6"/>
      <c r="AD164" s="6"/>
      <c r="AE164" s="7"/>
      <c r="AF164" s="6"/>
      <c r="AG164" s="6"/>
      <c r="AH164" s="7"/>
      <c r="AI164" s="6"/>
      <c r="AJ164" s="6"/>
      <c r="AK164" s="7"/>
      <c r="AL164" s="6"/>
      <c r="AM164" s="6"/>
      <c r="AN164" s="7"/>
      <c r="AO164" s="6"/>
      <c r="AP164" s="6"/>
      <c r="AQ164" s="7"/>
      <c r="AR164" s="6"/>
      <c r="AS164" s="6"/>
      <c r="AT164" s="7"/>
      <c r="AU164" s="6"/>
      <c r="AV164" s="6"/>
      <c r="AW164" s="7"/>
      <c r="AX164" s="6"/>
      <c r="AY164" s="6"/>
      <c r="AZ164" s="7"/>
      <c r="BA164" s="6"/>
      <c r="BB164" s="6"/>
      <c r="BC164" s="7"/>
      <c r="BD164" s="6"/>
      <c r="BE164" s="6"/>
      <c r="BF164" s="7"/>
      <c r="BG164" s="6"/>
      <c r="BH164" s="6"/>
      <c r="BI164" s="7"/>
      <c r="BJ164" s="6"/>
      <c r="BK164" s="6"/>
      <c r="BL164" s="7"/>
      <c r="BM164" s="6"/>
      <c r="BN164" s="6"/>
      <c r="BO164" s="7"/>
      <c r="BP164" s="6"/>
      <c r="BQ164" s="6"/>
      <c r="BR164" s="7"/>
      <c r="BS164" s="6"/>
      <c r="BT164" s="6"/>
      <c r="BU164" s="7"/>
      <c r="BV164" s="6"/>
      <c r="BW164" s="6"/>
      <c r="BX164" s="7"/>
      <c r="BY164" s="6"/>
      <c r="BZ164" s="6"/>
      <c r="CA164" s="7"/>
      <c r="CB164" s="6"/>
      <c r="CC164" s="6"/>
      <c r="CD164" s="7"/>
      <c r="CE164" s="6"/>
      <c r="CF164" s="6"/>
      <c r="CG164" s="7"/>
      <c r="CH164" s="6"/>
      <c r="CI164" s="6"/>
      <c r="CJ164" s="7"/>
      <c r="CK164" s="6"/>
      <c r="CL164" s="6"/>
      <c r="CM164" s="7"/>
      <c r="CN164" s="6"/>
      <c r="CO164" s="6"/>
      <c r="CP164" s="7"/>
      <c r="CQ164" s="6"/>
      <c r="CR164" s="6"/>
      <c r="CS164" s="7"/>
      <c r="CT164" s="6"/>
      <c r="CU164" s="6"/>
      <c r="CV164" s="7"/>
    </row>
    <row r="165" spans="1:100" ht="13.8" x14ac:dyDescent="0.3">
      <c r="A165" s="8">
        <v>200007</v>
      </c>
      <c r="B165" s="6">
        <v>11957785</v>
      </c>
      <c r="C165" s="6">
        <v>9102885</v>
      </c>
      <c r="D165" s="7">
        <v>1037238446</v>
      </c>
      <c r="E165" s="25">
        <v>146847</v>
      </c>
      <c r="F165" s="25">
        <v>98303</v>
      </c>
      <c r="G165" s="25">
        <v>76638757.914000005</v>
      </c>
      <c r="H165" s="6"/>
      <c r="I165" s="6"/>
      <c r="J165" s="7"/>
      <c r="K165" s="6"/>
      <c r="L165" s="6"/>
      <c r="M165" s="7"/>
      <c r="N165" s="6"/>
      <c r="O165" s="6"/>
      <c r="P165" s="7"/>
      <c r="Q165" s="6"/>
      <c r="R165" s="6"/>
      <c r="S165" s="7"/>
      <c r="T165" s="6"/>
      <c r="U165" s="6"/>
      <c r="V165" s="7"/>
      <c r="W165" s="6"/>
      <c r="X165" s="6"/>
      <c r="Y165" s="7"/>
      <c r="Z165" s="6"/>
      <c r="AA165" s="6"/>
      <c r="AB165" s="7"/>
      <c r="AC165" s="6"/>
      <c r="AD165" s="6"/>
      <c r="AE165" s="7"/>
      <c r="AF165" s="6"/>
      <c r="AG165" s="6"/>
      <c r="AH165" s="7"/>
      <c r="AI165" s="6"/>
      <c r="AJ165" s="6"/>
      <c r="AK165" s="7"/>
      <c r="AL165" s="6"/>
      <c r="AM165" s="6"/>
      <c r="AN165" s="7"/>
      <c r="AO165" s="6"/>
      <c r="AP165" s="6"/>
      <c r="AQ165" s="7"/>
      <c r="AR165" s="6"/>
      <c r="AS165" s="6"/>
      <c r="AT165" s="7"/>
      <c r="AU165" s="6"/>
      <c r="AV165" s="6"/>
      <c r="AW165" s="7"/>
      <c r="AX165" s="6"/>
      <c r="AY165" s="6"/>
      <c r="AZ165" s="7"/>
      <c r="BA165" s="6"/>
      <c r="BB165" s="6"/>
      <c r="BC165" s="7"/>
      <c r="BD165" s="6"/>
      <c r="BE165" s="6"/>
      <c r="BF165" s="7"/>
      <c r="BG165" s="6"/>
      <c r="BH165" s="6"/>
      <c r="BI165" s="7"/>
      <c r="BJ165" s="6"/>
      <c r="BK165" s="6"/>
      <c r="BL165" s="7"/>
      <c r="BM165" s="6"/>
      <c r="BN165" s="6"/>
      <c r="BO165" s="7"/>
      <c r="BP165" s="6"/>
      <c r="BQ165" s="6"/>
      <c r="BR165" s="7"/>
      <c r="BS165" s="6"/>
      <c r="BT165" s="6"/>
      <c r="BU165" s="7"/>
      <c r="BV165" s="6"/>
      <c r="BW165" s="6"/>
      <c r="BX165" s="7"/>
      <c r="BY165" s="6"/>
      <c r="BZ165" s="6"/>
      <c r="CA165" s="7"/>
      <c r="CB165" s="6"/>
      <c r="CC165" s="6"/>
      <c r="CD165" s="7"/>
      <c r="CE165" s="6"/>
      <c r="CF165" s="6"/>
      <c r="CG165" s="7"/>
      <c r="CH165" s="6"/>
      <c r="CI165" s="6"/>
      <c r="CJ165" s="7"/>
      <c r="CK165" s="6"/>
      <c r="CL165" s="6"/>
      <c r="CM165" s="7"/>
      <c r="CN165" s="6"/>
      <c r="CO165" s="6"/>
      <c r="CP165" s="7"/>
      <c r="CQ165" s="6"/>
      <c r="CR165" s="6"/>
      <c r="CS165" s="7"/>
      <c r="CT165" s="6"/>
      <c r="CU165" s="6"/>
      <c r="CV165" s="7"/>
    </row>
    <row r="166" spans="1:100" ht="13.8" x14ac:dyDescent="0.3">
      <c r="A166" s="8">
        <v>200008</v>
      </c>
      <c r="B166" s="6">
        <v>11957661</v>
      </c>
      <c r="C166" s="6">
        <v>9460377</v>
      </c>
      <c r="D166" s="7">
        <v>1075528214</v>
      </c>
      <c r="E166" s="25">
        <v>151776</v>
      </c>
      <c r="F166" s="25">
        <v>98801</v>
      </c>
      <c r="G166" s="25">
        <v>77683225.837500006</v>
      </c>
      <c r="H166" s="6"/>
      <c r="I166" s="6"/>
      <c r="J166" s="7"/>
      <c r="K166" s="6"/>
      <c r="L166" s="6"/>
      <c r="M166" s="7"/>
      <c r="N166" s="6"/>
      <c r="O166" s="6"/>
      <c r="P166" s="7"/>
      <c r="Q166" s="6"/>
      <c r="R166" s="6"/>
      <c r="S166" s="7"/>
      <c r="T166" s="6"/>
      <c r="U166" s="6"/>
      <c r="V166" s="7"/>
      <c r="W166" s="6"/>
      <c r="X166" s="6"/>
      <c r="Y166" s="7"/>
      <c r="Z166" s="6"/>
      <c r="AA166" s="6"/>
      <c r="AB166" s="7"/>
      <c r="AC166" s="6"/>
      <c r="AD166" s="6"/>
      <c r="AE166" s="7"/>
      <c r="AF166" s="6"/>
      <c r="AG166" s="6"/>
      <c r="AH166" s="7"/>
      <c r="AI166" s="6"/>
      <c r="AJ166" s="6"/>
      <c r="AK166" s="7"/>
      <c r="AL166" s="6"/>
      <c r="AM166" s="6"/>
      <c r="AN166" s="7"/>
      <c r="AO166" s="6"/>
      <c r="AP166" s="6"/>
      <c r="AQ166" s="7"/>
      <c r="AR166" s="6"/>
      <c r="AS166" s="6"/>
      <c r="AT166" s="7"/>
      <c r="AU166" s="6"/>
      <c r="AV166" s="6"/>
      <c r="AW166" s="7"/>
      <c r="AX166" s="6"/>
      <c r="AY166" s="6"/>
      <c r="AZ166" s="7"/>
      <c r="BA166" s="6"/>
      <c r="BB166" s="6"/>
      <c r="BC166" s="7"/>
      <c r="BD166" s="6"/>
      <c r="BE166" s="6"/>
      <c r="BF166" s="7"/>
      <c r="BG166" s="6"/>
      <c r="BH166" s="6"/>
      <c r="BI166" s="7"/>
      <c r="BJ166" s="6"/>
      <c r="BK166" s="6"/>
      <c r="BL166" s="7"/>
      <c r="BM166" s="6"/>
      <c r="BN166" s="6"/>
      <c r="BO166" s="7"/>
      <c r="BP166" s="6"/>
      <c r="BQ166" s="6"/>
      <c r="BR166" s="7"/>
      <c r="BS166" s="6"/>
      <c r="BT166" s="6"/>
      <c r="BU166" s="7"/>
      <c r="BV166" s="6"/>
      <c r="BW166" s="6"/>
      <c r="BX166" s="7"/>
      <c r="BY166" s="6"/>
      <c r="BZ166" s="6"/>
      <c r="CA166" s="7"/>
      <c r="CB166" s="6"/>
      <c r="CC166" s="6"/>
      <c r="CD166" s="7"/>
      <c r="CE166" s="6"/>
      <c r="CF166" s="6"/>
      <c r="CG166" s="7"/>
      <c r="CH166" s="6"/>
      <c r="CI166" s="6"/>
      <c r="CJ166" s="7"/>
      <c r="CK166" s="6"/>
      <c r="CL166" s="6"/>
      <c r="CM166" s="7"/>
      <c r="CN166" s="6"/>
      <c r="CO166" s="6"/>
      <c r="CP166" s="7"/>
      <c r="CQ166" s="6"/>
      <c r="CR166" s="6"/>
      <c r="CS166" s="7"/>
      <c r="CT166" s="6"/>
      <c r="CU166" s="6"/>
      <c r="CV166" s="7"/>
    </row>
    <row r="167" spans="1:100" ht="13.8" x14ac:dyDescent="0.3">
      <c r="A167" s="8">
        <v>200009</v>
      </c>
      <c r="B167" s="6">
        <v>11577840</v>
      </c>
      <c r="C167" s="6">
        <v>8881015</v>
      </c>
      <c r="D167" s="7">
        <v>969257725</v>
      </c>
      <c r="E167" s="25">
        <v>146880</v>
      </c>
      <c r="F167" s="25">
        <v>89324</v>
      </c>
      <c r="G167" s="25">
        <v>70166074.835999995</v>
      </c>
      <c r="H167" s="6"/>
      <c r="I167" s="6"/>
      <c r="J167" s="7"/>
      <c r="K167" s="6"/>
      <c r="L167" s="6"/>
      <c r="M167" s="7"/>
      <c r="N167" s="6"/>
      <c r="O167" s="6"/>
      <c r="P167" s="7"/>
      <c r="Q167" s="6"/>
      <c r="R167" s="6"/>
      <c r="S167" s="7"/>
      <c r="T167" s="6"/>
      <c r="U167" s="6"/>
      <c r="V167" s="7"/>
      <c r="W167" s="6"/>
      <c r="X167" s="6"/>
      <c r="Y167" s="7"/>
      <c r="Z167" s="6"/>
      <c r="AA167" s="6"/>
      <c r="AB167" s="7"/>
      <c r="AC167" s="6"/>
      <c r="AD167" s="6"/>
      <c r="AE167" s="7"/>
      <c r="AF167" s="6"/>
      <c r="AG167" s="6"/>
      <c r="AH167" s="7"/>
      <c r="AI167" s="6"/>
      <c r="AJ167" s="6"/>
      <c r="AK167" s="7"/>
      <c r="AL167" s="6"/>
      <c r="AM167" s="6"/>
      <c r="AN167" s="7"/>
      <c r="AO167" s="6"/>
      <c r="AP167" s="6"/>
      <c r="AQ167" s="7"/>
      <c r="AR167" s="6"/>
      <c r="AS167" s="6"/>
      <c r="AT167" s="7"/>
      <c r="AU167" s="6"/>
      <c r="AV167" s="6"/>
      <c r="AW167" s="7"/>
      <c r="AX167" s="6"/>
      <c r="AY167" s="6"/>
      <c r="AZ167" s="7"/>
      <c r="BA167" s="6"/>
      <c r="BB167" s="6"/>
      <c r="BC167" s="7"/>
      <c r="BD167" s="6"/>
      <c r="BE167" s="6"/>
      <c r="BF167" s="7"/>
      <c r="BG167" s="6"/>
      <c r="BH167" s="6"/>
      <c r="BI167" s="7"/>
      <c r="BJ167" s="6"/>
      <c r="BK167" s="6"/>
      <c r="BL167" s="7"/>
      <c r="BM167" s="6"/>
      <c r="BN167" s="6"/>
      <c r="BO167" s="7"/>
      <c r="BP167" s="6"/>
      <c r="BQ167" s="6"/>
      <c r="BR167" s="7"/>
      <c r="BS167" s="6"/>
      <c r="BT167" s="6"/>
      <c r="BU167" s="7"/>
      <c r="BV167" s="6"/>
      <c r="BW167" s="6"/>
      <c r="BX167" s="7"/>
      <c r="BY167" s="6"/>
      <c r="BZ167" s="6"/>
      <c r="CA167" s="7"/>
      <c r="CB167" s="6"/>
      <c r="CC167" s="6"/>
      <c r="CD167" s="7"/>
      <c r="CE167" s="6"/>
      <c r="CF167" s="6"/>
      <c r="CG167" s="7"/>
      <c r="CH167" s="6"/>
      <c r="CI167" s="6"/>
      <c r="CJ167" s="7"/>
      <c r="CK167" s="6"/>
      <c r="CL167" s="6"/>
      <c r="CM167" s="7"/>
      <c r="CN167" s="6"/>
      <c r="CO167" s="6"/>
      <c r="CP167" s="7"/>
      <c r="CQ167" s="6"/>
      <c r="CR167" s="6"/>
      <c r="CS167" s="7"/>
      <c r="CT167" s="6"/>
      <c r="CU167" s="6"/>
      <c r="CV167" s="7"/>
    </row>
    <row r="168" spans="1:100" ht="13.8" x14ac:dyDescent="0.3">
      <c r="A168" s="8">
        <v>200010</v>
      </c>
      <c r="B168" s="6">
        <v>11969844</v>
      </c>
      <c r="C168" s="6">
        <v>7823717</v>
      </c>
      <c r="D168" s="7">
        <v>788360231</v>
      </c>
      <c r="E168" s="25">
        <v>151776</v>
      </c>
      <c r="F168" s="25">
        <v>99112</v>
      </c>
      <c r="G168" s="25">
        <v>78315319.964499995</v>
      </c>
      <c r="H168" s="6"/>
      <c r="I168" s="6"/>
      <c r="J168" s="7"/>
      <c r="K168" s="6"/>
      <c r="L168" s="6"/>
      <c r="M168" s="7"/>
      <c r="N168" s="6"/>
      <c r="O168" s="6"/>
      <c r="P168" s="7"/>
      <c r="Q168" s="6"/>
      <c r="R168" s="6"/>
      <c r="S168" s="7"/>
      <c r="T168" s="6"/>
      <c r="U168" s="6"/>
      <c r="V168" s="7"/>
      <c r="W168" s="6"/>
      <c r="X168" s="6"/>
      <c r="Y168" s="7"/>
      <c r="Z168" s="6"/>
      <c r="AA168" s="6"/>
      <c r="AB168" s="7"/>
      <c r="AC168" s="6"/>
      <c r="AD168" s="6"/>
      <c r="AE168" s="7"/>
      <c r="AF168" s="6"/>
      <c r="AG168" s="6"/>
      <c r="AH168" s="7"/>
      <c r="AI168" s="6"/>
      <c r="AJ168" s="6"/>
      <c r="AK168" s="7"/>
      <c r="AL168" s="6"/>
      <c r="AM168" s="6"/>
      <c r="AN168" s="7"/>
      <c r="AO168" s="6"/>
      <c r="AP168" s="6"/>
      <c r="AQ168" s="7"/>
      <c r="AR168" s="6"/>
      <c r="AS168" s="6"/>
      <c r="AT168" s="7"/>
      <c r="AU168" s="6"/>
      <c r="AV168" s="6"/>
      <c r="AW168" s="7"/>
      <c r="AX168" s="6"/>
      <c r="AY168" s="6"/>
      <c r="AZ168" s="7"/>
      <c r="BA168" s="6"/>
      <c r="BB168" s="6"/>
      <c r="BC168" s="7"/>
      <c r="BD168" s="6"/>
      <c r="BE168" s="6"/>
      <c r="BF168" s="7"/>
      <c r="BG168" s="6"/>
      <c r="BH168" s="6"/>
      <c r="BI168" s="7"/>
      <c r="BJ168" s="6"/>
      <c r="BK168" s="6"/>
      <c r="BL168" s="7"/>
      <c r="BM168" s="6"/>
      <c r="BN168" s="6"/>
      <c r="BO168" s="7"/>
      <c r="BP168" s="6"/>
      <c r="BQ168" s="6"/>
      <c r="BR168" s="7"/>
      <c r="BS168" s="6"/>
      <c r="BT168" s="6"/>
      <c r="BU168" s="7"/>
      <c r="BV168" s="6"/>
      <c r="BW168" s="6"/>
      <c r="BX168" s="7"/>
      <c r="BY168" s="6"/>
      <c r="BZ168" s="6"/>
      <c r="CA168" s="7"/>
      <c r="CB168" s="6"/>
      <c r="CC168" s="6"/>
      <c r="CD168" s="7"/>
      <c r="CE168" s="6"/>
      <c r="CF168" s="6"/>
      <c r="CG168" s="7"/>
      <c r="CH168" s="6"/>
      <c r="CI168" s="6"/>
      <c r="CJ168" s="7"/>
      <c r="CK168" s="6"/>
      <c r="CL168" s="6"/>
      <c r="CM168" s="7"/>
      <c r="CN168" s="6"/>
      <c r="CO168" s="6"/>
      <c r="CP168" s="7"/>
      <c r="CQ168" s="6"/>
      <c r="CR168" s="6"/>
      <c r="CS168" s="7"/>
      <c r="CT168" s="6"/>
      <c r="CU168" s="6"/>
      <c r="CV168" s="7"/>
    </row>
    <row r="169" spans="1:100" ht="13.8" x14ac:dyDescent="0.3">
      <c r="A169" s="8">
        <v>200011</v>
      </c>
      <c r="B169" s="6">
        <v>11584260</v>
      </c>
      <c r="C169" s="6">
        <v>6457801</v>
      </c>
      <c r="D169" s="7">
        <v>599075823</v>
      </c>
      <c r="E169" s="25">
        <v>146880</v>
      </c>
      <c r="F169" s="25">
        <v>99554.999999999898</v>
      </c>
      <c r="G169" s="25">
        <v>77930295.139500007</v>
      </c>
      <c r="H169" s="6"/>
      <c r="I169" s="6"/>
      <c r="J169" s="7"/>
      <c r="K169" s="6"/>
      <c r="L169" s="6"/>
      <c r="M169" s="7"/>
      <c r="N169" s="6"/>
      <c r="O169" s="6"/>
      <c r="P169" s="7"/>
      <c r="Q169" s="6"/>
      <c r="R169" s="6"/>
      <c r="S169" s="7"/>
      <c r="T169" s="6"/>
      <c r="U169" s="6"/>
      <c r="V169" s="7"/>
      <c r="W169" s="6"/>
      <c r="X169" s="6"/>
      <c r="Y169" s="7"/>
      <c r="Z169" s="6"/>
      <c r="AA169" s="6"/>
      <c r="AB169" s="7"/>
      <c r="AC169" s="6"/>
      <c r="AD169" s="6"/>
      <c r="AE169" s="7"/>
      <c r="AF169" s="6"/>
      <c r="AG169" s="6"/>
      <c r="AH169" s="7"/>
      <c r="AI169" s="6"/>
      <c r="AJ169" s="6"/>
      <c r="AK169" s="7"/>
      <c r="AL169" s="6"/>
      <c r="AM169" s="6"/>
      <c r="AN169" s="7"/>
      <c r="AO169" s="6"/>
      <c r="AP169" s="6"/>
      <c r="AQ169" s="7"/>
      <c r="AR169" s="6"/>
      <c r="AS169" s="6"/>
      <c r="AT169" s="7"/>
      <c r="AU169" s="6"/>
      <c r="AV169" s="6"/>
      <c r="AW169" s="7"/>
      <c r="AX169" s="6"/>
      <c r="AY169" s="6"/>
      <c r="AZ169" s="7"/>
      <c r="BA169" s="6"/>
      <c r="BB169" s="6"/>
      <c r="BC169" s="7"/>
      <c r="BD169" s="6"/>
      <c r="BE169" s="6"/>
      <c r="BF169" s="7"/>
      <c r="BG169" s="6"/>
      <c r="BH169" s="6"/>
      <c r="BI169" s="7"/>
      <c r="BJ169" s="6"/>
      <c r="BK169" s="6"/>
      <c r="BL169" s="7"/>
      <c r="BM169" s="6"/>
      <c r="BN169" s="6"/>
      <c r="BO169" s="7"/>
      <c r="BP169" s="6"/>
      <c r="BQ169" s="6"/>
      <c r="BR169" s="7"/>
      <c r="BS169" s="6"/>
      <c r="BT169" s="6"/>
      <c r="BU169" s="7"/>
      <c r="BV169" s="6"/>
      <c r="BW169" s="6"/>
      <c r="BX169" s="7"/>
      <c r="BY169" s="6"/>
      <c r="BZ169" s="6"/>
      <c r="CA169" s="7"/>
      <c r="CB169" s="6"/>
      <c r="CC169" s="6"/>
      <c r="CD169" s="7"/>
      <c r="CE169" s="6"/>
      <c r="CF169" s="6"/>
      <c r="CG169" s="7"/>
      <c r="CH169" s="6"/>
      <c r="CI169" s="6"/>
      <c r="CJ169" s="7"/>
      <c r="CK169" s="6"/>
      <c r="CL169" s="6"/>
      <c r="CM169" s="7"/>
      <c r="CN169" s="6"/>
      <c r="CO169" s="6"/>
      <c r="CP169" s="7"/>
      <c r="CQ169" s="6"/>
      <c r="CR169" s="6"/>
      <c r="CS169" s="7"/>
      <c r="CT169" s="6"/>
      <c r="CU169" s="6"/>
      <c r="CV169" s="7"/>
    </row>
    <row r="170" spans="1:100" ht="13.8" x14ac:dyDescent="0.3">
      <c r="A170" s="8">
        <v>200012</v>
      </c>
      <c r="B170" s="6">
        <v>11981562</v>
      </c>
      <c r="C170" s="6">
        <v>5025477</v>
      </c>
      <c r="D170" s="7">
        <v>479553709</v>
      </c>
      <c r="E170" s="25">
        <v>153791</v>
      </c>
      <c r="F170" s="25">
        <v>79872</v>
      </c>
      <c r="G170" s="25">
        <v>64364815.897500001</v>
      </c>
      <c r="H170" s="6"/>
      <c r="I170" s="6"/>
      <c r="J170" s="7"/>
      <c r="K170" s="6"/>
      <c r="L170" s="6"/>
      <c r="M170" s="7"/>
      <c r="N170" s="6"/>
      <c r="O170" s="6"/>
      <c r="P170" s="7"/>
      <c r="Q170" s="6"/>
      <c r="R170" s="6"/>
      <c r="S170" s="7"/>
      <c r="T170" s="6"/>
      <c r="U170" s="6"/>
      <c r="V170" s="7"/>
      <c r="W170" s="6"/>
      <c r="X170" s="6"/>
      <c r="Y170" s="7"/>
      <c r="Z170" s="6"/>
      <c r="AA170" s="6"/>
      <c r="AB170" s="7"/>
      <c r="AC170" s="6"/>
      <c r="AD170" s="6"/>
      <c r="AE170" s="7"/>
      <c r="AF170" s="6"/>
      <c r="AG170" s="6"/>
      <c r="AH170" s="7"/>
      <c r="AI170" s="6"/>
      <c r="AJ170" s="6"/>
      <c r="AK170" s="7"/>
      <c r="AL170" s="6"/>
      <c r="AM170" s="6"/>
      <c r="AN170" s="7"/>
      <c r="AO170" s="6"/>
      <c r="AP170" s="6"/>
      <c r="AQ170" s="7"/>
      <c r="AR170" s="6"/>
      <c r="AS170" s="6"/>
      <c r="AT170" s="7"/>
      <c r="AU170" s="6"/>
      <c r="AV170" s="6"/>
      <c r="AW170" s="7"/>
      <c r="AX170" s="6"/>
      <c r="AY170" s="6"/>
      <c r="AZ170" s="7"/>
      <c r="BA170" s="6"/>
      <c r="BB170" s="6"/>
      <c r="BC170" s="7"/>
      <c r="BD170" s="6"/>
      <c r="BE170" s="6"/>
      <c r="BF170" s="7"/>
      <c r="BG170" s="6"/>
      <c r="BH170" s="6"/>
      <c r="BI170" s="7"/>
      <c r="BJ170" s="6"/>
      <c r="BK170" s="6"/>
      <c r="BL170" s="7"/>
      <c r="BM170" s="6"/>
      <c r="BN170" s="6"/>
      <c r="BO170" s="7"/>
      <c r="BP170" s="6"/>
      <c r="BQ170" s="6"/>
      <c r="BR170" s="7"/>
      <c r="BS170" s="6"/>
      <c r="BT170" s="6"/>
      <c r="BU170" s="7"/>
      <c r="BV170" s="6"/>
      <c r="BW170" s="6"/>
      <c r="BX170" s="7"/>
      <c r="BY170" s="6"/>
      <c r="BZ170" s="6"/>
      <c r="CA170" s="7"/>
      <c r="CB170" s="6"/>
      <c r="CC170" s="6"/>
      <c r="CD170" s="7"/>
      <c r="CE170" s="6"/>
      <c r="CF170" s="6"/>
      <c r="CG170" s="7"/>
      <c r="CH170" s="6"/>
      <c r="CI170" s="6"/>
      <c r="CJ170" s="7"/>
      <c r="CK170" s="6"/>
      <c r="CL170" s="6"/>
      <c r="CM170" s="7"/>
      <c r="CN170" s="6"/>
      <c r="CO170" s="6"/>
      <c r="CP170" s="7"/>
      <c r="CQ170" s="6"/>
      <c r="CR170" s="6"/>
      <c r="CS170" s="7"/>
      <c r="CT170" s="6"/>
      <c r="CU170" s="6"/>
      <c r="CV170" s="7"/>
    </row>
    <row r="171" spans="1:100" ht="13.8" x14ac:dyDescent="0.3">
      <c r="A171" s="8">
        <v>200101</v>
      </c>
      <c r="B171" s="6">
        <v>11991668</v>
      </c>
      <c r="C171" s="6">
        <v>5414070</v>
      </c>
      <c r="D171" s="7">
        <v>522193728</v>
      </c>
      <c r="E171" s="25">
        <v>153791</v>
      </c>
      <c r="F171" s="25">
        <v>85297</v>
      </c>
      <c r="G171" s="25">
        <v>72056740.194999993</v>
      </c>
      <c r="H171" s="6"/>
      <c r="I171" s="6"/>
      <c r="J171" s="7"/>
      <c r="K171" s="6"/>
      <c r="L171" s="6"/>
      <c r="M171" s="7"/>
      <c r="N171" s="6"/>
      <c r="O171" s="6"/>
      <c r="P171" s="7"/>
      <c r="Q171" s="6"/>
      <c r="R171" s="6"/>
      <c r="S171" s="7"/>
      <c r="T171" s="6"/>
      <c r="U171" s="6"/>
      <c r="V171" s="7"/>
      <c r="W171" s="6"/>
      <c r="X171" s="6"/>
      <c r="Y171" s="7"/>
      <c r="Z171" s="6"/>
      <c r="AA171" s="6"/>
      <c r="AB171" s="7"/>
      <c r="AC171" s="6"/>
      <c r="AD171" s="6"/>
      <c r="AE171" s="7"/>
      <c r="AF171" s="6"/>
      <c r="AG171" s="6"/>
      <c r="AH171" s="7"/>
      <c r="AI171" s="6"/>
      <c r="AJ171" s="6"/>
      <c r="AK171" s="7"/>
      <c r="AL171" s="6"/>
      <c r="AM171" s="6"/>
      <c r="AN171" s="7"/>
      <c r="AO171" s="6"/>
      <c r="AP171" s="6"/>
      <c r="AQ171" s="7"/>
      <c r="AR171" s="6"/>
      <c r="AS171" s="6"/>
      <c r="AT171" s="7"/>
      <c r="AU171" s="6"/>
      <c r="AV171" s="6"/>
      <c r="AW171" s="7"/>
      <c r="AX171" s="6"/>
      <c r="AY171" s="6"/>
      <c r="AZ171" s="7"/>
      <c r="BA171" s="6"/>
      <c r="BB171" s="6"/>
      <c r="BC171" s="7"/>
      <c r="BD171" s="6"/>
      <c r="BE171" s="6"/>
      <c r="BF171" s="7"/>
      <c r="BG171" s="6"/>
      <c r="BH171" s="6"/>
      <c r="BI171" s="7"/>
      <c r="BJ171" s="6"/>
      <c r="BK171" s="6"/>
      <c r="BL171" s="7"/>
      <c r="BM171" s="6"/>
      <c r="BN171" s="6"/>
      <c r="BO171" s="7"/>
      <c r="BP171" s="6"/>
      <c r="BQ171" s="6"/>
      <c r="BR171" s="7"/>
      <c r="BS171" s="6"/>
      <c r="BT171" s="6"/>
      <c r="BU171" s="7"/>
      <c r="BV171" s="6"/>
      <c r="BW171" s="6"/>
      <c r="BX171" s="7"/>
      <c r="BY171" s="6"/>
      <c r="BZ171" s="6"/>
      <c r="CA171" s="7"/>
      <c r="CB171" s="6"/>
      <c r="CC171" s="6"/>
      <c r="CD171" s="7"/>
      <c r="CE171" s="6"/>
      <c r="CF171" s="6"/>
      <c r="CG171" s="7"/>
      <c r="CH171" s="6"/>
      <c r="CI171" s="6"/>
      <c r="CJ171" s="7"/>
      <c r="CK171" s="6"/>
      <c r="CL171" s="6"/>
      <c r="CM171" s="7"/>
      <c r="CN171" s="6"/>
      <c r="CO171" s="6"/>
      <c r="CP171" s="7"/>
      <c r="CQ171" s="6"/>
      <c r="CR171" s="6"/>
      <c r="CS171" s="7"/>
      <c r="CT171" s="6"/>
      <c r="CU171" s="6"/>
      <c r="CV171" s="7"/>
    </row>
    <row r="172" spans="1:100" ht="13.8" x14ac:dyDescent="0.3">
      <c r="A172" s="8">
        <v>200102</v>
      </c>
      <c r="B172" s="6">
        <v>10830120</v>
      </c>
      <c r="C172" s="6">
        <v>6075674</v>
      </c>
      <c r="D172" s="7">
        <v>601124276</v>
      </c>
      <c r="E172" s="25">
        <v>138908</v>
      </c>
      <c r="F172" s="25">
        <v>90311</v>
      </c>
      <c r="G172" s="25">
        <v>76767053.216000006</v>
      </c>
      <c r="H172" s="6"/>
      <c r="I172" s="6"/>
      <c r="J172" s="7"/>
      <c r="K172" s="6"/>
      <c r="L172" s="6"/>
      <c r="M172" s="7"/>
      <c r="N172" s="6"/>
      <c r="O172" s="6"/>
      <c r="P172" s="7"/>
      <c r="Q172" s="6"/>
      <c r="R172" s="6"/>
      <c r="S172" s="7"/>
      <c r="T172" s="6"/>
      <c r="U172" s="6"/>
      <c r="V172" s="7"/>
      <c r="W172" s="6"/>
      <c r="X172" s="6"/>
      <c r="Y172" s="7"/>
      <c r="Z172" s="6"/>
      <c r="AA172" s="6"/>
      <c r="AB172" s="7"/>
      <c r="AC172" s="6"/>
      <c r="AD172" s="6"/>
      <c r="AE172" s="7"/>
      <c r="AF172" s="6"/>
      <c r="AG172" s="6"/>
      <c r="AH172" s="7"/>
      <c r="AI172" s="6"/>
      <c r="AJ172" s="6"/>
      <c r="AK172" s="7"/>
      <c r="AL172" s="6"/>
      <c r="AM172" s="6"/>
      <c r="AN172" s="7"/>
      <c r="AO172" s="6"/>
      <c r="AP172" s="6"/>
      <c r="AQ172" s="7"/>
      <c r="AR172" s="6"/>
      <c r="AS172" s="6"/>
      <c r="AT172" s="7"/>
      <c r="AU172" s="6"/>
      <c r="AV172" s="6"/>
      <c r="AW172" s="7"/>
      <c r="AX172" s="6"/>
      <c r="AY172" s="6"/>
      <c r="AZ172" s="7"/>
      <c r="BA172" s="6"/>
      <c r="BB172" s="6"/>
      <c r="BC172" s="7"/>
      <c r="BD172" s="6"/>
      <c r="BE172" s="6"/>
      <c r="BF172" s="7"/>
      <c r="BG172" s="6"/>
      <c r="BH172" s="6"/>
      <c r="BI172" s="7"/>
      <c r="BJ172" s="6"/>
      <c r="BK172" s="6"/>
      <c r="BL172" s="7"/>
      <c r="BM172" s="6"/>
      <c r="BN172" s="6"/>
      <c r="BO172" s="7"/>
      <c r="BP172" s="6"/>
      <c r="BQ172" s="6"/>
      <c r="BR172" s="7"/>
      <c r="BS172" s="6"/>
      <c r="BT172" s="6"/>
      <c r="BU172" s="7"/>
      <c r="BV172" s="6"/>
      <c r="BW172" s="6"/>
      <c r="BX172" s="7"/>
      <c r="BY172" s="6"/>
      <c r="BZ172" s="6"/>
      <c r="CA172" s="7"/>
      <c r="CB172" s="6"/>
      <c r="CC172" s="6"/>
      <c r="CD172" s="7"/>
      <c r="CE172" s="6"/>
      <c r="CF172" s="6"/>
      <c r="CG172" s="7"/>
      <c r="CH172" s="6"/>
      <c r="CI172" s="6"/>
      <c r="CJ172" s="7"/>
      <c r="CK172" s="6"/>
      <c r="CL172" s="6"/>
      <c r="CM172" s="7"/>
      <c r="CN172" s="6"/>
      <c r="CO172" s="6"/>
      <c r="CP172" s="7"/>
      <c r="CQ172" s="6"/>
      <c r="CR172" s="6"/>
      <c r="CS172" s="7"/>
      <c r="CT172" s="6"/>
      <c r="CU172" s="6"/>
      <c r="CV172" s="7"/>
    </row>
    <row r="173" spans="1:100" ht="13.8" x14ac:dyDescent="0.3">
      <c r="A173" s="8">
        <v>200103</v>
      </c>
      <c r="B173" s="6">
        <v>11998922</v>
      </c>
      <c r="C173" s="6">
        <v>7124924</v>
      </c>
      <c r="D173" s="7">
        <v>697720938</v>
      </c>
      <c r="E173" s="25">
        <v>156829</v>
      </c>
      <c r="F173" s="25">
        <v>106673.999999999</v>
      </c>
      <c r="G173" s="25">
        <v>92018287.207000002</v>
      </c>
      <c r="H173" s="6"/>
      <c r="I173" s="6"/>
      <c r="J173" s="7"/>
      <c r="K173" s="6"/>
      <c r="L173" s="6"/>
      <c r="M173" s="7"/>
      <c r="N173" s="6"/>
      <c r="O173" s="6"/>
      <c r="P173" s="7"/>
      <c r="Q173" s="6"/>
      <c r="R173" s="6"/>
      <c r="S173" s="7"/>
      <c r="T173" s="6"/>
      <c r="U173" s="6"/>
      <c r="V173" s="7"/>
      <c r="W173" s="6"/>
      <c r="X173" s="6"/>
      <c r="Y173" s="7"/>
      <c r="Z173" s="6"/>
      <c r="AA173" s="6"/>
      <c r="AB173" s="7"/>
      <c r="AC173" s="6"/>
      <c r="AD173" s="6"/>
      <c r="AE173" s="7"/>
      <c r="AF173" s="6"/>
      <c r="AG173" s="6"/>
      <c r="AH173" s="7"/>
      <c r="AI173" s="6"/>
      <c r="AJ173" s="6"/>
      <c r="AK173" s="7"/>
      <c r="AL173" s="6"/>
      <c r="AM173" s="6"/>
      <c r="AN173" s="7"/>
      <c r="AO173" s="6"/>
      <c r="AP173" s="6"/>
      <c r="AQ173" s="7"/>
      <c r="AR173" s="6"/>
      <c r="AS173" s="6"/>
      <c r="AT173" s="7"/>
      <c r="AU173" s="6"/>
      <c r="AV173" s="6"/>
      <c r="AW173" s="7"/>
      <c r="AX173" s="6"/>
      <c r="AY173" s="6"/>
      <c r="AZ173" s="7"/>
      <c r="BA173" s="6"/>
      <c r="BB173" s="6"/>
      <c r="BC173" s="7"/>
      <c r="BD173" s="6"/>
      <c r="BE173" s="6"/>
      <c r="BF173" s="7"/>
      <c r="BG173" s="6"/>
      <c r="BH173" s="6"/>
      <c r="BI173" s="7"/>
      <c r="BJ173" s="6"/>
      <c r="BK173" s="6"/>
      <c r="BL173" s="7"/>
      <c r="BM173" s="6"/>
      <c r="BN173" s="6"/>
      <c r="BO173" s="7"/>
      <c r="BP173" s="6"/>
      <c r="BQ173" s="6"/>
      <c r="BR173" s="7"/>
      <c r="BS173" s="6"/>
      <c r="BT173" s="6"/>
      <c r="BU173" s="7"/>
      <c r="BV173" s="6"/>
      <c r="BW173" s="6"/>
      <c r="BX173" s="7"/>
      <c r="BY173" s="6"/>
      <c r="BZ173" s="6"/>
      <c r="CA173" s="7"/>
      <c r="CB173" s="6"/>
      <c r="CC173" s="6"/>
      <c r="CD173" s="7"/>
      <c r="CE173" s="6"/>
      <c r="CF173" s="6"/>
      <c r="CG173" s="7"/>
      <c r="CH173" s="6"/>
      <c r="CI173" s="6"/>
      <c r="CJ173" s="7"/>
      <c r="CK173" s="6"/>
      <c r="CL173" s="6"/>
      <c r="CM173" s="7"/>
      <c r="CN173" s="6"/>
      <c r="CO173" s="6"/>
      <c r="CP173" s="7"/>
      <c r="CQ173" s="6"/>
      <c r="CR173" s="6"/>
      <c r="CS173" s="7"/>
      <c r="CT173" s="6"/>
      <c r="CU173" s="6"/>
      <c r="CV173" s="7"/>
    </row>
    <row r="174" spans="1:100" ht="13.8" x14ac:dyDescent="0.3">
      <c r="A174" s="8">
        <v>200104</v>
      </c>
      <c r="B174" s="6">
        <v>11619090</v>
      </c>
      <c r="C174" s="6">
        <v>6670475</v>
      </c>
      <c r="D174" s="7">
        <v>653589622</v>
      </c>
      <c r="E174" s="25">
        <v>157020</v>
      </c>
      <c r="F174" s="25">
        <v>93712</v>
      </c>
      <c r="G174" s="25">
        <v>76461385.670000002</v>
      </c>
      <c r="H174" s="6"/>
      <c r="I174" s="6"/>
      <c r="J174" s="7"/>
      <c r="K174" s="6"/>
      <c r="L174" s="6"/>
      <c r="M174" s="7"/>
      <c r="N174" s="6"/>
      <c r="O174" s="6"/>
      <c r="P174" s="7"/>
      <c r="Q174" s="6"/>
      <c r="R174" s="6"/>
      <c r="S174" s="7"/>
      <c r="T174" s="6"/>
      <c r="U174" s="6"/>
      <c r="V174" s="7"/>
      <c r="W174" s="6"/>
      <c r="X174" s="6"/>
      <c r="Y174" s="7"/>
      <c r="Z174" s="6"/>
      <c r="AA174" s="6"/>
      <c r="AB174" s="7"/>
      <c r="AC174" s="6"/>
      <c r="AD174" s="6"/>
      <c r="AE174" s="7"/>
      <c r="AF174" s="6"/>
      <c r="AG174" s="6"/>
      <c r="AH174" s="7"/>
      <c r="AI174" s="6"/>
      <c r="AJ174" s="6"/>
      <c r="AK174" s="7"/>
      <c r="AL174" s="6"/>
      <c r="AM174" s="6"/>
      <c r="AN174" s="7"/>
      <c r="AO174" s="6"/>
      <c r="AP174" s="6"/>
      <c r="AQ174" s="7"/>
      <c r="AR174" s="6"/>
      <c r="AS174" s="6"/>
      <c r="AT174" s="7"/>
      <c r="AU174" s="6"/>
      <c r="AV174" s="6"/>
      <c r="AW174" s="7"/>
      <c r="AX174" s="6"/>
      <c r="AY174" s="6"/>
      <c r="AZ174" s="7"/>
      <c r="BA174" s="6"/>
      <c r="BB174" s="6"/>
      <c r="BC174" s="7"/>
      <c r="BD174" s="6"/>
      <c r="BE174" s="6"/>
      <c r="BF174" s="7"/>
      <c r="BG174" s="6"/>
      <c r="BH174" s="6"/>
      <c r="BI174" s="7"/>
      <c r="BJ174" s="6"/>
      <c r="BK174" s="6"/>
      <c r="BL174" s="7"/>
      <c r="BM174" s="6"/>
      <c r="BN174" s="6"/>
      <c r="BO174" s="7"/>
      <c r="BP174" s="6"/>
      <c r="BQ174" s="6"/>
      <c r="BR174" s="7"/>
      <c r="BS174" s="6"/>
      <c r="BT174" s="6"/>
      <c r="BU174" s="7"/>
      <c r="BV174" s="6"/>
      <c r="BW174" s="6"/>
      <c r="BX174" s="7"/>
      <c r="BY174" s="6"/>
      <c r="BZ174" s="6"/>
      <c r="CA174" s="7"/>
      <c r="CB174" s="6"/>
      <c r="CC174" s="6"/>
      <c r="CD174" s="7"/>
      <c r="CE174" s="6"/>
      <c r="CF174" s="6"/>
      <c r="CG174" s="7"/>
      <c r="CH174" s="6"/>
      <c r="CI174" s="6"/>
      <c r="CJ174" s="7"/>
      <c r="CK174" s="6"/>
      <c r="CL174" s="6"/>
      <c r="CM174" s="7"/>
      <c r="CN174" s="6"/>
      <c r="CO174" s="6"/>
      <c r="CP174" s="7"/>
      <c r="CQ174" s="6"/>
      <c r="CR174" s="6"/>
      <c r="CS174" s="7"/>
      <c r="CT174" s="6"/>
      <c r="CU174" s="6"/>
      <c r="CV174" s="7"/>
    </row>
    <row r="175" spans="1:100" ht="13.8" x14ac:dyDescent="0.3">
      <c r="A175" s="8">
        <v>200105</v>
      </c>
      <c r="B175" s="6">
        <v>12036866</v>
      </c>
      <c r="C175" s="6">
        <v>7554720</v>
      </c>
      <c r="D175" s="7">
        <v>783214560</v>
      </c>
      <c r="E175" s="25">
        <v>166532</v>
      </c>
      <c r="F175" s="25">
        <v>95514.999999999898</v>
      </c>
      <c r="G175" s="25">
        <v>76723010.858999997</v>
      </c>
      <c r="H175" s="6"/>
      <c r="I175" s="6"/>
      <c r="J175" s="7"/>
      <c r="K175" s="6"/>
      <c r="L175" s="6"/>
      <c r="M175" s="7"/>
      <c r="N175" s="6"/>
      <c r="O175" s="6"/>
      <c r="P175" s="7"/>
      <c r="Q175" s="6"/>
      <c r="R175" s="6"/>
      <c r="S175" s="7"/>
      <c r="T175" s="6"/>
      <c r="U175" s="6"/>
      <c r="V175" s="7"/>
      <c r="W175" s="6"/>
      <c r="X175" s="6"/>
      <c r="Y175" s="7"/>
      <c r="Z175" s="6"/>
      <c r="AA175" s="6"/>
      <c r="AB175" s="7"/>
      <c r="AC175" s="6"/>
      <c r="AD175" s="6"/>
      <c r="AE175" s="7"/>
      <c r="AF175" s="6"/>
      <c r="AG175" s="6"/>
      <c r="AH175" s="7"/>
      <c r="AI175" s="6"/>
      <c r="AJ175" s="6"/>
      <c r="AK175" s="7"/>
      <c r="AL175" s="6"/>
      <c r="AM175" s="6"/>
      <c r="AN175" s="7"/>
      <c r="AO175" s="6"/>
      <c r="AP175" s="6"/>
      <c r="AQ175" s="7"/>
      <c r="AR175" s="6"/>
      <c r="AS175" s="6"/>
      <c r="AT175" s="7"/>
      <c r="AU175" s="6"/>
      <c r="AV175" s="6"/>
      <c r="AW175" s="7"/>
      <c r="AX175" s="6"/>
      <c r="AY175" s="6"/>
      <c r="AZ175" s="7"/>
      <c r="BA175" s="6"/>
      <c r="BB175" s="6"/>
      <c r="BC175" s="7"/>
      <c r="BD175" s="6"/>
      <c r="BE175" s="6"/>
      <c r="BF175" s="7"/>
      <c r="BG175" s="6"/>
      <c r="BH175" s="6"/>
      <c r="BI175" s="7"/>
      <c r="BJ175" s="6"/>
      <c r="BK175" s="6"/>
      <c r="BL175" s="7"/>
      <c r="BM175" s="6"/>
      <c r="BN175" s="6"/>
      <c r="BO175" s="7"/>
      <c r="BP175" s="6"/>
      <c r="BQ175" s="6"/>
      <c r="BR175" s="7"/>
      <c r="BS175" s="6"/>
      <c r="BT175" s="6"/>
      <c r="BU175" s="7"/>
      <c r="BV175" s="6"/>
      <c r="BW175" s="6"/>
      <c r="BX175" s="7"/>
      <c r="BY175" s="6"/>
      <c r="BZ175" s="6"/>
      <c r="CA175" s="7"/>
      <c r="CB175" s="6"/>
      <c r="CC175" s="6"/>
      <c r="CD175" s="7"/>
      <c r="CE175" s="6"/>
      <c r="CF175" s="6"/>
      <c r="CG175" s="7"/>
      <c r="CH175" s="6"/>
      <c r="CI175" s="6"/>
      <c r="CJ175" s="7"/>
      <c r="CK175" s="6"/>
      <c r="CL175" s="6"/>
      <c r="CM175" s="7"/>
      <c r="CN175" s="6"/>
      <c r="CO175" s="6"/>
      <c r="CP175" s="7"/>
      <c r="CQ175" s="6"/>
      <c r="CR175" s="6"/>
      <c r="CS175" s="7"/>
      <c r="CT175" s="6"/>
      <c r="CU175" s="6"/>
      <c r="CV175" s="7"/>
    </row>
    <row r="176" spans="1:100" ht="13.8" x14ac:dyDescent="0.3">
      <c r="A176" s="8">
        <v>200106</v>
      </c>
      <c r="B176" s="6">
        <v>11716860</v>
      </c>
      <c r="C176" s="6">
        <v>8240118</v>
      </c>
      <c r="D176" s="7">
        <v>930904740</v>
      </c>
      <c r="E176" s="25">
        <v>161160</v>
      </c>
      <c r="F176" s="25">
        <v>92476</v>
      </c>
      <c r="G176" s="25">
        <v>72374697.281000003</v>
      </c>
      <c r="H176" s="6"/>
      <c r="I176" s="6"/>
      <c r="J176" s="7"/>
      <c r="K176" s="6"/>
      <c r="L176" s="6"/>
      <c r="M176" s="7"/>
      <c r="N176" s="6"/>
      <c r="O176" s="6"/>
      <c r="P176" s="7"/>
      <c r="Q176" s="6"/>
      <c r="R176" s="6"/>
      <c r="S176" s="7"/>
      <c r="T176" s="6"/>
      <c r="U176" s="6"/>
      <c r="V176" s="7"/>
      <c r="W176" s="6"/>
      <c r="X176" s="6"/>
      <c r="Y176" s="7"/>
      <c r="Z176" s="6"/>
      <c r="AA176" s="6"/>
      <c r="AB176" s="7"/>
      <c r="AC176" s="6"/>
      <c r="AD176" s="6"/>
      <c r="AE176" s="7"/>
      <c r="AF176" s="6"/>
      <c r="AG176" s="6"/>
      <c r="AH176" s="7"/>
      <c r="AI176" s="6"/>
      <c r="AJ176" s="6"/>
      <c r="AK176" s="7"/>
      <c r="AL176" s="6"/>
      <c r="AM176" s="6"/>
      <c r="AN176" s="7"/>
      <c r="AO176" s="6"/>
      <c r="AP176" s="6"/>
      <c r="AQ176" s="7"/>
      <c r="AR176" s="6"/>
      <c r="AS176" s="6"/>
      <c r="AT176" s="7"/>
      <c r="AU176" s="6"/>
      <c r="AV176" s="6"/>
      <c r="AW176" s="7"/>
      <c r="AX176" s="6"/>
      <c r="AY176" s="6"/>
      <c r="AZ176" s="7"/>
      <c r="BA176" s="6"/>
      <c r="BB176" s="6"/>
      <c r="BC176" s="7"/>
      <c r="BD176" s="6"/>
      <c r="BE176" s="6"/>
      <c r="BF176" s="7"/>
      <c r="BG176" s="6"/>
      <c r="BH176" s="6"/>
      <c r="BI176" s="7"/>
      <c r="BJ176" s="6"/>
      <c r="BK176" s="6"/>
      <c r="BL176" s="7"/>
      <c r="BM176" s="6"/>
      <c r="BN176" s="6"/>
      <c r="BO176" s="7"/>
      <c r="BP176" s="6"/>
      <c r="BQ176" s="6"/>
      <c r="BR176" s="7"/>
      <c r="BS176" s="6"/>
      <c r="BT176" s="6"/>
      <c r="BU176" s="7"/>
      <c r="BV176" s="6"/>
      <c r="BW176" s="6"/>
      <c r="BX176" s="7"/>
      <c r="BY176" s="6"/>
      <c r="BZ176" s="6"/>
      <c r="CA176" s="7"/>
      <c r="CB176" s="6"/>
      <c r="CC176" s="6"/>
      <c r="CD176" s="7"/>
      <c r="CE176" s="6"/>
      <c r="CF176" s="6"/>
      <c r="CG176" s="7"/>
      <c r="CH176" s="6"/>
      <c r="CI176" s="6"/>
      <c r="CJ176" s="7"/>
      <c r="CK176" s="6"/>
      <c r="CL176" s="6"/>
      <c r="CM176" s="7"/>
      <c r="CN176" s="6"/>
      <c r="CO176" s="6"/>
      <c r="CP176" s="7"/>
      <c r="CQ176" s="6"/>
      <c r="CR176" s="6"/>
      <c r="CS176" s="7"/>
      <c r="CT176" s="6"/>
      <c r="CU176" s="6"/>
      <c r="CV176" s="7"/>
    </row>
    <row r="177" spans="1:100" ht="13.8" x14ac:dyDescent="0.3">
      <c r="A177" s="8">
        <v>200107</v>
      </c>
      <c r="B177" s="6">
        <v>12116071</v>
      </c>
      <c r="C177" s="6">
        <v>8964115</v>
      </c>
      <c r="D177" s="7">
        <v>1049544352</v>
      </c>
      <c r="E177" s="25">
        <v>166532</v>
      </c>
      <c r="F177" s="25">
        <v>103393</v>
      </c>
      <c r="G177" s="25">
        <v>83465770.996000007</v>
      </c>
      <c r="H177" s="6"/>
      <c r="I177" s="6"/>
      <c r="J177" s="7"/>
      <c r="K177" s="6"/>
      <c r="L177" s="6"/>
      <c r="M177" s="7"/>
      <c r="N177" s="6"/>
      <c r="O177" s="6"/>
      <c r="P177" s="7"/>
      <c r="Q177" s="6"/>
      <c r="R177" s="6"/>
      <c r="S177" s="7"/>
      <c r="T177" s="6"/>
      <c r="U177" s="6"/>
      <c r="V177" s="7"/>
      <c r="W177" s="6"/>
      <c r="X177" s="6"/>
      <c r="Y177" s="7"/>
      <c r="Z177" s="6"/>
      <c r="AA177" s="6"/>
      <c r="AB177" s="7"/>
      <c r="AC177" s="6"/>
      <c r="AD177" s="6"/>
      <c r="AE177" s="7"/>
      <c r="AF177" s="6"/>
      <c r="AG177" s="6"/>
      <c r="AH177" s="7"/>
      <c r="AI177" s="6"/>
      <c r="AJ177" s="6"/>
      <c r="AK177" s="7"/>
      <c r="AL177" s="6"/>
      <c r="AM177" s="6"/>
      <c r="AN177" s="7"/>
      <c r="AO177" s="6"/>
      <c r="AP177" s="6"/>
      <c r="AQ177" s="7"/>
      <c r="AR177" s="6"/>
      <c r="AS177" s="6"/>
      <c r="AT177" s="7"/>
      <c r="AU177" s="6"/>
      <c r="AV177" s="6"/>
      <c r="AW177" s="7"/>
      <c r="AX177" s="6"/>
      <c r="AY177" s="6"/>
      <c r="AZ177" s="7"/>
      <c r="BA177" s="6"/>
      <c r="BB177" s="6"/>
      <c r="BC177" s="7"/>
      <c r="BD177" s="6"/>
      <c r="BE177" s="6"/>
      <c r="BF177" s="7"/>
      <c r="BG177" s="6"/>
      <c r="BH177" s="6"/>
      <c r="BI177" s="7"/>
      <c r="BJ177" s="6"/>
      <c r="BK177" s="6"/>
      <c r="BL177" s="7"/>
      <c r="BM177" s="6"/>
      <c r="BN177" s="6"/>
      <c r="BO177" s="7"/>
      <c r="BP177" s="6"/>
      <c r="BQ177" s="6"/>
      <c r="BR177" s="7"/>
      <c r="BS177" s="6"/>
      <c r="BT177" s="6"/>
      <c r="BU177" s="7"/>
      <c r="BV177" s="6"/>
      <c r="BW177" s="6"/>
      <c r="BX177" s="7"/>
      <c r="BY177" s="6"/>
      <c r="BZ177" s="6"/>
      <c r="CA177" s="7"/>
      <c r="CB177" s="6"/>
      <c r="CC177" s="6"/>
      <c r="CD177" s="7"/>
      <c r="CE177" s="6"/>
      <c r="CF177" s="6"/>
      <c r="CG177" s="7"/>
      <c r="CH177" s="6"/>
      <c r="CI177" s="6"/>
      <c r="CJ177" s="7"/>
      <c r="CK177" s="6"/>
      <c r="CL177" s="6"/>
      <c r="CM177" s="7"/>
      <c r="CN177" s="6"/>
      <c r="CO177" s="6"/>
      <c r="CP177" s="7"/>
      <c r="CQ177" s="6"/>
      <c r="CR177" s="6"/>
      <c r="CS177" s="7"/>
      <c r="CT177" s="6"/>
      <c r="CU177" s="6"/>
      <c r="CV177" s="7"/>
    </row>
    <row r="178" spans="1:100" ht="13.8" x14ac:dyDescent="0.3">
      <c r="A178" s="8">
        <v>200108</v>
      </c>
      <c r="B178" s="6">
        <v>12119419</v>
      </c>
      <c r="C178" s="6">
        <v>9512855</v>
      </c>
      <c r="D178" s="7">
        <v>1114471332</v>
      </c>
      <c r="E178" s="25">
        <v>179521</v>
      </c>
      <c r="F178" s="25">
        <v>99952</v>
      </c>
      <c r="G178" s="25">
        <v>79181833.430000007</v>
      </c>
      <c r="H178" s="6"/>
      <c r="I178" s="6"/>
      <c r="J178" s="7"/>
      <c r="K178" s="6"/>
      <c r="L178" s="6"/>
      <c r="M178" s="7"/>
      <c r="N178" s="6"/>
      <c r="O178" s="6"/>
      <c r="P178" s="7"/>
      <c r="Q178" s="6"/>
      <c r="R178" s="6"/>
      <c r="S178" s="7"/>
      <c r="T178" s="6"/>
      <c r="U178" s="6"/>
      <c r="V178" s="7"/>
      <c r="W178" s="6"/>
      <c r="X178" s="6"/>
      <c r="Y178" s="7"/>
      <c r="Z178" s="6"/>
      <c r="AA178" s="6"/>
      <c r="AB178" s="7"/>
      <c r="AC178" s="6"/>
      <c r="AD178" s="6"/>
      <c r="AE178" s="7"/>
      <c r="AF178" s="6"/>
      <c r="AG178" s="6"/>
      <c r="AH178" s="7"/>
      <c r="AI178" s="6"/>
      <c r="AJ178" s="6"/>
      <c r="AK178" s="7"/>
      <c r="AL178" s="6"/>
      <c r="AM178" s="6"/>
      <c r="AN178" s="7"/>
      <c r="AO178" s="6"/>
      <c r="AP178" s="6"/>
      <c r="AQ178" s="7"/>
      <c r="AR178" s="6"/>
      <c r="AS178" s="6"/>
      <c r="AT178" s="7"/>
      <c r="AU178" s="6"/>
      <c r="AV178" s="6"/>
      <c r="AW178" s="7"/>
      <c r="AX178" s="6"/>
      <c r="AY178" s="6"/>
      <c r="AZ178" s="7"/>
      <c r="BA178" s="6"/>
      <c r="BB178" s="6"/>
      <c r="BC178" s="7"/>
      <c r="BD178" s="6"/>
      <c r="BE178" s="6"/>
      <c r="BF178" s="7"/>
      <c r="BG178" s="6"/>
      <c r="BH178" s="6"/>
      <c r="BI178" s="7"/>
      <c r="BJ178" s="6"/>
      <c r="BK178" s="6"/>
      <c r="BL178" s="7"/>
      <c r="BM178" s="6"/>
      <c r="BN178" s="6"/>
      <c r="BO178" s="7"/>
      <c r="BP178" s="6"/>
      <c r="BQ178" s="6"/>
      <c r="BR178" s="7"/>
      <c r="BS178" s="6"/>
      <c r="BT178" s="6"/>
      <c r="BU178" s="7"/>
      <c r="BV178" s="6"/>
      <c r="BW178" s="6"/>
      <c r="BX178" s="7"/>
      <c r="BY178" s="6"/>
      <c r="BZ178" s="6"/>
      <c r="CA178" s="7"/>
      <c r="CB178" s="6"/>
      <c r="CC178" s="6"/>
      <c r="CD178" s="7"/>
      <c r="CE178" s="6"/>
      <c r="CF178" s="6"/>
      <c r="CG178" s="7"/>
      <c r="CH178" s="6"/>
      <c r="CI178" s="6"/>
      <c r="CJ178" s="7"/>
      <c r="CK178" s="6"/>
      <c r="CL178" s="6"/>
      <c r="CM178" s="7"/>
      <c r="CN178" s="6"/>
      <c r="CO178" s="6"/>
      <c r="CP178" s="7"/>
      <c r="CQ178" s="6"/>
      <c r="CR178" s="6"/>
      <c r="CS178" s="7"/>
      <c r="CT178" s="6"/>
      <c r="CU178" s="6"/>
      <c r="CV178" s="7"/>
    </row>
    <row r="179" spans="1:100" ht="13.8" x14ac:dyDescent="0.3">
      <c r="A179" s="8">
        <v>200109</v>
      </c>
      <c r="B179" s="6">
        <v>11721690</v>
      </c>
      <c r="C179" s="6">
        <v>7806398</v>
      </c>
      <c r="D179" s="7">
        <v>838849809</v>
      </c>
      <c r="E179" s="25">
        <v>173730</v>
      </c>
      <c r="F179" s="25">
        <v>82977</v>
      </c>
      <c r="G179" s="25">
        <v>63617396.995999999</v>
      </c>
      <c r="H179" s="6"/>
      <c r="I179" s="6"/>
      <c r="J179" s="7"/>
      <c r="K179" s="6"/>
      <c r="L179" s="6"/>
      <c r="M179" s="7"/>
      <c r="N179" s="6"/>
      <c r="O179" s="6"/>
      <c r="P179" s="7"/>
      <c r="Q179" s="6"/>
      <c r="R179" s="6"/>
      <c r="S179" s="7"/>
      <c r="T179" s="6"/>
      <c r="U179" s="6"/>
      <c r="V179" s="7"/>
      <c r="W179" s="6"/>
      <c r="X179" s="6"/>
      <c r="Y179" s="7"/>
      <c r="Z179" s="6"/>
      <c r="AA179" s="6"/>
      <c r="AB179" s="7"/>
      <c r="AC179" s="6"/>
      <c r="AD179" s="6"/>
      <c r="AE179" s="7"/>
      <c r="AF179" s="6"/>
      <c r="AG179" s="6"/>
      <c r="AH179" s="7"/>
      <c r="AI179" s="6"/>
      <c r="AJ179" s="6"/>
      <c r="AK179" s="7"/>
      <c r="AL179" s="6"/>
      <c r="AM179" s="6"/>
      <c r="AN179" s="7"/>
      <c r="AO179" s="6"/>
      <c r="AP179" s="6"/>
      <c r="AQ179" s="7"/>
      <c r="AR179" s="6"/>
      <c r="AS179" s="6"/>
      <c r="AT179" s="7"/>
      <c r="AU179" s="6"/>
      <c r="AV179" s="6"/>
      <c r="AW179" s="7"/>
      <c r="AX179" s="6"/>
      <c r="AY179" s="6"/>
      <c r="AZ179" s="7"/>
      <c r="BA179" s="6"/>
      <c r="BB179" s="6"/>
      <c r="BC179" s="7"/>
      <c r="BD179" s="6"/>
      <c r="BE179" s="6"/>
      <c r="BF179" s="7"/>
      <c r="BG179" s="6"/>
      <c r="BH179" s="6"/>
      <c r="BI179" s="7"/>
      <c r="BJ179" s="6"/>
      <c r="BK179" s="6"/>
      <c r="BL179" s="7"/>
      <c r="BM179" s="6"/>
      <c r="BN179" s="6"/>
      <c r="BO179" s="7"/>
      <c r="BP179" s="6"/>
      <c r="BQ179" s="6"/>
      <c r="BR179" s="7"/>
      <c r="BS179" s="6"/>
      <c r="BT179" s="6"/>
      <c r="BU179" s="7"/>
      <c r="BV179" s="6"/>
      <c r="BW179" s="6"/>
      <c r="BX179" s="7"/>
      <c r="BY179" s="6"/>
      <c r="BZ179" s="6"/>
      <c r="CA179" s="7"/>
      <c r="CB179" s="6"/>
      <c r="CC179" s="6"/>
      <c r="CD179" s="7"/>
      <c r="CE179" s="6"/>
      <c r="CF179" s="6"/>
      <c r="CG179" s="7"/>
      <c r="CH179" s="6"/>
      <c r="CI179" s="6"/>
      <c r="CJ179" s="7"/>
      <c r="CK179" s="6"/>
      <c r="CL179" s="6"/>
      <c r="CM179" s="7"/>
      <c r="CN179" s="6"/>
      <c r="CO179" s="6"/>
      <c r="CP179" s="7"/>
      <c r="CQ179" s="6"/>
      <c r="CR179" s="6"/>
      <c r="CS179" s="7"/>
      <c r="CT179" s="6"/>
      <c r="CU179" s="6"/>
      <c r="CV179" s="7"/>
    </row>
    <row r="180" spans="1:100" ht="13.8" x14ac:dyDescent="0.3">
      <c r="A180" s="8">
        <v>200110</v>
      </c>
      <c r="B180" s="6">
        <v>12120194</v>
      </c>
      <c r="C180" s="6">
        <v>7286184</v>
      </c>
      <c r="D180" s="7">
        <v>732566805</v>
      </c>
      <c r="E180" s="25">
        <v>188356</v>
      </c>
      <c r="F180" s="25">
        <v>98242</v>
      </c>
      <c r="G180" s="25">
        <v>75642915.208800003</v>
      </c>
      <c r="H180" s="6"/>
      <c r="I180" s="6"/>
      <c r="J180" s="7"/>
      <c r="K180" s="6"/>
      <c r="L180" s="6"/>
      <c r="M180" s="7"/>
      <c r="N180" s="6"/>
      <c r="O180" s="6"/>
      <c r="P180" s="7"/>
      <c r="Q180" s="6"/>
      <c r="R180" s="6"/>
      <c r="S180" s="7"/>
      <c r="T180" s="6"/>
      <c r="U180" s="6"/>
      <c r="V180" s="7"/>
      <c r="W180" s="6"/>
      <c r="X180" s="6"/>
      <c r="Y180" s="7"/>
      <c r="Z180" s="6"/>
      <c r="AA180" s="6"/>
      <c r="AB180" s="7"/>
      <c r="AC180" s="6"/>
      <c r="AD180" s="6"/>
      <c r="AE180" s="7"/>
      <c r="AF180" s="6"/>
      <c r="AG180" s="6"/>
      <c r="AH180" s="7"/>
      <c r="AI180" s="6"/>
      <c r="AJ180" s="6"/>
      <c r="AK180" s="7"/>
      <c r="AL180" s="6"/>
      <c r="AM180" s="6"/>
      <c r="AN180" s="7"/>
      <c r="AO180" s="6"/>
      <c r="AP180" s="6"/>
      <c r="AQ180" s="7"/>
      <c r="AR180" s="6"/>
      <c r="AS180" s="6"/>
      <c r="AT180" s="7"/>
      <c r="AU180" s="6"/>
      <c r="AV180" s="6"/>
      <c r="AW180" s="7"/>
      <c r="AX180" s="6"/>
      <c r="AY180" s="6"/>
      <c r="AZ180" s="7"/>
      <c r="BA180" s="6"/>
      <c r="BB180" s="6"/>
      <c r="BC180" s="7"/>
      <c r="BD180" s="6"/>
      <c r="BE180" s="6"/>
      <c r="BF180" s="7"/>
      <c r="BG180" s="6"/>
      <c r="BH180" s="6"/>
      <c r="BI180" s="7"/>
      <c r="BJ180" s="6"/>
      <c r="BK180" s="6"/>
      <c r="BL180" s="7"/>
      <c r="BM180" s="6"/>
      <c r="BN180" s="6"/>
      <c r="BO180" s="7"/>
      <c r="BP180" s="6"/>
      <c r="BQ180" s="6"/>
      <c r="BR180" s="7"/>
      <c r="BS180" s="6"/>
      <c r="BT180" s="6"/>
      <c r="BU180" s="7"/>
      <c r="BV180" s="6"/>
      <c r="BW180" s="6"/>
      <c r="BX180" s="7"/>
      <c r="BY180" s="6"/>
      <c r="BZ180" s="6"/>
      <c r="CA180" s="7"/>
      <c r="CB180" s="6"/>
      <c r="CC180" s="6"/>
      <c r="CD180" s="7"/>
      <c r="CE180" s="6"/>
      <c r="CF180" s="6"/>
      <c r="CG180" s="7"/>
      <c r="CH180" s="6"/>
      <c r="CI180" s="6"/>
      <c r="CJ180" s="7"/>
      <c r="CK180" s="6"/>
      <c r="CL180" s="6"/>
      <c r="CM180" s="7"/>
      <c r="CN180" s="6"/>
      <c r="CO180" s="6"/>
      <c r="CP180" s="7"/>
      <c r="CQ180" s="6"/>
      <c r="CR180" s="6"/>
      <c r="CS180" s="7"/>
      <c r="CT180" s="6"/>
      <c r="CU180" s="6"/>
      <c r="CV180" s="7"/>
    </row>
    <row r="181" spans="1:100" ht="13.8" x14ac:dyDescent="0.3">
      <c r="A181" s="8">
        <v>200111</v>
      </c>
      <c r="B181" s="6">
        <v>11743380</v>
      </c>
      <c r="C181" s="6">
        <v>6227476</v>
      </c>
      <c r="D181" s="7">
        <v>582216733</v>
      </c>
      <c r="E181" s="25">
        <v>184380</v>
      </c>
      <c r="F181" s="25">
        <v>99049</v>
      </c>
      <c r="G181" s="25">
        <v>77249803.6199999</v>
      </c>
      <c r="H181" s="6"/>
      <c r="I181" s="6"/>
      <c r="J181" s="7"/>
      <c r="K181" s="6"/>
      <c r="L181" s="6"/>
      <c r="M181" s="7"/>
      <c r="N181" s="6"/>
      <c r="O181" s="6"/>
      <c r="P181" s="7"/>
      <c r="Q181" s="6"/>
      <c r="R181" s="6"/>
      <c r="S181" s="7"/>
      <c r="T181" s="6"/>
      <c r="U181" s="6"/>
      <c r="V181" s="7"/>
      <c r="W181" s="6"/>
      <c r="X181" s="6"/>
      <c r="Y181" s="7"/>
      <c r="Z181" s="6"/>
      <c r="AA181" s="6"/>
      <c r="AB181" s="7"/>
      <c r="AC181" s="6"/>
      <c r="AD181" s="6"/>
      <c r="AE181" s="7"/>
      <c r="AF181" s="6"/>
      <c r="AG181" s="6"/>
      <c r="AH181" s="7"/>
      <c r="AI181" s="6"/>
      <c r="AJ181" s="6"/>
      <c r="AK181" s="7"/>
      <c r="AL181" s="6"/>
      <c r="AM181" s="6"/>
      <c r="AN181" s="7"/>
      <c r="AO181" s="6"/>
      <c r="AP181" s="6"/>
      <c r="AQ181" s="7"/>
      <c r="AR181" s="6"/>
      <c r="AS181" s="6"/>
      <c r="AT181" s="7"/>
      <c r="AU181" s="6"/>
      <c r="AV181" s="6"/>
      <c r="AW181" s="7"/>
      <c r="AX181" s="6"/>
      <c r="AY181" s="6"/>
      <c r="AZ181" s="7"/>
      <c r="BA181" s="6"/>
      <c r="BB181" s="6"/>
      <c r="BC181" s="7"/>
      <c r="BD181" s="6"/>
      <c r="BE181" s="6"/>
      <c r="BF181" s="7"/>
      <c r="BG181" s="6"/>
      <c r="BH181" s="6"/>
      <c r="BI181" s="7"/>
      <c r="BJ181" s="6"/>
      <c r="BK181" s="6"/>
      <c r="BL181" s="7"/>
      <c r="BM181" s="6"/>
      <c r="BN181" s="6"/>
      <c r="BO181" s="7"/>
      <c r="BP181" s="6"/>
      <c r="BQ181" s="6"/>
      <c r="BR181" s="7"/>
      <c r="BS181" s="6"/>
      <c r="BT181" s="6"/>
      <c r="BU181" s="7"/>
      <c r="BV181" s="6"/>
      <c r="BW181" s="6"/>
      <c r="BX181" s="7"/>
      <c r="BY181" s="6"/>
      <c r="BZ181" s="6"/>
      <c r="CA181" s="7"/>
      <c r="CB181" s="6"/>
      <c r="CC181" s="6"/>
      <c r="CD181" s="7"/>
      <c r="CE181" s="6"/>
      <c r="CF181" s="6"/>
      <c r="CG181" s="7"/>
      <c r="CH181" s="6"/>
      <c r="CI181" s="6"/>
      <c r="CJ181" s="7"/>
      <c r="CK181" s="6"/>
      <c r="CL181" s="6"/>
      <c r="CM181" s="7"/>
      <c r="CN181" s="6"/>
      <c r="CO181" s="6"/>
      <c r="CP181" s="7"/>
      <c r="CQ181" s="6"/>
      <c r="CR181" s="6"/>
      <c r="CS181" s="7"/>
      <c r="CT181" s="6"/>
      <c r="CU181" s="6"/>
      <c r="CV181" s="7"/>
    </row>
    <row r="182" spans="1:100" ht="13.8" x14ac:dyDescent="0.3">
      <c r="A182" s="8">
        <v>200112</v>
      </c>
      <c r="B182" s="6">
        <v>12126425</v>
      </c>
      <c r="C182" s="6">
        <v>5019151</v>
      </c>
      <c r="D182" s="7">
        <v>480175957</v>
      </c>
      <c r="E182" s="25">
        <v>190526</v>
      </c>
      <c r="F182" s="25">
        <v>82686</v>
      </c>
      <c r="G182" s="25">
        <v>66220742.015999898</v>
      </c>
      <c r="H182" s="6"/>
      <c r="I182" s="6"/>
      <c r="J182" s="7"/>
      <c r="K182" s="6"/>
      <c r="L182" s="6"/>
      <c r="M182" s="7"/>
      <c r="N182" s="6"/>
      <c r="O182" s="6"/>
      <c r="P182" s="7"/>
      <c r="Q182" s="6"/>
      <c r="R182" s="6"/>
      <c r="S182" s="7"/>
      <c r="T182" s="6"/>
      <c r="U182" s="6"/>
      <c r="V182" s="7"/>
      <c r="W182" s="6"/>
      <c r="X182" s="6"/>
      <c r="Y182" s="7"/>
      <c r="Z182" s="6"/>
      <c r="AA182" s="6"/>
      <c r="AB182" s="7"/>
      <c r="AC182" s="6"/>
      <c r="AD182" s="6"/>
      <c r="AE182" s="7"/>
      <c r="AF182" s="6"/>
      <c r="AG182" s="6"/>
      <c r="AH182" s="7"/>
      <c r="AI182" s="6"/>
      <c r="AJ182" s="6"/>
      <c r="AK182" s="7"/>
      <c r="AL182" s="6"/>
      <c r="AM182" s="6"/>
      <c r="AN182" s="7"/>
      <c r="AO182" s="6"/>
      <c r="AP182" s="6"/>
      <c r="AQ182" s="7"/>
      <c r="AR182" s="6"/>
      <c r="AS182" s="6"/>
      <c r="AT182" s="7"/>
      <c r="AU182" s="6"/>
      <c r="AV182" s="6"/>
      <c r="AW182" s="7"/>
      <c r="AX182" s="6"/>
      <c r="AY182" s="6"/>
      <c r="AZ182" s="7"/>
      <c r="BA182" s="6"/>
      <c r="BB182" s="6"/>
      <c r="BC182" s="7"/>
      <c r="BD182" s="6"/>
      <c r="BE182" s="6"/>
      <c r="BF182" s="7"/>
      <c r="BG182" s="6"/>
      <c r="BH182" s="6"/>
      <c r="BI182" s="7"/>
      <c r="BJ182" s="6"/>
      <c r="BK182" s="6"/>
      <c r="BL182" s="7"/>
      <c r="BM182" s="6"/>
      <c r="BN182" s="6"/>
      <c r="BO182" s="7"/>
      <c r="BP182" s="6"/>
      <c r="BQ182" s="6"/>
      <c r="BR182" s="7"/>
      <c r="BS182" s="6"/>
      <c r="BT182" s="6"/>
      <c r="BU182" s="7"/>
      <c r="BV182" s="6"/>
      <c r="BW182" s="6"/>
      <c r="BX182" s="7"/>
      <c r="BY182" s="6"/>
      <c r="BZ182" s="6"/>
      <c r="CA182" s="7"/>
      <c r="CB182" s="6"/>
      <c r="CC182" s="6"/>
      <c r="CD182" s="7"/>
      <c r="CE182" s="6"/>
      <c r="CF182" s="6"/>
      <c r="CG182" s="7"/>
      <c r="CH182" s="6"/>
      <c r="CI182" s="6"/>
      <c r="CJ182" s="7"/>
      <c r="CK182" s="6"/>
      <c r="CL182" s="6"/>
      <c r="CM182" s="7"/>
      <c r="CN182" s="6"/>
      <c r="CO182" s="6"/>
      <c r="CP182" s="7"/>
      <c r="CQ182" s="6"/>
      <c r="CR182" s="6"/>
      <c r="CS182" s="7"/>
      <c r="CT182" s="6"/>
      <c r="CU182" s="6"/>
      <c r="CV182" s="7"/>
    </row>
    <row r="183" spans="1:100" ht="13.8" x14ac:dyDescent="0.3">
      <c r="A183" s="8">
        <v>200201</v>
      </c>
      <c r="B183" s="6">
        <v>12152217</v>
      </c>
      <c r="C183" s="6">
        <v>5191158</v>
      </c>
      <c r="D183" s="7">
        <v>500834355</v>
      </c>
      <c r="E183" s="25">
        <v>190526</v>
      </c>
      <c r="F183" s="25">
        <v>92187</v>
      </c>
      <c r="G183" s="25">
        <v>71663024.088400006</v>
      </c>
      <c r="H183" s="6"/>
      <c r="I183" s="6"/>
      <c r="J183" s="7"/>
      <c r="K183" s="6"/>
      <c r="L183" s="6"/>
      <c r="M183" s="7"/>
      <c r="N183" s="6"/>
      <c r="O183" s="6"/>
      <c r="P183" s="7"/>
      <c r="Q183" s="6"/>
      <c r="R183" s="6"/>
      <c r="S183" s="7"/>
      <c r="T183" s="6"/>
      <c r="U183" s="6"/>
      <c r="V183" s="7"/>
      <c r="W183" s="6"/>
      <c r="X183" s="6"/>
      <c r="Y183" s="7"/>
      <c r="Z183" s="6"/>
      <c r="AA183" s="6"/>
      <c r="AB183" s="7"/>
      <c r="AC183" s="6"/>
      <c r="AD183" s="6"/>
      <c r="AE183" s="7"/>
      <c r="AF183" s="6"/>
      <c r="AG183" s="6"/>
      <c r="AH183" s="7"/>
      <c r="AI183" s="6"/>
      <c r="AJ183" s="6"/>
      <c r="AK183" s="7"/>
      <c r="AL183" s="6"/>
      <c r="AM183" s="6"/>
      <c r="AN183" s="7"/>
      <c r="AO183" s="6"/>
      <c r="AP183" s="6"/>
      <c r="AQ183" s="7"/>
      <c r="AR183" s="6"/>
      <c r="AS183" s="6"/>
      <c r="AT183" s="7"/>
      <c r="AU183" s="6"/>
      <c r="AV183" s="6"/>
      <c r="AW183" s="7"/>
      <c r="AX183" s="6"/>
      <c r="AY183" s="6"/>
      <c r="AZ183" s="7"/>
      <c r="BA183" s="6"/>
      <c r="BB183" s="6"/>
      <c r="BC183" s="7"/>
      <c r="BD183" s="6"/>
      <c r="BE183" s="6"/>
      <c r="BF183" s="7"/>
      <c r="BG183" s="6"/>
      <c r="BH183" s="6"/>
      <c r="BI183" s="7"/>
      <c r="BJ183" s="6"/>
      <c r="BK183" s="6"/>
      <c r="BL183" s="7"/>
      <c r="BM183" s="6"/>
      <c r="BN183" s="6"/>
      <c r="BO183" s="7"/>
      <c r="BP183" s="6"/>
      <c r="BQ183" s="6"/>
      <c r="BR183" s="7"/>
      <c r="BS183" s="6"/>
      <c r="BT183" s="6"/>
      <c r="BU183" s="7"/>
      <c r="BV183" s="6"/>
      <c r="BW183" s="6"/>
      <c r="BX183" s="7"/>
      <c r="BY183" s="6"/>
      <c r="BZ183" s="6"/>
      <c r="CA183" s="7"/>
      <c r="CB183" s="6"/>
      <c r="CC183" s="6"/>
      <c r="CD183" s="7"/>
      <c r="CE183" s="6"/>
      <c r="CF183" s="6"/>
      <c r="CG183" s="7"/>
      <c r="CH183" s="6"/>
      <c r="CI183" s="6"/>
      <c r="CJ183" s="7"/>
      <c r="CK183" s="6"/>
      <c r="CL183" s="6"/>
      <c r="CM183" s="7"/>
      <c r="CN183" s="6"/>
      <c r="CO183" s="6"/>
      <c r="CP183" s="7"/>
      <c r="CQ183" s="6"/>
      <c r="CR183" s="6"/>
      <c r="CS183" s="7"/>
      <c r="CT183" s="6"/>
      <c r="CU183" s="6"/>
      <c r="CV183" s="7"/>
    </row>
    <row r="184" spans="1:100" ht="13.8" x14ac:dyDescent="0.3">
      <c r="A184" s="8">
        <v>200202</v>
      </c>
      <c r="B184" s="6">
        <v>10977568</v>
      </c>
      <c r="C184" s="6">
        <v>5917612</v>
      </c>
      <c r="D184" s="7">
        <v>593527130</v>
      </c>
      <c r="E184" s="25">
        <v>172088</v>
      </c>
      <c r="F184" s="25">
        <v>95691</v>
      </c>
      <c r="G184" s="25">
        <v>77265066.648000002</v>
      </c>
      <c r="H184" s="6"/>
      <c r="I184" s="6"/>
      <c r="J184" s="7"/>
      <c r="K184" s="6"/>
      <c r="L184" s="6"/>
      <c r="M184" s="7"/>
      <c r="N184" s="6"/>
      <c r="O184" s="6"/>
      <c r="P184" s="7"/>
      <c r="Q184" s="6"/>
      <c r="R184" s="6"/>
      <c r="S184" s="7"/>
      <c r="T184" s="6"/>
      <c r="U184" s="6"/>
      <c r="V184" s="7"/>
      <c r="W184" s="6"/>
      <c r="X184" s="6"/>
      <c r="Y184" s="7"/>
      <c r="Z184" s="6"/>
      <c r="AA184" s="6"/>
      <c r="AB184" s="7"/>
      <c r="AC184" s="6"/>
      <c r="AD184" s="6"/>
      <c r="AE184" s="7"/>
      <c r="AF184" s="6"/>
      <c r="AG184" s="6"/>
      <c r="AH184" s="7"/>
      <c r="AI184" s="6"/>
      <c r="AJ184" s="6"/>
      <c r="AK184" s="7"/>
      <c r="AL184" s="6"/>
      <c r="AM184" s="6"/>
      <c r="AN184" s="7"/>
      <c r="AO184" s="6"/>
      <c r="AP184" s="6"/>
      <c r="AQ184" s="7"/>
      <c r="AR184" s="6"/>
      <c r="AS184" s="6"/>
      <c r="AT184" s="7"/>
      <c r="AU184" s="6"/>
      <c r="AV184" s="6"/>
      <c r="AW184" s="7"/>
      <c r="AX184" s="6"/>
      <c r="AY184" s="6"/>
      <c r="AZ184" s="7"/>
      <c r="BA184" s="6"/>
      <c r="BB184" s="6"/>
      <c r="BC184" s="7"/>
      <c r="BD184" s="6"/>
      <c r="BE184" s="6"/>
      <c r="BF184" s="7"/>
      <c r="BG184" s="6"/>
      <c r="BH184" s="6"/>
      <c r="BI184" s="7"/>
      <c r="BJ184" s="6"/>
      <c r="BK184" s="6"/>
      <c r="BL184" s="7"/>
      <c r="BM184" s="6"/>
      <c r="BN184" s="6"/>
      <c r="BO184" s="7"/>
      <c r="BP184" s="6"/>
      <c r="BQ184" s="6"/>
      <c r="BR184" s="7"/>
      <c r="BS184" s="6"/>
      <c r="BT184" s="6"/>
      <c r="BU184" s="7"/>
      <c r="BV184" s="6"/>
      <c r="BW184" s="6"/>
      <c r="BX184" s="7"/>
      <c r="BY184" s="6"/>
      <c r="BZ184" s="6"/>
      <c r="CA184" s="7"/>
      <c r="CB184" s="6"/>
      <c r="CC184" s="6"/>
      <c r="CD184" s="7"/>
      <c r="CE184" s="6"/>
      <c r="CF184" s="6"/>
      <c r="CG184" s="7"/>
      <c r="CH184" s="6"/>
      <c r="CI184" s="6"/>
      <c r="CJ184" s="7"/>
      <c r="CK184" s="6"/>
      <c r="CL184" s="6"/>
      <c r="CM184" s="7"/>
      <c r="CN184" s="6"/>
      <c r="CO184" s="6"/>
      <c r="CP184" s="7"/>
      <c r="CQ184" s="6"/>
      <c r="CR184" s="6"/>
      <c r="CS184" s="7"/>
      <c r="CT184" s="6"/>
      <c r="CU184" s="6"/>
      <c r="CV184" s="7"/>
    </row>
    <row r="185" spans="1:100" ht="13.8" x14ac:dyDescent="0.3">
      <c r="A185" s="8">
        <v>200203</v>
      </c>
      <c r="B185" s="6">
        <v>12156495</v>
      </c>
      <c r="C185" s="6">
        <v>6776818</v>
      </c>
      <c r="D185" s="7">
        <v>673674052</v>
      </c>
      <c r="E185" s="25">
        <v>195145</v>
      </c>
      <c r="F185" s="25">
        <v>113006</v>
      </c>
      <c r="G185" s="25">
        <v>101078298.52500001</v>
      </c>
      <c r="H185" s="6"/>
      <c r="I185" s="6"/>
      <c r="J185" s="7"/>
      <c r="K185" s="6"/>
      <c r="L185" s="6"/>
      <c r="M185" s="7"/>
      <c r="N185" s="6"/>
      <c r="O185" s="6"/>
      <c r="P185" s="7"/>
      <c r="Q185" s="6"/>
      <c r="R185" s="6"/>
      <c r="S185" s="7"/>
      <c r="T185" s="6"/>
      <c r="U185" s="6"/>
      <c r="V185" s="7"/>
      <c r="W185" s="6"/>
      <c r="X185" s="6"/>
      <c r="Y185" s="7"/>
      <c r="Z185" s="6"/>
      <c r="AA185" s="6"/>
      <c r="AB185" s="7"/>
      <c r="AC185" s="6"/>
      <c r="AD185" s="6"/>
      <c r="AE185" s="7"/>
      <c r="AF185" s="6"/>
      <c r="AG185" s="6"/>
      <c r="AH185" s="7"/>
      <c r="AI185" s="6"/>
      <c r="AJ185" s="6"/>
      <c r="AK185" s="7"/>
      <c r="AL185" s="6"/>
      <c r="AM185" s="6"/>
      <c r="AN185" s="7"/>
      <c r="AO185" s="6"/>
      <c r="AP185" s="6"/>
      <c r="AQ185" s="7"/>
      <c r="AR185" s="6"/>
      <c r="AS185" s="6"/>
      <c r="AT185" s="7"/>
      <c r="AU185" s="6"/>
      <c r="AV185" s="6"/>
      <c r="AW185" s="7"/>
      <c r="AX185" s="6"/>
      <c r="AY185" s="6"/>
      <c r="AZ185" s="7"/>
      <c r="BA185" s="6"/>
      <c r="BB185" s="6"/>
      <c r="BC185" s="7"/>
      <c r="BD185" s="6"/>
      <c r="BE185" s="6"/>
      <c r="BF185" s="7"/>
      <c r="BG185" s="6"/>
      <c r="BH185" s="6"/>
      <c r="BI185" s="7"/>
      <c r="BJ185" s="6"/>
      <c r="BK185" s="6"/>
      <c r="BL185" s="7"/>
      <c r="BM185" s="6"/>
      <c r="BN185" s="6"/>
      <c r="BO185" s="7"/>
      <c r="BP185" s="6"/>
      <c r="BQ185" s="6"/>
      <c r="BR185" s="7"/>
      <c r="BS185" s="6"/>
      <c r="BT185" s="6"/>
      <c r="BU185" s="7"/>
      <c r="BV185" s="6"/>
      <c r="BW185" s="6"/>
      <c r="BX185" s="7"/>
      <c r="BY185" s="6"/>
      <c r="BZ185" s="6"/>
      <c r="CA185" s="7"/>
      <c r="CB185" s="6"/>
      <c r="CC185" s="6"/>
      <c r="CD185" s="7"/>
      <c r="CE185" s="6"/>
      <c r="CF185" s="6"/>
      <c r="CG185" s="7"/>
      <c r="CH185" s="6"/>
      <c r="CI185" s="6"/>
      <c r="CJ185" s="7"/>
      <c r="CK185" s="6"/>
      <c r="CL185" s="6"/>
      <c r="CM185" s="7"/>
      <c r="CN185" s="6"/>
      <c r="CO185" s="6"/>
      <c r="CP185" s="7"/>
      <c r="CQ185" s="6"/>
      <c r="CR185" s="6"/>
      <c r="CS185" s="7"/>
      <c r="CT185" s="6"/>
      <c r="CU185" s="6"/>
      <c r="CV185" s="7"/>
    </row>
    <row r="186" spans="1:100" ht="13.8" x14ac:dyDescent="0.3">
      <c r="A186" s="8">
        <v>200204</v>
      </c>
      <c r="B186" s="6">
        <v>11774760</v>
      </c>
      <c r="C186" s="6">
        <v>6725782</v>
      </c>
      <c r="D186" s="7">
        <v>655694375</v>
      </c>
      <c r="E186" s="25">
        <v>194490</v>
      </c>
      <c r="F186" s="25">
        <v>114297.999999999</v>
      </c>
      <c r="G186" s="25">
        <v>89184481.711999997</v>
      </c>
      <c r="H186" s="6"/>
      <c r="I186" s="6"/>
      <c r="J186" s="7"/>
      <c r="K186" s="6"/>
      <c r="L186" s="6"/>
      <c r="M186" s="7"/>
      <c r="N186" s="6"/>
      <c r="O186" s="6"/>
      <c r="P186" s="7"/>
      <c r="Q186" s="6"/>
      <c r="R186" s="6"/>
      <c r="S186" s="7"/>
      <c r="T186" s="6"/>
      <c r="U186" s="6"/>
      <c r="V186" s="7"/>
      <c r="W186" s="6"/>
      <c r="X186" s="6"/>
      <c r="Y186" s="7"/>
      <c r="Z186" s="6"/>
      <c r="AA186" s="6"/>
      <c r="AB186" s="7"/>
      <c r="AC186" s="6"/>
      <c r="AD186" s="6"/>
      <c r="AE186" s="7"/>
      <c r="AF186" s="6"/>
      <c r="AG186" s="6"/>
      <c r="AH186" s="7"/>
      <c r="AI186" s="6"/>
      <c r="AJ186" s="6"/>
      <c r="AK186" s="7"/>
      <c r="AL186" s="6"/>
      <c r="AM186" s="6"/>
      <c r="AN186" s="7"/>
      <c r="AO186" s="6"/>
      <c r="AP186" s="6"/>
      <c r="AQ186" s="7"/>
      <c r="AR186" s="6"/>
      <c r="AS186" s="6"/>
      <c r="AT186" s="7"/>
      <c r="AU186" s="6"/>
      <c r="AV186" s="6"/>
      <c r="AW186" s="7"/>
      <c r="AX186" s="6"/>
      <c r="AY186" s="6"/>
      <c r="AZ186" s="7"/>
      <c r="BA186" s="6"/>
      <c r="BB186" s="6"/>
      <c r="BC186" s="7"/>
      <c r="BD186" s="6"/>
      <c r="BE186" s="6"/>
      <c r="BF186" s="7"/>
      <c r="BG186" s="6"/>
      <c r="BH186" s="6"/>
      <c r="BI186" s="7"/>
      <c r="BJ186" s="6"/>
      <c r="BK186" s="6"/>
      <c r="BL186" s="7"/>
      <c r="BM186" s="6"/>
      <c r="BN186" s="6"/>
      <c r="BO186" s="7"/>
      <c r="BP186" s="6"/>
      <c r="BQ186" s="6"/>
      <c r="BR186" s="7"/>
      <c r="BS186" s="6"/>
      <c r="BT186" s="6"/>
      <c r="BU186" s="7"/>
      <c r="BV186" s="6"/>
      <c r="BW186" s="6"/>
      <c r="BX186" s="7"/>
      <c r="BY186" s="6"/>
      <c r="BZ186" s="6"/>
      <c r="CA186" s="7"/>
      <c r="CB186" s="6"/>
      <c r="CC186" s="6"/>
      <c r="CD186" s="7"/>
      <c r="CE186" s="6"/>
      <c r="CF186" s="6"/>
      <c r="CG186" s="7"/>
      <c r="CH186" s="6"/>
      <c r="CI186" s="6"/>
      <c r="CJ186" s="7"/>
      <c r="CK186" s="6"/>
      <c r="CL186" s="6"/>
      <c r="CM186" s="7"/>
      <c r="CN186" s="6"/>
      <c r="CO186" s="6"/>
      <c r="CP186" s="7"/>
      <c r="CQ186" s="6"/>
      <c r="CR186" s="6"/>
      <c r="CS186" s="7"/>
      <c r="CT186" s="6"/>
      <c r="CU186" s="6"/>
      <c r="CV186" s="7"/>
    </row>
    <row r="187" spans="1:100" ht="13.8" x14ac:dyDescent="0.3">
      <c r="A187" s="8">
        <v>200205</v>
      </c>
      <c r="B187" s="6">
        <v>12175684</v>
      </c>
      <c r="C187" s="6">
        <v>7472507</v>
      </c>
      <c r="D187" s="7">
        <v>777177372</v>
      </c>
      <c r="E187" s="25">
        <v>200973</v>
      </c>
      <c r="F187" s="25">
        <v>106903</v>
      </c>
      <c r="G187" s="25">
        <v>83039253.809</v>
      </c>
      <c r="H187" s="6"/>
      <c r="I187" s="6"/>
      <c r="J187" s="7"/>
      <c r="K187" s="6"/>
      <c r="L187" s="6"/>
      <c r="M187" s="7"/>
      <c r="N187" s="6"/>
      <c r="O187" s="6"/>
      <c r="P187" s="7"/>
      <c r="Q187" s="6"/>
      <c r="R187" s="6"/>
      <c r="S187" s="7"/>
      <c r="T187" s="6"/>
      <c r="U187" s="6"/>
      <c r="V187" s="7"/>
      <c r="W187" s="6"/>
      <c r="X187" s="6"/>
      <c r="Y187" s="7"/>
      <c r="Z187" s="6"/>
      <c r="AA187" s="6"/>
      <c r="AB187" s="7"/>
      <c r="AC187" s="6"/>
      <c r="AD187" s="6"/>
      <c r="AE187" s="7"/>
      <c r="AF187" s="6"/>
      <c r="AG187" s="6"/>
      <c r="AH187" s="7"/>
      <c r="AI187" s="6"/>
      <c r="AJ187" s="6"/>
      <c r="AK187" s="7"/>
      <c r="AL187" s="6"/>
      <c r="AM187" s="6"/>
      <c r="AN187" s="7"/>
      <c r="AO187" s="6"/>
      <c r="AP187" s="6"/>
      <c r="AQ187" s="7"/>
      <c r="AR187" s="6"/>
      <c r="AS187" s="6"/>
      <c r="AT187" s="7"/>
      <c r="AU187" s="6"/>
      <c r="AV187" s="6"/>
      <c r="AW187" s="7"/>
      <c r="AX187" s="6"/>
      <c r="AY187" s="6"/>
      <c r="AZ187" s="7"/>
      <c r="BA187" s="6"/>
      <c r="BB187" s="6"/>
      <c r="BC187" s="7"/>
      <c r="BD187" s="6"/>
      <c r="BE187" s="6"/>
      <c r="BF187" s="7"/>
      <c r="BG187" s="6"/>
      <c r="BH187" s="6"/>
      <c r="BI187" s="7"/>
      <c r="BJ187" s="6"/>
      <c r="BK187" s="6"/>
      <c r="BL187" s="7"/>
      <c r="BM187" s="6"/>
      <c r="BN187" s="6"/>
      <c r="BO187" s="7"/>
      <c r="BP187" s="6"/>
      <c r="BQ187" s="6"/>
      <c r="BR187" s="7"/>
      <c r="BS187" s="6"/>
      <c r="BT187" s="6"/>
      <c r="BU187" s="7"/>
      <c r="BV187" s="6"/>
      <c r="BW187" s="6"/>
      <c r="BX187" s="7"/>
      <c r="BY187" s="6"/>
      <c r="BZ187" s="6"/>
      <c r="CA187" s="7"/>
      <c r="CB187" s="6"/>
      <c r="CC187" s="6"/>
      <c r="CD187" s="7"/>
      <c r="CE187" s="6"/>
      <c r="CF187" s="6"/>
      <c r="CG187" s="7"/>
      <c r="CH187" s="6"/>
      <c r="CI187" s="6"/>
      <c r="CJ187" s="7"/>
      <c r="CK187" s="6"/>
      <c r="CL187" s="6"/>
      <c r="CM187" s="7"/>
      <c r="CN187" s="6"/>
      <c r="CO187" s="6"/>
      <c r="CP187" s="7"/>
      <c r="CQ187" s="6"/>
      <c r="CR187" s="6"/>
      <c r="CS187" s="7"/>
      <c r="CT187" s="6"/>
      <c r="CU187" s="6"/>
      <c r="CV187" s="7"/>
    </row>
    <row r="188" spans="1:100" ht="13.8" x14ac:dyDescent="0.3">
      <c r="A188" s="8">
        <v>200206</v>
      </c>
      <c r="B188" s="6">
        <v>11818080</v>
      </c>
      <c r="C188" s="6">
        <v>8226201</v>
      </c>
      <c r="D188" s="7">
        <v>949777764</v>
      </c>
      <c r="E188" s="25">
        <v>195900</v>
      </c>
      <c r="F188" s="25">
        <v>106050.999999999</v>
      </c>
      <c r="G188" s="25">
        <v>81922129.180500001</v>
      </c>
      <c r="H188" s="6"/>
      <c r="I188" s="6"/>
      <c r="J188" s="7"/>
      <c r="K188" s="6"/>
      <c r="L188" s="6"/>
      <c r="M188" s="7"/>
      <c r="N188" s="6"/>
      <c r="O188" s="6"/>
      <c r="P188" s="7"/>
      <c r="Q188" s="6"/>
      <c r="R188" s="6"/>
      <c r="S188" s="7"/>
      <c r="T188" s="6"/>
      <c r="U188" s="6"/>
      <c r="V188" s="7"/>
      <c r="W188" s="6"/>
      <c r="X188" s="6"/>
      <c r="Y188" s="7"/>
      <c r="Z188" s="6"/>
      <c r="AA188" s="6"/>
      <c r="AB188" s="7"/>
      <c r="AC188" s="6"/>
      <c r="AD188" s="6"/>
      <c r="AE188" s="7"/>
      <c r="AF188" s="6"/>
      <c r="AG188" s="6"/>
      <c r="AH188" s="7"/>
      <c r="AI188" s="6"/>
      <c r="AJ188" s="6"/>
      <c r="AK188" s="7"/>
      <c r="AL188" s="6"/>
      <c r="AM188" s="6"/>
      <c r="AN188" s="7"/>
      <c r="AO188" s="6"/>
      <c r="AP188" s="6"/>
      <c r="AQ188" s="7"/>
      <c r="AR188" s="6"/>
      <c r="AS188" s="6"/>
      <c r="AT188" s="7"/>
      <c r="AU188" s="6"/>
      <c r="AV188" s="6"/>
      <c r="AW188" s="7"/>
      <c r="AX188" s="6"/>
      <c r="AY188" s="6"/>
      <c r="AZ188" s="7"/>
      <c r="BA188" s="6"/>
      <c r="BB188" s="6"/>
      <c r="BC188" s="7"/>
      <c r="BD188" s="6"/>
      <c r="BE188" s="6"/>
      <c r="BF188" s="7"/>
      <c r="BG188" s="6"/>
      <c r="BH188" s="6"/>
      <c r="BI188" s="7"/>
      <c r="BJ188" s="6"/>
      <c r="BK188" s="6"/>
      <c r="BL188" s="7"/>
      <c r="BM188" s="6"/>
      <c r="BN188" s="6"/>
      <c r="BO188" s="7"/>
      <c r="BP188" s="6"/>
      <c r="BQ188" s="6"/>
      <c r="BR188" s="7"/>
      <c r="BS188" s="6"/>
      <c r="BT188" s="6"/>
      <c r="BU188" s="7"/>
      <c r="BV188" s="6"/>
      <c r="BW188" s="6"/>
      <c r="BX188" s="7"/>
      <c r="BY188" s="6"/>
      <c r="BZ188" s="6"/>
      <c r="CA188" s="7"/>
      <c r="CB188" s="6"/>
      <c r="CC188" s="6"/>
      <c r="CD188" s="7"/>
      <c r="CE188" s="6"/>
      <c r="CF188" s="6"/>
      <c r="CG188" s="7"/>
      <c r="CH188" s="6"/>
      <c r="CI188" s="6"/>
      <c r="CJ188" s="7"/>
      <c r="CK188" s="6"/>
      <c r="CL188" s="6"/>
      <c r="CM188" s="7"/>
      <c r="CN188" s="6"/>
      <c r="CO188" s="6"/>
      <c r="CP188" s="7"/>
      <c r="CQ188" s="6"/>
      <c r="CR188" s="6"/>
      <c r="CS188" s="7"/>
      <c r="CT188" s="6"/>
      <c r="CU188" s="6"/>
      <c r="CV188" s="7"/>
    </row>
    <row r="189" spans="1:100" ht="13.8" x14ac:dyDescent="0.3">
      <c r="A189" s="8">
        <v>200207</v>
      </c>
      <c r="B189" s="6">
        <v>12226648</v>
      </c>
      <c r="C189" s="6">
        <v>8945893</v>
      </c>
      <c r="D189" s="7">
        <v>1065920798</v>
      </c>
      <c r="E189" s="25">
        <v>202430</v>
      </c>
      <c r="F189" s="25">
        <v>123849</v>
      </c>
      <c r="G189" s="25">
        <v>95469557.260000005</v>
      </c>
      <c r="H189" s="6"/>
      <c r="I189" s="6"/>
      <c r="J189" s="7"/>
      <c r="K189" s="6"/>
      <c r="L189" s="6"/>
      <c r="M189" s="7"/>
      <c r="N189" s="6"/>
      <c r="O189" s="6"/>
      <c r="P189" s="7"/>
      <c r="Q189" s="6"/>
      <c r="R189" s="6"/>
      <c r="S189" s="7"/>
      <c r="T189" s="6"/>
      <c r="U189" s="6"/>
      <c r="V189" s="7"/>
      <c r="W189" s="6"/>
      <c r="X189" s="6"/>
      <c r="Y189" s="7"/>
      <c r="Z189" s="6"/>
      <c r="AA189" s="6"/>
      <c r="AB189" s="7"/>
      <c r="AC189" s="6"/>
      <c r="AD189" s="6"/>
      <c r="AE189" s="7"/>
      <c r="AF189" s="6"/>
      <c r="AG189" s="6"/>
      <c r="AH189" s="7"/>
      <c r="AI189" s="6"/>
      <c r="AJ189" s="6"/>
      <c r="AK189" s="7"/>
      <c r="AL189" s="6"/>
      <c r="AM189" s="6"/>
      <c r="AN189" s="7"/>
      <c r="AO189" s="6"/>
      <c r="AP189" s="6"/>
      <c r="AQ189" s="7"/>
      <c r="AR189" s="6"/>
      <c r="AS189" s="6"/>
      <c r="AT189" s="7"/>
      <c r="AU189" s="6"/>
      <c r="AV189" s="6"/>
      <c r="AW189" s="7"/>
      <c r="AX189" s="6"/>
      <c r="AY189" s="6"/>
      <c r="AZ189" s="7"/>
      <c r="BA189" s="6"/>
      <c r="BB189" s="6"/>
      <c r="BC189" s="7"/>
      <c r="BD189" s="6"/>
      <c r="BE189" s="6"/>
      <c r="BF189" s="7"/>
      <c r="BG189" s="6"/>
      <c r="BH189" s="6"/>
      <c r="BI189" s="7"/>
      <c r="BJ189" s="6"/>
      <c r="BK189" s="6"/>
      <c r="BL189" s="7"/>
      <c r="BM189" s="6"/>
      <c r="BN189" s="6"/>
      <c r="BO189" s="7"/>
      <c r="BP189" s="6"/>
      <c r="BQ189" s="6"/>
      <c r="BR189" s="7"/>
      <c r="BS189" s="6"/>
      <c r="BT189" s="6"/>
      <c r="BU189" s="7"/>
      <c r="BV189" s="6"/>
      <c r="BW189" s="6"/>
      <c r="BX189" s="7"/>
      <c r="BY189" s="6"/>
      <c r="BZ189" s="6"/>
      <c r="CA189" s="7"/>
      <c r="CB189" s="6"/>
      <c r="CC189" s="6"/>
      <c r="CD189" s="7"/>
      <c r="CE189" s="6"/>
      <c r="CF189" s="6"/>
      <c r="CG189" s="7"/>
      <c r="CH189" s="6"/>
      <c r="CI189" s="6"/>
      <c r="CJ189" s="7"/>
      <c r="CK189" s="6"/>
      <c r="CL189" s="6"/>
      <c r="CM189" s="7"/>
      <c r="CN189" s="6"/>
      <c r="CO189" s="6"/>
      <c r="CP189" s="7"/>
      <c r="CQ189" s="6"/>
      <c r="CR189" s="6"/>
      <c r="CS189" s="7"/>
      <c r="CT189" s="6"/>
      <c r="CU189" s="6"/>
      <c r="CV189" s="7"/>
    </row>
    <row r="190" spans="1:100" ht="13.8" x14ac:dyDescent="0.3">
      <c r="A190" s="8">
        <v>200208</v>
      </c>
      <c r="B190" s="6">
        <v>12231763</v>
      </c>
      <c r="C190" s="6">
        <v>9528875</v>
      </c>
      <c r="D190" s="7">
        <v>1141781436</v>
      </c>
      <c r="E190" s="25">
        <v>206119</v>
      </c>
      <c r="F190" s="25">
        <v>122368</v>
      </c>
      <c r="G190" s="25">
        <v>94094572.192499995</v>
      </c>
      <c r="H190" s="6"/>
      <c r="I190" s="6"/>
      <c r="J190" s="7"/>
      <c r="K190" s="6"/>
      <c r="L190" s="6"/>
      <c r="M190" s="7"/>
      <c r="N190" s="6"/>
      <c r="O190" s="6"/>
      <c r="P190" s="7"/>
      <c r="Q190" s="6"/>
      <c r="R190" s="6"/>
      <c r="S190" s="7"/>
      <c r="T190" s="6"/>
      <c r="U190" s="6"/>
      <c r="V190" s="7"/>
      <c r="W190" s="6"/>
      <c r="X190" s="6"/>
      <c r="Y190" s="7"/>
      <c r="Z190" s="6"/>
      <c r="AA190" s="6"/>
      <c r="AB190" s="7"/>
      <c r="AC190" s="6"/>
      <c r="AD190" s="6"/>
      <c r="AE190" s="7"/>
      <c r="AF190" s="6"/>
      <c r="AG190" s="6"/>
      <c r="AH190" s="7"/>
      <c r="AI190" s="6"/>
      <c r="AJ190" s="6"/>
      <c r="AK190" s="7"/>
      <c r="AL190" s="6"/>
      <c r="AM190" s="6"/>
      <c r="AN190" s="7"/>
      <c r="AO190" s="6"/>
      <c r="AP190" s="6"/>
      <c r="AQ190" s="7"/>
      <c r="AR190" s="6"/>
      <c r="AS190" s="6"/>
      <c r="AT190" s="7"/>
      <c r="AU190" s="6"/>
      <c r="AV190" s="6"/>
      <c r="AW190" s="7"/>
      <c r="AX190" s="6"/>
      <c r="AY190" s="6"/>
      <c r="AZ190" s="7"/>
      <c r="BA190" s="6"/>
      <c r="BB190" s="6"/>
      <c r="BC190" s="7"/>
      <c r="BD190" s="6"/>
      <c r="BE190" s="6"/>
      <c r="BF190" s="7"/>
      <c r="BG190" s="6"/>
      <c r="BH190" s="6"/>
      <c r="BI190" s="7"/>
      <c r="BJ190" s="6"/>
      <c r="BK190" s="6"/>
      <c r="BL190" s="7"/>
      <c r="BM190" s="6"/>
      <c r="BN190" s="6"/>
      <c r="BO190" s="7"/>
      <c r="BP190" s="6"/>
      <c r="BQ190" s="6"/>
      <c r="BR190" s="7"/>
      <c r="BS190" s="6"/>
      <c r="BT190" s="6"/>
      <c r="BU190" s="7"/>
      <c r="BV190" s="6"/>
      <c r="BW190" s="6"/>
      <c r="BX190" s="7"/>
      <c r="BY190" s="6"/>
      <c r="BZ190" s="6"/>
      <c r="CA190" s="7"/>
      <c r="CB190" s="6"/>
      <c r="CC190" s="6"/>
      <c r="CD190" s="7"/>
      <c r="CE190" s="6"/>
      <c r="CF190" s="6"/>
      <c r="CG190" s="7"/>
      <c r="CH190" s="6"/>
      <c r="CI190" s="6"/>
      <c r="CJ190" s="7"/>
      <c r="CK190" s="6"/>
      <c r="CL190" s="6"/>
      <c r="CM190" s="7"/>
      <c r="CN190" s="6"/>
      <c r="CO190" s="6"/>
      <c r="CP190" s="7"/>
      <c r="CQ190" s="6"/>
      <c r="CR190" s="6"/>
      <c r="CS190" s="7"/>
      <c r="CT190" s="6"/>
      <c r="CU190" s="6"/>
      <c r="CV190" s="7"/>
    </row>
    <row r="191" spans="1:100" ht="13.8" x14ac:dyDescent="0.3">
      <c r="A191" s="8">
        <v>200209</v>
      </c>
      <c r="B191" s="6">
        <v>11845410</v>
      </c>
      <c r="C191" s="6">
        <v>8229370</v>
      </c>
      <c r="D191" s="7">
        <v>916762072</v>
      </c>
      <c r="E191" s="25">
        <v>199470</v>
      </c>
      <c r="F191" s="25">
        <v>104737</v>
      </c>
      <c r="G191" s="25">
        <v>81000059.8125</v>
      </c>
      <c r="H191" s="6"/>
      <c r="I191" s="6"/>
      <c r="J191" s="7"/>
      <c r="K191" s="6"/>
      <c r="L191" s="6"/>
      <c r="M191" s="7"/>
      <c r="N191" s="6"/>
      <c r="O191" s="6"/>
      <c r="P191" s="7"/>
      <c r="Q191" s="6"/>
      <c r="R191" s="6"/>
      <c r="S191" s="7"/>
      <c r="T191" s="6"/>
      <c r="U191" s="6"/>
      <c r="V191" s="7"/>
      <c r="W191" s="6"/>
      <c r="X191" s="6"/>
      <c r="Y191" s="7"/>
      <c r="Z191" s="6"/>
      <c r="AA191" s="6"/>
      <c r="AB191" s="7"/>
      <c r="AC191" s="6"/>
      <c r="AD191" s="6"/>
      <c r="AE191" s="7"/>
      <c r="AF191" s="6"/>
      <c r="AG191" s="6"/>
      <c r="AH191" s="7"/>
      <c r="AI191" s="6"/>
      <c r="AJ191" s="6"/>
      <c r="AK191" s="7"/>
      <c r="AL191" s="6"/>
      <c r="AM191" s="6"/>
      <c r="AN191" s="7"/>
      <c r="AO191" s="6"/>
      <c r="AP191" s="6"/>
      <c r="AQ191" s="7"/>
      <c r="AR191" s="6"/>
      <c r="AS191" s="6"/>
      <c r="AT191" s="7"/>
      <c r="AU191" s="6"/>
      <c r="AV191" s="6"/>
      <c r="AW191" s="7"/>
      <c r="AX191" s="6"/>
      <c r="AY191" s="6"/>
      <c r="AZ191" s="7"/>
      <c r="BA191" s="6"/>
      <c r="BB191" s="6"/>
      <c r="BC191" s="7"/>
      <c r="BD191" s="6"/>
      <c r="BE191" s="6"/>
      <c r="BF191" s="7"/>
      <c r="BG191" s="6"/>
      <c r="BH191" s="6"/>
      <c r="BI191" s="7"/>
      <c r="BJ191" s="6"/>
      <c r="BK191" s="6"/>
      <c r="BL191" s="7"/>
      <c r="BM191" s="6"/>
      <c r="BN191" s="6"/>
      <c r="BO191" s="7"/>
      <c r="BP191" s="6"/>
      <c r="BQ191" s="6"/>
      <c r="BR191" s="7"/>
      <c r="BS191" s="6"/>
      <c r="BT191" s="6"/>
      <c r="BU191" s="7"/>
      <c r="BV191" s="6"/>
      <c r="BW191" s="6"/>
      <c r="BX191" s="7"/>
      <c r="BY191" s="6"/>
      <c r="BZ191" s="6"/>
      <c r="CA191" s="7"/>
      <c r="CB191" s="6"/>
      <c r="CC191" s="6"/>
      <c r="CD191" s="7"/>
      <c r="CE191" s="6"/>
      <c r="CF191" s="6"/>
      <c r="CG191" s="7"/>
      <c r="CH191" s="6"/>
      <c r="CI191" s="6"/>
      <c r="CJ191" s="7"/>
      <c r="CK191" s="6"/>
      <c r="CL191" s="6"/>
      <c r="CM191" s="7"/>
      <c r="CN191" s="6"/>
      <c r="CO191" s="6"/>
      <c r="CP191" s="7"/>
      <c r="CQ191" s="6"/>
      <c r="CR191" s="6"/>
      <c r="CS191" s="7"/>
      <c r="CT191" s="6"/>
      <c r="CU191" s="6"/>
      <c r="CV191" s="7"/>
    </row>
    <row r="192" spans="1:100" ht="13.8" x14ac:dyDescent="0.3">
      <c r="A192" s="8">
        <v>200210</v>
      </c>
      <c r="B192" s="6">
        <v>12268498</v>
      </c>
      <c r="C192" s="6">
        <v>7620932</v>
      </c>
      <c r="D192" s="7">
        <v>789548512</v>
      </c>
      <c r="E192" s="25">
        <v>206119</v>
      </c>
      <c r="F192" s="25">
        <v>119951</v>
      </c>
      <c r="G192" s="25">
        <v>95101870.373999998</v>
      </c>
      <c r="H192" s="6"/>
      <c r="I192" s="6"/>
      <c r="J192" s="7"/>
      <c r="K192" s="6"/>
      <c r="L192" s="6"/>
      <c r="M192" s="7"/>
      <c r="N192" s="6"/>
      <c r="O192" s="6"/>
      <c r="P192" s="7"/>
      <c r="Q192" s="6"/>
      <c r="R192" s="6"/>
      <c r="S192" s="7"/>
      <c r="T192" s="6"/>
      <c r="U192" s="6"/>
      <c r="V192" s="7"/>
      <c r="W192" s="6"/>
      <c r="X192" s="6"/>
      <c r="Y192" s="7"/>
      <c r="Z192" s="6"/>
      <c r="AA192" s="6"/>
      <c r="AB192" s="7"/>
      <c r="AC192" s="6"/>
      <c r="AD192" s="6"/>
      <c r="AE192" s="7"/>
      <c r="AF192" s="6"/>
      <c r="AG192" s="6"/>
      <c r="AH192" s="7"/>
      <c r="AI192" s="6"/>
      <c r="AJ192" s="6"/>
      <c r="AK192" s="7"/>
      <c r="AL192" s="6"/>
      <c r="AM192" s="6"/>
      <c r="AN192" s="7"/>
      <c r="AO192" s="6"/>
      <c r="AP192" s="6"/>
      <c r="AQ192" s="7"/>
      <c r="AR192" s="6"/>
      <c r="AS192" s="6"/>
      <c r="AT192" s="7"/>
      <c r="AU192" s="6"/>
      <c r="AV192" s="6"/>
      <c r="AW192" s="7"/>
      <c r="AX192" s="6"/>
      <c r="AY192" s="6"/>
      <c r="AZ192" s="7"/>
      <c r="BA192" s="6"/>
      <c r="BB192" s="6"/>
      <c r="BC192" s="7"/>
      <c r="BD192" s="6"/>
      <c r="BE192" s="6"/>
      <c r="BF192" s="7"/>
      <c r="BG192" s="6"/>
      <c r="BH192" s="6"/>
      <c r="BI192" s="7"/>
      <c r="BJ192" s="6"/>
      <c r="BK192" s="6"/>
      <c r="BL192" s="7"/>
      <c r="BM192" s="6"/>
      <c r="BN192" s="6"/>
      <c r="BO192" s="7"/>
      <c r="BP192" s="6"/>
      <c r="BQ192" s="6"/>
      <c r="BR192" s="7"/>
      <c r="BS192" s="6"/>
      <c r="BT192" s="6"/>
      <c r="BU192" s="7"/>
      <c r="BV192" s="6"/>
      <c r="BW192" s="6"/>
      <c r="BX192" s="7"/>
      <c r="BY192" s="6"/>
      <c r="BZ192" s="6"/>
      <c r="CA192" s="7"/>
      <c r="CB192" s="6"/>
      <c r="CC192" s="6"/>
      <c r="CD192" s="7"/>
      <c r="CE192" s="6"/>
      <c r="CF192" s="6"/>
      <c r="CG192" s="7"/>
      <c r="CH192" s="6"/>
      <c r="CI192" s="6"/>
      <c r="CJ192" s="7"/>
      <c r="CK192" s="6"/>
      <c r="CL192" s="6"/>
      <c r="CM192" s="7"/>
      <c r="CN192" s="6"/>
      <c r="CO192" s="6"/>
      <c r="CP192" s="7"/>
      <c r="CQ192" s="6"/>
      <c r="CR192" s="6"/>
      <c r="CS192" s="7"/>
      <c r="CT192" s="6"/>
      <c r="CU192" s="6"/>
      <c r="CV192" s="7"/>
    </row>
    <row r="193" spans="1:100" ht="13.8" x14ac:dyDescent="0.3">
      <c r="A193" s="8">
        <v>200211</v>
      </c>
      <c r="B193" s="6">
        <v>11876220</v>
      </c>
      <c r="C193" s="6">
        <v>6278149</v>
      </c>
      <c r="D193" s="7">
        <v>606334969</v>
      </c>
      <c r="E193" s="25">
        <v>199470</v>
      </c>
      <c r="F193" s="25">
        <v>114784</v>
      </c>
      <c r="G193" s="25">
        <v>91583002.227500007</v>
      </c>
      <c r="H193" s="6"/>
      <c r="I193" s="6"/>
      <c r="J193" s="7"/>
      <c r="K193" s="6"/>
      <c r="L193" s="6"/>
      <c r="M193" s="7"/>
      <c r="N193" s="6"/>
      <c r="O193" s="6"/>
      <c r="P193" s="7"/>
      <c r="Q193" s="6"/>
      <c r="R193" s="6"/>
      <c r="S193" s="7"/>
      <c r="T193" s="6"/>
      <c r="U193" s="6"/>
      <c r="V193" s="7"/>
      <c r="W193" s="6"/>
      <c r="X193" s="6"/>
      <c r="Y193" s="7"/>
      <c r="Z193" s="6"/>
      <c r="AA193" s="6"/>
      <c r="AB193" s="7"/>
      <c r="AC193" s="6"/>
      <c r="AD193" s="6"/>
      <c r="AE193" s="7"/>
      <c r="AF193" s="6"/>
      <c r="AG193" s="6"/>
      <c r="AH193" s="7"/>
      <c r="AI193" s="6"/>
      <c r="AJ193" s="6"/>
      <c r="AK193" s="7"/>
      <c r="AL193" s="6"/>
      <c r="AM193" s="6"/>
      <c r="AN193" s="7"/>
      <c r="AO193" s="6"/>
      <c r="AP193" s="6"/>
      <c r="AQ193" s="7"/>
      <c r="AR193" s="6"/>
      <c r="AS193" s="6"/>
      <c r="AT193" s="7"/>
      <c r="AU193" s="6"/>
      <c r="AV193" s="6"/>
      <c r="AW193" s="7"/>
      <c r="AX193" s="6"/>
      <c r="AY193" s="6"/>
      <c r="AZ193" s="7"/>
      <c r="BA193" s="6"/>
      <c r="BB193" s="6"/>
      <c r="BC193" s="7"/>
      <c r="BD193" s="6"/>
      <c r="BE193" s="6"/>
      <c r="BF193" s="7"/>
      <c r="BG193" s="6"/>
      <c r="BH193" s="6"/>
      <c r="BI193" s="7"/>
      <c r="BJ193" s="6"/>
      <c r="BK193" s="6"/>
      <c r="BL193" s="7"/>
      <c r="BM193" s="6"/>
      <c r="BN193" s="6"/>
      <c r="BO193" s="7"/>
      <c r="BP193" s="6"/>
      <c r="BQ193" s="6"/>
      <c r="BR193" s="7"/>
      <c r="BS193" s="6"/>
      <c r="BT193" s="6"/>
      <c r="BU193" s="7"/>
      <c r="BV193" s="6"/>
      <c r="BW193" s="6"/>
      <c r="BX193" s="7"/>
      <c r="BY193" s="6"/>
      <c r="BZ193" s="6"/>
      <c r="CA193" s="7"/>
      <c r="CB193" s="6"/>
      <c r="CC193" s="6"/>
      <c r="CD193" s="7"/>
      <c r="CE193" s="6"/>
      <c r="CF193" s="6"/>
      <c r="CG193" s="7"/>
      <c r="CH193" s="6"/>
      <c r="CI193" s="6"/>
      <c r="CJ193" s="7"/>
      <c r="CK193" s="6"/>
      <c r="CL193" s="6"/>
      <c r="CM193" s="7"/>
      <c r="CN193" s="6"/>
      <c r="CO193" s="6"/>
      <c r="CP193" s="7"/>
      <c r="CQ193" s="6"/>
      <c r="CR193" s="6"/>
      <c r="CS193" s="7"/>
      <c r="CT193" s="6"/>
      <c r="CU193" s="6"/>
      <c r="CV193" s="7"/>
    </row>
    <row r="194" spans="1:100" ht="13.8" x14ac:dyDescent="0.3">
      <c r="A194" s="8">
        <v>200212</v>
      </c>
      <c r="B194" s="6">
        <v>12275969</v>
      </c>
      <c r="C194" s="6">
        <v>5032975</v>
      </c>
      <c r="D194" s="7">
        <v>493486553</v>
      </c>
      <c r="E194" s="25">
        <v>206119</v>
      </c>
      <c r="F194" s="25">
        <v>100160</v>
      </c>
      <c r="G194" s="25">
        <v>78503025.239099994</v>
      </c>
      <c r="H194" s="6"/>
      <c r="I194" s="6"/>
      <c r="J194" s="7"/>
      <c r="K194" s="6"/>
      <c r="L194" s="6"/>
      <c r="M194" s="7"/>
      <c r="N194" s="6"/>
      <c r="O194" s="6"/>
      <c r="P194" s="7"/>
      <c r="Q194" s="6"/>
      <c r="R194" s="6"/>
      <c r="S194" s="7"/>
      <c r="T194" s="6"/>
      <c r="U194" s="6"/>
      <c r="V194" s="7"/>
      <c r="W194" s="6"/>
      <c r="X194" s="6"/>
      <c r="Y194" s="7"/>
      <c r="Z194" s="6"/>
      <c r="AA194" s="6"/>
      <c r="AB194" s="7"/>
      <c r="AC194" s="6"/>
      <c r="AD194" s="6"/>
      <c r="AE194" s="7"/>
      <c r="AF194" s="6"/>
      <c r="AG194" s="6"/>
      <c r="AH194" s="7"/>
      <c r="AI194" s="6"/>
      <c r="AJ194" s="6"/>
      <c r="AK194" s="7"/>
      <c r="AL194" s="6"/>
      <c r="AM194" s="6"/>
      <c r="AN194" s="7"/>
      <c r="AO194" s="6"/>
      <c r="AP194" s="6"/>
      <c r="AQ194" s="7"/>
      <c r="AR194" s="6"/>
      <c r="AS194" s="6"/>
      <c r="AT194" s="7"/>
      <c r="AU194" s="6"/>
      <c r="AV194" s="6"/>
      <c r="AW194" s="7"/>
      <c r="AX194" s="6"/>
      <c r="AY194" s="6"/>
      <c r="AZ194" s="7"/>
      <c r="BA194" s="6"/>
      <c r="BB194" s="6"/>
      <c r="BC194" s="7"/>
      <c r="BD194" s="6"/>
      <c r="BE194" s="6"/>
      <c r="BF194" s="7"/>
      <c r="BG194" s="6"/>
      <c r="BH194" s="6"/>
      <c r="BI194" s="7"/>
      <c r="BJ194" s="6"/>
      <c r="BK194" s="6"/>
      <c r="BL194" s="7"/>
      <c r="BM194" s="6"/>
      <c r="BN194" s="6"/>
      <c r="BO194" s="7"/>
      <c r="BP194" s="6"/>
      <c r="BQ194" s="6"/>
      <c r="BR194" s="7"/>
      <c r="BS194" s="6"/>
      <c r="BT194" s="6"/>
      <c r="BU194" s="7"/>
      <c r="BV194" s="6"/>
      <c r="BW194" s="6"/>
      <c r="BX194" s="7"/>
      <c r="BY194" s="6"/>
      <c r="BZ194" s="6"/>
      <c r="CA194" s="7"/>
      <c r="CB194" s="6"/>
      <c r="CC194" s="6"/>
      <c r="CD194" s="7"/>
      <c r="CE194" s="6"/>
      <c r="CF194" s="6"/>
      <c r="CG194" s="7"/>
      <c r="CH194" s="6"/>
      <c r="CI194" s="6"/>
      <c r="CJ194" s="7"/>
      <c r="CK194" s="6"/>
      <c r="CL194" s="6"/>
      <c r="CM194" s="7"/>
      <c r="CN194" s="6"/>
      <c r="CO194" s="6"/>
      <c r="CP194" s="7"/>
      <c r="CQ194" s="6"/>
      <c r="CR194" s="6"/>
      <c r="CS194" s="7"/>
      <c r="CT194" s="6"/>
      <c r="CU194" s="6"/>
      <c r="CV194" s="7"/>
    </row>
    <row r="195" spans="1:100" ht="13.8" x14ac:dyDescent="0.3">
      <c r="A195" s="8">
        <v>200301</v>
      </c>
      <c r="B195" s="6">
        <v>12271629</v>
      </c>
      <c r="C195" s="6">
        <v>5350276</v>
      </c>
      <c r="D195" s="7">
        <v>527832132</v>
      </c>
      <c r="E195" s="25">
        <v>206956</v>
      </c>
      <c r="F195" s="25">
        <v>99547</v>
      </c>
      <c r="G195" s="25">
        <v>78499773.645999998</v>
      </c>
      <c r="H195" s="6"/>
      <c r="I195" s="6"/>
      <c r="J195" s="7"/>
      <c r="K195" s="6"/>
      <c r="L195" s="6"/>
      <c r="M195" s="7"/>
      <c r="N195" s="6"/>
      <c r="O195" s="6"/>
      <c r="P195" s="7"/>
      <c r="Q195" s="6"/>
      <c r="R195" s="6"/>
      <c r="S195" s="7"/>
      <c r="T195" s="6"/>
      <c r="U195" s="6"/>
      <c r="V195" s="7"/>
      <c r="W195" s="6"/>
      <c r="X195" s="6"/>
      <c r="Y195" s="7"/>
      <c r="Z195" s="6"/>
      <c r="AA195" s="6"/>
      <c r="AB195" s="7"/>
      <c r="AC195" s="6"/>
      <c r="AD195" s="6"/>
      <c r="AE195" s="7"/>
      <c r="AF195" s="6"/>
      <c r="AG195" s="6"/>
      <c r="AH195" s="7"/>
      <c r="AI195" s="6"/>
      <c r="AJ195" s="6"/>
      <c r="AK195" s="7"/>
      <c r="AL195" s="6"/>
      <c r="AM195" s="6"/>
      <c r="AN195" s="7"/>
      <c r="AO195" s="6"/>
      <c r="AP195" s="6"/>
      <c r="AQ195" s="7"/>
      <c r="AR195" s="6"/>
      <c r="AS195" s="6"/>
      <c r="AT195" s="7"/>
      <c r="AU195" s="6"/>
      <c r="AV195" s="6"/>
      <c r="AW195" s="7"/>
      <c r="AX195" s="6"/>
      <c r="AY195" s="6"/>
      <c r="AZ195" s="7"/>
      <c r="BA195" s="6"/>
      <c r="BB195" s="6"/>
      <c r="BC195" s="7"/>
      <c r="BD195" s="6"/>
      <c r="BE195" s="6"/>
      <c r="BF195" s="7"/>
      <c r="BG195" s="6"/>
      <c r="BH195" s="6"/>
      <c r="BI195" s="7"/>
      <c r="BJ195" s="6"/>
      <c r="BK195" s="6"/>
      <c r="BL195" s="7"/>
      <c r="BM195" s="6"/>
      <c r="BN195" s="6"/>
      <c r="BO195" s="7"/>
      <c r="BP195" s="6"/>
      <c r="BQ195" s="6"/>
      <c r="BR195" s="7"/>
      <c r="BS195" s="6"/>
      <c r="BT195" s="6"/>
      <c r="BU195" s="7"/>
      <c r="BV195" s="6"/>
      <c r="BW195" s="6"/>
      <c r="BX195" s="7"/>
      <c r="BY195" s="6"/>
      <c r="BZ195" s="6"/>
      <c r="CA195" s="7"/>
      <c r="CB195" s="6"/>
      <c r="CC195" s="6"/>
      <c r="CD195" s="7"/>
      <c r="CE195" s="6"/>
      <c r="CF195" s="6"/>
      <c r="CG195" s="7"/>
      <c r="CH195" s="6"/>
      <c r="CI195" s="6"/>
      <c r="CJ195" s="7"/>
      <c r="CK195" s="6"/>
      <c r="CL195" s="6"/>
      <c r="CM195" s="7"/>
      <c r="CN195" s="6"/>
      <c r="CO195" s="6"/>
      <c r="CP195" s="7"/>
      <c r="CQ195" s="6"/>
      <c r="CR195" s="6"/>
      <c r="CS195" s="7"/>
      <c r="CT195" s="6"/>
      <c r="CU195" s="6"/>
      <c r="CV195" s="7"/>
    </row>
    <row r="196" spans="1:100" ht="13.8" x14ac:dyDescent="0.3">
      <c r="A196" s="8">
        <v>200302</v>
      </c>
      <c r="B196" s="6">
        <v>11079320</v>
      </c>
      <c r="C196" s="6">
        <v>5991647</v>
      </c>
      <c r="D196" s="7">
        <v>611024016</v>
      </c>
      <c r="E196" s="25">
        <v>186928</v>
      </c>
      <c r="F196" s="25">
        <v>105730</v>
      </c>
      <c r="G196" s="25">
        <v>85233821.400000006</v>
      </c>
      <c r="H196" s="6"/>
      <c r="I196" s="6"/>
      <c r="J196" s="7"/>
      <c r="K196" s="6"/>
      <c r="L196" s="6"/>
      <c r="M196" s="7"/>
      <c r="N196" s="6"/>
      <c r="O196" s="6"/>
      <c r="P196" s="7"/>
      <c r="Q196" s="6"/>
      <c r="R196" s="6"/>
      <c r="S196" s="7"/>
      <c r="T196" s="6"/>
      <c r="U196" s="6"/>
      <c r="V196" s="7"/>
      <c r="W196" s="6"/>
      <c r="X196" s="6"/>
      <c r="Y196" s="7"/>
      <c r="Z196" s="6"/>
      <c r="AA196" s="6"/>
      <c r="AB196" s="7"/>
      <c r="AC196" s="6"/>
      <c r="AD196" s="6"/>
      <c r="AE196" s="7"/>
      <c r="AF196" s="6"/>
      <c r="AG196" s="6"/>
      <c r="AH196" s="7"/>
      <c r="AI196" s="6"/>
      <c r="AJ196" s="6"/>
      <c r="AK196" s="7"/>
      <c r="AL196" s="6"/>
      <c r="AM196" s="6"/>
      <c r="AN196" s="7"/>
      <c r="AO196" s="6"/>
      <c r="AP196" s="6"/>
      <c r="AQ196" s="7"/>
      <c r="AR196" s="6"/>
      <c r="AS196" s="6"/>
      <c r="AT196" s="7"/>
      <c r="AU196" s="6"/>
      <c r="AV196" s="6"/>
      <c r="AW196" s="7"/>
      <c r="AX196" s="6"/>
      <c r="AY196" s="6"/>
      <c r="AZ196" s="7"/>
      <c r="BA196" s="6"/>
      <c r="BB196" s="6"/>
      <c r="BC196" s="7"/>
      <c r="BD196" s="6"/>
      <c r="BE196" s="6"/>
      <c r="BF196" s="7"/>
      <c r="BG196" s="6"/>
      <c r="BH196" s="6"/>
      <c r="BI196" s="7"/>
      <c r="BJ196" s="6"/>
      <c r="BK196" s="6"/>
      <c r="BL196" s="7"/>
      <c r="BM196" s="6"/>
      <c r="BN196" s="6"/>
      <c r="BO196" s="7"/>
      <c r="BP196" s="6"/>
      <c r="BQ196" s="6"/>
      <c r="BR196" s="7"/>
      <c r="BS196" s="6"/>
      <c r="BT196" s="6"/>
      <c r="BU196" s="7"/>
      <c r="BV196" s="6"/>
      <c r="BW196" s="6"/>
      <c r="BX196" s="7"/>
      <c r="BY196" s="6"/>
      <c r="BZ196" s="6"/>
      <c r="CA196" s="7"/>
      <c r="CB196" s="6"/>
      <c r="CC196" s="6"/>
      <c r="CD196" s="7"/>
      <c r="CE196" s="6"/>
      <c r="CF196" s="6"/>
      <c r="CG196" s="7"/>
      <c r="CH196" s="6"/>
      <c r="CI196" s="6"/>
      <c r="CJ196" s="7"/>
      <c r="CK196" s="6"/>
      <c r="CL196" s="6"/>
      <c r="CM196" s="7"/>
      <c r="CN196" s="6"/>
      <c r="CO196" s="6"/>
      <c r="CP196" s="7"/>
      <c r="CQ196" s="6"/>
      <c r="CR196" s="6"/>
      <c r="CS196" s="7"/>
      <c r="CT196" s="6"/>
      <c r="CU196" s="6"/>
      <c r="CV196" s="7"/>
    </row>
    <row r="197" spans="1:100" ht="13.8" x14ac:dyDescent="0.3">
      <c r="A197" s="8">
        <v>200303</v>
      </c>
      <c r="B197" s="6">
        <v>12281146</v>
      </c>
      <c r="C197" s="6">
        <v>6642667</v>
      </c>
      <c r="D197" s="7">
        <v>660337890</v>
      </c>
      <c r="E197" s="25">
        <v>206956</v>
      </c>
      <c r="F197" s="25">
        <v>121205</v>
      </c>
      <c r="G197" s="25">
        <v>100225393.83</v>
      </c>
      <c r="H197" s="6"/>
      <c r="I197" s="6"/>
      <c r="J197" s="7"/>
      <c r="K197" s="6"/>
      <c r="L197" s="6"/>
      <c r="M197" s="7"/>
      <c r="N197" s="6"/>
      <c r="O197" s="6"/>
      <c r="P197" s="7"/>
      <c r="Q197" s="6"/>
      <c r="R197" s="6"/>
      <c r="S197" s="7"/>
      <c r="T197" s="6"/>
      <c r="U197" s="6"/>
      <c r="V197" s="7"/>
      <c r="W197" s="6"/>
      <c r="X197" s="6"/>
      <c r="Y197" s="7"/>
      <c r="Z197" s="6"/>
      <c r="AA197" s="6"/>
      <c r="AB197" s="7"/>
      <c r="AC197" s="6"/>
      <c r="AD197" s="6"/>
      <c r="AE197" s="7"/>
      <c r="AF197" s="6"/>
      <c r="AG197" s="6"/>
      <c r="AH197" s="7"/>
      <c r="AI197" s="6"/>
      <c r="AJ197" s="6"/>
      <c r="AK197" s="7"/>
      <c r="AL197" s="6"/>
      <c r="AM197" s="6"/>
      <c r="AN197" s="7"/>
      <c r="AO197" s="6"/>
      <c r="AP197" s="6"/>
      <c r="AQ197" s="7"/>
      <c r="AR197" s="6"/>
      <c r="AS197" s="6"/>
      <c r="AT197" s="7"/>
      <c r="AU197" s="6"/>
      <c r="AV197" s="6"/>
      <c r="AW197" s="7"/>
      <c r="AX197" s="6"/>
      <c r="AY197" s="6"/>
      <c r="AZ197" s="7"/>
      <c r="BA197" s="6"/>
      <c r="BB197" s="6"/>
      <c r="BC197" s="7"/>
      <c r="BD197" s="6"/>
      <c r="BE197" s="6"/>
      <c r="BF197" s="7"/>
      <c r="BG197" s="6"/>
      <c r="BH197" s="6"/>
      <c r="BI197" s="7"/>
      <c r="BJ197" s="6"/>
      <c r="BK197" s="6"/>
      <c r="BL197" s="7"/>
      <c r="BM197" s="6"/>
      <c r="BN197" s="6"/>
      <c r="BO197" s="7"/>
      <c r="BP197" s="6"/>
      <c r="BQ197" s="6"/>
      <c r="BR197" s="7"/>
      <c r="BS197" s="6"/>
      <c r="BT197" s="6"/>
      <c r="BU197" s="7"/>
      <c r="BV197" s="6"/>
      <c r="BW197" s="6"/>
      <c r="BX197" s="7"/>
      <c r="BY197" s="6"/>
      <c r="BZ197" s="6"/>
      <c r="CA197" s="7"/>
      <c r="CB197" s="6"/>
      <c r="CC197" s="6"/>
      <c r="CD197" s="7"/>
      <c r="CE197" s="6"/>
      <c r="CF197" s="6"/>
      <c r="CG197" s="7"/>
      <c r="CH197" s="6"/>
      <c r="CI197" s="6"/>
      <c r="CJ197" s="7"/>
      <c r="CK197" s="6"/>
      <c r="CL197" s="6"/>
      <c r="CM197" s="7"/>
      <c r="CN197" s="6"/>
      <c r="CO197" s="6"/>
      <c r="CP197" s="7"/>
      <c r="CQ197" s="6"/>
      <c r="CR197" s="6"/>
      <c r="CS197" s="7"/>
      <c r="CT197" s="6"/>
      <c r="CU197" s="6"/>
      <c r="CV197" s="7"/>
    </row>
    <row r="198" spans="1:100" ht="13.8" x14ac:dyDescent="0.3">
      <c r="A198" s="8">
        <v>200304</v>
      </c>
      <c r="B198" s="6">
        <v>11892690</v>
      </c>
      <c r="C198" s="6">
        <v>6113645</v>
      </c>
      <c r="D198" s="7">
        <v>586877094</v>
      </c>
      <c r="E198" s="25">
        <v>203520</v>
      </c>
      <c r="F198" s="25">
        <v>112325</v>
      </c>
      <c r="G198" s="25">
        <v>87269550.796499997</v>
      </c>
      <c r="H198" s="6"/>
      <c r="I198" s="6"/>
      <c r="J198" s="7"/>
      <c r="K198" s="6"/>
      <c r="L198" s="6"/>
      <c r="M198" s="7"/>
      <c r="N198" s="6"/>
      <c r="O198" s="6"/>
      <c r="P198" s="7"/>
      <c r="Q198" s="6"/>
      <c r="R198" s="6"/>
      <c r="S198" s="7"/>
      <c r="T198" s="6"/>
      <c r="U198" s="6"/>
      <c r="V198" s="7"/>
      <c r="W198" s="6"/>
      <c r="X198" s="6"/>
      <c r="Y198" s="7"/>
      <c r="Z198" s="6"/>
      <c r="AA198" s="6"/>
      <c r="AB198" s="7"/>
      <c r="AC198" s="6"/>
      <c r="AD198" s="6"/>
      <c r="AE198" s="7"/>
      <c r="AF198" s="6"/>
      <c r="AG198" s="6"/>
      <c r="AH198" s="7"/>
      <c r="AI198" s="6"/>
      <c r="AJ198" s="6"/>
      <c r="AK198" s="7"/>
      <c r="AL198" s="6"/>
      <c r="AM198" s="6"/>
      <c r="AN198" s="7"/>
      <c r="AO198" s="6"/>
      <c r="AP198" s="6"/>
      <c r="AQ198" s="7"/>
      <c r="AR198" s="6"/>
      <c r="AS198" s="6"/>
      <c r="AT198" s="7"/>
      <c r="AU198" s="6"/>
      <c r="AV198" s="6"/>
      <c r="AW198" s="7"/>
      <c r="AX198" s="6"/>
      <c r="AY198" s="6"/>
      <c r="AZ198" s="7"/>
      <c r="BA198" s="6"/>
      <c r="BB198" s="6"/>
      <c r="BC198" s="7"/>
      <c r="BD198" s="6"/>
      <c r="BE198" s="6"/>
      <c r="BF198" s="7"/>
      <c r="BG198" s="6"/>
      <c r="BH198" s="6"/>
      <c r="BI198" s="7"/>
      <c r="BJ198" s="6"/>
      <c r="BK198" s="6"/>
      <c r="BL198" s="7"/>
      <c r="BM198" s="6"/>
      <c r="BN198" s="6"/>
      <c r="BO198" s="7"/>
      <c r="BP198" s="6"/>
      <c r="BQ198" s="6"/>
      <c r="BR198" s="7"/>
      <c r="BS198" s="6"/>
      <c r="BT198" s="6"/>
      <c r="BU198" s="7"/>
      <c r="BV198" s="6"/>
      <c r="BW198" s="6"/>
      <c r="BX198" s="7"/>
      <c r="BY198" s="6"/>
      <c r="BZ198" s="6"/>
      <c r="CA198" s="7"/>
      <c r="CB198" s="6"/>
      <c r="CC198" s="6"/>
      <c r="CD198" s="7"/>
      <c r="CE198" s="6"/>
      <c r="CF198" s="6"/>
      <c r="CG198" s="7"/>
      <c r="CH198" s="6"/>
      <c r="CI198" s="6"/>
      <c r="CJ198" s="7"/>
      <c r="CK198" s="6"/>
      <c r="CL198" s="6"/>
      <c r="CM198" s="7"/>
      <c r="CN198" s="6"/>
      <c r="CO198" s="6"/>
      <c r="CP198" s="7"/>
      <c r="CQ198" s="6"/>
      <c r="CR198" s="6"/>
      <c r="CS198" s="7"/>
      <c r="CT198" s="6"/>
      <c r="CU198" s="6"/>
      <c r="CV198" s="7"/>
    </row>
    <row r="199" spans="1:100" ht="13.8" x14ac:dyDescent="0.3">
      <c r="A199" s="8">
        <v>200305</v>
      </c>
      <c r="B199" s="6">
        <v>12262174</v>
      </c>
      <c r="C199" s="6">
        <v>6928070</v>
      </c>
      <c r="D199" s="7">
        <v>703432126</v>
      </c>
      <c r="E199" s="25">
        <v>210304</v>
      </c>
      <c r="F199" s="25">
        <v>119310.999999999</v>
      </c>
      <c r="G199" s="25">
        <v>91568903.248999998</v>
      </c>
      <c r="H199" s="6"/>
      <c r="I199" s="6"/>
      <c r="J199" s="7"/>
      <c r="K199" s="6"/>
      <c r="L199" s="6"/>
      <c r="M199" s="7"/>
      <c r="N199" s="6"/>
      <c r="O199" s="6"/>
      <c r="P199" s="7"/>
      <c r="Q199" s="6"/>
      <c r="R199" s="6"/>
      <c r="S199" s="7"/>
      <c r="T199" s="6"/>
      <c r="U199" s="6"/>
      <c r="V199" s="7"/>
      <c r="W199" s="6"/>
      <c r="X199" s="6"/>
      <c r="Y199" s="7"/>
      <c r="Z199" s="6"/>
      <c r="AA199" s="6"/>
      <c r="AB199" s="7"/>
      <c r="AC199" s="6"/>
      <c r="AD199" s="6"/>
      <c r="AE199" s="7"/>
      <c r="AF199" s="6"/>
      <c r="AG199" s="6"/>
      <c r="AH199" s="7"/>
      <c r="AI199" s="6"/>
      <c r="AJ199" s="6"/>
      <c r="AK199" s="7"/>
      <c r="AL199" s="6"/>
      <c r="AM199" s="6"/>
      <c r="AN199" s="7"/>
      <c r="AO199" s="6"/>
      <c r="AP199" s="6"/>
      <c r="AQ199" s="7"/>
      <c r="AR199" s="6"/>
      <c r="AS199" s="6"/>
      <c r="AT199" s="7"/>
      <c r="AU199" s="6"/>
      <c r="AV199" s="6"/>
      <c r="AW199" s="7"/>
      <c r="AX199" s="6"/>
      <c r="AY199" s="6"/>
      <c r="AZ199" s="7"/>
      <c r="BA199" s="6"/>
      <c r="BB199" s="6"/>
      <c r="BC199" s="7"/>
      <c r="BD199" s="6"/>
      <c r="BE199" s="6"/>
      <c r="BF199" s="7"/>
      <c r="BG199" s="6"/>
      <c r="BH199" s="6"/>
      <c r="BI199" s="7"/>
      <c r="BJ199" s="6"/>
      <c r="BK199" s="6"/>
      <c r="BL199" s="7"/>
      <c r="BM199" s="6"/>
      <c r="BN199" s="6"/>
      <c r="BO199" s="7"/>
      <c r="BP199" s="6"/>
      <c r="BQ199" s="6"/>
      <c r="BR199" s="7"/>
      <c r="BS199" s="6"/>
      <c r="BT199" s="6"/>
      <c r="BU199" s="7"/>
      <c r="BV199" s="6"/>
      <c r="BW199" s="6"/>
      <c r="BX199" s="7"/>
      <c r="BY199" s="6"/>
      <c r="BZ199" s="6"/>
      <c r="CA199" s="7"/>
      <c r="CB199" s="6"/>
      <c r="CC199" s="6"/>
      <c r="CD199" s="7"/>
      <c r="CE199" s="6"/>
      <c r="CF199" s="6"/>
      <c r="CG199" s="7"/>
      <c r="CH199" s="6"/>
      <c r="CI199" s="6"/>
      <c r="CJ199" s="7"/>
      <c r="CK199" s="6"/>
      <c r="CL199" s="6"/>
      <c r="CM199" s="7"/>
      <c r="CN199" s="6"/>
      <c r="CO199" s="6"/>
      <c r="CP199" s="7"/>
      <c r="CQ199" s="6"/>
      <c r="CR199" s="6"/>
      <c r="CS199" s="7"/>
      <c r="CT199" s="6"/>
      <c r="CU199" s="6"/>
      <c r="CV199" s="7"/>
    </row>
    <row r="200" spans="1:100" ht="13.8" x14ac:dyDescent="0.3">
      <c r="A200" s="8">
        <v>200306</v>
      </c>
      <c r="B200" s="6">
        <v>11908350</v>
      </c>
      <c r="C200" s="6">
        <v>7508839</v>
      </c>
      <c r="D200" s="7">
        <v>831264116</v>
      </c>
      <c r="E200" s="25">
        <v>203520</v>
      </c>
      <c r="F200" s="25">
        <v>109935</v>
      </c>
      <c r="G200" s="25">
        <v>84773006.283000007</v>
      </c>
      <c r="H200" s="6"/>
      <c r="I200" s="6"/>
      <c r="J200" s="7"/>
      <c r="K200" s="6"/>
      <c r="L200" s="6"/>
      <c r="M200" s="7"/>
      <c r="N200" s="6"/>
      <c r="O200" s="6"/>
      <c r="P200" s="7"/>
      <c r="Q200" s="6"/>
      <c r="R200" s="6"/>
      <c r="S200" s="7"/>
      <c r="T200" s="6"/>
      <c r="U200" s="6"/>
      <c r="V200" s="7"/>
      <c r="W200" s="6"/>
      <c r="X200" s="6"/>
      <c r="Y200" s="7"/>
      <c r="Z200" s="6"/>
      <c r="AA200" s="6"/>
      <c r="AB200" s="7"/>
      <c r="AC200" s="6"/>
      <c r="AD200" s="6"/>
      <c r="AE200" s="7"/>
      <c r="AF200" s="6"/>
      <c r="AG200" s="6"/>
      <c r="AH200" s="7"/>
      <c r="AI200" s="6"/>
      <c r="AJ200" s="6"/>
      <c r="AK200" s="7"/>
      <c r="AL200" s="6"/>
      <c r="AM200" s="6"/>
      <c r="AN200" s="7"/>
      <c r="AO200" s="6"/>
      <c r="AP200" s="6"/>
      <c r="AQ200" s="7"/>
      <c r="AR200" s="6"/>
      <c r="AS200" s="6"/>
      <c r="AT200" s="7"/>
      <c r="AU200" s="6"/>
      <c r="AV200" s="6"/>
      <c r="AW200" s="7"/>
      <c r="AX200" s="6"/>
      <c r="AY200" s="6"/>
      <c r="AZ200" s="7"/>
      <c r="BA200" s="6"/>
      <c r="BB200" s="6"/>
      <c r="BC200" s="7"/>
      <c r="BD200" s="6"/>
      <c r="BE200" s="6"/>
      <c r="BF200" s="7"/>
      <c r="BG200" s="6"/>
      <c r="BH200" s="6"/>
      <c r="BI200" s="7"/>
      <c r="BJ200" s="6"/>
      <c r="BK200" s="6"/>
      <c r="BL200" s="7"/>
      <c r="BM200" s="6"/>
      <c r="BN200" s="6"/>
      <c r="BO200" s="7"/>
      <c r="BP200" s="6"/>
      <c r="BQ200" s="6"/>
      <c r="BR200" s="7"/>
      <c r="BS200" s="6"/>
      <c r="BT200" s="6"/>
      <c r="BU200" s="7"/>
      <c r="BV200" s="6"/>
      <c r="BW200" s="6"/>
      <c r="BX200" s="7"/>
      <c r="BY200" s="6"/>
      <c r="BZ200" s="6"/>
      <c r="CA200" s="7"/>
      <c r="CB200" s="6"/>
      <c r="CC200" s="6"/>
      <c r="CD200" s="7"/>
      <c r="CE200" s="6"/>
      <c r="CF200" s="6"/>
      <c r="CG200" s="7"/>
      <c r="CH200" s="6"/>
      <c r="CI200" s="6"/>
      <c r="CJ200" s="7"/>
      <c r="CK200" s="6"/>
      <c r="CL200" s="6"/>
      <c r="CM200" s="7"/>
      <c r="CN200" s="6"/>
      <c r="CO200" s="6"/>
      <c r="CP200" s="7"/>
      <c r="CQ200" s="6"/>
      <c r="CR200" s="6"/>
      <c r="CS200" s="7"/>
      <c r="CT200" s="6"/>
      <c r="CU200" s="6"/>
      <c r="CV200" s="7"/>
    </row>
    <row r="201" spans="1:100" ht="13.8" x14ac:dyDescent="0.3">
      <c r="A201" s="8">
        <v>200307</v>
      </c>
      <c r="B201" s="6">
        <v>12331676</v>
      </c>
      <c r="C201" s="6">
        <v>8162570</v>
      </c>
      <c r="D201" s="7">
        <v>926093683</v>
      </c>
      <c r="E201" s="25">
        <v>210304</v>
      </c>
      <c r="F201" s="25">
        <v>132976.99999999901</v>
      </c>
      <c r="G201" s="25">
        <v>104675940.01440001</v>
      </c>
      <c r="H201" s="6"/>
      <c r="I201" s="6"/>
      <c r="J201" s="7"/>
      <c r="K201" s="6"/>
      <c r="L201" s="6"/>
      <c r="M201" s="7"/>
      <c r="N201" s="6"/>
      <c r="O201" s="6"/>
      <c r="P201" s="7"/>
      <c r="Q201" s="6"/>
      <c r="R201" s="6"/>
      <c r="S201" s="7"/>
      <c r="T201" s="6"/>
      <c r="U201" s="6"/>
      <c r="V201" s="7"/>
      <c r="W201" s="6"/>
      <c r="X201" s="6"/>
      <c r="Y201" s="7"/>
      <c r="Z201" s="6"/>
      <c r="AA201" s="6"/>
      <c r="AB201" s="7"/>
      <c r="AC201" s="6"/>
      <c r="AD201" s="6"/>
      <c r="AE201" s="7"/>
      <c r="AF201" s="6"/>
      <c r="AG201" s="6"/>
      <c r="AH201" s="7"/>
      <c r="AI201" s="6"/>
      <c r="AJ201" s="6"/>
      <c r="AK201" s="7"/>
      <c r="AL201" s="6"/>
      <c r="AM201" s="6"/>
      <c r="AN201" s="7"/>
      <c r="AO201" s="6"/>
      <c r="AP201" s="6"/>
      <c r="AQ201" s="7"/>
      <c r="AR201" s="6"/>
      <c r="AS201" s="6"/>
      <c r="AT201" s="7"/>
      <c r="AU201" s="6"/>
      <c r="AV201" s="6"/>
      <c r="AW201" s="7"/>
      <c r="AX201" s="6"/>
      <c r="AY201" s="6"/>
      <c r="AZ201" s="7"/>
      <c r="BA201" s="6"/>
      <c r="BB201" s="6"/>
      <c r="BC201" s="7"/>
      <c r="BD201" s="6"/>
      <c r="BE201" s="6"/>
      <c r="BF201" s="7"/>
      <c r="BG201" s="6"/>
      <c r="BH201" s="6"/>
      <c r="BI201" s="7"/>
      <c r="BJ201" s="6"/>
      <c r="BK201" s="6"/>
      <c r="BL201" s="7"/>
      <c r="BM201" s="6"/>
      <c r="BN201" s="6"/>
      <c r="BO201" s="7"/>
      <c r="BP201" s="6"/>
      <c r="BQ201" s="6"/>
      <c r="BR201" s="7"/>
      <c r="BS201" s="6"/>
      <c r="BT201" s="6"/>
      <c r="BU201" s="7"/>
      <c r="BV201" s="6"/>
      <c r="BW201" s="6"/>
      <c r="BX201" s="7"/>
      <c r="BY201" s="6"/>
      <c r="BZ201" s="6"/>
      <c r="CA201" s="7"/>
      <c r="CB201" s="6"/>
      <c r="CC201" s="6"/>
      <c r="CD201" s="7"/>
      <c r="CE201" s="6"/>
      <c r="CF201" s="6"/>
      <c r="CG201" s="7"/>
      <c r="CH201" s="6"/>
      <c r="CI201" s="6"/>
      <c r="CJ201" s="7"/>
      <c r="CK201" s="6"/>
      <c r="CL201" s="6"/>
      <c r="CM201" s="7"/>
      <c r="CN201" s="6"/>
      <c r="CO201" s="6"/>
      <c r="CP201" s="7"/>
      <c r="CQ201" s="6"/>
      <c r="CR201" s="6"/>
      <c r="CS201" s="7"/>
      <c r="CT201" s="6"/>
      <c r="CU201" s="6"/>
      <c r="CV201" s="7"/>
    </row>
    <row r="202" spans="1:100" ht="13.8" x14ac:dyDescent="0.3">
      <c r="A202" s="8">
        <v>200308</v>
      </c>
      <c r="B202" s="6">
        <v>12325228</v>
      </c>
      <c r="C202" s="6">
        <v>8921078</v>
      </c>
      <c r="D202" s="7">
        <v>1020077743</v>
      </c>
      <c r="E202" s="25">
        <v>210304</v>
      </c>
      <c r="F202" s="25">
        <v>125080.999999999</v>
      </c>
      <c r="G202" s="25">
        <v>95875380.611000001</v>
      </c>
      <c r="H202" s="6"/>
      <c r="I202" s="6"/>
      <c r="J202" s="7"/>
      <c r="K202" s="6"/>
      <c r="L202" s="6"/>
      <c r="M202" s="7"/>
      <c r="N202" s="6"/>
      <c r="O202" s="6"/>
      <c r="P202" s="7"/>
      <c r="Q202" s="6"/>
      <c r="R202" s="6"/>
      <c r="S202" s="7"/>
      <c r="T202" s="6"/>
      <c r="U202" s="6"/>
      <c r="V202" s="7"/>
      <c r="W202" s="6"/>
      <c r="X202" s="6"/>
      <c r="Y202" s="7"/>
      <c r="Z202" s="6"/>
      <c r="AA202" s="6"/>
      <c r="AB202" s="7"/>
      <c r="AC202" s="6"/>
      <c r="AD202" s="6"/>
      <c r="AE202" s="7"/>
      <c r="AF202" s="6"/>
      <c r="AG202" s="6"/>
      <c r="AH202" s="7"/>
      <c r="AI202" s="6"/>
      <c r="AJ202" s="6"/>
      <c r="AK202" s="7"/>
      <c r="AL202" s="6"/>
      <c r="AM202" s="6"/>
      <c r="AN202" s="7"/>
      <c r="AO202" s="6"/>
      <c r="AP202" s="6"/>
      <c r="AQ202" s="7"/>
      <c r="AR202" s="6"/>
      <c r="AS202" s="6"/>
      <c r="AT202" s="7"/>
      <c r="AU202" s="6"/>
      <c r="AV202" s="6"/>
      <c r="AW202" s="7"/>
      <c r="AX202" s="6"/>
      <c r="AY202" s="6"/>
      <c r="AZ202" s="7"/>
      <c r="BA202" s="6"/>
      <c r="BB202" s="6"/>
      <c r="BC202" s="7"/>
      <c r="BD202" s="6"/>
      <c r="BE202" s="6"/>
      <c r="BF202" s="7"/>
      <c r="BG202" s="6"/>
      <c r="BH202" s="6"/>
      <c r="BI202" s="7"/>
      <c r="BJ202" s="6"/>
      <c r="BK202" s="6"/>
      <c r="BL202" s="7"/>
      <c r="BM202" s="6"/>
      <c r="BN202" s="6"/>
      <c r="BO202" s="7"/>
      <c r="BP202" s="6"/>
      <c r="BQ202" s="6"/>
      <c r="BR202" s="7"/>
      <c r="BS202" s="6"/>
      <c r="BT202" s="6"/>
      <c r="BU202" s="7"/>
      <c r="BV202" s="6"/>
      <c r="BW202" s="6"/>
      <c r="BX202" s="7"/>
      <c r="BY202" s="6"/>
      <c r="BZ202" s="6"/>
      <c r="CA202" s="7"/>
      <c r="CB202" s="6"/>
      <c r="CC202" s="6"/>
      <c r="CD202" s="7"/>
      <c r="CE202" s="6"/>
      <c r="CF202" s="6"/>
      <c r="CG202" s="7"/>
      <c r="CH202" s="6"/>
      <c r="CI202" s="6"/>
      <c r="CJ202" s="7"/>
      <c r="CK202" s="6"/>
      <c r="CL202" s="6"/>
      <c r="CM202" s="7"/>
      <c r="CN202" s="6"/>
      <c r="CO202" s="6"/>
      <c r="CP202" s="7"/>
      <c r="CQ202" s="6"/>
      <c r="CR202" s="6"/>
      <c r="CS202" s="7"/>
      <c r="CT202" s="6"/>
      <c r="CU202" s="6"/>
      <c r="CV202" s="7"/>
    </row>
    <row r="203" spans="1:100" ht="13.8" x14ac:dyDescent="0.3">
      <c r="A203" s="8">
        <v>200309</v>
      </c>
      <c r="B203" s="6">
        <v>11933940</v>
      </c>
      <c r="C203" s="6">
        <v>7768147</v>
      </c>
      <c r="D203" s="7">
        <v>850753513</v>
      </c>
      <c r="E203" s="25">
        <v>206940</v>
      </c>
      <c r="F203" s="25">
        <v>110844</v>
      </c>
      <c r="G203" s="25">
        <v>87447025.414000005</v>
      </c>
      <c r="H203" s="6"/>
      <c r="I203" s="6"/>
      <c r="J203" s="7"/>
      <c r="K203" s="6"/>
      <c r="L203" s="6"/>
      <c r="M203" s="7"/>
      <c r="N203" s="6"/>
      <c r="O203" s="6"/>
      <c r="P203" s="7"/>
      <c r="Q203" s="6"/>
      <c r="R203" s="6"/>
      <c r="S203" s="7"/>
      <c r="T203" s="6"/>
      <c r="U203" s="6"/>
      <c r="V203" s="7"/>
      <c r="W203" s="6"/>
      <c r="X203" s="6"/>
      <c r="Y203" s="7"/>
      <c r="Z203" s="6"/>
      <c r="AA203" s="6"/>
      <c r="AB203" s="7"/>
      <c r="AC203" s="6"/>
      <c r="AD203" s="6"/>
      <c r="AE203" s="7"/>
      <c r="AF203" s="6"/>
      <c r="AG203" s="6"/>
      <c r="AH203" s="7"/>
      <c r="AI203" s="6"/>
      <c r="AJ203" s="6"/>
      <c r="AK203" s="7"/>
      <c r="AL203" s="6"/>
      <c r="AM203" s="6"/>
      <c r="AN203" s="7"/>
      <c r="AO203" s="6"/>
      <c r="AP203" s="6"/>
      <c r="AQ203" s="7"/>
      <c r="AR203" s="6"/>
      <c r="AS203" s="6"/>
      <c r="AT203" s="7"/>
      <c r="AU203" s="6"/>
      <c r="AV203" s="6"/>
      <c r="AW203" s="7"/>
      <c r="AX203" s="6"/>
      <c r="AY203" s="6"/>
      <c r="AZ203" s="7"/>
      <c r="BA203" s="6"/>
      <c r="BB203" s="6"/>
      <c r="BC203" s="7"/>
      <c r="BD203" s="6"/>
      <c r="BE203" s="6"/>
      <c r="BF203" s="7"/>
      <c r="BG203" s="6"/>
      <c r="BH203" s="6"/>
      <c r="BI203" s="7"/>
      <c r="BJ203" s="6"/>
      <c r="BK203" s="6"/>
      <c r="BL203" s="7"/>
      <c r="BM203" s="6"/>
      <c r="BN203" s="6"/>
      <c r="BO203" s="7"/>
      <c r="BP203" s="6"/>
      <c r="BQ203" s="6"/>
      <c r="BR203" s="7"/>
      <c r="BS203" s="6"/>
      <c r="BT203" s="6"/>
      <c r="BU203" s="7"/>
      <c r="BV203" s="6"/>
      <c r="BW203" s="6"/>
      <c r="BX203" s="7"/>
      <c r="BY203" s="6"/>
      <c r="BZ203" s="6"/>
      <c r="CA203" s="7"/>
      <c r="CB203" s="6"/>
      <c r="CC203" s="6"/>
      <c r="CD203" s="7"/>
      <c r="CE203" s="6"/>
      <c r="CF203" s="6"/>
      <c r="CG203" s="7"/>
      <c r="CH203" s="6"/>
      <c r="CI203" s="6"/>
      <c r="CJ203" s="7"/>
      <c r="CK203" s="6"/>
      <c r="CL203" s="6"/>
      <c r="CM203" s="7"/>
      <c r="CN203" s="6"/>
      <c r="CO203" s="6"/>
      <c r="CP203" s="7"/>
      <c r="CQ203" s="6"/>
      <c r="CR203" s="6"/>
      <c r="CS203" s="7"/>
      <c r="CT203" s="6"/>
      <c r="CU203" s="6"/>
      <c r="CV203" s="7"/>
    </row>
    <row r="204" spans="1:100" ht="13.8" x14ac:dyDescent="0.3">
      <c r="A204" s="8">
        <v>200310</v>
      </c>
      <c r="B204" s="6">
        <v>12339364</v>
      </c>
      <c r="C204" s="6">
        <v>7569685</v>
      </c>
      <c r="D204" s="7">
        <v>778956198</v>
      </c>
      <c r="E204" s="25">
        <v>219697</v>
      </c>
      <c r="F204" s="25">
        <v>124565</v>
      </c>
      <c r="G204" s="25">
        <v>97550890.304000005</v>
      </c>
      <c r="H204" s="6"/>
      <c r="I204" s="6"/>
      <c r="J204" s="7"/>
      <c r="K204" s="6"/>
      <c r="L204" s="6"/>
      <c r="M204" s="7"/>
      <c r="N204" s="6"/>
      <c r="O204" s="6"/>
      <c r="P204" s="7"/>
      <c r="Q204" s="6"/>
      <c r="R204" s="6"/>
      <c r="S204" s="7"/>
      <c r="T204" s="6"/>
      <c r="U204" s="6"/>
      <c r="V204" s="7"/>
      <c r="W204" s="6"/>
      <c r="X204" s="6"/>
      <c r="Y204" s="7"/>
      <c r="Z204" s="6"/>
      <c r="AA204" s="6"/>
      <c r="AB204" s="7"/>
      <c r="AC204" s="6"/>
      <c r="AD204" s="6"/>
      <c r="AE204" s="7"/>
      <c r="AF204" s="6"/>
      <c r="AG204" s="6"/>
      <c r="AH204" s="7"/>
      <c r="AI204" s="6"/>
      <c r="AJ204" s="6"/>
      <c r="AK204" s="7"/>
      <c r="AL204" s="6"/>
      <c r="AM204" s="6"/>
      <c r="AN204" s="7"/>
      <c r="AO204" s="6"/>
      <c r="AP204" s="6"/>
      <c r="AQ204" s="7"/>
      <c r="AR204" s="6"/>
      <c r="AS204" s="6"/>
      <c r="AT204" s="7"/>
      <c r="AU204" s="6"/>
      <c r="AV204" s="6"/>
      <c r="AW204" s="7"/>
      <c r="AX204" s="6"/>
      <c r="AY204" s="6"/>
      <c r="AZ204" s="7"/>
      <c r="BA204" s="6"/>
      <c r="BB204" s="6"/>
      <c r="BC204" s="7"/>
      <c r="BD204" s="6"/>
      <c r="BE204" s="6"/>
      <c r="BF204" s="7"/>
      <c r="BG204" s="6"/>
      <c r="BH204" s="6"/>
      <c r="BI204" s="7"/>
      <c r="BJ204" s="6"/>
      <c r="BK204" s="6"/>
      <c r="BL204" s="7"/>
      <c r="BM204" s="6"/>
      <c r="BN204" s="6"/>
      <c r="BO204" s="7"/>
      <c r="BP204" s="6"/>
      <c r="BQ204" s="6"/>
      <c r="BR204" s="7"/>
      <c r="BS204" s="6"/>
      <c r="BT204" s="6"/>
      <c r="BU204" s="7"/>
      <c r="BV204" s="6"/>
      <c r="BW204" s="6"/>
      <c r="BX204" s="7"/>
      <c r="BY204" s="6"/>
      <c r="BZ204" s="6"/>
      <c r="CA204" s="7"/>
      <c r="CB204" s="6"/>
      <c r="CC204" s="6"/>
      <c r="CD204" s="7"/>
      <c r="CE204" s="6"/>
      <c r="CF204" s="6"/>
      <c r="CG204" s="7"/>
      <c r="CH204" s="6"/>
      <c r="CI204" s="6"/>
      <c r="CJ204" s="7"/>
      <c r="CK204" s="6"/>
      <c r="CL204" s="6"/>
      <c r="CM204" s="7"/>
      <c r="CN204" s="6"/>
      <c r="CO204" s="6"/>
      <c r="CP204" s="7"/>
      <c r="CQ204" s="6"/>
      <c r="CR204" s="6"/>
      <c r="CS204" s="7"/>
      <c r="CT204" s="6"/>
      <c r="CU204" s="6"/>
      <c r="CV204" s="7"/>
    </row>
    <row r="205" spans="1:100" ht="13.8" x14ac:dyDescent="0.3">
      <c r="A205" s="8">
        <v>200311</v>
      </c>
      <c r="B205" s="6">
        <v>11943240</v>
      </c>
      <c r="C205" s="6">
        <v>6186682</v>
      </c>
      <c r="D205" s="7">
        <v>593828005</v>
      </c>
      <c r="E205" s="25">
        <v>212610</v>
      </c>
      <c r="F205" s="25">
        <v>122584</v>
      </c>
      <c r="G205" s="25">
        <v>97319345.363999993</v>
      </c>
      <c r="H205" s="6"/>
      <c r="I205" s="6"/>
      <c r="J205" s="7"/>
      <c r="K205" s="6"/>
      <c r="L205" s="6"/>
      <c r="M205" s="7"/>
      <c r="N205" s="6"/>
      <c r="O205" s="6"/>
      <c r="P205" s="7"/>
      <c r="Q205" s="6"/>
      <c r="R205" s="6"/>
      <c r="S205" s="7"/>
      <c r="T205" s="6"/>
      <c r="U205" s="6"/>
      <c r="V205" s="7"/>
      <c r="W205" s="6"/>
      <c r="X205" s="6"/>
      <c r="Y205" s="7"/>
      <c r="Z205" s="6"/>
      <c r="AA205" s="6"/>
      <c r="AB205" s="7"/>
      <c r="AC205" s="6"/>
      <c r="AD205" s="6"/>
      <c r="AE205" s="7"/>
      <c r="AF205" s="6"/>
      <c r="AG205" s="6"/>
      <c r="AH205" s="7"/>
      <c r="AI205" s="6"/>
      <c r="AJ205" s="6"/>
      <c r="AK205" s="7"/>
      <c r="AL205" s="6"/>
      <c r="AM205" s="6"/>
      <c r="AN205" s="7"/>
      <c r="AO205" s="6"/>
      <c r="AP205" s="6"/>
      <c r="AQ205" s="7"/>
      <c r="AR205" s="6"/>
      <c r="AS205" s="6"/>
      <c r="AT205" s="7"/>
      <c r="AU205" s="6"/>
      <c r="AV205" s="6"/>
      <c r="AW205" s="7"/>
      <c r="AX205" s="6"/>
      <c r="AY205" s="6"/>
      <c r="AZ205" s="7"/>
      <c r="BA205" s="6"/>
      <c r="BB205" s="6"/>
      <c r="BC205" s="7"/>
      <c r="BD205" s="6"/>
      <c r="BE205" s="6"/>
      <c r="BF205" s="7"/>
      <c r="BG205" s="6"/>
      <c r="BH205" s="6"/>
      <c r="BI205" s="7"/>
      <c r="BJ205" s="6"/>
      <c r="BK205" s="6"/>
      <c r="BL205" s="7"/>
      <c r="BM205" s="6"/>
      <c r="BN205" s="6"/>
      <c r="BO205" s="7"/>
      <c r="BP205" s="6"/>
      <c r="BQ205" s="6"/>
      <c r="BR205" s="7"/>
      <c r="BS205" s="6"/>
      <c r="BT205" s="6"/>
      <c r="BU205" s="7"/>
      <c r="BV205" s="6"/>
      <c r="BW205" s="6"/>
      <c r="BX205" s="7"/>
      <c r="BY205" s="6"/>
      <c r="BZ205" s="6"/>
      <c r="CA205" s="7"/>
      <c r="CB205" s="6"/>
      <c r="CC205" s="6"/>
      <c r="CD205" s="7"/>
      <c r="CE205" s="6"/>
      <c r="CF205" s="6"/>
      <c r="CG205" s="7"/>
      <c r="CH205" s="6"/>
      <c r="CI205" s="6"/>
      <c r="CJ205" s="7"/>
      <c r="CK205" s="6"/>
      <c r="CL205" s="6"/>
      <c r="CM205" s="7"/>
      <c r="CN205" s="6"/>
      <c r="CO205" s="6"/>
      <c r="CP205" s="7"/>
      <c r="CQ205" s="6"/>
      <c r="CR205" s="6"/>
      <c r="CS205" s="7"/>
      <c r="CT205" s="6"/>
      <c r="CU205" s="6"/>
      <c r="CV205" s="7"/>
    </row>
    <row r="206" spans="1:100" ht="13.8" x14ac:dyDescent="0.3">
      <c r="A206" s="8">
        <v>200312</v>
      </c>
      <c r="B206" s="6">
        <v>12343208</v>
      </c>
      <c r="C206" s="6">
        <v>5171597</v>
      </c>
      <c r="D206" s="7">
        <v>510995625</v>
      </c>
      <c r="E206" s="25">
        <v>219697</v>
      </c>
      <c r="F206" s="25">
        <v>103977.999999999</v>
      </c>
      <c r="G206" s="25">
        <v>80741802.563999996</v>
      </c>
      <c r="H206" s="6"/>
      <c r="I206" s="6"/>
      <c r="J206" s="7"/>
      <c r="K206" s="6"/>
      <c r="L206" s="6"/>
      <c r="M206" s="7"/>
      <c r="N206" s="6"/>
      <c r="O206" s="6"/>
      <c r="P206" s="7"/>
      <c r="Q206" s="6"/>
      <c r="R206" s="6"/>
      <c r="S206" s="7"/>
      <c r="T206" s="6"/>
      <c r="U206" s="6"/>
      <c r="V206" s="7"/>
      <c r="W206" s="6"/>
      <c r="X206" s="6"/>
      <c r="Y206" s="7"/>
      <c r="Z206" s="6"/>
      <c r="AA206" s="6"/>
      <c r="AB206" s="7"/>
      <c r="AC206" s="6"/>
      <c r="AD206" s="6"/>
      <c r="AE206" s="7"/>
      <c r="AF206" s="6"/>
      <c r="AG206" s="6"/>
      <c r="AH206" s="7"/>
      <c r="AI206" s="6"/>
      <c r="AJ206" s="6"/>
      <c r="AK206" s="7"/>
      <c r="AL206" s="6"/>
      <c r="AM206" s="6"/>
      <c r="AN206" s="7"/>
      <c r="AO206" s="6"/>
      <c r="AP206" s="6"/>
      <c r="AQ206" s="7"/>
      <c r="AR206" s="6"/>
      <c r="AS206" s="6"/>
      <c r="AT206" s="7"/>
      <c r="AU206" s="6"/>
      <c r="AV206" s="6"/>
      <c r="AW206" s="7"/>
      <c r="AX206" s="6"/>
      <c r="AY206" s="6"/>
      <c r="AZ206" s="7"/>
      <c r="BA206" s="6"/>
      <c r="BB206" s="6"/>
      <c r="BC206" s="7"/>
      <c r="BD206" s="6"/>
      <c r="BE206" s="6"/>
      <c r="BF206" s="7"/>
      <c r="BG206" s="6"/>
      <c r="BH206" s="6"/>
      <c r="BI206" s="7"/>
      <c r="BJ206" s="6"/>
      <c r="BK206" s="6"/>
      <c r="BL206" s="7"/>
      <c r="BM206" s="6"/>
      <c r="BN206" s="6"/>
      <c r="BO206" s="7"/>
      <c r="BP206" s="6"/>
      <c r="BQ206" s="6"/>
      <c r="BR206" s="7"/>
      <c r="BS206" s="6"/>
      <c r="BT206" s="6"/>
      <c r="BU206" s="7"/>
      <c r="BV206" s="6"/>
      <c r="BW206" s="6"/>
      <c r="BX206" s="7"/>
      <c r="BY206" s="6"/>
      <c r="BZ206" s="6"/>
      <c r="CA206" s="7"/>
      <c r="CB206" s="6"/>
      <c r="CC206" s="6"/>
      <c r="CD206" s="7"/>
      <c r="CE206" s="6"/>
      <c r="CF206" s="6"/>
      <c r="CG206" s="7"/>
      <c r="CH206" s="6"/>
      <c r="CI206" s="6"/>
      <c r="CJ206" s="7"/>
      <c r="CK206" s="6"/>
      <c r="CL206" s="6"/>
      <c r="CM206" s="7"/>
      <c r="CN206" s="6"/>
      <c r="CO206" s="6"/>
      <c r="CP206" s="7"/>
      <c r="CQ206" s="6"/>
      <c r="CR206" s="6"/>
      <c r="CS206" s="7"/>
      <c r="CT206" s="6"/>
      <c r="CU206" s="6"/>
      <c r="CV206" s="7"/>
    </row>
    <row r="207" spans="1:100" ht="13.8" x14ac:dyDescent="0.3">
      <c r="A207" s="8">
        <v>200401</v>
      </c>
      <c r="B207" s="6">
        <v>12348137</v>
      </c>
      <c r="C207" s="6">
        <v>5288139</v>
      </c>
      <c r="D207" s="7">
        <v>519702769</v>
      </c>
      <c r="E207" s="25">
        <v>219697</v>
      </c>
      <c r="F207" s="25">
        <v>111681</v>
      </c>
      <c r="G207" s="25">
        <v>88051599.966100007</v>
      </c>
      <c r="H207" s="6"/>
      <c r="I207" s="6"/>
      <c r="J207" s="7"/>
      <c r="K207" s="6"/>
      <c r="L207" s="6"/>
      <c r="M207" s="7"/>
      <c r="N207" s="6"/>
      <c r="O207" s="6"/>
      <c r="P207" s="7"/>
      <c r="Q207" s="6"/>
      <c r="R207" s="6"/>
      <c r="S207" s="7"/>
      <c r="T207" s="6"/>
      <c r="U207" s="6"/>
      <c r="V207" s="7"/>
      <c r="W207" s="6"/>
      <c r="X207" s="6"/>
      <c r="Y207" s="7"/>
      <c r="Z207" s="6"/>
      <c r="AA207" s="6"/>
      <c r="AB207" s="7"/>
      <c r="AC207" s="6"/>
      <c r="AD207" s="6"/>
      <c r="AE207" s="7"/>
      <c r="AF207" s="6"/>
      <c r="AG207" s="6"/>
      <c r="AH207" s="7"/>
      <c r="AI207" s="6"/>
      <c r="AJ207" s="6"/>
      <c r="AK207" s="7"/>
      <c r="AL207" s="6"/>
      <c r="AM207" s="6"/>
      <c r="AN207" s="7"/>
      <c r="AO207" s="6"/>
      <c r="AP207" s="6"/>
      <c r="AQ207" s="7"/>
      <c r="AR207" s="6"/>
      <c r="AS207" s="6"/>
      <c r="AT207" s="7"/>
      <c r="AU207" s="6"/>
      <c r="AV207" s="6"/>
      <c r="AW207" s="7"/>
      <c r="AX207" s="6"/>
      <c r="AY207" s="6"/>
      <c r="AZ207" s="7"/>
      <c r="BA207" s="6"/>
      <c r="BB207" s="6"/>
      <c r="BC207" s="7"/>
      <c r="BD207" s="6"/>
      <c r="BE207" s="6"/>
      <c r="BF207" s="7"/>
      <c r="BG207" s="6"/>
      <c r="BH207" s="6"/>
      <c r="BI207" s="7"/>
      <c r="BJ207" s="6"/>
      <c r="BK207" s="6"/>
      <c r="BL207" s="7"/>
      <c r="BM207" s="6"/>
      <c r="BN207" s="6"/>
      <c r="BO207" s="7"/>
      <c r="BP207" s="6"/>
      <c r="BQ207" s="6"/>
      <c r="BR207" s="7"/>
      <c r="BS207" s="6"/>
      <c r="BT207" s="6"/>
      <c r="BU207" s="7"/>
      <c r="BV207" s="6"/>
      <c r="BW207" s="6"/>
      <c r="BX207" s="7"/>
      <c r="BY207" s="6"/>
      <c r="BZ207" s="6"/>
      <c r="CA207" s="7"/>
      <c r="CB207" s="6"/>
      <c r="CC207" s="6"/>
      <c r="CD207" s="7"/>
      <c r="CE207" s="6"/>
      <c r="CF207" s="6"/>
      <c r="CG207" s="7"/>
      <c r="CH207" s="6"/>
      <c r="CI207" s="6"/>
      <c r="CJ207" s="7"/>
      <c r="CK207" s="6"/>
      <c r="CL207" s="6"/>
      <c r="CM207" s="7"/>
      <c r="CN207" s="6"/>
      <c r="CO207" s="6"/>
      <c r="CP207" s="7"/>
      <c r="CQ207" s="6"/>
      <c r="CR207" s="6"/>
      <c r="CS207" s="7"/>
      <c r="CT207" s="6"/>
      <c r="CU207" s="6"/>
      <c r="CV207" s="7"/>
    </row>
    <row r="208" spans="1:100" ht="13.8" x14ac:dyDescent="0.3">
      <c r="A208" s="8">
        <v>200402</v>
      </c>
      <c r="B208" s="6">
        <v>11157636</v>
      </c>
      <c r="C208" s="6">
        <v>5834463</v>
      </c>
      <c r="D208" s="7">
        <v>591655912</v>
      </c>
      <c r="E208" s="25">
        <v>198436</v>
      </c>
      <c r="F208" s="25">
        <v>116781</v>
      </c>
      <c r="G208" s="25">
        <v>94328226.107999995</v>
      </c>
      <c r="H208" s="6"/>
      <c r="I208" s="6"/>
      <c r="J208" s="7"/>
      <c r="K208" s="6"/>
      <c r="L208" s="6"/>
      <c r="M208" s="7"/>
      <c r="N208" s="6"/>
      <c r="O208" s="6"/>
      <c r="P208" s="7"/>
      <c r="Q208" s="6"/>
      <c r="R208" s="6"/>
      <c r="S208" s="7"/>
      <c r="T208" s="6"/>
      <c r="U208" s="6"/>
      <c r="V208" s="7"/>
      <c r="W208" s="6"/>
      <c r="X208" s="6"/>
      <c r="Y208" s="7"/>
      <c r="Z208" s="6"/>
      <c r="AA208" s="6"/>
      <c r="AB208" s="7"/>
      <c r="AC208" s="6"/>
      <c r="AD208" s="6"/>
      <c r="AE208" s="7"/>
      <c r="AF208" s="6"/>
      <c r="AG208" s="6"/>
      <c r="AH208" s="7"/>
      <c r="AI208" s="6"/>
      <c r="AJ208" s="6"/>
      <c r="AK208" s="7"/>
      <c r="AL208" s="6"/>
      <c r="AM208" s="6"/>
      <c r="AN208" s="7"/>
      <c r="AO208" s="6"/>
      <c r="AP208" s="6"/>
      <c r="AQ208" s="7"/>
      <c r="AR208" s="6"/>
      <c r="AS208" s="6"/>
      <c r="AT208" s="7"/>
      <c r="AU208" s="6"/>
      <c r="AV208" s="6"/>
      <c r="AW208" s="7"/>
      <c r="AX208" s="6"/>
      <c r="AY208" s="6"/>
      <c r="AZ208" s="7"/>
      <c r="BA208" s="6"/>
      <c r="BB208" s="6"/>
      <c r="BC208" s="7"/>
      <c r="BD208" s="6"/>
      <c r="BE208" s="6"/>
      <c r="BF208" s="7"/>
      <c r="BG208" s="6"/>
      <c r="BH208" s="6"/>
      <c r="BI208" s="7"/>
      <c r="BJ208" s="6"/>
      <c r="BK208" s="6"/>
      <c r="BL208" s="7"/>
      <c r="BM208" s="6"/>
      <c r="BN208" s="6"/>
      <c r="BO208" s="7"/>
      <c r="BP208" s="6"/>
      <c r="BQ208" s="6"/>
      <c r="BR208" s="7"/>
      <c r="BS208" s="6"/>
      <c r="BT208" s="6"/>
      <c r="BU208" s="7"/>
      <c r="BV208" s="6"/>
      <c r="BW208" s="6"/>
      <c r="BX208" s="7"/>
      <c r="BY208" s="6"/>
      <c r="BZ208" s="6"/>
      <c r="CA208" s="7"/>
      <c r="CB208" s="6"/>
      <c r="CC208" s="6"/>
      <c r="CD208" s="7"/>
      <c r="CE208" s="6"/>
      <c r="CF208" s="6"/>
      <c r="CG208" s="7"/>
      <c r="CH208" s="6"/>
      <c r="CI208" s="6"/>
      <c r="CJ208" s="7"/>
      <c r="CK208" s="6"/>
      <c r="CL208" s="6"/>
      <c r="CM208" s="7"/>
      <c r="CN208" s="6"/>
      <c r="CO208" s="6"/>
      <c r="CP208" s="7"/>
      <c r="CQ208" s="6"/>
      <c r="CR208" s="6"/>
      <c r="CS208" s="7"/>
      <c r="CT208" s="6"/>
      <c r="CU208" s="6"/>
      <c r="CV208" s="7"/>
    </row>
    <row r="209" spans="1:100" ht="13.8" x14ac:dyDescent="0.3">
      <c r="A209" s="8">
        <v>200403</v>
      </c>
      <c r="B209" s="6">
        <v>12368287</v>
      </c>
      <c r="C209" s="6">
        <v>6859684</v>
      </c>
      <c r="D209" s="7">
        <v>677722555</v>
      </c>
      <c r="E209" s="25">
        <v>219697</v>
      </c>
      <c r="F209" s="25">
        <v>135489</v>
      </c>
      <c r="G209" s="25">
        <v>109148933.87</v>
      </c>
      <c r="H209" s="6"/>
      <c r="I209" s="6"/>
      <c r="J209" s="7"/>
      <c r="K209" s="6"/>
      <c r="L209" s="6"/>
      <c r="M209" s="7"/>
      <c r="N209" s="6"/>
      <c r="O209" s="6"/>
      <c r="P209" s="7"/>
      <c r="Q209" s="6"/>
      <c r="R209" s="6"/>
      <c r="S209" s="7"/>
      <c r="T209" s="6"/>
      <c r="U209" s="6"/>
      <c r="V209" s="7"/>
      <c r="W209" s="6"/>
      <c r="X209" s="6"/>
      <c r="Y209" s="7"/>
      <c r="Z209" s="6"/>
      <c r="AA209" s="6"/>
      <c r="AB209" s="7"/>
      <c r="AC209" s="6"/>
      <c r="AD209" s="6"/>
      <c r="AE209" s="7"/>
      <c r="AF209" s="6"/>
      <c r="AG209" s="6"/>
      <c r="AH209" s="7"/>
      <c r="AI209" s="6"/>
      <c r="AJ209" s="6"/>
      <c r="AK209" s="7"/>
      <c r="AL209" s="6"/>
      <c r="AM209" s="6"/>
      <c r="AN209" s="7"/>
      <c r="AO209" s="6"/>
      <c r="AP209" s="6"/>
      <c r="AQ209" s="7"/>
      <c r="AR209" s="6"/>
      <c r="AS209" s="6"/>
      <c r="AT209" s="7"/>
      <c r="AU209" s="6"/>
      <c r="AV209" s="6"/>
      <c r="AW209" s="7"/>
      <c r="AX209" s="6"/>
      <c r="AY209" s="6"/>
      <c r="AZ209" s="7"/>
      <c r="BA209" s="6"/>
      <c r="BB209" s="6"/>
      <c r="BC209" s="7"/>
      <c r="BD209" s="6"/>
      <c r="BE209" s="6"/>
      <c r="BF209" s="7"/>
      <c r="BG209" s="6"/>
      <c r="BH209" s="6"/>
      <c r="BI209" s="7"/>
      <c r="BJ209" s="6"/>
      <c r="BK209" s="6"/>
      <c r="BL209" s="7"/>
      <c r="BM209" s="6"/>
      <c r="BN209" s="6"/>
      <c r="BO209" s="7"/>
      <c r="BP209" s="6"/>
      <c r="BQ209" s="6"/>
      <c r="BR209" s="7"/>
      <c r="BS209" s="6"/>
      <c r="BT209" s="6"/>
      <c r="BU209" s="7"/>
      <c r="BV209" s="6"/>
      <c r="BW209" s="6"/>
      <c r="BX209" s="7"/>
      <c r="BY209" s="6"/>
      <c r="BZ209" s="6"/>
      <c r="CA209" s="7"/>
      <c r="CB209" s="6"/>
      <c r="CC209" s="6"/>
      <c r="CD209" s="7"/>
      <c r="CE209" s="6"/>
      <c r="CF209" s="6"/>
      <c r="CG209" s="7"/>
      <c r="CH209" s="6"/>
      <c r="CI209" s="6"/>
      <c r="CJ209" s="7"/>
      <c r="CK209" s="6"/>
      <c r="CL209" s="6"/>
      <c r="CM209" s="7"/>
      <c r="CN209" s="6"/>
      <c r="CO209" s="6"/>
      <c r="CP209" s="7"/>
      <c r="CQ209" s="6"/>
      <c r="CR209" s="6"/>
      <c r="CS209" s="7"/>
      <c r="CT209" s="6"/>
      <c r="CU209" s="6"/>
      <c r="CV209" s="7"/>
    </row>
    <row r="210" spans="1:100" ht="13.8" x14ac:dyDescent="0.3">
      <c r="A210" s="8">
        <v>200404</v>
      </c>
      <c r="B210" s="6">
        <v>11985810</v>
      </c>
      <c r="C210" s="6">
        <v>6460870</v>
      </c>
      <c r="D210" s="7">
        <v>650797005</v>
      </c>
      <c r="E210" s="25">
        <v>217170</v>
      </c>
      <c r="F210" s="25">
        <v>125023</v>
      </c>
      <c r="G210" s="25">
        <v>97298390.200000003</v>
      </c>
      <c r="H210" s="6"/>
      <c r="I210" s="6"/>
      <c r="J210" s="7"/>
      <c r="K210" s="6"/>
      <c r="L210" s="6"/>
      <c r="M210" s="7"/>
      <c r="N210" s="6"/>
      <c r="O210" s="6"/>
      <c r="P210" s="7"/>
      <c r="Q210" s="6"/>
      <c r="R210" s="6"/>
      <c r="S210" s="7"/>
      <c r="T210" s="6"/>
      <c r="U210" s="6"/>
      <c r="V210" s="7"/>
      <c r="W210" s="6"/>
      <c r="X210" s="6"/>
      <c r="Y210" s="7"/>
      <c r="Z210" s="6"/>
      <c r="AA210" s="6"/>
      <c r="AB210" s="7"/>
      <c r="AC210" s="6"/>
      <c r="AD210" s="6"/>
      <c r="AE210" s="7"/>
      <c r="AF210" s="6"/>
      <c r="AG210" s="6"/>
      <c r="AH210" s="7"/>
      <c r="AI210" s="6"/>
      <c r="AJ210" s="6"/>
      <c r="AK210" s="7"/>
      <c r="AL210" s="6"/>
      <c r="AM210" s="6"/>
      <c r="AN210" s="7"/>
      <c r="AO210" s="6"/>
      <c r="AP210" s="6"/>
      <c r="AQ210" s="7"/>
      <c r="AR210" s="6"/>
      <c r="AS210" s="6"/>
      <c r="AT210" s="7"/>
      <c r="AU210" s="6"/>
      <c r="AV210" s="6"/>
      <c r="AW210" s="7"/>
      <c r="AX210" s="6"/>
      <c r="AY210" s="6"/>
      <c r="AZ210" s="7"/>
      <c r="BA210" s="6"/>
      <c r="BB210" s="6"/>
      <c r="BC210" s="7"/>
      <c r="BD210" s="6"/>
      <c r="BE210" s="6"/>
      <c r="BF210" s="7"/>
      <c r="BG210" s="6"/>
      <c r="BH210" s="6"/>
      <c r="BI210" s="7"/>
      <c r="BJ210" s="6"/>
      <c r="BK210" s="6"/>
      <c r="BL210" s="7"/>
      <c r="BM210" s="6"/>
      <c r="BN210" s="6"/>
      <c r="BO210" s="7"/>
      <c r="BP210" s="6"/>
      <c r="BQ210" s="6"/>
      <c r="BR210" s="7"/>
      <c r="BS210" s="6"/>
      <c r="BT210" s="6"/>
      <c r="BU210" s="7"/>
      <c r="BV210" s="6"/>
      <c r="BW210" s="6"/>
      <c r="BX210" s="7"/>
      <c r="BY210" s="6"/>
      <c r="BZ210" s="6"/>
      <c r="CA210" s="7"/>
      <c r="CB210" s="6"/>
      <c r="CC210" s="6"/>
      <c r="CD210" s="7"/>
      <c r="CE210" s="6"/>
      <c r="CF210" s="6"/>
      <c r="CG210" s="7"/>
      <c r="CH210" s="6"/>
      <c r="CI210" s="6"/>
      <c r="CJ210" s="7"/>
      <c r="CK210" s="6"/>
      <c r="CL210" s="6"/>
      <c r="CM210" s="7"/>
      <c r="CN210" s="6"/>
      <c r="CO210" s="6"/>
      <c r="CP210" s="7"/>
      <c r="CQ210" s="6"/>
      <c r="CR210" s="6"/>
      <c r="CS210" s="7"/>
      <c r="CT210" s="6"/>
      <c r="CU210" s="6"/>
      <c r="CV210" s="7"/>
    </row>
    <row r="211" spans="1:100" ht="13.8" x14ac:dyDescent="0.3">
      <c r="A211" s="8">
        <v>200405</v>
      </c>
      <c r="B211" s="6">
        <v>12397520</v>
      </c>
      <c r="C211" s="6">
        <v>7467230</v>
      </c>
      <c r="D211" s="7">
        <v>790740415</v>
      </c>
      <c r="E211" s="25">
        <v>224409</v>
      </c>
      <c r="F211" s="25">
        <v>128422</v>
      </c>
      <c r="G211" s="25">
        <v>101162324.491</v>
      </c>
      <c r="H211" s="6"/>
      <c r="I211" s="6"/>
      <c r="J211" s="7"/>
      <c r="K211" s="6"/>
      <c r="L211" s="6"/>
      <c r="M211" s="7"/>
      <c r="N211" s="6"/>
      <c r="O211" s="6"/>
      <c r="P211" s="7"/>
      <c r="Q211" s="6"/>
      <c r="R211" s="6"/>
      <c r="S211" s="7"/>
      <c r="T211" s="6"/>
      <c r="U211" s="6"/>
      <c r="V211" s="7"/>
      <c r="W211" s="6"/>
      <c r="X211" s="6"/>
      <c r="Y211" s="7"/>
      <c r="Z211" s="6"/>
      <c r="AA211" s="6"/>
      <c r="AB211" s="7"/>
      <c r="AC211" s="6"/>
      <c r="AD211" s="6"/>
      <c r="AE211" s="7"/>
      <c r="AF211" s="6"/>
      <c r="AG211" s="6"/>
      <c r="AH211" s="7"/>
      <c r="AI211" s="6"/>
      <c r="AJ211" s="6"/>
      <c r="AK211" s="7"/>
      <c r="AL211" s="6"/>
      <c r="AM211" s="6"/>
      <c r="AN211" s="7"/>
      <c r="AO211" s="6"/>
      <c r="AP211" s="6"/>
      <c r="AQ211" s="7"/>
      <c r="AR211" s="6"/>
      <c r="AS211" s="6"/>
      <c r="AT211" s="7"/>
      <c r="AU211" s="6"/>
      <c r="AV211" s="6"/>
      <c r="AW211" s="7"/>
      <c r="AX211" s="6"/>
      <c r="AY211" s="6"/>
      <c r="AZ211" s="7"/>
      <c r="BA211" s="6"/>
      <c r="BB211" s="6"/>
      <c r="BC211" s="7"/>
      <c r="BD211" s="6"/>
      <c r="BE211" s="6"/>
      <c r="BF211" s="7"/>
      <c r="BG211" s="6"/>
      <c r="BH211" s="6"/>
      <c r="BI211" s="7"/>
      <c r="BJ211" s="6"/>
      <c r="BK211" s="6"/>
      <c r="BL211" s="7"/>
      <c r="BM211" s="6"/>
      <c r="BN211" s="6"/>
      <c r="BO211" s="7"/>
      <c r="BP211" s="6"/>
      <c r="BQ211" s="6"/>
      <c r="BR211" s="7"/>
      <c r="BS211" s="6"/>
      <c r="BT211" s="6"/>
      <c r="BU211" s="7"/>
      <c r="BV211" s="6"/>
      <c r="BW211" s="6"/>
      <c r="BX211" s="7"/>
      <c r="BY211" s="6"/>
      <c r="BZ211" s="6"/>
      <c r="CA211" s="7"/>
      <c r="CB211" s="6"/>
      <c r="CC211" s="6"/>
      <c r="CD211" s="7"/>
      <c r="CE211" s="6"/>
      <c r="CF211" s="6"/>
      <c r="CG211" s="7"/>
      <c r="CH211" s="6"/>
      <c r="CI211" s="6"/>
      <c r="CJ211" s="7"/>
      <c r="CK211" s="6"/>
      <c r="CL211" s="6"/>
      <c r="CM211" s="7"/>
      <c r="CN211" s="6"/>
      <c r="CO211" s="6"/>
      <c r="CP211" s="7"/>
      <c r="CQ211" s="6"/>
      <c r="CR211" s="6"/>
      <c r="CS211" s="7"/>
      <c r="CT211" s="6"/>
      <c r="CU211" s="6"/>
      <c r="CV211" s="7"/>
    </row>
    <row r="212" spans="1:100" ht="13.8" x14ac:dyDescent="0.3">
      <c r="A212" s="8">
        <v>200406</v>
      </c>
      <c r="B212" s="6">
        <v>12038640</v>
      </c>
      <c r="C212" s="6">
        <v>7985532</v>
      </c>
      <c r="D212" s="7">
        <v>911977778</v>
      </c>
      <c r="E212" s="25">
        <v>217170</v>
      </c>
      <c r="F212" s="25">
        <v>121605</v>
      </c>
      <c r="G212" s="25">
        <v>93456910.887999997</v>
      </c>
      <c r="H212" s="6"/>
      <c r="I212" s="6"/>
      <c r="J212" s="7"/>
      <c r="K212" s="6"/>
      <c r="L212" s="6"/>
      <c r="M212" s="7"/>
      <c r="N212" s="6"/>
      <c r="O212" s="6"/>
      <c r="P212" s="7"/>
      <c r="Q212" s="6"/>
      <c r="R212" s="6"/>
      <c r="S212" s="7"/>
      <c r="T212" s="6"/>
      <c r="U212" s="6"/>
      <c r="V212" s="7"/>
      <c r="W212" s="6"/>
      <c r="X212" s="6"/>
      <c r="Y212" s="7"/>
      <c r="Z212" s="6"/>
      <c r="AA212" s="6"/>
      <c r="AB212" s="7"/>
      <c r="AC212" s="6"/>
      <c r="AD212" s="6"/>
      <c r="AE212" s="7"/>
      <c r="AF212" s="6"/>
      <c r="AG212" s="6"/>
      <c r="AH212" s="7"/>
      <c r="AI212" s="6"/>
      <c r="AJ212" s="6"/>
      <c r="AK212" s="7"/>
      <c r="AL212" s="6"/>
      <c r="AM212" s="6"/>
      <c r="AN212" s="7"/>
      <c r="AO212" s="6"/>
      <c r="AP212" s="6"/>
      <c r="AQ212" s="7"/>
      <c r="AR212" s="6"/>
      <c r="AS212" s="6"/>
      <c r="AT212" s="7"/>
      <c r="AU212" s="6"/>
      <c r="AV212" s="6"/>
      <c r="AW212" s="7"/>
      <c r="AX212" s="6"/>
      <c r="AY212" s="6"/>
      <c r="AZ212" s="7"/>
      <c r="BA212" s="6"/>
      <c r="BB212" s="6"/>
      <c r="BC212" s="7"/>
      <c r="BD212" s="6"/>
      <c r="BE212" s="6"/>
      <c r="BF212" s="7"/>
      <c r="BG212" s="6"/>
      <c r="BH212" s="6"/>
      <c r="BI212" s="7"/>
      <c r="BJ212" s="6"/>
      <c r="BK212" s="6"/>
      <c r="BL212" s="7"/>
      <c r="BM212" s="6"/>
      <c r="BN212" s="6"/>
      <c r="BO212" s="7"/>
      <c r="BP212" s="6"/>
      <c r="BQ212" s="6"/>
      <c r="BR212" s="7"/>
      <c r="BS212" s="6"/>
      <c r="BT212" s="6"/>
      <c r="BU212" s="7"/>
      <c r="BV212" s="6"/>
      <c r="BW212" s="6"/>
      <c r="BX212" s="7"/>
      <c r="BY212" s="6"/>
      <c r="BZ212" s="6"/>
      <c r="CA212" s="7"/>
      <c r="CB212" s="6"/>
      <c r="CC212" s="6"/>
      <c r="CD212" s="7"/>
      <c r="CE212" s="6"/>
      <c r="CF212" s="6"/>
      <c r="CG212" s="7"/>
      <c r="CH212" s="6"/>
      <c r="CI212" s="6"/>
      <c r="CJ212" s="7"/>
      <c r="CK212" s="6"/>
      <c r="CL212" s="6"/>
      <c r="CM212" s="7"/>
      <c r="CN212" s="6"/>
      <c r="CO212" s="6"/>
      <c r="CP212" s="7"/>
      <c r="CQ212" s="6"/>
      <c r="CR212" s="6"/>
      <c r="CS212" s="7"/>
      <c r="CT212" s="6"/>
      <c r="CU212" s="6"/>
      <c r="CV212" s="7"/>
    </row>
    <row r="213" spans="1:100" ht="13.8" x14ac:dyDescent="0.3">
      <c r="A213" s="8">
        <v>200407</v>
      </c>
      <c r="B213" s="6">
        <v>12445663</v>
      </c>
      <c r="C213" s="6">
        <v>8915860</v>
      </c>
      <c r="D213" s="7">
        <v>1059340935</v>
      </c>
      <c r="E213" s="25">
        <v>226052</v>
      </c>
      <c r="F213" s="25">
        <v>149932</v>
      </c>
      <c r="G213" s="25">
        <v>115836815.808</v>
      </c>
      <c r="H213" s="6"/>
      <c r="I213" s="6"/>
      <c r="J213" s="7"/>
      <c r="K213" s="6"/>
      <c r="L213" s="6"/>
      <c r="M213" s="7"/>
      <c r="N213" s="6"/>
      <c r="O213" s="6"/>
      <c r="P213" s="7"/>
      <c r="Q213" s="6"/>
      <c r="R213" s="6"/>
      <c r="S213" s="7"/>
      <c r="T213" s="6"/>
      <c r="U213" s="6"/>
      <c r="V213" s="7"/>
      <c r="W213" s="6"/>
      <c r="X213" s="6"/>
      <c r="Y213" s="7"/>
      <c r="Z213" s="6"/>
      <c r="AA213" s="6"/>
      <c r="AB213" s="7"/>
      <c r="AC213" s="6"/>
      <c r="AD213" s="6"/>
      <c r="AE213" s="7"/>
      <c r="AF213" s="6"/>
      <c r="AG213" s="6"/>
      <c r="AH213" s="7"/>
      <c r="AI213" s="6"/>
      <c r="AJ213" s="6"/>
      <c r="AK213" s="7"/>
      <c r="AL213" s="6"/>
      <c r="AM213" s="6"/>
      <c r="AN213" s="7"/>
      <c r="AO213" s="6"/>
      <c r="AP213" s="6"/>
      <c r="AQ213" s="7"/>
      <c r="AR213" s="6"/>
      <c r="AS213" s="6"/>
      <c r="AT213" s="7"/>
      <c r="AU213" s="6"/>
      <c r="AV213" s="6"/>
      <c r="AW213" s="7"/>
      <c r="AX213" s="6"/>
      <c r="AY213" s="6"/>
      <c r="AZ213" s="7"/>
      <c r="BA213" s="6"/>
      <c r="BB213" s="6"/>
      <c r="BC213" s="7"/>
      <c r="BD213" s="6"/>
      <c r="BE213" s="6"/>
      <c r="BF213" s="7"/>
      <c r="BG213" s="6"/>
      <c r="BH213" s="6"/>
      <c r="BI213" s="7"/>
      <c r="BJ213" s="6"/>
      <c r="BK213" s="6"/>
      <c r="BL213" s="7"/>
      <c r="BM213" s="6"/>
      <c r="BN213" s="6"/>
      <c r="BO213" s="7"/>
      <c r="BP213" s="6"/>
      <c r="BQ213" s="6"/>
      <c r="BR213" s="7"/>
      <c r="BS213" s="6"/>
      <c r="BT213" s="6"/>
      <c r="BU213" s="7"/>
      <c r="BV213" s="6"/>
      <c r="BW213" s="6"/>
      <c r="BX213" s="7"/>
      <c r="BY213" s="6"/>
      <c r="BZ213" s="6"/>
      <c r="CA213" s="7"/>
      <c r="CB213" s="6"/>
      <c r="CC213" s="6"/>
      <c r="CD213" s="7"/>
      <c r="CE213" s="6"/>
      <c r="CF213" s="6"/>
      <c r="CG213" s="7"/>
      <c r="CH213" s="6"/>
      <c r="CI213" s="6"/>
      <c r="CJ213" s="7"/>
      <c r="CK213" s="6"/>
      <c r="CL213" s="6"/>
      <c r="CM213" s="7"/>
      <c r="CN213" s="6"/>
      <c r="CO213" s="6"/>
      <c r="CP213" s="7"/>
      <c r="CQ213" s="6"/>
      <c r="CR213" s="6"/>
      <c r="CS213" s="7"/>
      <c r="CT213" s="6"/>
      <c r="CU213" s="6"/>
      <c r="CV213" s="7"/>
    </row>
    <row r="214" spans="1:100" ht="13.8" x14ac:dyDescent="0.3">
      <c r="A214" s="8">
        <v>200408</v>
      </c>
      <c r="B214" s="6">
        <v>12450778</v>
      </c>
      <c r="C214" s="6">
        <v>9009379</v>
      </c>
      <c r="D214" s="7">
        <v>1062905191</v>
      </c>
      <c r="E214" s="25">
        <v>226052</v>
      </c>
      <c r="F214" s="25">
        <v>138784.99999999901</v>
      </c>
      <c r="G214" s="25">
        <v>107589343.80400001</v>
      </c>
      <c r="H214" s="6"/>
      <c r="I214" s="6"/>
      <c r="J214" s="7"/>
      <c r="K214" s="6"/>
      <c r="L214" s="6"/>
      <c r="M214" s="7"/>
      <c r="N214" s="6"/>
      <c r="O214" s="6"/>
      <c r="P214" s="7"/>
      <c r="Q214" s="6"/>
      <c r="R214" s="6"/>
      <c r="S214" s="7"/>
      <c r="T214" s="6"/>
      <c r="U214" s="6"/>
      <c r="V214" s="7"/>
      <c r="W214" s="6"/>
      <c r="X214" s="6"/>
      <c r="Y214" s="7"/>
      <c r="Z214" s="6"/>
      <c r="AA214" s="6"/>
      <c r="AB214" s="7"/>
      <c r="AC214" s="6"/>
      <c r="AD214" s="6"/>
      <c r="AE214" s="7"/>
      <c r="AF214" s="6"/>
      <c r="AG214" s="6"/>
      <c r="AH214" s="7"/>
      <c r="AI214" s="6"/>
      <c r="AJ214" s="6"/>
      <c r="AK214" s="7"/>
      <c r="AL214" s="6"/>
      <c r="AM214" s="6"/>
      <c r="AN214" s="7"/>
      <c r="AO214" s="6"/>
      <c r="AP214" s="6"/>
      <c r="AQ214" s="7"/>
      <c r="AR214" s="6"/>
      <c r="AS214" s="6"/>
      <c r="AT214" s="7"/>
      <c r="AU214" s="6"/>
      <c r="AV214" s="6"/>
      <c r="AW214" s="7"/>
      <c r="AX214" s="6"/>
      <c r="AY214" s="6"/>
      <c r="AZ214" s="7"/>
      <c r="BA214" s="6"/>
      <c r="BB214" s="6"/>
      <c r="BC214" s="7"/>
      <c r="BD214" s="6"/>
      <c r="BE214" s="6"/>
      <c r="BF214" s="7"/>
      <c r="BG214" s="6"/>
      <c r="BH214" s="6"/>
      <c r="BI214" s="7"/>
      <c r="BJ214" s="6"/>
      <c r="BK214" s="6"/>
      <c r="BL214" s="7"/>
      <c r="BM214" s="6"/>
      <c r="BN214" s="6"/>
      <c r="BO214" s="7"/>
      <c r="BP214" s="6"/>
      <c r="BQ214" s="6"/>
      <c r="BR214" s="7"/>
      <c r="BS214" s="6"/>
      <c r="BT214" s="6"/>
      <c r="BU214" s="7"/>
      <c r="BV214" s="6"/>
      <c r="BW214" s="6"/>
      <c r="BX214" s="7"/>
      <c r="BY214" s="6"/>
      <c r="BZ214" s="6"/>
      <c r="CA214" s="7"/>
      <c r="CB214" s="6"/>
      <c r="CC214" s="6"/>
      <c r="CD214" s="7"/>
      <c r="CE214" s="6"/>
      <c r="CF214" s="6"/>
      <c r="CG214" s="7"/>
      <c r="CH214" s="6"/>
      <c r="CI214" s="6"/>
      <c r="CJ214" s="7"/>
      <c r="CK214" s="6"/>
      <c r="CL214" s="6"/>
      <c r="CM214" s="7"/>
      <c r="CN214" s="6"/>
      <c r="CO214" s="6"/>
      <c r="CP214" s="7"/>
      <c r="CQ214" s="6"/>
      <c r="CR214" s="6"/>
      <c r="CS214" s="7"/>
      <c r="CT214" s="6"/>
      <c r="CU214" s="6"/>
      <c r="CV214" s="7"/>
    </row>
    <row r="215" spans="1:100" ht="13.8" x14ac:dyDescent="0.3">
      <c r="A215" s="8">
        <v>200409</v>
      </c>
      <c r="B215" s="6">
        <v>12051840</v>
      </c>
      <c r="C215" s="6">
        <v>8329251</v>
      </c>
      <c r="D215" s="7">
        <v>946925353</v>
      </c>
      <c r="E215" s="25">
        <v>222000</v>
      </c>
      <c r="F215" s="25">
        <v>124886.670323642</v>
      </c>
      <c r="G215" s="25">
        <v>98344531.719034493</v>
      </c>
      <c r="H215" s="6"/>
      <c r="I215" s="6"/>
      <c r="J215" s="7"/>
      <c r="K215" s="6"/>
      <c r="L215" s="6"/>
      <c r="M215" s="7"/>
      <c r="N215" s="6"/>
      <c r="O215" s="6"/>
      <c r="P215" s="7"/>
      <c r="Q215" s="6"/>
      <c r="R215" s="6"/>
      <c r="S215" s="7"/>
      <c r="T215" s="6"/>
      <c r="U215" s="6"/>
      <c r="V215" s="7"/>
      <c r="W215" s="6"/>
      <c r="X215" s="6"/>
      <c r="Y215" s="7"/>
      <c r="Z215" s="6"/>
      <c r="AA215" s="6"/>
      <c r="AB215" s="7"/>
      <c r="AC215" s="6"/>
      <c r="AD215" s="6"/>
      <c r="AE215" s="7"/>
      <c r="AF215" s="6"/>
      <c r="AG215" s="6"/>
      <c r="AH215" s="7"/>
      <c r="AI215" s="6"/>
      <c r="AJ215" s="6"/>
      <c r="AK215" s="7"/>
      <c r="AL215" s="6"/>
      <c r="AM215" s="6"/>
      <c r="AN215" s="7"/>
      <c r="AO215" s="6"/>
      <c r="AP215" s="6"/>
      <c r="AQ215" s="7"/>
      <c r="AR215" s="6"/>
      <c r="AS215" s="6"/>
      <c r="AT215" s="7"/>
      <c r="AU215" s="6"/>
      <c r="AV215" s="6"/>
      <c r="AW215" s="7"/>
      <c r="AX215" s="6"/>
      <c r="AY215" s="6"/>
      <c r="AZ215" s="7"/>
      <c r="BA215" s="6"/>
      <c r="BB215" s="6"/>
      <c r="BC215" s="7"/>
      <c r="BD215" s="6"/>
      <c r="BE215" s="6"/>
      <c r="BF215" s="7"/>
      <c r="BG215" s="6"/>
      <c r="BH215" s="6"/>
      <c r="BI215" s="7"/>
      <c r="BJ215" s="6"/>
      <c r="BK215" s="6"/>
      <c r="BL215" s="7"/>
      <c r="BM215" s="6"/>
      <c r="BN215" s="6"/>
      <c r="BO215" s="7"/>
      <c r="BP215" s="6"/>
      <c r="BQ215" s="6"/>
      <c r="BR215" s="7"/>
      <c r="BS215" s="6"/>
      <c r="BT215" s="6"/>
      <c r="BU215" s="7"/>
      <c r="BV215" s="6"/>
      <c r="BW215" s="6"/>
      <c r="BX215" s="7"/>
      <c r="BY215" s="6"/>
      <c r="BZ215" s="6"/>
      <c r="CA215" s="7"/>
      <c r="CB215" s="6"/>
      <c r="CC215" s="6"/>
      <c r="CD215" s="7"/>
      <c r="CE215" s="6"/>
      <c r="CF215" s="6"/>
      <c r="CG215" s="7"/>
      <c r="CH215" s="6"/>
      <c r="CI215" s="6"/>
      <c r="CJ215" s="7"/>
      <c r="CK215" s="6"/>
      <c r="CL215" s="6"/>
      <c r="CM215" s="7"/>
      <c r="CN215" s="6"/>
      <c r="CO215" s="6"/>
      <c r="CP215" s="7"/>
      <c r="CQ215" s="6"/>
      <c r="CR215" s="6"/>
      <c r="CS215" s="7"/>
      <c r="CT215" s="6"/>
      <c r="CU215" s="6"/>
      <c r="CV215" s="7"/>
    </row>
    <row r="216" spans="1:100" ht="13.8" x14ac:dyDescent="0.3">
      <c r="A216" s="8">
        <v>200410</v>
      </c>
      <c r="B216" s="6">
        <v>12469843</v>
      </c>
      <c r="C216" s="6">
        <v>7737588</v>
      </c>
      <c r="D216" s="7">
        <v>817106761</v>
      </c>
      <c r="E216" s="25">
        <v>229400</v>
      </c>
      <c r="F216" s="25">
        <v>137575</v>
      </c>
      <c r="G216" s="25">
        <v>108142523.17</v>
      </c>
      <c r="H216" s="6"/>
      <c r="I216" s="6"/>
      <c r="J216" s="7"/>
      <c r="K216" s="6"/>
      <c r="L216" s="6"/>
      <c r="M216" s="7"/>
      <c r="N216" s="6"/>
      <c r="O216" s="6"/>
      <c r="P216" s="7"/>
      <c r="Q216" s="6"/>
      <c r="R216" s="6"/>
      <c r="S216" s="7"/>
      <c r="T216" s="6"/>
      <c r="U216" s="6"/>
      <c r="V216" s="7"/>
      <c r="W216" s="6"/>
      <c r="X216" s="6"/>
      <c r="Y216" s="7"/>
      <c r="Z216" s="6"/>
      <c r="AA216" s="6"/>
      <c r="AB216" s="7"/>
      <c r="AC216" s="6"/>
      <c r="AD216" s="6"/>
      <c r="AE216" s="7"/>
      <c r="AF216" s="6"/>
      <c r="AG216" s="6"/>
      <c r="AH216" s="7"/>
      <c r="AI216" s="6"/>
      <c r="AJ216" s="6"/>
      <c r="AK216" s="7"/>
      <c r="AL216" s="6"/>
      <c r="AM216" s="6"/>
      <c r="AN216" s="7"/>
      <c r="AO216" s="6"/>
      <c r="AP216" s="6"/>
      <c r="AQ216" s="7"/>
      <c r="AR216" s="6"/>
      <c r="AS216" s="6"/>
      <c r="AT216" s="7"/>
      <c r="AU216" s="6"/>
      <c r="AV216" s="6"/>
      <c r="AW216" s="7"/>
      <c r="AX216" s="6"/>
      <c r="AY216" s="6"/>
      <c r="AZ216" s="7"/>
      <c r="BA216" s="6"/>
      <c r="BB216" s="6"/>
      <c r="BC216" s="7"/>
      <c r="BD216" s="6"/>
      <c r="BE216" s="6"/>
      <c r="BF216" s="7"/>
      <c r="BG216" s="6"/>
      <c r="BH216" s="6"/>
      <c r="BI216" s="7"/>
      <c r="BJ216" s="6"/>
      <c r="BK216" s="6"/>
      <c r="BL216" s="7"/>
      <c r="BM216" s="6"/>
      <c r="BN216" s="6"/>
      <c r="BO216" s="7"/>
      <c r="BP216" s="6"/>
      <c r="BQ216" s="6"/>
      <c r="BR216" s="7"/>
      <c r="BS216" s="6"/>
      <c r="BT216" s="6"/>
      <c r="BU216" s="7"/>
      <c r="BV216" s="6"/>
      <c r="BW216" s="6"/>
      <c r="BX216" s="7"/>
      <c r="BY216" s="6"/>
      <c r="BZ216" s="6"/>
      <c r="CA216" s="7"/>
      <c r="CB216" s="6"/>
      <c r="CC216" s="6"/>
      <c r="CD216" s="7"/>
      <c r="CE216" s="6"/>
      <c r="CF216" s="6"/>
      <c r="CG216" s="7"/>
      <c r="CH216" s="6"/>
      <c r="CI216" s="6"/>
      <c r="CJ216" s="7"/>
      <c r="CK216" s="6"/>
      <c r="CL216" s="6"/>
      <c r="CM216" s="7"/>
      <c r="CN216" s="6"/>
      <c r="CO216" s="6"/>
      <c r="CP216" s="7"/>
      <c r="CQ216" s="6"/>
      <c r="CR216" s="6"/>
      <c r="CS216" s="7"/>
      <c r="CT216" s="6"/>
      <c r="CU216" s="6"/>
      <c r="CV216" s="7"/>
    </row>
    <row r="217" spans="1:100" ht="13.8" x14ac:dyDescent="0.3">
      <c r="A217" s="8">
        <v>200411</v>
      </c>
      <c r="B217" s="6">
        <v>12062700</v>
      </c>
      <c r="C217" s="6">
        <v>6475290</v>
      </c>
      <c r="D217" s="7">
        <v>641561198</v>
      </c>
      <c r="E217" s="25">
        <v>224640</v>
      </c>
      <c r="F217" s="25">
        <v>134615</v>
      </c>
      <c r="G217" s="25">
        <v>106872142.608</v>
      </c>
      <c r="H217" s="6"/>
      <c r="I217" s="6"/>
      <c r="J217" s="7"/>
      <c r="K217" s="6"/>
      <c r="L217" s="6"/>
      <c r="M217" s="7"/>
      <c r="N217" s="6"/>
      <c r="O217" s="6"/>
      <c r="P217" s="7"/>
      <c r="Q217" s="6"/>
      <c r="R217" s="6"/>
      <c r="S217" s="7"/>
      <c r="T217" s="6"/>
      <c r="U217" s="6"/>
      <c r="V217" s="7"/>
      <c r="W217" s="6"/>
      <c r="X217" s="6"/>
      <c r="Y217" s="7"/>
      <c r="Z217" s="6"/>
      <c r="AA217" s="6"/>
      <c r="AB217" s="7"/>
      <c r="AC217" s="6"/>
      <c r="AD217" s="6"/>
      <c r="AE217" s="7"/>
      <c r="AF217" s="6"/>
      <c r="AG217" s="6"/>
      <c r="AH217" s="7"/>
      <c r="AI217" s="6"/>
      <c r="AJ217" s="6"/>
      <c r="AK217" s="7"/>
      <c r="AL217" s="6"/>
      <c r="AM217" s="6"/>
      <c r="AN217" s="7"/>
      <c r="AO217" s="6"/>
      <c r="AP217" s="6"/>
      <c r="AQ217" s="7"/>
      <c r="AR217" s="6"/>
      <c r="AS217" s="6"/>
      <c r="AT217" s="7"/>
      <c r="AU217" s="6"/>
      <c r="AV217" s="6"/>
      <c r="AW217" s="7"/>
      <c r="AX217" s="6"/>
      <c r="AY217" s="6"/>
      <c r="AZ217" s="7"/>
      <c r="BA217" s="6"/>
      <c r="BB217" s="6"/>
      <c r="BC217" s="7"/>
      <c r="BD217" s="6"/>
      <c r="BE217" s="6"/>
      <c r="BF217" s="7"/>
      <c r="BG217" s="6"/>
      <c r="BH217" s="6"/>
      <c r="BI217" s="7"/>
      <c r="BJ217" s="6"/>
      <c r="BK217" s="6"/>
      <c r="BL217" s="7"/>
      <c r="BM217" s="6"/>
      <c r="BN217" s="6"/>
      <c r="BO217" s="7"/>
      <c r="BP217" s="6"/>
      <c r="BQ217" s="6"/>
      <c r="BR217" s="7"/>
      <c r="BS217" s="6"/>
      <c r="BT217" s="6"/>
      <c r="BU217" s="7"/>
      <c r="BV217" s="6"/>
      <c r="BW217" s="6"/>
      <c r="BX217" s="7"/>
      <c r="BY217" s="6"/>
      <c r="BZ217" s="6"/>
      <c r="CA217" s="7"/>
      <c r="CB217" s="6"/>
      <c r="CC217" s="6"/>
      <c r="CD217" s="7"/>
      <c r="CE217" s="6"/>
      <c r="CF217" s="6"/>
      <c r="CG217" s="7"/>
      <c r="CH217" s="6"/>
      <c r="CI217" s="6"/>
      <c r="CJ217" s="7"/>
      <c r="CK217" s="6"/>
      <c r="CL217" s="6"/>
      <c r="CM217" s="7"/>
      <c r="CN217" s="6"/>
      <c r="CO217" s="6"/>
      <c r="CP217" s="7"/>
      <c r="CQ217" s="6"/>
      <c r="CR217" s="6"/>
      <c r="CS217" s="7"/>
      <c r="CT217" s="6"/>
      <c r="CU217" s="6"/>
      <c r="CV217" s="7"/>
    </row>
    <row r="218" spans="1:100" ht="13.8" x14ac:dyDescent="0.3">
      <c r="A218" s="8">
        <v>200412</v>
      </c>
      <c r="B218" s="6">
        <v>12450468</v>
      </c>
      <c r="C218" s="6">
        <v>5339177</v>
      </c>
      <c r="D218" s="7">
        <v>539135744</v>
      </c>
      <c r="E218" s="25">
        <v>235042</v>
      </c>
      <c r="F218" s="25">
        <v>122505</v>
      </c>
      <c r="G218" s="25">
        <v>95737377.917999998</v>
      </c>
      <c r="H218" s="6"/>
      <c r="I218" s="6"/>
      <c r="J218" s="7"/>
      <c r="K218" s="6"/>
      <c r="L218" s="6"/>
      <c r="M218" s="7"/>
      <c r="N218" s="6"/>
      <c r="O218" s="6"/>
      <c r="P218" s="7"/>
      <c r="Q218" s="6"/>
      <c r="R218" s="6"/>
      <c r="S218" s="7"/>
      <c r="T218" s="6"/>
      <c r="U218" s="6"/>
      <c r="V218" s="7"/>
      <c r="W218" s="6"/>
      <c r="X218" s="6"/>
      <c r="Y218" s="7"/>
      <c r="Z218" s="6"/>
      <c r="AA218" s="6"/>
      <c r="AB218" s="7"/>
      <c r="AC218" s="6"/>
      <c r="AD218" s="6"/>
      <c r="AE218" s="7"/>
      <c r="AF218" s="6"/>
      <c r="AG218" s="6"/>
      <c r="AH218" s="7"/>
      <c r="AI218" s="6"/>
      <c r="AJ218" s="6"/>
      <c r="AK218" s="7"/>
      <c r="AL218" s="6"/>
      <c r="AM218" s="6"/>
      <c r="AN218" s="7"/>
      <c r="AO218" s="6"/>
      <c r="AP218" s="6"/>
      <c r="AQ218" s="7"/>
      <c r="AR218" s="6"/>
      <c r="AS218" s="6"/>
      <c r="AT218" s="7"/>
      <c r="AU218" s="6"/>
      <c r="AV218" s="6"/>
      <c r="AW218" s="7"/>
      <c r="AX218" s="6"/>
      <c r="AY218" s="6"/>
      <c r="AZ218" s="7"/>
      <c r="BA218" s="6"/>
      <c r="BB218" s="6"/>
      <c r="BC218" s="7"/>
      <c r="BD218" s="6"/>
      <c r="BE218" s="6"/>
      <c r="BF218" s="7"/>
      <c r="BG218" s="6"/>
      <c r="BH218" s="6"/>
      <c r="BI218" s="7"/>
      <c r="BJ218" s="6"/>
      <c r="BK218" s="6"/>
      <c r="BL218" s="7"/>
      <c r="BM218" s="6"/>
      <c r="BN218" s="6"/>
      <c r="BO218" s="7"/>
      <c r="BP218" s="6"/>
      <c r="BQ218" s="6"/>
      <c r="BR218" s="7"/>
      <c r="BS218" s="6"/>
      <c r="BT218" s="6"/>
      <c r="BU218" s="7"/>
      <c r="BV218" s="6"/>
      <c r="BW218" s="6"/>
      <c r="BX218" s="7"/>
      <c r="BY218" s="6"/>
      <c r="BZ218" s="6"/>
      <c r="CA218" s="7"/>
      <c r="CB218" s="6"/>
      <c r="CC218" s="6"/>
      <c r="CD218" s="7"/>
      <c r="CE218" s="6"/>
      <c r="CF218" s="6"/>
      <c r="CG218" s="7"/>
      <c r="CH218" s="6"/>
      <c r="CI218" s="6"/>
      <c r="CJ218" s="7"/>
      <c r="CK218" s="6"/>
      <c r="CL218" s="6"/>
      <c r="CM218" s="7"/>
      <c r="CN218" s="6"/>
      <c r="CO218" s="6"/>
      <c r="CP218" s="7"/>
      <c r="CQ218" s="6"/>
      <c r="CR218" s="6"/>
      <c r="CS218" s="7"/>
      <c r="CT218" s="6"/>
      <c r="CU218" s="6"/>
      <c r="CV218" s="7"/>
    </row>
    <row r="219" spans="1:100" ht="13.8" x14ac:dyDescent="0.3">
      <c r="A219" s="8">
        <v>200501</v>
      </c>
      <c r="B219" s="6">
        <v>12434968</v>
      </c>
      <c r="C219" s="6">
        <v>5534434</v>
      </c>
      <c r="D219" s="7">
        <v>554920206</v>
      </c>
      <c r="E219" s="25">
        <v>235042</v>
      </c>
      <c r="F219" s="25">
        <v>122376</v>
      </c>
      <c r="G219" s="25">
        <v>100861065.43000001</v>
      </c>
      <c r="H219" s="6"/>
      <c r="I219" s="6"/>
      <c r="J219" s="7"/>
      <c r="K219" s="6"/>
      <c r="L219" s="6"/>
      <c r="M219" s="7"/>
      <c r="N219" s="6"/>
      <c r="O219" s="6"/>
      <c r="P219" s="7"/>
      <c r="Q219" s="6"/>
      <c r="R219" s="6"/>
      <c r="S219" s="7"/>
      <c r="T219" s="6"/>
      <c r="U219" s="6"/>
      <c r="V219" s="7"/>
      <c r="W219" s="6"/>
      <c r="X219" s="6"/>
      <c r="Y219" s="7"/>
      <c r="Z219" s="6"/>
      <c r="AA219" s="6"/>
      <c r="AB219" s="7"/>
      <c r="AC219" s="6"/>
      <c r="AD219" s="6"/>
      <c r="AE219" s="7"/>
      <c r="AF219" s="6"/>
      <c r="AG219" s="6"/>
      <c r="AH219" s="7"/>
      <c r="AI219" s="6"/>
      <c r="AJ219" s="6"/>
      <c r="AK219" s="7"/>
      <c r="AL219" s="6"/>
      <c r="AM219" s="6"/>
      <c r="AN219" s="7"/>
      <c r="AO219" s="6"/>
      <c r="AP219" s="6"/>
      <c r="AQ219" s="7"/>
      <c r="AR219" s="6"/>
      <c r="AS219" s="6"/>
      <c r="AT219" s="7"/>
      <c r="AU219" s="6"/>
      <c r="AV219" s="6"/>
      <c r="AW219" s="7"/>
      <c r="AX219" s="6"/>
      <c r="AY219" s="6"/>
      <c r="AZ219" s="7"/>
      <c r="BA219" s="6"/>
      <c r="BB219" s="6"/>
      <c r="BC219" s="7"/>
      <c r="BD219" s="6"/>
      <c r="BE219" s="6"/>
      <c r="BF219" s="7"/>
      <c r="BG219" s="6"/>
      <c r="BH219" s="6"/>
      <c r="BI219" s="7"/>
      <c r="BJ219" s="6"/>
      <c r="BK219" s="6"/>
      <c r="BL219" s="7"/>
      <c r="BM219" s="6"/>
      <c r="BN219" s="6"/>
      <c r="BO219" s="7"/>
      <c r="BP219" s="6"/>
      <c r="BQ219" s="6"/>
      <c r="BR219" s="7"/>
      <c r="BS219" s="6"/>
      <c r="BT219" s="6"/>
      <c r="BU219" s="7"/>
      <c r="BV219" s="6"/>
      <c r="BW219" s="6"/>
      <c r="BX219" s="7"/>
      <c r="BY219" s="6"/>
      <c r="BZ219" s="6"/>
      <c r="CA219" s="7"/>
      <c r="CB219" s="6"/>
      <c r="CC219" s="6"/>
      <c r="CD219" s="7"/>
      <c r="CE219" s="6"/>
      <c r="CF219" s="6"/>
      <c r="CG219" s="7"/>
      <c r="CH219" s="6"/>
      <c r="CI219" s="6"/>
      <c r="CJ219" s="7"/>
      <c r="CK219" s="6"/>
      <c r="CL219" s="6"/>
      <c r="CM219" s="7"/>
      <c r="CN219" s="6"/>
      <c r="CO219" s="6"/>
      <c r="CP219" s="7"/>
      <c r="CQ219" s="6"/>
      <c r="CR219" s="6"/>
      <c r="CS219" s="7"/>
      <c r="CT219" s="6"/>
      <c r="CU219" s="6"/>
      <c r="CV219" s="7"/>
    </row>
    <row r="220" spans="1:100" ht="13.8" x14ac:dyDescent="0.3">
      <c r="A220" s="8">
        <v>200502</v>
      </c>
      <c r="B220" s="6">
        <v>11241328</v>
      </c>
      <c r="C220" s="6">
        <v>6235565</v>
      </c>
      <c r="D220" s="7">
        <v>642298158</v>
      </c>
      <c r="E220" s="25">
        <v>216580</v>
      </c>
      <c r="F220" s="25">
        <v>136517</v>
      </c>
      <c r="G220" s="25">
        <v>115968077.52</v>
      </c>
      <c r="H220" s="6"/>
      <c r="I220" s="6"/>
      <c r="J220" s="7"/>
      <c r="K220" s="6"/>
      <c r="L220" s="6"/>
      <c r="M220" s="7"/>
      <c r="N220" s="6"/>
      <c r="O220" s="6"/>
      <c r="P220" s="7"/>
      <c r="Q220" s="6"/>
      <c r="R220" s="6"/>
      <c r="S220" s="7"/>
      <c r="T220" s="6"/>
      <c r="U220" s="6"/>
      <c r="V220" s="7"/>
      <c r="W220" s="6"/>
      <c r="X220" s="6"/>
      <c r="Y220" s="7"/>
      <c r="Z220" s="6"/>
      <c r="AA220" s="6"/>
      <c r="AB220" s="7"/>
      <c r="AC220" s="6"/>
      <c r="AD220" s="6"/>
      <c r="AE220" s="7"/>
      <c r="AF220" s="6"/>
      <c r="AG220" s="6"/>
      <c r="AH220" s="7"/>
      <c r="AI220" s="6"/>
      <c r="AJ220" s="6"/>
      <c r="AK220" s="7"/>
      <c r="AL220" s="6"/>
      <c r="AM220" s="6"/>
      <c r="AN220" s="7"/>
      <c r="AO220" s="6"/>
      <c r="AP220" s="6"/>
      <c r="AQ220" s="7"/>
      <c r="AR220" s="6"/>
      <c r="AS220" s="6"/>
      <c r="AT220" s="7"/>
      <c r="AU220" s="6"/>
      <c r="AV220" s="6"/>
      <c r="AW220" s="7"/>
      <c r="AX220" s="6"/>
      <c r="AY220" s="6"/>
      <c r="AZ220" s="7"/>
      <c r="BA220" s="6"/>
      <c r="BB220" s="6"/>
      <c r="BC220" s="7"/>
      <c r="BD220" s="6"/>
      <c r="BE220" s="6"/>
      <c r="BF220" s="7"/>
      <c r="BG220" s="6"/>
      <c r="BH220" s="6"/>
      <c r="BI220" s="7"/>
      <c r="BJ220" s="6"/>
      <c r="BK220" s="6"/>
      <c r="BL220" s="7"/>
      <c r="BM220" s="6"/>
      <c r="BN220" s="6"/>
      <c r="BO220" s="7"/>
      <c r="BP220" s="6"/>
      <c r="BQ220" s="6"/>
      <c r="BR220" s="7"/>
      <c r="BS220" s="6"/>
      <c r="BT220" s="6"/>
      <c r="BU220" s="7"/>
      <c r="BV220" s="6"/>
      <c r="BW220" s="6"/>
      <c r="BX220" s="7"/>
      <c r="BY220" s="6"/>
      <c r="BZ220" s="6"/>
      <c r="CA220" s="7"/>
      <c r="CB220" s="6"/>
      <c r="CC220" s="6"/>
      <c r="CD220" s="7"/>
      <c r="CE220" s="6"/>
      <c r="CF220" s="6"/>
      <c r="CG220" s="7"/>
      <c r="CH220" s="6"/>
      <c r="CI220" s="6"/>
      <c r="CJ220" s="7"/>
      <c r="CK220" s="6"/>
      <c r="CL220" s="6"/>
      <c r="CM220" s="7"/>
      <c r="CN220" s="6"/>
      <c r="CO220" s="6"/>
      <c r="CP220" s="7"/>
      <c r="CQ220" s="6"/>
      <c r="CR220" s="6"/>
      <c r="CS220" s="7"/>
      <c r="CT220" s="6"/>
      <c r="CU220" s="6"/>
      <c r="CV220" s="7"/>
    </row>
    <row r="221" spans="1:100" ht="13.8" x14ac:dyDescent="0.3">
      <c r="A221" s="8">
        <v>200503</v>
      </c>
      <c r="B221" s="6">
        <v>12447864</v>
      </c>
      <c r="C221" s="6">
        <v>6953884</v>
      </c>
      <c r="D221" s="7">
        <v>700112293</v>
      </c>
      <c r="E221" s="25">
        <v>239103</v>
      </c>
      <c r="F221" s="25">
        <v>156779</v>
      </c>
      <c r="G221" s="25">
        <v>140730752.708</v>
      </c>
      <c r="H221" s="6"/>
      <c r="I221" s="6"/>
      <c r="J221" s="7"/>
      <c r="K221" s="6"/>
      <c r="L221" s="6"/>
      <c r="M221" s="7"/>
      <c r="N221" s="6"/>
      <c r="O221" s="6"/>
      <c r="P221" s="7"/>
      <c r="Q221" s="6"/>
      <c r="R221" s="6"/>
      <c r="S221" s="7"/>
      <c r="T221" s="6"/>
      <c r="U221" s="6"/>
      <c r="V221" s="7"/>
      <c r="W221" s="6"/>
      <c r="X221" s="6"/>
      <c r="Y221" s="7"/>
      <c r="Z221" s="6"/>
      <c r="AA221" s="6"/>
      <c r="AB221" s="7"/>
      <c r="AC221" s="6"/>
      <c r="AD221" s="6"/>
      <c r="AE221" s="7"/>
      <c r="AF221" s="6"/>
      <c r="AG221" s="6"/>
      <c r="AH221" s="7"/>
      <c r="AI221" s="6"/>
      <c r="AJ221" s="6"/>
      <c r="AK221" s="7"/>
      <c r="AL221" s="6"/>
      <c r="AM221" s="6"/>
      <c r="AN221" s="7"/>
      <c r="AO221" s="6"/>
      <c r="AP221" s="6"/>
      <c r="AQ221" s="7"/>
      <c r="AR221" s="6"/>
      <c r="AS221" s="6"/>
      <c r="AT221" s="7"/>
      <c r="AU221" s="6"/>
      <c r="AV221" s="6"/>
      <c r="AW221" s="7"/>
      <c r="AX221" s="6"/>
      <c r="AY221" s="6"/>
      <c r="AZ221" s="7"/>
      <c r="BA221" s="6"/>
      <c r="BB221" s="6"/>
      <c r="BC221" s="7"/>
      <c r="BD221" s="6"/>
      <c r="BE221" s="6"/>
      <c r="BF221" s="7"/>
      <c r="BG221" s="6"/>
      <c r="BH221" s="6"/>
      <c r="BI221" s="7"/>
      <c r="BJ221" s="6"/>
      <c r="BK221" s="6"/>
      <c r="BL221" s="7"/>
      <c r="BM221" s="6"/>
      <c r="BN221" s="6"/>
      <c r="BO221" s="7"/>
      <c r="BP221" s="6"/>
      <c r="BQ221" s="6"/>
      <c r="BR221" s="7"/>
      <c r="BS221" s="6"/>
      <c r="BT221" s="6"/>
      <c r="BU221" s="7"/>
      <c r="BV221" s="6"/>
      <c r="BW221" s="6"/>
      <c r="BX221" s="7"/>
      <c r="BY221" s="6"/>
      <c r="BZ221" s="6"/>
      <c r="CA221" s="7"/>
      <c r="CB221" s="6"/>
      <c r="CC221" s="6"/>
      <c r="CD221" s="7"/>
      <c r="CE221" s="6"/>
      <c r="CF221" s="6"/>
      <c r="CG221" s="7"/>
      <c r="CH221" s="6"/>
      <c r="CI221" s="6"/>
      <c r="CJ221" s="7"/>
      <c r="CK221" s="6"/>
      <c r="CL221" s="6"/>
      <c r="CM221" s="7"/>
      <c r="CN221" s="6"/>
      <c r="CO221" s="6"/>
      <c r="CP221" s="7"/>
      <c r="CQ221" s="6"/>
      <c r="CR221" s="6"/>
      <c r="CS221" s="7"/>
      <c r="CT221" s="6"/>
      <c r="CU221" s="6"/>
      <c r="CV221" s="7"/>
    </row>
    <row r="222" spans="1:100" ht="13.8" x14ac:dyDescent="0.3">
      <c r="A222" s="8">
        <v>200504</v>
      </c>
      <c r="B222" s="6">
        <v>12034350</v>
      </c>
      <c r="C222" s="6">
        <v>7019521</v>
      </c>
      <c r="D222" s="7">
        <v>722801388</v>
      </c>
      <c r="E222" s="25">
        <v>234390</v>
      </c>
      <c r="F222" s="25">
        <v>142034</v>
      </c>
      <c r="G222" s="25">
        <v>121120202.331</v>
      </c>
      <c r="H222" s="6"/>
      <c r="I222" s="6"/>
      <c r="J222" s="7"/>
      <c r="K222" s="6"/>
      <c r="L222" s="6"/>
      <c r="M222" s="7"/>
      <c r="N222" s="6"/>
      <c r="O222" s="6"/>
      <c r="P222" s="7"/>
      <c r="Q222" s="6"/>
      <c r="R222" s="6"/>
      <c r="S222" s="7"/>
      <c r="T222" s="6"/>
      <c r="U222" s="6"/>
      <c r="V222" s="7"/>
      <c r="W222" s="6"/>
      <c r="X222" s="6"/>
      <c r="Y222" s="7"/>
      <c r="Z222" s="6"/>
      <c r="AA222" s="6"/>
      <c r="AB222" s="7"/>
      <c r="AC222" s="6"/>
      <c r="AD222" s="6"/>
      <c r="AE222" s="7"/>
      <c r="AF222" s="6"/>
      <c r="AG222" s="6"/>
      <c r="AH222" s="7"/>
      <c r="AI222" s="6"/>
      <c r="AJ222" s="6"/>
      <c r="AK222" s="7"/>
      <c r="AL222" s="6"/>
      <c r="AM222" s="6"/>
      <c r="AN222" s="7"/>
      <c r="AO222" s="6"/>
      <c r="AP222" s="6"/>
      <c r="AQ222" s="7"/>
      <c r="AR222" s="6"/>
      <c r="AS222" s="6"/>
      <c r="AT222" s="7"/>
      <c r="AU222" s="6"/>
      <c r="AV222" s="6"/>
      <c r="AW222" s="7"/>
      <c r="AX222" s="6"/>
      <c r="AY222" s="6"/>
      <c r="AZ222" s="7"/>
      <c r="BA222" s="6"/>
      <c r="BB222" s="6"/>
      <c r="BC222" s="7"/>
      <c r="BD222" s="6"/>
      <c r="BE222" s="6"/>
      <c r="BF222" s="7"/>
      <c r="BG222" s="6"/>
      <c r="BH222" s="6"/>
      <c r="BI222" s="7"/>
      <c r="BJ222" s="6"/>
      <c r="BK222" s="6"/>
      <c r="BL222" s="7"/>
      <c r="BM222" s="6"/>
      <c r="BN222" s="6"/>
      <c r="BO222" s="7"/>
      <c r="BP222" s="6"/>
      <c r="BQ222" s="6"/>
      <c r="BR222" s="7"/>
      <c r="BS222" s="6"/>
      <c r="BT222" s="6"/>
      <c r="BU222" s="7"/>
      <c r="BV222" s="6"/>
      <c r="BW222" s="6"/>
      <c r="BX222" s="7"/>
      <c r="BY222" s="6"/>
      <c r="BZ222" s="6"/>
      <c r="CA222" s="7"/>
      <c r="CB222" s="6"/>
      <c r="CC222" s="6"/>
      <c r="CD222" s="7"/>
      <c r="CE222" s="6"/>
      <c r="CF222" s="6"/>
      <c r="CG222" s="7"/>
      <c r="CH222" s="6"/>
      <c r="CI222" s="6"/>
      <c r="CJ222" s="7"/>
      <c r="CK222" s="6"/>
      <c r="CL222" s="6"/>
      <c r="CM222" s="7"/>
      <c r="CN222" s="6"/>
      <c r="CO222" s="6"/>
      <c r="CP222" s="7"/>
      <c r="CQ222" s="6"/>
      <c r="CR222" s="6"/>
      <c r="CS222" s="7"/>
      <c r="CT222" s="6"/>
      <c r="CU222" s="6"/>
      <c r="CV222" s="7"/>
    </row>
    <row r="223" spans="1:100" ht="13.8" x14ac:dyDescent="0.3">
      <c r="A223" s="8">
        <v>200505</v>
      </c>
      <c r="B223" s="6">
        <v>12438223</v>
      </c>
      <c r="C223" s="6">
        <v>7717366</v>
      </c>
      <c r="D223" s="7">
        <v>827765975</v>
      </c>
      <c r="E223" s="25">
        <v>246357</v>
      </c>
      <c r="F223" s="25">
        <v>144752.99999999901</v>
      </c>
      <c r="G223" s="25">
        <v>118450021.5</v>
      </c>
      <c r="H223" s="6"/>
      <c r="I223" s="6"/>
      <c r="J223" s="7"/>
      <c r="K223" s="6"/>
      <c r="L223" s="6"/>
      <c r="M223" s="7"/>
      <c r="N223" s="6"/>
      <c r="O223" s="6"/>
      <c r="P223" s="7"/>
      <c r="Q223" s="6"/>
      <c r="R223" s="6"/>
      <c r="S223" s="7"/>
      <c r="T223" s="6"/>
      <c r="U223" s="6"/>
      <c r="V223" s="7"/>
      <c r="W223" s="6"/>
      <c r="X223" s="6"/>
      <c r="Y223" s="7"/>
      <c r="Z223" s="6"/>
      <c r="AA223" s="6"/>
      <c r="AB223" s="7"/>
      <c r="AC223" s="6"/>
      <c r="AD223" s="6"/>
      <c r="AE223" s="7"/>
      <c r="AF223" s="6"/>
      <c r="AG223" s="6"/>
      <c r="AH223" s="7"/>
      <c r="AI223" s="6"/>
      <c r="AJ223" s="6"/>
      <c r="AK223" s="7"/>
      <c r="AL223" s="6"/>
      <c r="AM223" s="6"/>
      <c r="AN223" s="7"/>
      <c r="AO223" s="6"/>
      <c r="AP223" s="6"/>
      <c r="AQ223" s="7"/>
      <c r="AR223" s="6"/>
      <c r="AS223" s="6"/>
      <c r="AT223" s="7"/>
      <c r="AU223" s="6"/>
      <c r="AV223" s="6"/>
      <c r="AW223" s="7"/>
      <c r="AX223" s="6"/>
      <c r="AY223" s="6"/>
      <c r="AZ223" s="7"/>
      <c r="BA223" s="6"/>
      <c r="BB223" s="6"/>
      <c r="BC223" s="7"/>
      <c r="BD223" s="6"/>
      <c r="BE223" s="6"/>
      <c r="BF223" s="7"/>
      <c r="BG223" s="6"/>
      <c r="BH223" s="6"/>
      <c r="BI223" s="7"/>
      <c r="BJ223" s="6"/>
      <c r="BK223" s="6"/>
      <c r="BL223" s="7"/>
      <c r="BM223" s="6"/>
      <c r="BN223" s="6"/>
      <c r="BO223" s="7"/>
      <c r="BP223" s="6"/>
      <c r="BQ223" s="6"/>
      <c r="BR223" s="7"/>
      <c r="BS223" s="6"/>
      <c r="BT223" s="6"/>
      <c r="BU223" s="7"/>
      <c r="BV223" s="6"/>
      <c r="BW223" s="6"/>
      <c r="BX223" s="7"/>
      <c r="BY223" s="6"/>
      <c r="BZ223" s="6"/>
      <c r="CA223" s="7"/>
      <c r="CB223" s="6"/>
      <c r="CC223" s="6"/>
      <c r="CD223" s="7"/>
      <c r="CE223" s="6"/>
      <c r="CF223" s="6"/>
      <c r="CG223" s="7"/>
      <c r="CH223" s="6"/>
      <c r="CI223" s="6"/>
      <c r="CJ223" s="7"/>
      <c r="CK223" s="6"/>
      <c r="CL223" s="6"/>
      <c r="CM223" s="7"/>
      <c r="CN223" s="6"/>
      <c r="CO223" s="6"/>
      <c r="CP223" s="7"/>
      <c r="CQ223" s="6"/>
      <c r="CR223" s="6"/>
      <c r="CS223" s="7"/>
      <c r="CT223" s="6"/>
      <c r="CU223" s="6"/>
      <c r="CV223" s="7"/>
    </row>
    <row r="224" spans="1:100" ht="13.8" x14ac:dyDescent="0.3">
      <c r="A224" s="8">
        <v>200506</v>
      </c>
      <c r="B224" s="6">
        <v>12064650</v>
      </c>
      <c r="C224" s="6">
        <v>8465804</v>
      </c>
      <c r="D224" s="7">
        <v>987098958</v>
      </c>
      <c r="E224" s="25">
        <v>238410</v>
      </c>
      <c r="F224" s="25">
        <v>147701</v>
      </c>
      <c r="G224" s="25">
        <v>118684720.352</v>
      </c>
      <c r="H224" s="6"/>
      <c r="I224" s="6"/>
      <c r="J224" s="7"/>
      <c r="K224" s="6"/>
      <c r="L224" s="6"/>
      <c r="M224" s="7"/>
      <c r="N224" s="6"/>
      <c r="O224" s="6"/>
      <c r="P224" s="7"/>
      <c r="Q224" s="6"/>
      <c r="R224" s="6"/>
      <c r="S224" s="7"/>
      <c r="T224" s="6"/>
      <c r="U224" s="6"/>
      <c r="V224" s="7"/>
      <c r="W224" s="6"/>
      <c r="X224" s="6"/>
      <c r="Y224" s="7"/>
      <c r="Z224" s="6"/>
      <c r="AA224" s="6"/>
      <c r="AB224" s="7"/>
      <c r="AC224" s="6"/>
      <c r="AD224" s="6"/>
      <c r="AE224" s="7"/>
      <c r="AF224" s="6"/>
      <c r="AG224" s="6"/>
      <c r="AH224" s="7"/>
      <c r="AI224" s="6"/>
      <c r="AJ224" s="6"/>
      <c r="AK224" s="7"/>
      <c r="AL224" s="6"/>
      <c r="AM224" s="6"/>
      <c r="AN224" s="7"/>
      <c r="AO224" s="6"/>
      <c r="AP224" s="6"/>
      <c r="AQ224" s="7"/>
      <c r="AR224" s="6"/>
      <c r="AS224" s="6"/>
      <c r="AT224" s="7"/>
      <c r="AU224" s="6"/>
      <c r="AV224" s="6"/>
      <c r="AW224" s="7"/>
      <c r="AX224" s="6"/>
      <c r="AY224" s="6"/>
      <c r="AZ224" s="7"/>
      <c r="BA224" s="6"/>
      <c r="BB224" s="6"/>
      <c r="BC224" s="7"/>
      <c r="BD224" s="6"/>
      <c r="BE224" s="6"/>
      <c r="BF224" s="7"/>
      <c r="BG224" s="6"/>
      <c r="BH224" s="6"/>
      <c r="BI224" s="7"/>
      <c r="BJ224" s="6"/>
      <c r="BK224" s="6"/>
      <c r="BL224" s="7"/>
      <c r="BM224" s="6"/>
      <c r="BN224" s="6"/>
      <c r="BO224" s="7"/>
      <c r="BP224" s="6"/>
      <c r="BQ224" s="6"/>
      <c r="BR224" s="7"/>
      <c r="BS224" s="6"/>
      <c r="BT224" s="6"/>
      <c r="BU224" s="7"/>
      <c r="BV224" s="6"/>
      <c r="BW224" s="6"/>
      <c r="BX224" s="7"/>
      <c r="BY224" s="6"/>
      <c r="BZ224" s="6"/>
      <c r="CA224" s="7"/>
      <c r="CB224" s="6"/>
      <c r="CC224" s="6"/>
      <c r="CD224" s="7"/>
      <c r="CE224" s="6"/>
      <c r="CF224" s="6"/>
      <c r="CG224" s="7"/>
      <c r="CH224" s="6"/>
      <c r="CI224" s="6"/>
      <c r="CJ224" s="7"/>
      <c r="CK224" s="6"/>
      <c r="CL224" s="6"/>
      <c r="CM224" s="7"/>
      <c r="CN224" s="6"/>
      <c r="CO224" s="6"/>
      <c r="CP224" s="7"/>
      <c r="CQ224" s="6"/>
      <c r="CR224" s="6"/>
      <c r="CS224" s="7"/>
      <c r="CT224" s="6"/>
      <c r="CU224" s="6"/>
      <c r="CV224" s="7"/>
    </row>
    <row r="225" spans="1:100" ht="13.8" x14ac:dyDescent="0.3">
      <c r="A225" s="8">
        <v>200507</v>
      </c>
      <c r="B225" s="6">
        <v>12481778</v>
      </c>
      <c r="C225" s="6">
        <v>9420706</v>
      </c>
      <c r="D225" s="7">
        <v>1137285820</v>
      </c>
      <c r="E225" s="25">
        <v>246357</v>
      </c>
      <c r="F225" s="25">
        <v>172768.99999999901</v>
      </c>
      <c r="G225" s="25">
        <v>138894725.528</v>
      </c>
      <c r="H225" s="6"/>
      <c r="I225" s="6"/>
      <c r="J225" s="7"/>
      <c r="K225" s="6"/>
      <c r="L225" s="6"/>
      <c r="M225" s="7"/>
      <c r="N225" s="6"/>
      <c r="O225" s="6"/>
      <c r="P225" s="7"/>
      <c r="Q225" s="6"/>
      <c r="R225" s="6"/>
      <c r="S225" s="7"/>
      <c r="T225" s="6"/>
      <c r="U225" s="6"/>
      <c r="V225" s="7"/>
      <c r="W225" s="6"/>
      <c r="X225" s="6"/>
      <c r="Y225" s="7"/>
      <c r="Z225" s="6"/>
      <c r="AA225" s="6"/>
      <c r="AB225" s="7"/>
      <c r="AC225" s="6"/>
      <c r="AD225" s="6"/>
      <c r="AE225" s="7"/>
      <c r="AF225" s="6"/>
      <c r="AG225" s="6"/>
      <c r="AH225" s="7"/>
      <c r="AI225" s="6"/>
      <c r="AJ225" s="6"/>
      <c r="AK225" s="7"/>
      <c r="AL225" s="6"/>
      <c r="AM225" s="6"/>
      <c r="AN225" s="7"/>
      <c r="AO225" s="6"/>
      <c r="AP225" s="6"/>
      <c r="AQ225" s="7"/>
      <c r="AR225" s="6"/>
      <c r="AS225" s="6"/>
      <c r="AT225" s="7"/>
      <c r="AU225" s="6"/>
      <c r="AV225" s="6"/>
      <c r="AW225" s="7"/>
      <c r="AX225" s="6"/>
      <c r="AY225" s="6"/>
      <c r="AZ225" s="7"/>
      <c r="BA225" s="6"/>
      <c r="BB225" s="6"/>
      <c r="BC225" s="7"/>
      <c r="BD225" s="6"/>
      <c r="BE225" s="6"/>
      <c r="BF225" s="7"/>
      <c r="BG225" s="6"/>
      <c r="BH225" s="6"/>
      <c r="BI225" s="7"/>
      <c r="BJ225" s="6"/>
      <c r="BK225" s="6"/>
      <c r="BL225" s="7"/>
      <c r="BM225" s="6"/>
      <c r="BN225" s="6"/>
      <c r="BO225" s="7"/>
      <c r="BP225" s="6"/>
      <c r="BQ225" s="6"/>
      <c r="BR225" s="7"/>
      <c r="BS225" s="6"/>
      <c r="BT225" s="6"/>
      <c r="BU225" s="7"/>
      <c r="BV225" s="6"/>
      <c r="BW225" s="6"/>
      <c r="BX225" s="7"/>
      <c r="BY225" s="6"/>
      <c r="BZ225" s="6"/>
      <c r="CA225" s="7"/>
      <c r="CB225" s="6"/>
      <c r="CC225" s="6"/>
      <c r="CD225" s="7"/>
      <c r="CE225" s="6"/>
      <c r="CF225" s="6"/>
      <c r="CG225" s="7"/>
      <c r="CH225" s="6"/>
      <c r="CI225" s="6"/>
      <c r="CJ225" s="7"/>
      <c r="CK225" s="6"/>
      <c r="CL225" s="6"/>
      <c r="CM225" s="7"/>
      <c r="CN225" s="6"/>
      <c r="CO225" s="6"/>
      <c r="CP225" s="7"/>
      <c r="CQ225" s="6"/>
      <c r="CR225" s="6"/>
      <c r="CS225" s="7"/>
      <c r="CT225" s="6"/>
      <c r="CU225" s="6"/>
      <c r="CV225" s="7"/>
    </row>
    <row r="226" spans="1:100" ht="13.8" x14ac:dyDescent="0.3">
      <c r="A226" s="8">
        <v>200508</v>
      </c>
      <c r="B226" s="6">
        <v>12521675</v>
      </c>
      <c r="C226" s="6">
        <v>9356987</v>
      </c>
      <c r="D226" s="7">
        <v>1114312420</v>
      </c>
      <c r="E226" s="25">
        <v>250790</v>
      </c>
      <c r="F226" s="25">
        <v>159758.99999999901</v>
      </c>
      <c r="G226" s="25">
        <v>130199668.472</v>
      </c>
      <c r="H226" s="6"/>
      <c r="I226" s="6"/>
      <c r="J226" s="7"/>
      <c r="K226" s="6"/>
      <c r="L226" s="6"/>
      <c r="M226" s="7"/>
      <c r="N226" s="6"/>
      <c r="O226" s="6"/>
      <c r="P226" s="7"/>
      <c r="Q226" s="6"/>
      <c r="R226" s="6"/>
      <c r="S226" s="7"/>
      <c r="T226" s="6"/>
      <c r="U226" s="6"/>
      <c r="V226" s="7"/>
      <c r="W226" s="6"/>
      <c r="X226" s="6"/>
      <c r="Y226" s="7"/>
      <c r="Z226" s="6"/>
      <c r="AA226" s="6"/>
      <c r="AB226" s="7"/>
      <c r="AC226" s="6"/>
      <c r="AD226" s="6"/>
      <c r="AE226" s="7"/>
      <c r="AF226" s="6"/>
      <c r="AG226" s="6"/>
      <c r="AH226" s="7"/>
      <c r="AI226" s="6"/>
      <c r="AJ226" s="6"/>
      <c r="AK226" s="7"/>
      <c r="AL226" s="6"/>
      <c r="AM226" s="6"/>
      <c r="AN226" s="7"/>
      <c r="AO226" s="6"/>
      <c r="AP226" s="6"/>
      <c r="AQ226" s="7"/>
      <c r="AR226" s="6"/>
      <c r="AS226" s="6"/>
      <c r="AT226" s="7"/>
      <c r="AU226" s="6"/>
      <c r="AV226" s="6"/>
      <c r="AW226" s="7"/>
      <c r="AX226" s="6"/>
      <c r="AY226" s="6"/>
      <c r="AZ226" s="7"/>
      <c r="BA226" s="6"/>
      <c r="BB226" s="6"/>
      <c r="BC226" s="7"/>
      <c r="BD226" s="6"/>
      <c r="BE226" s="6"/>
      <c r="BF226" s="7"/>
      <c r="BG226" s="6"/>
      <c r="BH226" s="6"/>
      <c r="BI226" s="7"/>
      <c r="BJ226" s="6"/>
      <c r="BK226" s="6"/>
      <c r="BL226" s="7"/>
      <c r="BM226" s="6"/>
      <c r="BN226" s="6"/>
      <c r="BO226" s="7"/>
      <c r="BP226" s="6"/>
      <c r="BQ226" s="6"/>
      <c r="BR226" s="7"/>
      <c r="BS226" s="6"/>
      <c r="BT226" s="6"/>
      <c r="BU226" s="7"/>
      <c r="BV226" s="6"/>
      <c r="BW226" s="6"/>
      <c r="BX226" s="7"/>
      <c r="BY226" s="6"/>
      <c r="BZ226" s="6"/>
      <c r="CA226" s="7"/>
      <c r="CB226" s="6"/>
      <c r="CC226" s="6"/>
      <c r="CD226" s="7"/>
      <c r="CE226" s="6"/>
      <c r="CF226" s="6"/>
      <c r="CG226" s="7"/>
      <c r="CH226" s="6"/>
      <c r="CI226" s="6"/>
      <c r="CJ226" s="7"/>
      <c r="CK226" s="6"/>
      <c r="CL226" s="6"/>
      <c r="CM226" s="7"/>
      <c r="CN226" s="6"/>
      <c r="CO226" s="6"/>
      <c r="CP226" s="7"/>
      <c r="CQ226" s="6"/>
      <c r="CR226" s="6"/>
      <c r="CS226" s="7"/>
      <c r="CT226" s="6"/>
      <c r="CU226" s="6"/>
      <c r="CV226" s="7"/>
    </row>
    <row r="227" spans="1:100" ht="13.8" x14ac:dyDescent="0.3">
      <c r="A227" s="8">
        <v>200509</v>
      </c>
      <c r="B227" s="6">
        <v>12126840</v>
      </c>
      <c r="C227" s="6">
        <v>8765971</v>
      </c>
      <c r="D227" s="7">
        <v>1016576633</v>
      </c>
      <c r="E227" s="25">
        <v>244380</v>
      </c>
      <c r="F227" s="25">
        <v>147842.99999999901</v>
      </c>
      <c r="G227" s="25">
        <v>118166331.59999999</v>
      </c>
      <c r="H227" s="6"/>
      <c r="I227" s="6"/>
      <c r="J227" s="7"/>
      <c r="K227" s="6"/>
      <c r="L227" s="6"/>
      <c r="M227" s="7"/>
      <c r="N227" s="6"/>
      <c r="O227" s="6"/>
      <c r="P227" s="7"/>
      <c r="Q227" s="6"/>
      <c r="R227" s="6"/>
      <c r="S227" s="7"/>
      <c r="T227" s="6"/>
      <c r="U227" s="6"/>
      <c r="V227" s="7"/>
      <c r="W227" s="6"/>
      <c r="X227" s="6"/>
      <c r="Y227" s="7"/>
      <c r="Z227" s="6"/>
      <c r="AA227" s="6"/>
      <c r="AB227" s="7"/>
      <c r="AC227" s="6"/>
      <c r="AD227" s="6"/>
      <c r="AE227" s="7"/>
      <c r="AF227" s="6"/>
      <c r="AG227" s="6"/>
      <c r="AH227" s="7"/>
      <c r="AI227" s="6"/>
      <c r="AJ227" s="6"/>
      <c r="AK227" s="7"/>
      <c r="AL227" s="6"/>
      <c r="AM227" s="6"/>
      <c r="AN227" s="7"/>
      <c r="AO227" s="6"/>
      <c r="AP227" s="6"/>
      <c r="AQ227" s="7"/>
      <c r="AR227" s="6"/>
      <c r="AS227" s="6"/>
      <c r="AT227" s="7"/>
      <c r="AU227" s="6"/>
      <c r="AV227" s="6"/>
      <c r="AW227" s="7"/>
      <c r="AX227" s="6"/>
      <c r="AY227" s="6"/>
      <c r="AZ227" s="7"/>
      <c r="BA227" s="6"/>
      <c r="BB227" s="6"/>
      <c r="BC227" s="7"/>
      <c r="BD227" s="6"/>
      <c r="BE227" s="6"/>
      <c r="BF227" s="7"/>
      <c r="BG227" s="6"/>
      <c r="BH227" s="6"/>
      <c r="BI227" s="7"/>
      <c r="BJ227" s="6"/>
      <c r="BK227" s="6"/>
      <c r="BL227" s="7"/>
      <c r="BM227" s="6"/>
      <c r="BN227" s="6"/>
      <c r="BO227" s="7"/>
      <c r="BP227" s="6"/>
      <c r="BQ227" s="6"/>
      <c r="BR227" s="7"/>
      <c r="BS227" s="6"/>
      <c r="BT227" s="6"/>
      <c r="BU227" s="7"/>
      <c r="BV227" s="6"/>
      <c r="BW227" s="6"/>
      <c r="BX227" s="7"/>
      <c r="BY227" s="6"/>
      <c r="BZ227" s="6"/>
      <c r="CA227" s="7"/>
      <c r="CB227" s="6"/>
      <c r="CC227" s="6"/>
      <c r="CD227" s="7"/>
      <c r="CE227" s="6"/>
      <c r="CF227" s="6"/>
      <c r="CG227" s="7"/>
      <c r="CH227" s="6"/>
      <c r="CI227" s="6"/>
      <c r="CJ227" s="7"/>
      <c r="CK227" s="6"/>
      <c r="CL227" s="6"/>
      <c r="CM227" s="7"/>
      <c r="CN227" s="6"/>
      <c r="CO227" s="6"/>
      <c r="CP227" s="7"/>
      <c r="CQ227" s="6"/>
      <c r="CR227" s="6"/>
      <c r="CS227" s="7"/>
      <c r="CT227" s="6"/>
      <c r="CU227" s="6"/>
      <c r="CV227" s="7"/>
    </row>
    <row r="228" spans="1:100" ht="13.8" x14ac:dyDescent="0.3">
      <c r="A228" s="8">
        <v>200510</v>
      </c>
      <c r="B228" s="6">
        <v>12535284</v>
      </c>
      <c r="C228" s="6">
        <v>8003334</v>
      </c>
      <c r="D228" s="7">
        <v>866011907</v>
      </c>
      <c r="E228" s="25">
        <v>254293</v>
      </c>
      <c r="F228" s="25">
        <v>157832.660687778</v>
      </c>
      <c r="G228" s="25">
        <v>133650730.440734</v>
      </c>
      <c r="H228" s="6"/>
      <c r="I228" s="6"/>
      <c r="J228" s="7"/>
      <c r="K228" s="6"/>
      <c r="L228" s="6"/>
      <c r="M228" s="7"/>
      <c r="N228" s="6"/>
      <c r="O228" s="6"/>
      <c r="P228" s="7"/>
      <c r="Q228" s="6"/>
      <c r="R228" s="6"/>
      <c r="S228" s="7"/>
      <c r="T228" s="6"/>
      <c r="U228" s="6"/>
      <c r="V228" s="7"/>
      <c r="W228" s="6"/>
      <c r="X228" s="6"/>
      <c r="Y228" s="7"/>
      <c r="Z228" s="6"/>
      <c r="AA228" s="6"/>
      <c r="AB228" s="7"/>
      <c r="AC228" s="6"/>
      <c r="AD228" s="6"/>
      <c r="AE228" s="7"/>
      <c r="AF228" s="6"/>
      <c r="AG228" s="6"/>
      <c r="AH228" s="7"/>
      <c r="AI228" s="6"/>
      <c r="AJ228" s="6"/>
      <c r="AK228" s="7"/>
      <c r="AL228" s="6"/>
      <c r="AM228" s="6"/>
      <c r="AN228" s="7"/>
      <c r="AO228" s="6"/>
      <c r="AP228" s="6"/>
      <c r="AQ228" s="7"/>
      <c r="AR228" s="6"/>
      <c r="AS228" s="6"/>
      <c r="AT228" s="7"/>
      <c r="AU228" s="6"/>
      <c r="AV228" s="6"/>
      <c r="AW228" s="7"/>
      <c r="AX228" s="6"/>
      <c r="AY228" s="6"/>
      <c r="AZ228" s="7"/>
      <c r="BA228" s="6"/>
      <c r="BB228" s="6"/>
      <c r="BC228" s="7"/>
      <c r="BD228" s="6"/>
      <c r="BE228" s="6"/>
      <c r="BF228" s="7"/>
      <c r="BG228" s="6"/>
      <c r="BH228" s="6"/>
      <c r="BI228" s="7"/>
      <c r="BJ228" s="6"/>
      <c r="BK228" s="6"/>
      <c r="BL228" s="7"/>
      <c r="BM228" s="6"/>
      <c r="BN228" s="6"/>
      <c r="BO228" s="7"/>
      <c r="BP228" s="6"/>
      <c r="BQ228" s="6"/>
      <c r="BR228" s="7"/>
      <c r="BS228" s="6"/>
      <c r="BT228" s="6"/>
      <c r="BU228" s="7"/>
      <c r="BV228" s="6"/>
      <c r="BW228" s="6"/>
      <c r="BX228" s="7"/>
      <c r="BY228" s="6"/>
      <c r="BZ228" s="6"/>
      <c r="CA228" s="7"/>
      <c r="CB228" s="6"/>
      <c r="CC228" s="6"/>
      <c r="CD228" s="7"/>
      <c r="CE228" s="6"/>
      <c r="CF228" s="6"/>
      <c r="CG228" s="7"/>
      <c r="CH228" s="6"/>
      <c r="CI228" s="6"/>
      <c r="CJ228" s="7"/>
      <c r="CK228" s="6"/>
      <c r="CL228" s="6"/>
      <c r="CM228" s="7"/>
      <c r="CN228" s="6"/>
      <c r="CO228" s="6"/>
      <c r="CP228" s="7"/>
      <c r="CQ228" s="6"/>
      <c r="CR228" s="6"/>
      <c r="CS228" s="7"/>
      <c r="CT228" s="6"/>
      <c r="CU228" s="6"/>
      <c r="CV228" s="7"/>
    </row>
    <row r="229" spans="1:100" ht="13.8" x14ac:dyDescent="0.3">
      <c r="A229" s="8">
        <v>200511</v>
      </c>
      <c r="B229" s="6">
        <v>12149610</v>
      </c>
      <c r="C229" s="6">
        <v>7050083</v>
      </c>
      <c r="D229" s="7">
        <v>721341632</v>
      </c>
      <c r="E229" s="25">
        <v>248430</v>
      </c>
      <c r="F229" s="25">
        <v>162963.83018867901</v>
      </c>
      <c r="G229" s="25">
        <v>134058320.347479</v>
      </c>
      <c r="H229" s="6"/>
      <c r="I229" s="6"/>
      <c r="J229" s="7"/>
      <c r="K229" s="6"/>
      <c r="L229" s="6"/>
      <c r="M229" s="7"/>
      <c r="N229" s="6"/>
      <c r="O229" s="6"/>
      <c r="P229" s="7"/>
      <c r="Q229" s="6"/>
      <c r="R229" s="6"/>
      <c r="S229" s="7"/>
      <c r="T229" s="6"/>
      <c r="U229" s="6"/>
      <c r="V229" s="7"/>
      <c r="W229" s="6"/>
      <c r="X229" s="6"/>
      <c r="Y229" s="7"/>
      <c r="Z229" s="6"/>
      <c r="AA229" s="6"/>
      <c r="AB229" s="7"/>
      <c r="AC229" s="6"/>
      <c r="AD229" s="6"/>
      <c r="AE229" s="7"/>
      <c r="AF229" s="6"/>
      <c r="AG229" s="6"/>
      <c r="AH229" s="7"/>
      <c r="AI229" s="6"/>
      <c r="AJ229" s="6"/>
      <c r="AK229" s="7"/>
      <c r="AL229" s="6"/>
      <c r="AM229" s="6"/>
      <c r="AN229" s="7"/>
      <c r="AO229" s="6"/>
      <c r="AP229" s="6"/>
      <c r="AQ229" s="7"/>
      <c r="AR229" s="6"/>
      <c r="AS229" s="6"/>
      <c r="AT229" s="7"/>
      <c r="AU229" s="6"/>
      <c r="AV229" s="6"/>
      <c r="AW229" s="7"/>
      <c r="AX229" s="6"/>
      <c r="AY229" s="6"/>
      <c r="AZ229" s="7"/>
      <c r="BA229" s="6"/>
      <c r="BB229" s="6"/>
      <c r="BC229" s="7"/>
      <c r="BD229" s="6"/>
      <c r="BE229" s="6"/>
      <c r="BF229" s="7"/>
      <c r="BG229" s="6"/>
      <c r="BH229" s="6"/>
      <c r="BI229" s="7"/>
      <c r="BJ229" s="6"/>
      <c r="BK229" s="6"/>
      <c r="BL229" s="7"/>
      <c r="BM229" s="6"/>
      <c r="BN229" s="6"/>
      <c r="BO229" s="7"/>
      <c r="BP229" s="6"/>
      <c r="BQ229" s="6"/>
      <c r="BR229" s="7"/>
      <c r="BS229" s="6"/>
      <c r="BT229" s="6"/>
      <c r="BU229" s="7"/>
      <c r="BV229" s="6"/>
      <c r="BW229" s="6"/>
      <c r="BX229" s="7"/>
      <c r="BY229" s="6"/>
      <c r="BZ229" s="6"/>
      <c r="CA229" s="7"/>
      <c r="CB229" s="6"/>
      <c r="CC229" s="6"/>
      <c r="CD229" s="7"/>
      <c r="CE229" s="6"/>
      <c r="CF229" s="6"/>
      <c r="CG229" s="7"/>
      <c r="CH229" s="6"/>
      <c r="CI229" s="6"/>
      <c r="CJ229" s="7"/>
      <c r="CK229" s="6"/>
      <c r="CL229" s="6"/>
      <c r="CM229" s="7"/>
      <c r="CN229" s="6"/>
      <c r="CO229" s="6"/>
      <c r="CP229" s="7"/>
      <c r="CQ229" s="6"/>
      <c r="CR229" s="6"/>
      <c r="CS229" s="7"/>
      <c r="CT229" s="6"/>
      <c r="CU229" s="6"/>
      <c r="CV229" s="7"/>
    </row>
    <row r="230" spans="1:100" ht="13.8" x14ac:dyDescent="0.3">
      <c r="A230" s="8">
        <v>200512</v>
      </c>
      <c r="B230" s="6">
        <v>12560673</v>
      </c>
      <c r="C230" s="6">
        <v>5694871</v>
      </c>
      <c r="D230" s="7">
        <v>588953583</v>
      </c>
      <c r="E230" s="25">
        <v>255750</v>
      </c>
      <c r="F230" s="25">
        <v>140740.068872217</v>
      </c>
      <c r="G230" s="25">
        <v>120163239.051054</v>
      </c>
      <c r="H230" s="6"/>
      <c r="I230" s="6"/>
      <c r="J230" s="7"/>
      <c r="K230" s="6"/>
      <c r="L230" s="6"/>
      <c r="M230" s="7"/>
      <c r="N230" s="6"/>
      <c r="O230" s="6"/>
      <c r="P230" s="7"/>
      <c r="Q230" s="6"/>
      <c r="R230" s="6"/>
      <c r="S230" s="7"/>
      <c r="T230" s="6"/>
      <c r="U230" s="6"/>
      <c r="V230" s="7"/>
      <c r="W230" s="6"/>
      <c r="X230" s="6"/>
      <c r="Y230" s="7"/>
      <c r="Z230" s="6"/>
      <c r="AA230" s="6"/>
      <c r="AB230" s="7"/>
      <c r="AC230" s="6"/>
      <c r="AD230" s="6"/>
      <c r="AE230" s="7"/>
      <c r="AF230" s="6"/>
      <c r="AG230" s="6"/>
      <c r="AH230" s="7"/>
      <c r="AI230" s="6"/>
      <c r="AJ230" s="6"/>
      <c r="AK230" s="7"/>
      <c r="AL230" s="6"/>
      <c r="AM230" s="6"/>
      <c r="AN230" s="7"/>
      <c r="AO230" s="6"/>
      <c r="AP230" s="6"/>
      <c r="AQ230" s="7"/>
      <c r="AR230" s="6"/>
      <c r="AS230" s="6"/>
      <c r="AT230" s="7"/>
      <c r="AU230" s="6"/>
      <c r="AV230" s="6"/>
      <c r="AW230" s="7"/>
      <c r="AX230" s="6"/>
      <c r="AY230" s="6"/>
      <c r="AZ230" s="7"/>
      <c r="BA230" s="6"/>
      <c r="BB230" s="6"/>
      <c r="BC230" s="7"/>
      <c r="BD230" s="6"/>
      <c r="BE230" s="6"/>
      <c r="BF230" s="7"/>
      <c r="BG230" s="6"/>
      <c r="BH230" s="6"/>
      <c r="BI230" s="7"/>
      <c r="BJ230" s="6"/>
      <c r="BK230" s="6"/>
      <c r="BL230" s="7"/>
      <c r="BM230" s="6"/>
      <c r="BN230" s="6"/>
      <c r="BO230" s="7"/>
      <c r="BP230" s="6"/>
      <c r="BQ230" s="6"/>
      <c r="BR230" s="7"/>
      <c r="BS230" s="6"/>
      <c r="BT230" s="6"/>
      <c r="BU230" s="7"/>
      <c r="BV230" s="6"/>
      <c r="BW230" s="6"/>
      <c r="BX230" s="7"/>
      <c r="BY230" s="6"/>
      <c r="BZ230" s="6"/>
      <c r="CA230" s="7"/>
      <c r="CB230" s="6"/>
      <c r="CC230" s="6"/>
      <c r="CD230" s="7"/>
      <c r="CE230" s="6"/>
      <c r="CF230" s="6"/>
      <c r="CG230" s="7"/>
      <c r="CH230" s="6"/>
      <c r="CI230" s="6"/>
      <c r="CJ230" s="7"/>
      <c r="CK230" s="6"/>
      <c r="CL230" s="6"/>
      <c r="CM230" s="7"/>
      <c r="CN230" s="6"/>
      <c r="CO230" s="6"/>
      <c r="CP230" s="7"/>
      <c r="CQ230" s="6"/>
      <c r="CR230" s="6"/>
      <c r="CS230" s="7"/>
      <c r="CT230" s="6"/>
      <c r="CU230" s="6"/>
      <c r="CV230" s="7"/>
    </row>
    <row r="231" spans="1:100" ht="13.8" x14ac:dyDescent="0.3">
      <c r="A231" s="8">
        <v>200601</v>
      </c>
      <c r="B231" s="6">
        <v>12568361</v>
      </c>
      <c r="C231" s="6">
        <v>5797778</v>
      </c>
      <c r="D231" s="7">
        <v>598567113</v>
      </c>
      <c r="E231" s="25">
        <v>256091</v>
      </c>
      <c r="F231" s="25">
        <v>145213</v>
      </c>
      <c r="G231" s="25">
        <v>123053852.8352</v>
      </c>
      <c r="H231" s="6"/>
      <c r="I231" s="6"/>
      <c r="J231" s="7"/>
      <c r="K231" s="6"/>
      <c r="L231" s="6"/>
      <c r="M231" s="7"/>
      <c r="N231" s="6"/>
      <c r="O231" s="6"/>
      <c r="P231" s="7"/>
      <c r="Q231" s="6"/>
      <c r="R231" s="6"/>
      <c r="S231" s="7"/>
      <c r="T231" s="6"/>
      <c r="U231" s="6"/>
      <c r="V231" s="7"/>
      <c r="W231" s="6"/>
      <c r="X231" s="6"/>
      <c r="Y231" s="7"/>
      <c r="Z231" s="6"/>
      <c r="AA231" s="6"/>
      <c r="AB231" s="7"/>
      <c r="AC231" s="6"/>
      <c r="AD231" s="6"/>
      <c r="AE231" s="7"/>
      <c r="AF231" s="6"/>
      <c r="AG231" s="6"/>
      <c r="AH231" s="7"/>
      <c r="AI231" s="6"/>
      <c r="AJ231" s="6"/>
      <c r="AK231" s="7"/>
      <c r="AL231" s="6"/>
      <c r="AM231" s="6"/>
      <c r="AN231" s="7"/>
      <c r="AO231" s="6"/>
      <c r="AP231" s="6"/>
      <c r="AQ231" s="7"/>
      <c r="AR231" s="6"/>
      <c r="AS231" s="6"/>
      <c r="AT231" s="7"/>
      <c r="AU231" s="6"/>
      <c r="AV231" s="6"/>
      <c r="AW231" s="7"/>
      <c r="AX231" s="6"/>
      <c r="AY231" s="6"/>
      <c r="AZ231" s="7"/>
      <c r="BA231" s="6"/>
      <c r="BB231" s="6"/>
      <c r="BC231" s="7"/>
      <c r="BD231" s="6"/>
      <c r="BE231" s="6"/>
      <c r="BF231" s="7"/>
      <c r="BG231" s="6"/>
      <c r="BH231" s="6"/>
      <c r="BI231" s="7"/>
      <c r="BJ231" s="6"/>
      <c r="BK231" s="6"/>
      <c r="BL231" s="7"/>
      <c r="BM231" s="6"/>
      <c r="BN231" s="6"/>
      <c r="BO231" s="7"/>
      <c r="BP231" s="6"/>
      <c r="BQ231" s="6"/>
      <c r="BR231" s="7"/>
      <c r="BS231" s="6"/>
      <c r="BT231" s="6"/>
      <c r="BU231" s="7"/>
      <c r="BV231" s="6"/>
      <c r="BW231" s="6"/>
      <c r="BX231" s="7"/>
      <c r="BY231" s="6"/>
      <c r="BZ231" s="6"/>
      <c r="CA231" s="7"/>
      <c r="CB231" s="6"/>
      <c r="CC231" s="6"/>
      <c r="CD231" s="7"/>
      <c r="CE231" s="6"/>
      <c r="CF231" s="6"/>
      <c r="CG231" s="7"/>
      <c r="CH231" s="6"/>
      <c r="CI231" s="6"/>
      <c r="CJ231" s="7"/>
      <c r="CK231" s="6"/>
      <c r="CL231" s="6"/>
      <c r="CM231" s="7"/>
      <c r="CN231" s="6"/>
      <c r="CO231" s="6"/>
      <c r="CP231" s="7"/>
      <c r="CQ231" s="6"/>
      <c r="CR231" s="6"/>
      <c r="CS231" s="7"/>
      <c r="CT231" s="6"/>
      <c r="CU231" s="6"/>
      <c r="CV231" s="7"/>
    </row>
    <row r="232" spans="1:100" ht="13.8" x14ac:dyDescent="0.3">
      <c r="A232" s="8">
        <v>200602</v>
      </c>
      <c r="B232" s="6">
        <v>11360804</v>
      </c>
      <c r="C232" s="6">
        <v>6452989</v>
      </c>
      <c r="D232" s="7">
        <v>694366561</v>
      </c>
      <c r="E232" s="25">
        <v>231308</v>
      </c>
      <c r="F232" s="25">
        <v>151062</v>
      </c>
      <c r="G232" s="25">
        <v>131939946.0768</v>
      </c>
      <c r="H232" s="6"/>
      <c r="I232" s="6"/>
      <c r="J232" s="7"/>
      <c r="K232" s="6"/>
      <c r="L232" s="6"/>
      <c r="M232" s="7"/>
      <c r="N232" s="6"/>
      <c r="O232" s="6"/>
      <c r="P232" s="7"/>
      <c r="Q232" s="6"/>
      <c r="R232" s="6"/>
      <c r="S232" s="7"/>
      <c r="T232" s="6"/>
      <c r="U232" s="6"/>
      <c r="V232" s="7"/>
      <c r="W232" s="6"/>
      <c r="X232" s="6"/>
      <c r="Y232" s="7"/>
      <c r="Z232" s="6"/>
      <c r="AA232" s="6"/>
      <c r="AB232" s="7"/>
      <c r="AC232" s="6"/>
      <c r="AD232" s="6"/>
      <c r="AE232" s="7"/>
      <c r="AF232" s="6"/>
      <c r="AG232" s="6"/>
      <c r="AH232" s="7"/>
      <c r="AI232" s="6"/>
      <c r="AJ232" s="6"/>
      <c r="AK232" s="7"/>
      <c r="AL232" s="6"/>
      <c r="AM232" s="6"/>
      <c r="AN232" s="7"/>
      <c r="AO232" s="6"/>
      <c r="AP232" s="6"/>
      <c r="AQ232" s="7"/>
      <c r="AR232" s="6"/>
      <c r="AS232" s="6"/>
      <c r="AT232" s="7"/>
      <c r="AU232" s="6"/>
      <c r="AV232" s="6"/>
      <c r="AW232" s="7"/>
      <c r="AX232" s="6"/>
      <c r="AY232" s="6"/>
      <c r="AZ232" s="7"/>
      <c r="BA232" s="6"/>
      <c r="BB232" s="6"/>
      <c r="BC232" s="7"/>
      <c r="BD232" s="6"/>
      <c r="BE232" s="6"/>
      <c r="BF232" s="7"/>
      <c r="BG232" s="6"/>
      <c r="BH232" s="6"/>
      <c r="BI232" s="7"/>
      <c r="BJ232" s="6"/>
      <c r="BK232" s="6"/>
      <c r="BL232" s="7"/>
      <c r="BM232" s="6"/>
      <c r="BN232" s="6"/>
      <c r="BO232" s="7"/>
      <c r="BP232" s="6"/>
      <c r="BQ232" s="6"/>
      <c r="BR232" s="7"/>
      <c r="BS232" s="6"/>
      <c r="BT232" s="6"/>
      <c r="BU232" s="7"/>
      <c r="BV232" s="6"/>
      <c r="BW232" s="6"/>
      <c r="BX232" s="7"/>
      <c r="BY232" s="6"/>
      <c r="BZ232" s="6"/>
      <c r="CA232" s="7"/>
      <c r="CB232" s="6"/>
      <c r="CC232" s="6"/>
      <c r="CD232" s="7"/>
      <c r="CE232" s="6"/>
      <c r="CF232" s="6"/>
      <c r="CG232" s="7"/>
      <c r="CH232" s="6"/>
      <c r="CI232" s="6"/>
      <c r="CJ232" s="7"/>
      <c r="CK232" s="6"/>
      <c r="CL232" s="6"/>
      <c r="CM232" s="7"/>
      <c r="CN232" s="6"/>
      <c r="CO232" s="6"/>
      <c r="CP232" s="7"/>
      <c r="CQ232" s="6"/>
      <c r="CR232" s="6"/>
      <c r="CS232" s="7"/>
      <c r="CT232" s="6"/>
      <c r="CU232" s="6"/>
      <c r="CV232" s="7"/>
    </row>
    <row r="233" spans="1:100" ht="13.8" x14ac:dyDescent="0.3">
      <c r="A233" s="8">
        <v>200603</v>
      </c>
      <c r="B233" s="6">
        <v>12578994</v>
      </c>
      <c r="C233" s="6">
        <v>7460087</v>
      </c>
      <c r="D233" s="7">
        <v>791675373</v>
      </c>
      <c r="E233" s="25">
        <v>256091</v>
      </c>
      <c r="F233" s="25">
        <v>178240.99999999901</v>
      </c>
      <c r="G233" s="25">
        <v>157528264.80140001</v>
      </c>
      <c r="H233" s="6"/>
      <c r="I233" s="6"/>
      <c r="J233" s="7"/>
      <c r="K233" s="6"/>
      <c r="L233" s="6"/>
      <c r="M233" s="7"/>
      <c r="N233" s="6"/>
      <c r="O233" s="6"/>
      <c r="P233" s="7"/>
      <c r="Q233" s="6"/>
      <c r="R233" s="6"/>
      <c r="S233" s="7"/>
      <c r="T233" s="6"/>
      <c r="U233" s="6"/>
      <c r="V233" s="7"/>
      <c r="W233" s="6"/>
      <c r="X233" s="6"/>
      <c r="Y233" s="7"/>
      <c r="Z233" s="6"/>
      <c r="AA233" s="6"/>
      <c r="AB233" s="7"/>
      <c r="AC233" s="6"/>
      <c r="AD233" s="6"/>
      <c r="AE233" s="7"/>
      <c r="AF233" s="6"/>
      <c r="AG233" s="6"/>
      <c r="AH233" s="7"/>
      <c r="AI233" s="6"/>
      <c r="AJ233" s="6"/>
      <c r="AK233" s="7"/>
      <c r="AL233" s="6"/>
      <c r="AM233" s="6"/>
      <c r="AN233" s="7"/>
      <c r="AO233" s="6"/>
      <c r="AP233" s="6"/>
      <c r="AQ233" s="7"/>
      <c r="AR233" s="6"/>
      <c r="AS233" s="6"/>
      <c r="AT233" s="7"/>
      <c r="AU233" s="6"/>
      <c r="AV233" s="6"/>
      <c r="AW233" s="7"/>
      <c r="AX233" s="6"/>
      <c r="AY233" s="6"/>
      <c r="AZ233" s="7"/>
      <c r="BA233" s="6"/>
      <c r="BB233" s="6"/>
      <c r="BC233" s="7"/>
      <c r="BD233" s="6"/>
      <c r="BE233" s="6"/>
      <c r="BF233" s="7"/>
      <c r="BG233" s="6"/>
      <c r="BH233" s="6"/>
      <c r="BI233" s="7"/>
      <c r="BJ233" s="6"/>
      <c r="BK233" s="6"/>
      <c r="BL233" s="7"/>
      <c r="BM233" s="6"/>
      <c r="BN233" s="6"/>
      <c r="BO233" s="7"/>
      <c r="BP233" s="6"/>
      <c r="BQ233" s="6"/>
      <c r="BR233" s="7"/>
      <c r="BS233" s="6"/>
      <c r="BT233" s="6"/>
      <c r="BU233" s="7"/>
      <c r="BV233" s="6"/>
      <c r="BW233" s="6"/>
      <c r="BX233" s="7"/>
      <c r="BY233" s="6"/>
      <c r="BZ233" s="6"/>
      <c r="CA233" s="7"/>
      <c r="CB233" s="6"/>
      <c r="CC233" s="6"/>
      <c r="CD233" s="7"/>
      <c r="CE233" s="6"/>
      <c r="CF233" s="6"/>
      <c r="CG233" s="7"/>
      <c r="CH233" s="6"/>
      <c r="CI233" s="6"/>
      <c r="CJ233" s="7"/>
      <c r="CK233" s="6"/>
      <c r="CL233" s="6"/>
      <c r="CM233" s="7"/>
      <c r="CN233" s="6"/>
      <c r="CO233" s="6"/>
      <c r="CP233" s="7"/>
      <c r="CQ233" s="6"/>
      <c r="CR233" s="6"/>
      <c r="CS233" s="7"/>
      <c r="CT233" s="6"/>
      <c r="CU233" s="6"/>
      <c r="CV233" s="7"/>
    </row>
    <row r="234" spans="1:100" ht="13.8" x14ac:dyDescent="0.3">
      <c r="A234" s="8">
        <v>200604</v>
      </c>
      <c r="B234" s="6">
        <v>12196560</v>
      </c>
      <c r="C234" s="6">
        <v>6979219</v>
      </c>
      <c r="D234" s="7">
        <v>735740027</v>
      </c>
      <c r="E234" s="25">
        <v>247830</v>
      </c>
      <c r="F234" s="25">
        <v>159817</v>
      </c>
      <c r="G234" s="25">
        <v>140892935.5767</v>
      </c>
      <c r="H234" s="6"/>
      <c r="I234" s="6"/>
      <c r="J234" s="7"/>
      <c r="K234" s="6"/>
      <c r="L234" s="6"/>
      <c r="M234" s="7"/>
      <c r="N234" s="6"/>
      <c r="O234" s="6"/>
      <c r="P234" s="7"/>
      <c r="Q234" s="6"/>
      <c r="R234" s="6"/>
      <c r="S234" s="7"/>
      <c r="T234" s="6"/>
      <c r="U234" s="6"/>
      <c r="V234" s="7"/>
      <c r="W234" s="6"/>
      <c r="X234" s="6"/>
      <c r="Y234" s="7"/>
      <c r="Z234" s="6"/>
      <c r="AA234" s="6"/>
      <c r="AB234" s="7"/>
      <c r="AC234" s="6"/>
      <c r="AD234" s="6"/>
      <c r="AE234" s="7"/>
      <c r="AF234" s="6"/>
      <c r="AG234" s="6"/>
      <c r="AH234" s="7"/>
      <c r="AI234" s="6"/>
      <c r="AJ234" s="6"/>
      <c r="AK234" s="7"/>
      <c r="AL234" s="6"/>
      <c r="AM234" s="6"/>
      <c r="AN234" s="7"/>
      <c r="AO234" s="6"/>
      <c r="AP234" s="6"/>
      <c r="AQ234" s="7"/>
      <c r="AR234" s="6"/>
      <c r="AS234" s="6"/>
      <c r="AT234" s="7"/>
      <c r="AU234" s="6"/>
      <c r="AV234" s="6"/>
      <c r="AW234" s="7"/>
      <c r="AX234" s="6"/>
      <c r="AY234" s="6"/>
      <c r="AZ234" s="7"/>
      <c r="BA234" s="6"/>
      <c r="BB234" s="6"/>
      <c r="BC234" s="7"/>
      <c r="BD234" s="6"/>
      <c r="BE234" s="6"/>
      <c r="BF234" s="7"/>
      <c r="BG234" s="6"/>
      <c r="BH234" s="6"/>
      <c r="BI234" s="7"/>
      <c r="BJ234" s="6"/>
      <c r="BK234" s="6"/>
      <c r="BL234" s="7"/>
      <c r="BM234" s="6"/>
      <c r="BN234" s="6"/>
      <c r="BO234" s="7"/>
      <c r="BP234" s="6"/>
      <c r="BQ234" s="6"/>
      <c r="BR234" s="7"/>
      <c r="BS234" s="6"/>
      <c r="BT234" s="6"/>
      <c r="BU234" s="7"/>
      <c r="BV234" s="6"/>
      <c r="BW234" s="6"/>
      <c r="BX234" s="7"/>
      <c r="BY234" s="6"/>
      <c r="BZ234" s="6"/>
      <c r="CA234" s="7"/>
      <c r="CB234" s="6"/>
      <c r="CC234" s="6"/>
      <c r="CD234" s="7"/>
      <c r="CE234" s="6"/>
      <c r="CF234" s="6"/>
      <c r="CG234" s="7"/>
      <c r="CH234" s="6"/>
      <c r="CI234" s="6"/>
      <c r="CJ234" s="7"/>
      <c r="CK234" s="6"/>
      <c r="CL234" s="6"/>
      <c r="CM234" s="7"/>
      <c r="CN234" s="6"/>
      <c r="CO234" s="6"/>
      <c r="CP234" s="7"/>
      <c r="CQ234" s="6"/>
      <c r="CR234" s="6"/>
      <c r="CS234" s="7"/>
      <c r="CT234" s="6"/>
      <c r="CU234" s="6"/>
      <c r="CV234" s="7"/>
    </row>
    <row r="235" spans="1:100" ht="13.8" x14ac:dyDescent="0.3">
      <c r="A235" s="8">
        <v>200605</v>
      </c>
      <c r="B235" s="6">
        <v>12627168</v>
      </c>
      <c r="C235" s="6">
        <v>8323019</v>
      </c>
      <c r="D235" s="7">
        <v>955250468</v>
      </c>
      <c r="E235" s="25">
        <v>267437</v>
      </c>
      <c r="F235" s="25">
        <v>167262</v>
      </c>
      <c r="G235" s="25">
        <v>140591659.1444</v>
      </c>
      <c r="H235" s="6"/>
      <c r="I235" s="6"/>
      <c r="J235" s="7"/>
      <c r="K235" s="6"/>
      <c r="L235" s="6"/>
      <c r="M235" s="7"/>
      <c r="N235" s="6"/>
      <c r="O235" s="6"/>
      <c r="P235" s="7"/>
      <c r="Q235" s="6"/>
      <c r="R235" s="6"/>
      <c r="S235" s="7"/>
      <c r="T235" s="6"/>
      <c r="U235" s="6"/>
      <c r="V235" s="7"/>
      <c r="W235" s="6"/>
      <c r="X235" s="6"/>
      <c r="Y235" s="7"/>
      <c r="Z235" s="6"/>
      <c r="AA235" s="6"/>
      <c r="AB235" s="7"/>
      <c r="AC235" s="6"/>
      <c r="AD235" s="6"/>
      <c r="AE235" s="7"/>
      <c r="AF235" s="6"/>
      <c r="AG235" s="6"/>
      <c r="AH235" s="7"/>
      <c r="AI235" s="6"/>
      <c r="AJ235" s="6"/>
      <c r="AK235" s="7"/>
      <c r="AL235" s="6"/>
      <c r="AM235" s="6"/>
      <c r="AN235" s="7"/>
      <c r="AO235" s="6"/>
      <c r="AP235" s="6"/>
      <c r="AQ235" s="7"/>
      <c r="AR235" s="6"/>
      <c r="AS235" s="6"/>
      <c r="AT235" s="7"/>
      <c r="AU235" s="6"/>
      <c r="AV235" s="6"/>
      <c r="AW235" s="7"/>
      <c r="AX235" s="6"/>
      <c r="AY235" s="6"/>
      <c r="AZ235" s="7"/>
      <c r="BA235" s="6"/>
      <c r="BB235" s="6"/>
      <c r="BC235" s="7"/>
      <c r="BD235" s="6"/>
      <c r="BE235" s="6"/>
      <c r="BF235" s="7"/>
      <c r="BG235" s="6"/>
      <c r="BH235" s="6"/>
      <c r="BI235" s="7"/>
      <c r="BJ235" s="6"/>
      <c r="BK235" s="6"/>
      <c r="BL235" s="7"/>
      <c r="BM235" s="6"/>
      <c r="BN235" s="6"/>
      <c r="BO235" s="7"/>
      <c r="BP235" s="6"/>
      <c r="BQ235" s="6"/>
      <c r="BR235" s="7"/>
      <c r="BS235" s="6"/>
      <c r="BT235" s="6"/>
      <c r="BU235" s="7"/>
      <c r="BV235" s="6"/>
      <c r="BW235" s="6"/>
      <c r="BX235" s="7"/>
      <c r="BY235" s="6"/>
      <c r="BZ235" s="6"/>
      <c r="CA235" s="7"/>
      <c r="CB235" s="6"/>
      <c r="CC235" s="6"/>
      <c r="CD235" s="7"/>
      <c r="CE235" s="6"/>
      <c r="CF235" s="6"/>
      <c r="CG235" s="7"/>
      <c r="CH235" s="6"/>
      <c r="CI235" s="6"/>
      <c r="CJ235" s="7"/>
      <c r="CK235" s="6"/>
      <c r="CL235" s="6"/>
      <c r="CM235" s="7"/>
      <c r="CN235" s="6"/>
      <c r="CO235" s="6"/>
      <c r="CP235" s="7"/>
      <c r="CQ235" s="6"/>
      <c r="CR235" s="6"/>
      <c r="CS235" s="7"/>
      <c r="CT235" s="6"/>
      <c r="CU235" s="6"/>
      <c r="CV235" s="7"/>
    </row>
    <row r="236" spans="1:100" ht="13.8" x14ac:dyDescent="0.3">
      <c r="A236" s="8">
        <v>200606</v>
      </c>
      <c r="B236" s="6">
        <v>12234930</v>
      </c>
      <c r="C236" s="6">
        <v>8654343</v>
      </c>
      <c r="D236" s="7">
        <v>1050310728</v>
      </c>
      <c r="E236" s="25">
        <v>258810</v>
      </c>
      <c r="F236" s="25">
        <v>157408</v>
      </c>
      <c r="G236" s="25">
        <v>133381498.5962</v>
      </c>
      <c r="H236" s="6"/>
      <c r="I236" s="6"/>
      <c r="J236" s="7"/>
      <c r="K236" s="6"/>
      <c r="L236" s="6"/>
      <c r="M236" s="7"/>
      <c r="N236" s="6"/>
      <c r="O236" s="6"/>
      <c r="P236" s="7"/>
      <c r="Q236" s="6"/>
      <c r="R236" s="6"/>
      <c r="S236" s="7"/>
      <c r="T236" s="6"/>
      <c r="U236" s="6"/>
      <c r="V236" s="7"/>
      <c r="W236" s="6"/>
      <c r="X236" s="6"/>
      <c r="Y236" s="7"/>
      <c r="Z236" s="6"/>
      <c r="AA236" s="6"/>
      <c r="AB236" s="7"/>
      <c r="AC236" s="6"/>
      <c r="AD236" s="6"/>
      <c r="AE236" s="7"/>
      <c r="AF236" s="6"/>
      <c r="AG236" s="6"/>
      <c r="AH236" s="7"/>
      <c r="AI236" s="6"/>
      <c r="AJ236" s="6"/>
      <c r="AK236" s="7"/>
      <c r="AL236" s="6"/>
      <c r="AM236" s="6"/>
      <c r="AN236" s="7"/>
      <c r="AO236" s="6"/>
      <c r="AP236" s="6"/>
      <c r="AQ236" s="7"/>
      <c r="AR236" s="6"/>
      <c r="AS236" s="6"/>
      <c r="AT236" s="7"/>
      <c r="AU236" s="6"/>
      <c r="AV236" s="6"/>
      <c r="AW236" s="7"/>
      <c r="AX236" s="6"/>
      <c r="AY236" s="6"/>
      <c r="AZ236" s="7"/>
      <c r="BA236" s="6"/>
      <c r="BB236" s="6"/>
      <c r="BC236" s="7"/>
      <c r="BD236" s="6"/>
      <c r="BE236" s="6"/>
      <c r="BF236" s="7"/>
      <c r="BG236" s="6"/>
      <c r="BH236" s="6"/>
      <c r="BI236" s="7"/>
      <c r="BJ236" s="6"/>
      <c r="BK236" s="6"/>
      <c r="BL236" s="7"/>
      <c r="BM236" s="6"/>
      <c r="BN236" s="6"/>
      <c r="BO236" s="7"/>
      <c r="BP236" s="6"/>
      <c r="BQ236" s="6"/>
      <c r="BR236" s="7"/>
      <c r="BS236" s="6"/>
      <c r="BT236" s="6"/>
      <c r="BU236" s="7"/>
      <c r="BV236" s="6"/>
      <c r="BW236" s="6"/>
      <c r="BX236" s="7"/>
      <c r="BY236" s="6"/>
      <c r="BZ236" s="6"/>
      <c r="CA236" s="7"/>
      <c r="CB236" s="6"/>
      <c r="CC236" s="6"/>
      <c r="CD236" s="7"/>
      <c r="CE236" s="6"/>
      <c r="CF236" s="6"/>
      <c r="CG236" s="7"/>
      <c r="CH236" s="6"/>
      <c r="CI236" s="6"/>
      <c r="CJ236" s="7"/>
      <c r="CK236" s="6"/>
      <c r="CL236" s="6"/>
      <c r="CM236" s="7"/>
      <c r="CN236" s="6"/>
      <c r="CO236" s="6"/>
      <c r="CP236" s="7"/>
      <c r="CQ236" s="6"/>
      <c r="CR236" s="6"/>
      <c r="CS236" s="7"/>
      <c r="CT236" s="6"/>
      <c r="CU236" s="6"/>
      <c r="CV236" s="7"/>
    </row>
    <row r="237" spans="1:100" ht="13.8" x14ac:dyDescent="0.3">
      <c r="A237" s="8">
        <v>200607</v>
      </c>
      <c r="B237" s="6">
        <v>12645892</v>
      </c>
      <c r="C237" s="6">
        <v>9142902</v>
      </c>
      <c r="D237" s="7">
        <v>1132783673</v>
      </c>
      <c r="E237" s="25">
        <v>267437</v>
      </c>
      <c r="F237" s="25">
        <v>181097.99999999901</v>
      </c>
      <c r="G237" s="25">
        <v>152721603.477</v>
      </c>
      <c r="H237" s="6"/>
      <c r="I237" s="6"/>
      <c r="J237" s="7"/>
      <c r="K237" s="6"/>
      <c r="L237" s="6"/>
      <c r="M237" s="7"/>
      <c r="N237" s="6"/>
      <c r="O237" s="6"/>
      <c r="P237" s="7"/>
      <c r="Q237" s="6"/>
      <c r="R237" s="6"/>
      <c r="S237" s="7"/>
      <c r="T237" s="6"/>
      <c r="U237" s="6"/>
      <c r="V237" s="7"/>
      <c r="W237" s="6"/>
      <c r="X237" s="6"/>
      <c r="Y237" s="7"/>
      <c r="Z237" s="6"/>
      <c r="AA237" s="6"/>
      <c r="AB237" s="7"/>
      <c r="AC237" s="6"/>
      <c r="AD237" s="6"/>
      <c r="AE237" s="7"/>
      <c r="AF237" s="6"/>
      <c r="AG237" s="6"/>
      <c r="AH237" s="7"/>
      <c r="AI237" s="6"/>
      <c r="AJ237" s="6"/>
      <c r="AK237" s="7"/>
      <c r="AL237" s="6"/>
      <c r="AM237" s="6"/>
      <c r="AN237" s="7"/>
      <c r="AO237" s="6"/>
      <c r="AP237" s="6"/>
      <c r="AQ237" s="7"/>
      <c r="AR237" s="6"/>
      <c r="AS237" s="6"/>
      <c r="AT237" s="7"/>
      <c r="AU237" s="6"/>
      <c r="AV237" s="6"/>
      <c r="AW237" s="7"/>
      <c r="AX237" s="6"/>
      <c r="AY237" s="6"/>
      <c r="AZ237" s="7"/>
      <c r="BA237" s="6"/>
      <c r="BB237" s="6"/>
      <c r="BC237" s="7"/>
      <c r="BD237" s="6"/>
      <c r="BE237" s="6"/>
      <c r="BF237" s="7"/>
      <c r="BG237" s="6"/>
      <c r="BH237" s="6"/>
      <c r="BI237" s="7"/>
      <c r="BJ237" s="6"/>
      <c r="BK237" s="6"/>
      <c r="BL237" s="7"/>
      <c r="BM237" s="6"/>
      <c r="BN237" s="6"/>
      <c r="BO237" s="7"/>
      <c r="BP237" s="6"/>
      <c r="BQ237" s="6"/>
      <c r="BR237" s="7"/>
      <c r="BS237" s="6"/>
      <c r="BT237" s="6"/>
      <c r="BU237" s="7"/>
      <c r="BV237" s="6"/>
      <c r="BW237" s="6"/>
      <c r="BX237" s="7"/>
      <c r="BY237" s="6"/>
      <c r="BZ237" s="6"/>
      <c r="CA237" s="7"/>
      <c r="CB237" s="6"/>
      <c r="CC237" s="6"/>
      <c r="CD237" s="7"/>
      <c r="CE237" s="6"/>
      <c r="CF237" s="6"/>
      <c r="CG237" s="7"/>
      <c r="CH237" s="6"/>
      <c r="CI237" s="6"/>
      <c r="CJ237" s="7"/>
      <c r="CK237" s="6"/>
      <c r="CL237" s="6"/>
      <c r="CM237" s="7"/>
      <c r="CN237" s="6"/>
      <c r="CO237" s="6"/>
      <c r="CP237" s="7"/>
      <c r="CQ237" s="6"/>
      <c r="CR237" s="6"/>
      <c r="CS237" s="7"/>
      <c r="CT237" s="6"/>
      <c r="CU237" s="6"/>
      <c r="CV237" s="7"/>
    </row>
    <row r="238" spans="1:100" ht="13.8" x14ac:dyDescent="0.3">
      <c r="A238" s="8">
        <v>200608</v>
      </c>
      <c r="B238" s="6">
        <v>12664151</v>
      </c>
      <c r="C238" s="6">
        <v>9663870</v>
      </c>
      <c r="D238" s="7">
        <v>1204615607</v>
      </c>
      <c r="E238" s="25">
        <v>267437</v>
      </c>
      <c r="F238" s="25">
        <v>181364</v>
      </c>
      <c r="G238" s="25">
        <v>152807835.59979999</v>
      </c>
      <c r="H238" s="6"/>
      <c r="I238" s="6"/>
      <c r="J238" s="7"/>
      <c r="K238" s="6"/>
      <c r="L238" s="6"/>
      <c r="M238" s="7"/>
      <c r="N238" s="6"/>
      <c r="O238" s="6"/>
      <c r="P238" s="7"/>
      <c r="Q238" s="6"/>
      <c r="R238" s="6"/>
      <c r="S238" s="7"/>
      <c r="T238" s="6"/>
      <c r="U238" s="6"/>
      <c r="V238" s="7"/>
      <c r="W238" s="6"/>
      <c r="X238" s="6"/>
      <c r="Y238" s="7"/>
      <c r="Z238" s="6"/>
      <c r="AA238" s="6"/>
      <c r="AB238" s="7"/>
      <c r="AC238" s="6"/>
      <c r="AD238" s="6"/>
      <c r="AE238" s="7"/>
      <c r="AF238" s="6"/>
      <c r="AG238" s="6"/>
      <c r="AH238" s="7"/>
      <c r="AI238" s="6"/>
      <c r="AJ238" s="6"/>
      <c r="AK238" s="7"/>
      <c r="AL238" s="6"/>
      <c r="AM238" s="6"/>
      <c r="AN238" s="7"/>
      <c r="AO238" s="6"/>
      <c r="AP238" s="6"/>
      <c r="AQ238" s="7"/>
      <c r="AR238" s="6"/>
      <c r="AS238" s="6"/>
      <c r="AT238" s="7"/>
      <c r="AU238" s="6"/>
      <c r="AV238" s="6"/>
      <c r="AW238" s="7"/>
      <c r="AX238" s="6"/>
      <c r="AY238" s="6"/>
      <c r="AZ238" s="7"/>
      <c r="BA238" s="6"/>
      <c r="BB238" s="6"/>
      <c r="BC238" s="7"/>
      <c r="BD238" s="6"/>
      <c r="BE238" s="6"/>
      <c r="BF238" s="7"/>
      <c r="BG238" s="6"/>
      <c r="BH238" s="6"/>
      <c r="BI238" s="7"/>
      <c r="BJ238" s="6"/>
      <c r="BK238" s="6"/>
      <c r="BL238" s="7"/>
      <c r="BM238" s="6"/>
      <c r="BN238" s="6"/>
      <c r="BO238" s="7"/>
      <c r="BP238" s="6"/>
      <c r="BQ238" s="6"/>
      <c r="BR238" s="7"/>
      <c r="BS238" s="6"/>
      <c r="BT238" s="6"/>
      <c r="BU238" s="7"/>
      <c r="BV238" s="6"/>
      <c r="BW238" s="6"/>
      <c r="BX238" s="7"/>
      <c r="BY238" s="6"/>
      <c r="BZ238" s="6"/>
      <c r="CA238" s="7"/>
      <c r="CB238" s="6"/>
      <c r="CC238" s="6"/>
      <c r="CD238" s="7"/>
      <c r="CE238" s="6"/>
      <c r="CF238" s="6"/>
      <c r="CG238" s="7"/>
      <c r="CH238" s="6"/>
      <c r="CI238" s="6"/>
      <c r="CJ238" s="7"/>
      <c r="CK238" s="6"/>
      <c r="CL238" s="6"/>
      <c r="CM238" s="7"/>
      <c r="CN238" s="6"/>
      <c r="CO238" s="6"/>
      <c r="CP238" s="7"/>
      <c r="CQ238" s="6"/>
      <c r="CR238" s="6"/>
      <c r="CS238" s="7"/>
      <c r="CT238" s="6"/>
      <c r="CU238" s="6"/>
      <c r="CV238" s="7"/>
    </row>
    <row r="239" spans="1:100" ht="13.8" x14ac:dyDescent="0.3">
      <c r="A239" s="8">
        <v>200609</v>
      </c>
      <c r="B239" s="6">
        <v>12257250</v>
      </c>
      <c r="C239" s="6">
        <v>9046824</v>
      </c>
      <c r="D239" s="7">
        <v>1092612459</v>
      </c>
      <c r="E239" s="25">
        <v>259530</v>
      </c>
      <c r="F239" s="25">
        <v>157180.99999999901</v>
      </c>
      <c r="G239" s="25">
        <v>131138292.7008</v>
      </c>
      <c r="H239" s="6"/>
      <c r="I239" s="6"/>
      <c r="J239" s="7"/>
      <c r="K239" s="6"/>
      <c r="L239" s="6"/>
      <c r="M239" s="7"/>
      <c r="N239" s="6"/>
      <c r="O239" s="6"/>
      <c r="P239" s="7"/>
      <c r="Q239" s="6"/>
      <c r="R239" s="6"/>
      <c r="S239" s="7"/>
      <c r="T239" s="6"/>
      <c r="U239" s="6"/>
      <c r="V239" s="7"/>
      <c r="W239" s="6"/>
      <c r="X239" s="6"/>
      <c r="Y239" s="7"/>
      <c r="Z239" s="6"/>
      <c r="AA239" s="6"/>
      <c r="AB239" s="7"/>
      <c r="AC239" s="6"/>
      <c r="AD239" s="6"/>
      <c r="AE239" s="7"/>
      <c r="AF239" s="6"/>
      <c r="AG239" s="6"/>
      <c r="AH239" s="7"/>
      <c r="AI239" s="6"/>
      <c r="AJ239" s="6"/>
      <c r="AK239" s="7"/>
      <c r="AL239" s="6"/>
      <c r="AM239" s="6"/>
      <c r="AN239" s="7"/>
      <c r="AO239" s="6"/>
      <c r="AP239" s="6"/>
      <c r="AQ239" s="7"/>
      <c r="AR239" s="6"/>
      <c r="AS239" s="6"/>
      <c r="AT239" s="7"/>
      <c r="AU239" s="6"/>
      <c r="AV239" s="6"/>
      <c r="AW239" s="7"/>
      <c r="AX239" s="6"/>
      <c r="AY239" s="6"/>
      <c r="AZ239" s="7"/>
      <c r="BA239" s="6"/>
      <c r="BB239" s="6"/>
      <c r="BC239" s="7"/>
      <c r="BD239" s="6"/>
      <c r="BE239" s="6"/>
      <c r="BF239" s="7"/>
      <c r="BG239" s="6"/>
      <c r="BH239" s="6"/>
      <c r="BI239" s="7"/>
      <c r="BJ239" s="6"/>
      <c r="BK239" s="6"/>
      <c r="BL239" s="7"/>
      <c r="BM239" s="6"/>
      <c r="BN239" s="6"/>
      <c r="BO239" s="7"/>
      <c r="BP239" s="6"/>
      <c r="BQ239" s="6"/>
      <c r="BR239" s="7"/>
      <c r="BS239" s="6"/>
      <c r="BT239" s="6"/>
      <c r="BU239" s="7"/>
      <c r="BV239" s="6"/>
      <c r="BW239" s="6"/>
      <c r="BX239" s="7"/>
      <c r="BY239" s="6"/>
      <c r="BZ239" s="6"/>
      <c r="CA239" s="7"/>
      <c r="CB239" s="6"/>
      <c r="CC239" s="6"/>
      <c r="CD239" s="7"/>
      <c r="CE239" s="6"/>
      <c r="CF239" s="6"/>
      <c r="CG239" s="7"/>
      <c r="CH239" s="6"/>
      <c r="CI239" s="6"/>
      <c r="CJ239" s="7"/>
      <c r="CK239" s="6"/>
      <c r="CL239" s="6"/>
      <c r="CM239" s="7"/>
      <c r="CN239" s="6"/>
      <c r="CO239" s="6"/>
      <c r="CP239" s="7"/>
      <c r="CQ239" s="6"/>
      <c r="CR239" s="6"/>
      <c r="CS239" s="7"/>
      <c r="CT239" s="6"/>
      <c r="CU239" s="6"/>
      <c r="CV239" s="7"/>
    </row>
    <row r="240" spans="1:100" ht="13.8" x14ac:dyDescent="0.3">
      <c r="A240" s="8">
        <v>200610</v>
      </c>
      <c r="B240" s="6">
        <v>12673761</v>
      </c>
      <c r="C240" s="6">
        <v>8203807</v>
      </c>
      <c r="D240" s="7">
        <v>911951521</v>
      </c>
      <c r="E240" s="25">
        <v>269049</v>
      </c>
      <c r="F240" s="25">
        <v>171305</v>
      </c>
      <c r="G240" s="25">
        <v>143796068.234</v>
      </c>
      <c r="H240" s="6"/>
      <c r="I240" s="6"/>
      <c r="J240" s="7"/>
      <c r="K240" s="6"/>
      <c r="L240" s="6"/>
      <c r="M240" s="7"/>
      <c r="N240" s="6"/>
      <c r="O240" s="6"/>
      <c r="P240" s="7"/>
      <c r="Q240" s="6"/>
      <c r="R240" s="6"/>
      <c r="S240" s="7"/>
      <c r="T240" s="6"/>
      <c r="U240" s="6"/>
      <c r="V240" s="7"/>
      <c r="W240" s="6"/>
      <c r="X240" s="6"/>
      <c r="Y240" s="7"/>
      <c r="Z240" s="6"/>
      <c r="AA240" s="6"/>
      <c r="AB240" s="7"/>
      <c r="AC240" s="6"/>
      <c r="AD240" s="6"/>
      <c r="AE240" s="7"/>
      <c r="AF240" s="6"/>
      <c r="AG240" s="6"/>
      <c r="AH240" s="7"/>
      <c r="AI240" s="6"/>
      <c r="AJ240" s="6"/>
      <c r="AK240" s="7"/>
      <c r="AL240" s="6"/>
      <c r="AM240" s="6"/>
      <c r="AN240" s="7"/>
      <c r="AO240" s="6"/>
      <c r="AP240" s="6"/>
      <c r="AQ240" s="7"/>
      <c r="AR240" s="6"/>
      <c r="AS240" s="6"/>
      <c r="AT240" s="7"/>
      <c r="AU240" s="6"/>
      <c r="AV240" s="6"/>
      <c r="AW240" s="7"/>
      <c r="AX240" s="6"/>
      <c r="AY240" s="6"/>
      <c r="AZ240" s="7"/>
      <c r="BA240" s="6"/>
      <c r="BB240" s="6"/>
      <c r="BC240" s="7"/>
      <c r="BD240" s="6"/>
      <c r="BE240" s="6"/>
      <c r="BF240" s="7"/>
      <c r="BG240" s="6"/>
      <c r="BH240" s="6"/>
      <c r="BI240" s="7"/>
      <c r="BJ240" s="6"/>
      <c r="BK240" s="6"/>
      <c r="BL240" s="7"/>
      <c r="BM240" s="6"/>
      <c r="BN240" s="6"/>
      <c r="BO240" s="7"/>
      <c r="BP240" s="6"/>
      <c r="BQ240" s="6"/>
      <c r="BR240" s="7"/>
      <c r="BS240" s="6"/>
      <c r="BT240" s="6"/>
      <c r="BU240" s="7"/>
      <c r="BV240" s="6"/>
      <c r="BW240" s="6"/>
      <c r="BX240" s="7"/>
      <c r="BY240" s="6"/>
      <c r="BZ240" s="6"/>
      <c r="CA240" s="7"/>
      <c r="CB240" s="6"/>
      <c r="CC240" s="6"/>
      <c r="CD240" s="7"/>
      <c r="CE240" s="6"/>
      <c r="CF240" s="6"/>
      <c r="CG240" s="7"/>
      <c r="CH240" s="6"/>
      <c r="CI240" s="6"/>
      <c r="CJ240" s="7"/>
      <c r="CK240" s="6"/>
      <c r="CL240" s="6"/>
      <c r="CM240" s="7"/>
      <c r="CN240" s="6"/>
      <c r="CO240" s="6"/>
      <c r="CP240" s="7"/>
      <c r="CQ240" s="6"/>
      <c r="CR240" s="6"/>
      <c r="CS240" s="7"/>
      <c r="CT240" s="6"/>
      <c r="CU240" s="6"/>
      <c r="CV240" s="7"/>
    </row>
    <row r="241" spans="1:100" ht="13.8" x14ac:dyDescent="0.3">
      <c r="A241" s="8">
        <v>200611</v>
      </c>
      <c r="B241" s="6">
        <v>12276630</v>
      </c>
      <c r="C241" s="6">
        <v>7163517</v>
      </c>
      <c r="D241" s="7">
        <v>767724735</v>
      </c>
      <c r="E241" s="25">
        <v>268320</v>
      </c>
      <c r="F241" s="25">
        <v>172948</v>
      </c>
      <c r="G241" s="25">
        <v>146900518.79629999</v>
      </c>
      <c r="H241" s="6"/>
      <c r="I241" s="6"/>
      <c r="J241" s="7"/>
      <c r="K241" s="6"/>
      <c r="L241" s="6"/>
      <c r="M241" s="7"/>
      <c r="N241" s="6"/>
      <c r="O241" s="6"/>
      <c r="P241" s="7"/>
      <c r="Q241" s="6"/>
      <c r="R241" s="6"/>
      <c r="S241" s="7"/>
      <c r="T241" s="6"/>
      <c r="U241" s="6"/>
      <c r="V241" s="7"/>
      <c r="W241" s="6"/>
      <c r="X241" s="6"/>
      <c r="Y241" s="7"/>
      <c r="Z241" s="6"/>
      <c r="AA241" s="6"/>
      <c r="AB241" s="7"/>
      <c r="AC241" s="6"/>
      <c r="AD241" s="6"/>
      <c r="AE241" s="7"/>
      <c r="AF241" s="6"/>
      <c r="AG241" s="6"/>
      <c r="AH241" s="7"/>
      <c r="AI241" s="6"/>
      <c r="AJ241" s="6"/>
      <c r="AK241" s="7"/>
      <c r="AL241" s="6"/>
      <c r="AM241" s="6"/>
      <c r="AN241" s="7"/>
      <c r="AO241" s="6"/>
      <c r="AP241" s="6"/>
      <c r="AQ241" s="7"/>
      <c r="AR241" s="6"/>
      <c r="AS241" s="6"/>
      <c r="AT241" s="7"/>
      <c r="AU241" s="6"/>
      <c r="AV241" s="6"/>
      <c r="AW241" s="7"/>
      <c r="AX241" s="6"/>
      <c r="AY241" s="6"/>
      <c r="AZ241" s="7"/>
      <c r="BA241" s="6"/>
      <c r="BB241" s="6"/>
      <c r="BC241" s="7"/>
      <c r="BD241" s="6"/>
      <c r="BE241" s="6"/>
      <c r="BF241" s="7"/>
      <c r="BG241" s="6"/>
      <c r="BH241" s="6"/>
      <c r="BI241" s="7"/>
      <c r="BJ241" s="6"/>
      <c r="BK241" s="6"/>
      <c r="BL241" s="7"/>
      <c r="BM241" s="6"/>
      <c r="BN241" s="6"/>
      <c r="BO241" s="7"/>
      <c r="BP241" s="6"/>
      <c r="BQ241" s="6"/>
      <c r="BR241" s="7"/>
      <c r="BS241" s="6"/>
      <c r="BT241" s="6"/>
      <c r="BU241" s="7"/>
      <c r="BV241" s="6"/>
      <c r="BW241" s="6"/>
      <c r="BX241" s="7"/>
      <c r="BY241" s="6"/>
      <c r="BZ241" s="6"/>
      <c r="CA241" s="7"/>
      <c r="CB241" s="6"/>
      <c r="CC241" s="6"/>
      <c r="CD241" s="7"/>
      <c r="CE241" s="6"/>
      <c r="CF241" s="6"/>
      <c r="CG241" s="7"/>
      <c r="CH241" s="6"/>
      <c r="CI241" s="6"/>
      <c r="CJ241" s="7"/>
      <c r="CK241" s="6"/>
      <c r="CL241" s="6"/>
      <c r="CM241" s="7"/>
      <c r="CN241" s="6"/>
      <c r="CO241" s="6"/>
      <c r="CP241" s="7"/>
      <c r="CQ241" s="6"/>
      <c r="CR241" s="6"/>
      <c r="CS241" s="7"/>
      <c r="CT241" s="6"/>
      <c r="CU241" s="6"/>
      <c r="CV241" s="7"/>
    </row>
    <row r="242" spans="1:100" ht="13.8" x14ac:dyDescent="0.3">
      <c r="A242" s="8">
        <v>200612</v>
      </c>
      <c r="B242" s="6">
        <v>12690408</v>
      </c>
      <c r="C242" s="6">
        <v>5788382</v>
      </c>
      <c r="D242" s="7">
        <v>635921648</v>
      </c>
      <c r="E242" s="25">
        <v>283898</v>
      </c>
      <c r="F242" s="25">
        <v>146736</v>
      </c>
      <c r="G242" s="25">
        <v>128241765.18430001</v>
      </c>
      <c r="H242" s="6"/>
      <c r="I242" s="6"/>
      <c r="J242" s="7"/>
      <c r="K242" s="6"/>
      <c r="L242" s="6"/>
      <c r="M242" s="7"/>
      <c r="N242" s="6"/>
      <c r="O242" s="6"/>
      <c r="P242" s="7"/>
      <c r="Q242" s="6"/>
      <c r="R242" s="6"/>
      <c r="S242" s="7"/>
      <c r="T242" s="6"/>
      <c r="U242" s="6"/>
      <c r="V242" s="7"/>
      <c r="W242" s="6"/>
      <c r="X242" s="6"/>
      <c r="Y242" s="7"/>
      <c r="Z242" s="6"/>
      <c r="AA242" s="6"/>
      <c r="AB242" s="7"/>
      <c r="AC242" s="6"/>
      <c r="AD242" s="6"/>
      <c r="AE242" s="7"/>
      <c r="AF242" s="6"/>
      <c r="AG242" s="6"/>
      <c r="AH242" s="7"/>
      <c r="AI242" s="6"/>
      <c r="AJ242" s="6"/>
      <c r="AK242" s="7"/>
      <c r="AL242" s="6"/>
      <c r="AM242" s="6"/>
      <c r="AN242" s="7"/>
      <c r="AO242" s="6"/>
      <c r="AP242" s="6"/>
      <c r="AQ242" s="7"/>
      <c r="AR242" s="6"/>
      <c r="AS242" s="6"/>
      <c r="AT242" s="7"/>
      <c r="AU242" s="6"/>
      <c r="AV242" s="6"/>
      <c r="AW242" s="7"/>
      <c r="AX242" s="6"/>
      <c r="AY242" s="6"/>
      <c r="AZ242" s="7"/>
      <c r="BA242" s="6"/>
      <c r="BB242" s="6"/>
      <c r="BC242" s="7"/>
      <c r="BD242" s="6"/>
      <c r="BE242" s="6"/>
      <c r="BF242" s="7"/>
      <c r="BG242" s="6"/>
      <c r="BH242" s="6"/>
      <c r="BI242" s="7"/>
      <c r="BJ242" s="6"/>
      <c r="BK242" s="6"/>
      <c r="BL242" s="7"/>
      <c r="BM242" s="6"/>
      <c r="BN242" s="6"/>
      <c r="BO242" s="7"/>
      <c r="BP242" s="6"/>
      <c r="BQ242" s="6"/>
      <c r="BR242" s="7"/>
      <c r="BS242" s="6"/>
      <c r="BT242" s="6"/>
      <c r="BU242" s="7"/>
      <c r="BV242" s="6"/>
      <c r="BW242" s="6"/>
      <c r="BX242" s="7"/>
      <c r="BY242" s="6"/>
      <c r="BZ242" s="6"/>
      <c r="CA242" s="7"/>
      <c r="CB242" s="6"/>
      <c r="CC242" s="6"/>
      <c r="CD242" s="7"/>
      <c r="CE242" s="6"/>
      <c r="CF242" s="6"/>
      <c r="CG242" s="7"/>
      <c r="CH242" s="6"/>
      <c r="CI242" s="6"/>
      <c r="CJ242" s="7"/>
      <c r="CK242" s="6"/>
      <c r="CL242" s="6"/>
      <c r="CM242" s="7"/>
      <c r="CN242" s="6"/>
      <c r="CO242" s="6"/>
      <c r="CP242" s="7"/>
      <c r="CQ242" s="6"/>
      <c r="CR242" s="6"/>
      <c r="CS242" s="7"/>
      <c r="CT242" s="6"/>
      <c r="CU242" s="6"/>
      <c r="CV242" s="7"/>
    </row>
    <row r="243" spans="1:100" ht="13.8" x14ac:dyDescent="0.3">
      <c r="A243" s="8">
        <v>200701</v>
      </c>
      <c r="B243" s="6">
        <v>12693477</v>
      </c>
      <c r="C243" s="6">
        <v>5990806</v>
      </c>
      <c r="D243" s="7">
        <v>652828848</v>
      </c>
      <c r="E243" s="25">
        <v>287494</v>
      </c>
      <c r="F243" s="25">
        <v>156555</v>
      </c>
      <c r="G243" s="25">
        <v>137270411.671</v>
      </c>
      <c r="H243" s="6"/>
      <c r="I243" s="6"/>
      <c r="J243" s="7"/>
      <c r="K243" s="6"/>
      <c r="L243" s="6"/>
      <c r="M243" s="7"/>
      <c r="N243" s="6"/>
      <c r="O243" s="6"/>
      <c r="P243" s="7"/>
      <c r="Q243" s="6"/>
      <c r="R243" s="6"/>
      <c r="S243" s="7"/>
      <c r="T243" s="6"/>
      <c r="U243" s="6"/>
      <c r="V243" s="7"/>
      <c r="W243" s="6"/>
      <c r="X243" s="6"/>
      <c r="Y243" s="7"/>
      <c r="Z243" s="6"/>
      <c r="AA243" s="6"/>
      <c r="AB243" s="7"/>
      <c r="AC243" s="6"/>
      <c r="AD243" s="6"/>
      <c r="AE243" s="7"/>
      <c r="AF243" s="6"/>
      <c r="AG243" s="6"/>
      <c r="AH243" s="7"/>
      <c r="AI243" s="6"/>
      <c r="AJ243" s="6"/>
      <c r="AK243" s="7"/>
      <c r="AL243" s="6"/>
      <c r="AM243" s="6"/>
      <c r="AN243" s="7"/>
      <c r="AO243" s="6"/>
      <c r="AP243" s="6"/>
      <c r="AQ243" s="7"/>
      <c r="AR243" s="6"/>
      <c r="AS243" s="6"/>
      <c r="AT243" s="7"/>
      <c r="AU243" s="6"/>
      <c r="AV243" s="6"/>
      <c r="AW243" s="7"/>
      <c r="AX243" s="6"/>
      <c r="AY243" s="6"/>
      <c r="AZ243" s="7"/>
      <c r="BA243" s="6"/>
      <c r="BB243" s="6"/>
      <c r="BC243" s="7"/>
      <c r="BD243" s="6"/>
      <c r="BE243" s="6"/>
      <c r="BF243" s="7"/>
      <c r="BG243" s="6"/>
      <c r="BH243" s="6"/>
      <c r="BI243" s="7"/>
      <c r="BJ243" s="6"/>
      <c r="BK243" s="6"/>
      <c r="BL243" s="7"/>
      <c r="BM243" s="6"/>
      <c r="BN243" s="6"/>
      <c r="BO243" s="7"/>
      <c r="BP243" s="6"/>
      <c r="BQ243" s="6"/>
      <c r="BR243" s="7"/>
      <c r="BS243" s="6"/>
      <c r="BT243" s="6"/>
      <c r="BU243" s="7"/>
      <c r="BV243" s="6"/>
      <c r="BW243" s="6"/>
      <c r="BX243" s="7"/>
      <c r="BY243" s="6"/>
      <c r="BZ243" s="6"/>
      <c r="CA243" s="7"/>
      <c r="CB243" s="6"/>
      <c r="CC243" s="6"/>
      <c r="CD243" s="7"/>
      <c r="CE243" s="6"/>
      <c r="CF243" s="6"/>
      <c r="CG243" s="7"/>
      <c r="CH243" s="6"/>
      <c r="CI243" s="6"/>
      <c r="CJ243" s="7"/>
      <c r="CK243" s="6"/>
      <c r="CL243" s="6"/>
      <c r="CM243" s="7"/>
      <c r="CN243" s="6"/>
      <c r="CO243" s="6"/>
      <c r="CP243" s="7"/>
      <c r="CQ243" s="6"/>
      <c r="CR243" s="6"/>
      <c r="CS243" s="7"/>
      <c r="CT243" s="6"/>
      <c r="CU243" s="6"/>
      <c r="CV243" s="7"/>
    </row>
    <row r="244" spans="1:100" ht="13.8" x14ac:dyDescent="0.3">
      <c r="A244" s="8">
        <v>200702</v>
      </c>
      <c r="B244" s="6">
        <v>11456788</v>
      </c>
      <c r="C244" s="6">
        <v>6562499</v>
      </c>
      <c r="D244" s="7">
        <v>741854962</v>
      </c>
      <c r="E244" s="25">
        <v>260540</v>
      </c>
      <c r="F244" s="25">
        <v>169074</v>
      </c>
      <c r="G244" s="25">
        <v>149926414.0117</v>
      </c>
      <c r="H244" s="6"/>
      <c r="I244" s="6"/>
      <c r="J244" s="7"/>
      <c r="K244" s="6"/>
      <c r="L244" s="6"/>
      <c r="M244" s="7"/>
      <c r="N244" s="6"/>
      <c r="O244" s="6"/>
      <c r="P244" s="7"/>
      <c r="Q244" s="6"/>
      <c r="R244" s="6"/>
      <c r="S244" s="7"/>
      <c r="T244" s="6"/>
      <c r="U244" s="6"/>
      <c r="V244" s="7"/>
      <c r="W244" s="6"/>
      <c r="X244" s="6"/>
      <c r="Y244" s="7"/>
      <c r="Z244" s="6"/>
      <c r="AA244" s="6"/>
      <c r="AB244" s="7"/>
      <c r="AC244" s="6"/>
      <c r="AD244" s="6"/>
      <c r="AE244" s="7"/>
      <c r="AF244" s="6"/>
      <c r="AG244" s="6"/>
      <c r="AH244" s="7"/>
      <c r="AI244" s="6"/>
      <c r="AJ244" s="6"/>
      <c r="AK244" s="7"/>
      <c r="AL244" s="6"/>
      <c r="AM244" s="6"/>
      <c r="AN244" s="7"/>
      <c r="AO244" s="6"/>
      <c r="AP244" s="6"/>
      <c r="AQ244" s="7"/>
      <c r="AR244" s="6"/>
      <c r="AS244" s="6"/>
      <c r="AT244" s="7"/>
      <c r="AU244" s="6"/>
      <c r="AV244" s="6"/>
      <c r="AW244" s="7"/>
      <c r="AX244" s="6"/>
      <c r="AY244" s="6"/>
      <c r="AZ244" s="7"/>
      <c r="BA244" s="6"/>
      <c r="BB244" s="6"/>
      <c r="BC244" s="7"/>
      <c r="BD244" s="6"/>
      <c r="BE244" s="6"/>
      <c r="BF244" s="7"/>
      <c r="BG244" s="6"/>
      <c r="BH244" s="6"/>
      <c r="BI244" s="7"/>
      <c r="BJ244" s="6"/>
      <c r="BK244" s="6"/>
      <c r="BL244" s="7"/>
      <c r="BM244" s="6"/>
      <c r="BN244" s="6"/>
      <c r="BO244" s="7"/>
      <c r="BP244" s="6"/>
      <c r="BQ244" s="6"/>
      <c r="BR244" s="7"/>
      <c r="BS244" s="6"/>
      <c r="BT244" s="6"/>
      <c r="BU244" s="7"/>
      <c r="BV244" s="6"/>
      <c r="BW244" s="6"/>
      <c r="BX244" s="7"/>
      <c r="BY244" s="6"/>
      <c r="BZ244" s="6"/>
      <c r="CA244" s="7"/>
      <c r="CB244" s="6"/>
      <c r="CC244" s="6"/>
      <c r="CD244" s="7"/>
      <c r="CE244" s="6"/>
      <c r="CF244" s="6"/>
      <c r="CG244" s="7"/>
      <c r="CH244" s="6"/>
      <c r="CI244" s="6"/>
      <c r="CJ244" s="7"/>
      <c r="CK244" s="6"/>
      <c r="CL244" s="6"/>
      <c r="CM244" s="7"/>
      <c r="CN244" s="6"/>
      <c r="CO244" s="6"/>
      <c r="CP244" s="7"/>
      <c r="CQ244" s="6"/>
      <c r="CR244" s="6"/>
      <c r="CS244" s="7"/>
      <c r="CT244" s="6"/>
      <c r="CU244" s="6"/>
      <c r="CV244" s="7"/>
    </row>
    <row r="245" spans="1:100" ht="13.8" x14ac:dyDescent="0.3">
      <c r="A245" s="8">
        <v>200703</v>
      </c>
      <c r="B245" s="6">
        <v>12688114</v>
      </c>
      <c r="C245" s="6">
        <v>7641334</v>
      </c>
      <c r="D245" s="7">
        <v>857985013</v>
      </c>
      <c r="E245" s="25">
        <v>288455</v>
      </c>
      <c r="F245" s="25">
        <v>198068</v>
      </c>
      <c r="G245" s="25">
        <v>177249669.5088</v>
      </c>
      <c r="H245" s="6"/>
      <c r="I245" s="6"/>
      <c r="J245" s="7"/>
      <c r="K245" s="6"/>
      <c r="L245" s="6"/>
      <c r="M245" s="7"/>
      <c r="N245" s="6"/>
      <c r="O245" s="6"/>
      <c r="P245" s="7"/>
      <c r="Q245" s="6"/>
      <c r="R245" s="6"/>
      <c r="S245" s="7"/>
      <c r="T245" s="6"/>
      <c r="U245" s="6"/>
      <c r="V245" s="7"/>
      <c r="W245" s="6"/>
      <c r="X245" s="6"/>
      <c r="Y245" s="7"/>
      <c r="Z245" s="6"/>
      <c r="AA245" s="6"/>
      <c r="AB245" s="7"/>
      <c r="AC245" s="6"/>
      <c r="AD245" s="6"/>
      <c r="AE245" s="7"/>
      <c r="AF245" s="6"/>
      <c r="AG245" s="6"/>
      <c r="AH245" s="7"/>
      <c r="AI245" s="6"/>
      <c r="AJ245" s="6"/>
      <c r="AK245" s="7"/>
      <c r="AL245" s="6"/>
      <c r="AM245" s="6"/>
      <c r="AN245" s="7"/>
      <c r="AO245" s="6"/>
      <c r="AP245" s="6"/>
      <c r="AQ245" s="7"/>
      <c r="AR245" s="6"/>
      <c r="AS245" s="6"/>
      <c r="AT245" s="7"/>
      <c r="AU245" s="6"/>
      <c r="AV245" s="6"/>
      <c r="AW245" s="7"/>
      <c r="AX245" s="6"/>
      <c r="AY245" s="6"/>
      <c r="AZ245" s="7"/>
      <c r="BA245" s="6"/>
      <c r="BB245" s="6"/>
      <c r="BC245" s="7"/>
      <c r="BD245" s="6"/>
      <c r="BE245" s="6"/>
      <c r="BF245" s="7"/>
      <c r="BG245" s="6"/>
      <c r="BH245" s="6"/>
      <c r="BI245" s="7"/>
      <c r="BJ245" s="6"/>
      <c r="BK245" s="6"/>
      <c r="BL245" s="7"/>
      <c r="BM245" s="6"/>
      <c r="BN245" s="6"/>
      <c r="BO245" s="7"/>
      <c r="BP245" s="6"/>
      <c r="BQ245" s="6"/>
      <c r="BR245" s="7"/>
      <c r="BS245" s="6"/>
      <c r="BT245" s="6"/>
      <c r="BU245" s="7"/>
      <c r="BV245" s="6"/>
      <c r="BW245" s="6"/>
      <c r="BX245" s="7"/>
      <c r="BY245" s="6"/>
      <c r="BZ245" s="6"/>
      <c r="CA245" s="7"/>
      <c r="CB245" s="6"/>
      <c r="CC245" s="6"/>
      <c r="CD245" s="7"/>
      <c r="CE245" s="6"/>
      <c r="CF245" s="6"/>
      <c r="CG245" s="7"/>
      <c r="CH245" s="6"/>
      <c r="CI245" s="6"/>
      <c r="CJ245" s="7"/>
      <c r="CK245" s="6"/>
      <c r="CL245" s="6"/>
      <c r="CM245" s="7"/>
      <c r="CN245" s="6"/>
      <c r="CO245" s="6"/>
      <c r="CP245" s="7"/>
      <c r="CQ245" s="6"/>
      <c r="CR245" s="6"/>
      <c r="CS245" s="7"/>
      <c r="CT245" s="6"/>
      <c r="CU245" s="6"/>
      <c r="CV245" s="7"/>
    </row>
    <row r="246" spans="1:100" ht="13.8" x14ac:dyDescent="0.3">
      <c r="A246" s="8">
        <v>200704</v>
      </c>
      <c r="B246" s="6">
        <v>12298320</v>
      </c>
      <c r="C246" s="6">
        <v>7066334</v>
      </c>
      <c r="D246" s="7">
        <v>778317362</v>
      </c>
      <c r="E246" s="25">
        <v>279150</v>
      </c>
      <c r="F246" s="25">
        <v>173767</v>
      </c>
      <c r="G246" s="25">
        <v>157499934.70300001</v>
      </c>
      <c r="H246" s="6"/>
      <c r="I246" s="6"/>
      <c r="J246" s="7"/>
      <c r="K246" s="6"/>
      <c r="L246" s="6"/>
      <c r="M246" s="7"/>
      <c r="N246" s="6"/>
      <c r="O246" s="6"/>
      <c r="P246" s="7"/>
      <c r="Q246" s="6"/>
      <c r="R246" s="6"/>
      <c r="S246" s="7"/>
      <c r="T246" s="6"/>
      <c r="U246" s="6"/>
      <c r="V246" s="7"/>
      <c r="W246" s="6"/>
      <c r="X246" s="6"/>
      <c r="Y246" s="7"/>
      <c r="Z246" s="6"/>
      <c r="AA246" s="6"/>
      <c r="AB246" s="7"/>
      <c r="AC246" s="6"/>
      <c r="AD246" s="6"/>
      <c r="AE246" s="7"/>
      <c r="AF246" s="6"/>
      <c r="AG246" s="6"/>
      <c r="AH246" s="7"/>
      <c r="AI246" s="6"/>
      <c r="AJ246" s="6"/>
      <c r="AK246" s="7"/>
      <c r="AL246" s="6"/>
      <c r="AM246" s="6"/>
      <c r="AN246" s="7"/>
      <c r="AO246" s="6"/>
      <c r="AP246" s="6"/>
      <c r="AQ246" s="7"/>
      <c r="AR246" s="6"/>
      <c r="AS246" s="6"/>
      <c r="AT246" s="7"/>
      <c r="AU246" s="6"/>
      <c r="AV246" s="6"/>
      <c r="AW246" s="7"/>
      <c r="AX246" s="6"/>
      <c r="AY246" s="6"/>
      <c r="AZ246" s="7"/>
      <c r="BA246" s="6"/>
      <c r="BB246" s="6"/>
      <c r="BC246" s="7"/>
      <c r="BD246" s="6"/>
      <c r="BE246" s="6"/>
      <c r="BF246" s="7"/>
      <c r="BG246" s="6"/>
      <c r="BH246" s="6"/>
      <c r="BI246" s="7"/>
      <c r="BJ246" s="6"/>
      <c r="BK246" s="6"/>
      <c r="BL246" s="7"/>
      <c r="BM246" s="6"/>
      <c r="BN246" s="6"/>
      <c r="BO246" s="7"/>
      <c r="BP246" s="6"/>
      <c r="BQ246" s="6"/>
      <c r="BR246" s="7"/>
      <c r="BS246" s="6"/>
      <c r="BT246" s="6"/>
      <c r="BU246" s="7"/>
      <c r="BV246" s="6"/>
      <c r="BW246" s="6"/>
      <c r="BX246" s="7"/>
      <c r="BY246" s="6"/>
      <c r="BZ246" s="6"/>
      <c r="CA246" s="7"/>
      <c r="CB246" s="6"/>
      <c r="CC246" s="6"/>
      <c r="CD246" s="7"/>
      <c r="CE246" s="6"/>
      <c r="CF246" s="6"/>
      <c r="CG246" s="7"/>
      <c r="CH246" s="6"/>
      <c r="CI246" s="6"/>
      <c r="CJ246" s="7"/>
      <c r="CK246" s="6"/>
      <c r="CL246" s="6"/>
      <c r="CM246" s="7"/>
      <c r="CN246" s="6"/>
      <c r="CO246" s="6"/>
      <c r="CP246" s="7"/>
      <c r="CQ246" s="6"/>
      <c r="CR246" s="6"/>
      <c r="CS246" s="7"/>
      <c r="CT246" s="6"/>
      <c r="CU246" s="6"/>
      <c r="CV246" s="7"/>
    </row>
    <row r="247" spans="1:100" ht="13.8" x14ac:dyDescent="0.3">
      <c r="A247" s="8">
        <v>200705</v>
      </c>
      <c r="B247" s="6">
        <v>12721935</v>
      </c>
      <c r="C247" s="6">
        <v>8360171</v>
      </c>
      <c r="D247" s="7">
        <v>982328144</v>
      </c>
      <c r="E247" s="25">
        <v>293508</v>
      </c>
      <c r="F247" s="25">
        <v>182932</v>
      </c>
      <c r="G247" s="25">
        <v>158618587.9016</v>
      </c>
      <c r="H247" s="6"/>
      <c r="I247" s="6"/>
      <c r="J247" s="7"/>
      <c r="K247" s="6"/>
      <c r="L247" s="6"/>
      <c r="M247" s="7"/>
      <c r="N247" s="6"/>
      <c r="O247" s="6"/>
      <c r="P247" s="7"/>
      <c r="Q247" s="6"/>
      <c r="R247" s="6"/>
      <c r="S247" s="7"/>
      <c r="T247" s="6"/>
      <c r="U247" s="6"/>
      <c r="V247" s="7"/>
      <c r="W247" s="6"/>
      <c r="X247" s="6"/>
      <c r="Y247" s="7"/>
      <c r="Z247" s="6"/>
      <c r="AA247" s="6"/>
      <c r="AB247" s="7"/>
      <c r="AC247" s="6"/>
      <c r="AD247" s="6"/>
      <c r="AE247" s="7"/>
      <c r="AF247" s="6"/>
      <c r="AG247" s="6"/>
      <c r="AH247" s="7"/>
      <c r="AI247" s="6"/>
      <c r="AJ247" s="6"/>
      <c r="AK247" s="7"/>
      <c r="AL247" s="6"/>
      <c r="AM247" s="6"/>
      <c r="AN247" s="7"/>
      <c r="AO247" s="6"/>
      <c r="AP247" s="6"/>
      <c r="AQ247" s="7"/>
      <c r="AR247" s="6"/>
      <c r="AS247" s="6"/>
      <c r="AT247" s="7"/>
      <c r="AU247" s="6"/>
      <c r="AV247" s="6"/>
      <c r="AW247" s="7"/>
      <c r="AX247" s="6"/>
      <c r="AY247" s="6"/>
      <c r="AZ247" s="7"/>
      <c r="BA247" s="6"/>
      <c r="BB247" s="6"/>
      <c r="BC247" s="7"/>
      <c r="BD247" s="6"/>
      <c r="BE247" s="6"/>
      <c r="BF247" s="7"/>
      <c r="BG247" s="6"/>
      <c r="BH247" s="6"/>
      <c r="BI247" s="7"/>
      <c r="BJ247" s="6"/>
      <c r="BK247" s="6"/>
      <c r="BL247" s="7"/>
      <c r="BM247" s="6"/>
      <c r="BN247" s="6"/>
      <c r="BO247" s="7"/>
      <c r="BP247" s="6"/>
      <c r="BQ247" s="6"/>
      <c r="BR247" s="7"/>
      <c r="BS247" s="6"/>
      <c r="BT247" s="6"/>
      <c r="BU247" s="7"/>
      <c r="BV247" s="6"/>
      <c r="BW247" s="6"/>
      <c r="BX247" s="7"/>
      <c r="BY247" s="6"/>
      <c r="BZ247" s="6"/>
      <c r="CA247" s="7"/>
      <c r="CB247" s="6"/>
      <c r="CC247" s="6"/>
      <c r="CD247" s="7"/>
      <c r="CE247" s="6"/>
      <c r="CF247" s="6"/>
      <c r="CG247" s="7"/>
      <c r="CH247" s="6"/>
      <c r="CI247" s="6"/>
      <c r="CJ247" s="7"/>
      <c r="CK247" s="6"/>
      <c r="CL247" s="6"/>
      <c r="CM247" s="7"/>
      <c r="CN247" s="6"/>
      <c r="CO247" s="6"/>
      <c r="CP247" s="7"/>
      <c r="CQ247" s="6"/>
      <c r="CR247" s="6"/>
      <c r="CS247" s="7"/>
      <c r="CT247" s="6"/>
      <c r="CU247" s="6"/>
      <c r="CV247" s="7"/>
    </row>
    <row r="248" spans="1:100" ht="13.8" x14ac:dyDescent="0.3">
      <c r="A248" s="8">
        <v>200706</v>
      </c>
      <c r="B248" s="6">
        <v>12366450</v>
      </c>
      <c r="C248" s="6">
        <v>8822944</v>
      </c>
      <c r="D248" s="7">
        <v>1111207486</v>
      </c>
      <c r="E248" s="25">
        <v>284040</v>
      </c>
      <c r="F248" s="25">
        <v>180050</v>
      </c>
      <c r="G248" s="25">
        <v>155620093.73469999</v>
      </c>
      <c r="H248" s="6"/>
      <c r="I248" s="6"/>
      <c r="J248" s="7"/>
      <c r="K248" s="6"/>
      <c r="L248" s="6"/>
      <c r="M248" s="7"/>
      <c r="N248" s="6"/>
      <c r="O248" s="6"/>
      <c r="P248" s="7"/>
      <c r="Q248" s="6"/>
      <c r="R248" s="6"/>
      <c r="S248" s="7"/>
      <c r="T248" s="6"/>
      <c r="U248" s="6"/>
      <c r="V248" s="7"/>
      <c r="W248" s="6"/>
      <c r="X248" s="6"/>
      <c r="Y248" s="7"/>
      <c r="Z248" s="6"/>
      <c r="AA248" s="6"/>
      <c r="AB248" s="7"/>
      <c r="AC248" s="6"/>
      <c r="AD248" s="6"/>
      <c r="AE248" s="7"/>
      <c r="AF248" s="6"/>
      <c r="AG248" s="6"/>
      <c r="AH248" s="7"/>
      <c r="AI248" s="6"/>
      <c r="AJ248" s="6"/>
      <c r="AK248" s="7"/>
      <c r="AL248" s="6"/>
      <c r="AM248" s="6"/>
      <c r="AN248" s="7"/>
      <c r="AO248" s="6"/>
      <c r="AP248" s="6"/>
      <c r="AQ248" s="7"/>
      <c r="AR248" s="6"/>
      <c r="AS248" s="6"/>
      <c r="AT248" s="7"/>
      <c r="AU248" s="6"/>
      <c r="AV248" s="6"/>
      <c r="AW248" s="7"/>
      <c r="AX248" s="6"/>
      <c r="AY248" s="6"/>
      <c r="AZ248" s="7"/>
      <c r="BA248" s="6"/>
      <c r="BB248" s="6"/>
      <c r="BC248" s="7"/>
      <c r="BD248" s="6"/>
      <c r="BE248" s="6"/>
      <c r="BF248" s="7"/>
      <c r="BG248" s="6"/>
      <c r="BH248" s="6"/>
      <c r="BI248" s="7"/>
      <c r="BJ248" s="6"/>
      <c r="BK248" s="6"/>
      <c r="BL248" s="7"/>
      <c r="BM248" s="6"/>
      <c r="BN248" s="6"/>
      <c r="BO248" s="7"/>
      <c r="BP248" s="6"/>
      <c r="BQ248" s="6"/>
      <c r="BR248" s="7"/>
      <c r="BS248" s="6"/>
      <c r="BT248" s="6"/>
      <c r="BU248" s="7"/>
      <c r="BV248" s="6"/>
      <c r="BW248" s="6"/>
      <c r="BX248" s="7"/>
      <c r="BY248" s="6"/>
      <c r="BZ248" s="6"/>
      <c r="CA248" s="7"/>
      <c r="CB248" s="6"/>
      <c r="CC248" s="6"/>
      <c r="CD248" s="7"/>
      <c r="CE248" s="6"/>
      <c r="CF248" s="6"/>
      <c r="CG248" s="7"/>
      <c r="CH248" s="6"/>
      <c r="CI248" s="6"/>
      <c r="CJ248" s="7"/>
      <c r="CK248" s="6"/>
      <c r="CL248" s="6"/>
      <c r="CM248" s="7"/>
      <c r="CN248" s="6"/>
      <c r="CO248" s="6"/>
      <c r="CP248" s="7"/>
      <c r="CQ248" s="6"/>
      <c r="CR248" s="6"/>
      <c r="CS248" s="7"/>
      <c r="CT248" s="6"/>
      <c r="CU248" s="6"/>
      <c r="CV248" s="7"/>
    </row>
    <row r="249" spans="1:100" ht="13.8" x14ac:dyDescent="0.3">
      <c r="A249" s="8">
        <v>200707</v>
      </c>
      <c r="B249" s="6">
        <v>12797389</v>
      </c>
      <c r="C249" s="6">
        <v>9301557</v>
      </c>
      <c r="D249" s="7">
        <v>1192700456</v>
      </c>
      <c r="E249" s="25">
        <v>293508</v>
      </c>
      <c r="F249" s="25">
        <v>202097</v>
      </c>
      <c r="G249" s="25">
        <v>175811580.54789999</v>
      </c>
      <c r="H249" s="6"/>
      <c r="I249" s="6"/>
      <c r="J249" s="7"/>
      <c r="K249" s="6"/>
      <c r="L249" s="6"/>
      <c r="M249" s="7"/>
      <c r="N249" s="6"/>
      <c r="O249" s="6"/>
      <c r="P249" s="7"/>
      <c r="Q249" s="6"/>
      <c r="R249" s="6"/>
      <c r="S249" s="7"/>
      <c r="T249" s="6"/>
      <c r="U249" s="6"/>
      <c r="V249" s="7"/>
      <c r="W249" s="6"/>
      <c r="X249" s="6"/>
      <c r="Y249" s="7"/>
      <c r="Z249" s="6"/>
      <c r="AA249" s="6"/>
      <c r="AB249" s="7"/>
      <c r="AC249" s="6"/>
      <c r="AD249" s="6"/>
      <c r="AE249" s="7"/>
      <c r="AF249" s="6"/>
      <c r="AG249" s="6"/>
      <c r="AH249" s="7"/>
      <c r="AI249" s="6"/>
      <c r="AJ249" s="6"/>
      <c r="AK249" s="7"/>
      <c r="AL249" s="6"/>
      <c r="AM249" s="6"/>
      <c r="AN249" s="7"/>
      <c r="AO249" s="6"/>
      <c r="AP249" s="6"/>
      <c r="AQ249" s="7"/>
      <c r="AR249" s="6"/>
      <c r="AS249" s="6"/>
      <c r="AT249" s="7"/>
      <c r="AU249" s="6"/>
      <c r="AV249" s="6"/>
      <c r="AW249" s="7"/>
      <c r="AX249" s="6"/>
      <c r="AY249" s="6"/>
      <c r="AZ249" s="7"/>
      <c r="BA249" s="6"/>
      <c r="BB249" s="6"/>
      <c r="BC249" s="7"/>
      <c r="BD249" s="6"/>
      <c r="BE249" s="6"/>
      <c r="BF249" s="7"/>
      <c r="BG249" s="6"/>
      <c r="BH249" s="6"/>
      <c r="BI249" s="7"/>
      <c r="BJ249" s="6"/>
      <c r="BK249" s="6"/>
      <c r="BL249" s="7"/>
      <c r="BM249" s="6"/>
      <c r="BN249" s="6"/>
      <c r="BO249" s="7"/>
      <c r="BP249" s="6"/>
      <c r="BQ249" s="6"/>
      <c r="BR249" s="7"/>
      <c r="BS249" s="6"/>
      <c r="BT249" s="6"/>
      <c r="BU249" s="7"/>
      <c r="BV249" s="6"/>
      <c r="BW249" s="6"/>
      <c r="BX249" s="7"/>
      <c r="BY249" s="6"/>
      <c r="BZ249" s="6"/>
      <c r="CA249" s="7"/>
      <c r="CB249" s="6"/>
      <c r="CC249" s="6"/>
      <c r="CD249" s="7"/>
      <c r="CE249" s="6"/>
      <c r="CF249" s="6"/>
      <c r="CG249" s="7"/>
      <c r="CH249" s="6"/>
      <c r="CI249" s="6"/>
      <c r="CJ249" s="7"/>
      <c r="CK249" s="6"/>
      <c r="CL249" s="6"/>
      <c r="CM249" s="7"/>
      <c r="CN249" s="6"/>
      <c r="CO249" s="6"/>
      <c r="CP249" s="7"/>
      <c r="CQ249" s="6"/>
      <c r="CR249" s="6"/>
      <c r="CS249" s="7"/>
      <c r="CT249" s="6"/>
      <c r="CU249" s="6"/>
      <c r="CV249" s="7"/>
    </row>
    <row r="250" spans="1:100" ht="13.8" x14ac:dyDescent="0.3">
      <c r="A250" s="8">
        <v>200708</v>
      </c>
      <c r="B250" s="6">
        <v>12820763</v>
      </c>
      <c r="C250" s="6">
        <v>9863588</v>
      </c>
      <c r="D250" s="7">
        <v>1257755587</v>
      </c>
      <c r="E250" s="25">
        <v>293508</v>
      </c>
      <c r="F250" s="25">
        <v>195725</v>
      </c>
      <c r="G250" s="25">
        <v>171294214.24649999</v>
      </c>
      <c r="H250" s="6"/>
      <c r="I250" s="6"/>
      <c r="J250" s="7"/>
      <c r="K250" s="6"/>
      <c r="L250" s="6"/>
      <c r="M250" s="7"/>
      <c r="N250" s="6"/>
      <c r="O250" s="6"/>
      <c r="P250" s="7"/>
      <c r="Q250" s="6"/>
      <c r="R250" s="6"/>
      <c r="S250" s="7"/>
      <c r="T250" s="6"/>
      <c r="U250" s="6"/>
      <c r="V250" s="7"/>
      <c r="W250" s="6"/>
      <c r="X250" s="6"/>
      <c r="Y250" s="7"/>
      <c r="Z250" s="6"/>
      <c r="AA250" s="6"/>
      <c r="AB250" s="7"/>
      <c r="AC250" s="6"/>
      <c r="AD250" s="6"/>
      <c r="AE250" s="7"/>
      <c r="AF250" s="6"/>
      <c r="AG250" s="6"/>
      <c r="AH250" s="7"/>
      <c r="AI250" s="6"/>
      <c r="AJ250" s="6"/>
      <c r="AK250" s="7"/>
      <c r="AL250" s="6"/>
      <c r="AM250" s="6"/>
      <c r="AN250" s="7"/>
      <c r="AO250" s="6"/>
      <c r="AP250" s="6"/>
      <c r="AQ250" s="7"/>
      <c r="AR250" s="6"/>
      <c r="AS250" s="6"/>
      <c r="AT250" s="7"/>
      <c r="AU250" s="6"/>
      <c r="AV250" s="6"/>
      <c r="AW250" s="7"/>
      <c r="AX250" s="6"/>
      <c r="AY250" s="6"/>
      <c r="AZ250" s="7"/>
      <c r="BA250" s="6"/>
      <c r="BB250" s="6"/>
      <c r="BC250" s="7"/>
      <c r="BD250" s="6"/>
      <c r="BE250" s="6"/>
      <c r="BF250" s="7"/>
      <c r="BG250" s="6"/>
      <c r="BH250" s="6"/>
      <c r="BI250" s="7"/>
      <c r="BJ250" s="6"/>
      <c r="BK250" s="6"/>
      <c r="BL250" s="7"/>
      <c r="BM250" s="6"/>
      <c r="BN250" s="6"/>
      <c r="BO250" s="7"/>
      <c r="BP250" s="6"/>
      <c r="BQ250" s="6"/>
      <c r="BR250" s="7"/>
      <c r="BS250" s="6"/>
      <c r="BT250" s="6"/>
      <c r="BU250" s="7"/>
      <c r="BV250" s="6"/>
      <c r="BW250" s="6"/>
      <c r="BX250" s="7"/>
      <c r="BY250" s="6"/>
      <c r="BZ250" s="6"/>
      <c r="CA250" s="7"/>
      <c r="CB250" s="6"/>
      <c r="CC250" s="6"/>
      <c r="CD250" s="7"/>
      <c r="CE250" s="6"/>
      <c r="CF250" s="6"/>
      <c r="CG250" s="7"/>
      <c r="CH250" s="6"/>
      <c r="CI250" s="6"/>
      <c r="CJ250" s="7"/>
      <c r="CK250" s="6"/>
      <c r="CL250" s="6"/>
      <c r="CM250" s="7"/>
      <c r="CN250" s="6"/>
      <c r="CO250" s="6"/>
      <c r="CP250" s="7"/>
      <c r="CQ250" s="6"/>
      <c r="CR250" s="6"/>
      <c r="CS250" s="7"/>
      <c r="CT250" s="6"/>
      <c r="CU250" s="6"/>
      <c r="CV250" s="7"/>
    </row>
    <row r="251" spans="1:100" ht="13.8" x14ac:dyDescent="0.3">
      <c r="A251" s="8">
        <v>200709</v>
      </c>
      <c r="B251" s="6">
        <v>12428310</v>
      </c>
      <c r="C251" s="6">
        <v>9171107</v>
      </c>
      <c r="D251" s="7">
        <v>1145610905</v>
      </c>
      <c r="E251" s="25">
        <v>284040</v>
      </c>
      <c r="F251" s="25">
        <v>176376.99999999901</v>
      </c>
      <c r="G251" s="25">
        <v>154445270.80500001</v>
      </c>
      <c r="H251" s="6"/>
      <c r="I251" s="6"/>
      <c r="J251" s="7"/>
      <c r="K251" s="6"/>
      <c r="L251" s="6"/>
      <c r="M251" s="7"/>
      <c r="N251" s="6"/>
      <c r="O251" s="6"/>
      <c r="P251" s="7"/>
      <c r="Q251" s="6"/>
      <c r="R251" s="6"/>
      <c r="S251" s="7"/>
      <c r="T251" s="6"/>
      <c r="U251" s="6"/>
      <c r="V251" s="7"/>
      <c r="W251" s="6"/>
      <c r="X251" s="6"/>
      <c r="Y251" s="7"/>
      <c r="Z251" s="6"/>
      <c r="AA251" s="6"/>
      <c r="AB251" s="7"/>
      <c r="AC251" s="6"/>
      <c r="AD251" s="6"/>
      <c r="AE251" s="7"/>
      <c r="AF251" s="6"/>
      <c r="AG251" s="6"/>
      <c r="AH251" s="7"/>
      <c r="AI251" s="6"/>
      <c r="AJ251" s="6"/>
      <c r="AK251" s="7"/>
      <c r="AL251" s="6"/>
      <c r="AM251" s="6"/>
      <c r="AN251" s="7"/>
      <c r="AO251" s="6"/>
      <c r="AP251" s="6"/>
      <c r="AQ251" s="7"/>
      <c r="AR251" s="6"/>
      <c r="AS251" s="6"/>
      <c r="AT251" s="7"/>
      <c r="AU251" s="6"/>
      <c r="AV251" s="6"/>
      <c r="AW251" s="7"/>
      <c r="AX251" s="6"/>
      <c r="AY251" s="6"/>
      <c r="AZ251" s="7"/>
      <c r="BA251" s="6"/>
      <c r="BB251" s="6"/>
      <c r="BC251" s="7"/>
      <c r="BD251" s="6"/>
      <c r="BE251" s="6"/>
      <c r="BF251" s="7"/>
      <c r="BG251" s="6"/>
      <c r="BH251" s="6"/>
      <c r="BI251" s="7"/>
      <c r="BJ251" s="6"/>
      <c r="BK251" s="6"/>
      <c r="BL251" s="7"/>
      <c r="BM251" s="6"/>
      <c r="BN251" s="6"/>
      <c r="BO251" s="7"/>
      <c r="BP251" s="6"/>
      <c r="BQ251" s="6"/>
      <c r="BR251" s="7"/>
      <c r="BS251" s="6"/>
      <c r="BT251" s="6"/>
      <c r="BU251" s="7"/>
      <c r="BV251" s="6"/>
      <c r="BW251" s="6"/>
      <c r="BX251" s="7"/>
      <c r="BY251" s="6"/>
      <c r="BZ251" s="6"/>
      <c r="CA251" s="7"/>
      <c r="CB251" s="6"/>
      <c r="CC251" s="6"/>
      <c r="CD251" s="7"/>
      <c r="CE251" s="6"/>
      <c r="CF251" s="6"/>
      <c r="CG251" s="7"/>
      <c r="CH251" s="6"/>
      <c r="CI251" s="6"/>
      <c r="CJ251" s="7"/>
      <c r="CK251" s="6"/>
      <c r="CL251" s="6"/>
      <c r="CM251" s="7"/>
      <c r="CN251" s="6"/>
      <c r="CO251" s="6"/>
      <c r="CP251" s="7"/>
      <c r="CQ251" s="6"/>
      <c r="CR251" s="6"/>
      <c r="CS251" s="7"/>
      <c r="CT251" s="6"/>
      <c r="CU251" s="6"/>
      <c r="CV251" s="7"/>
    </row>
    <row r="252" spans="1:100" ht="13.8" x14ac:dyDescent="0.3">
      <c r="A252" s="8">
        <v>200710</v>
      </c>
      <c r="B252" s="6">
        <v>12844509</v>
      </c>
      <c r="C252" s="6">
        <v>8446169</v>
      </c>
      <c r="D252" s="7">
        <v>979192950</v>
      </c>
      <c r="E252" s="25">
        <v>293508</v>
      </c>
      <c r="F252" s="25">
        <v>201297</v>
      </c>
      <c r="G252" s="25">
        <v>177667365.4129</v>
      </c>
      <c r="H252" s="6"/>
      <c r="I252" s="6"/>
      <c r="J252" s="7"/>
      <c r="K252" s="6"/>
      <c r="L252" s="6"/>
      <c r="M252" s="7"/>
      <c r="N252" s="6"/>
      <c r="O252" s="6"/>
      <c r="P252" s="7"/>
      <c r="Q252" s="6"/>
      <c r="R252" s="6"/>
      <c r="S252" s="7"/>
      <c r="T252" s="6"/>
      <c r="U252" s="6"/>
      <c r="V252" s="7"/>
      <c r="W252" s="6"/>
      <c r="X252" s="6"/>
      <c r="Y252" s="7"/>
      <c r="Z252" s="6"/>
      <c r="AA252" s="6"/>
      <c r="AB252" s="7"/>
      <c r="AC252" s="6"/>
      <c r="AD252" s="6"/>
      <c r="AE252" s="7"/>
      <c r="AF252" s="6"/>
      <c r="AG252" s="6"/>
      <c r="AH252" s="7"/>
      <c r="AI252" s="6"/>
      <c r="AJ252" s="6"/>
      <c r="AK252" s="7"/>
      <c r="AL252" s="6"/>
      <c r="AM252" s="6"/>
      <c r="AN252" s="7"/>
      <c r="AO252" s="6"/>
      <c r="AP252" s="6"/>
      <c r="AQ252" s="7"/>
      <c r="AR252" s="6"/>
      <c r="AS252" s="6"/>
      <c r="AT252" s="7"/>
      <c r="AU252" s="6"/>
      <c r="AV252" s="6"/>
      <c r="AW252" s="7"/>
      <c r="AX252" s="6"/>
      <c r="AY252" s="6"/>
      <c r="AZ252" s="7"/>
      <c r="BA252" s="6"/>
      <c r="BB252" s="6"/>
      <c r="BC252" s="7"/>
      <c r="BD252" s="6"/>
      <c r="BE252" s="6"/>
      <c r="BF252" s="7"/>
      <c r="BG252" s="6"/>
      <c r="BH252" s="6"/>
      <c r="BI252" s="7"/>
      <c r="BJ252" s="6"/>
      <c r="BK252" s="6"/>
      <c r="BL252" s="7"/>
      <c r="BM252" s="6"/>
      <c r="BN252" s="6"/>
      <c r="BO252" s="7"/>
      <c r="BP252" s="6"/>
      <c r="BQ252" s="6"/>
      <c r="BR252" s="7"/>
      <c r="BS252" s="6"/>
      <c r="BT252" s="6"/>
      <c r="BU252" s="7"/>
      <c r="BV252" s="6"/>
      <c r="BW252" s="6"/>
      <c r="BX252" s="7"/>
      <c r="BY252" s="6"/>
      <c r="BZ252" s="6"/>
      <c r="CA252" s="7"/>
      <c r="CB252" s="6"/>
      <c r="CC252" s="6"/>
      <c r="CD252" s="7"/>
      <c r="CE252" s="6"/>
      <c r="CF252" s="6"/>
      <c r="CG252" s="7"/>
      <c r="CH252" s="6"/>
      <c r="CI252" s="6"/>
      <c r="CJ252" s="7"/>
      <c r="CK252" s="6"/>
      <c r="CL252" s="6"/>
      <c r="CM252" s="7"/>
      <c r="CN252" s="6"/>
      <c r="CO252" s="6"/>
      <c r="CP252" s="7"/>
      <c r="CQ252" s="6"/>
      <c r="CR252" s="6"/>
      <c r="CS252" s="7"/>
      <c r="CT252" s="6"/>
      <c r="CU252" s="6"/>
      <c r="CV252" s="7"/>
    </row>
    <row r="253" spans="1:100" ht="13.8" x14ac:dyDescent="0.3">
      <c r="A253" s="8">
        <v>200711</v>
      </c>
      <c r="B253" s="6">
        <v>12429510</v>
      </c>
      <c r="C253" s="6">
        <v>7304065</v>
      </c>
      <c r="D253" s="7">
        <v>816072505</v>
      </c>
      <c r="E253" s="25">
        <v>283560</v>
      </c>
      <c r="F253" s="25">
        <v>200328</v>
      </c>
      <c r="G253" s="25">
        <v>177951622.78479999</v>
      </c>
      <c r="H253" s="6"/>
      <c r="I253" s="6"/>
      <c r="J253" s="7"/>
      <c r="K253" s="6"/>
      <c r="L253" s="6"/>
      <c r="M253" s="7"/>
      <c r="N253" s="6"/>
      <c r="O253" s="6"/>
      <c r="P253" s="7"/>
      <c r="Q253" s="6"/>
      <c r="R253" s="6"/>
      <c r="S253" s="7"/>
      <c r="T253" s="6"/>
      <c r="U253" s="6"/>
      <c r="V253" s="7"/>
      <c r="W253" s="6"/>
      <c r="X253" s="6"/>
      <c r="Y253" s="7"/>
      <c r="Z253" s="6"/>
      <c r="AA253" s="6"/>
      <c r="AB253" s="7"/>
      <c r="AC253" s="6"/>
      <c r="AD253" s="6"/>
      <c r="AE253" s="7"/>
      <c r="AF253" s="6"/>
      <c r="AG253" s="6"/>
      <c r="AH253" s="7"/>
      <c r="AI253" s="6"/>
      <c r="AJ253" s="6"/>
      <c r="AK253" s="7"/>
      <c r="AL253" s="6"/>
      <c r="AM253" s="6"/>
      <c r="AN253" s="7"/>
      <c r="AO253" s="6"/>
      <c r="AP253" s="6"/>
      <c r="AQ253" s="7"/>
      <c r="AR253" s="6"/>
      <c r="AS253" s="6"/>
      <c r="AT253" s="7"/>
      <c r="AU253" s="6"/>
      <c r="AV253" s="6"/>
      <c r="AW253" s="7"/>
      <c r="AX253" s="6"/>
      <c r="AY253" s="6"/>
      <c r="AZ253" s="7"/>
      <c r="BA253" s="6"/>
      <c r="BB253" s="6"/>
      <c r="BC253" s="7"/>
      <c r="BD253" s="6"/>
      <c r="BE253" s="6"/>
      <c r="BF253" s="7"/>
      <c r="BG253" s="6"/>
      <c r="BH253" s="6"/>
      <c r="BI253" s="7"/>
      <c r="BJ253" s="6"/>
      <c r="BK253" s="6"/>
      <c r="BL253" s="7"/>
      <c r="BM253" s="6"/>
      <c r="BN253" s="6"/>
      <c r="BO253" s="7"/>
      <c r="BP253" s="6"/>
      <c r="BQ253" s="6"/>
      <c r="BR253" s="7"/>
      <c r="BS253" s="6"/>
      <c r="BT253" s="6"/>
      <c r="BU253" s="7"/>
      <c r="BV253" s="6"/>
      <c r="BW253" s="6"/>
      <c r="BX253" s="7"/>
      <c r="BY253" s="6"/>
      <c r="BZ253" s="6"/>
      <c r="CA253" s="7"/>
      <c r="CB253" s="6"/>
      <c r="CC253" s="6"/>
      <c r="CD253" s="7"/>
      <c r="CE253" s="6"/>
      <c r="CF253" s="6"/>
      <c r="CG253" s="7"/>
      <c r="CH253" s="6"/>
      <c r="CI253" s="6"/>
      <c r="CJ253" s="7"/>
      <c r="CK253" s="6"/>
      <c r="CL253" s="6"/>
      <c r="CM253" s="7"/>
      <c r="CN253" s="6"/>
      <c r="CO253" s="6"/>
      <c r="CP253" s="7"/>
      <c r="CQ253" s="6"/>
      <c r="CR253" s="6"/>
      <c r="CS253" s="7"/>
      <c r="CT253" s="6"/>
      <c r="CU253" s="6"/>
      <c r="CV253" s="7"/>
    </row>
    <row r="254" spans="1:100" ht="13.8" x14ac:dyDescent="0.3">
      <c r="A254" s="8">
        <v>200712</v>
      </c>
      <c r="B254" s="6">
        <v>12848942</v>
      </c>
      <c r="C254" s="6">
        <v>5907188</v>
      </c>
      <c r="D254" s="7">
        <v>677536673</v>
      </c>
      <c r="E254" s="25">
        <v>293012</v>
      </c>
      <c r="F254" s="25">
        <v>166168</v>
      </c>
      <c r="G254" s="25">
        <v>151816318.8723</v>
      </c>
      <c r="H254" s="6"/>
      <c r="I254" s="6"/>
      <c r="J254" s="7"/>
      <c r="K254" s="6"/>
      <c r="L254" s="6"/>
      <c r="M254" s="7"/>
      <c r="N254" s="6"/>
      <c r="O254" s="6"/>
      <c r="P254" s="7"/>
      <c r="Q254" s="6"/>
      <c r="R254" s="6"/>
      <c r="S254" s="7"/>
      <c r="T254" s="6"/>
      <c r="U254" s="6"/>
      <c r="V254" s="7"/>
      <c r="W254" s="6"/>
      <c r="X254" s="6"/>
      <c r="Y254" s="7"/>
      <c r="Z254" s="6"/>
      <c r="AA254" s="6"/>
      <c r="AB254" s="7"/>
      <c r="AC254" s="6"/>
      <c r="AD254" s="6"/>
      <c r="AE254" s="7"/>
      <c r="AF254" s="6"/>
      <c r="AG254" s="6"/>
      <c r="AH254" s="7"/>
      <c r="AI254" s="6"/>
      <c r="AJ254" s="6"/>
      <c r="AK254" s="7"/>
      <c r="AL254" s="6"/>
      <c r="AM254" s="6"/>
      <c r="AN254" s="7"/>
      <c r="AO254" s="6"/>
      <c r="AP254" s="6"/>
      <c r="AQ254" s="7"/>
      <c r="AR254" s="6"/>
      <c r="AS254" s="6"/>
      <c r="AT254" s="7"/>
      <c r="AU254" s="6"/>
      <c r="AV254" s="6"/>
      <c r="AW254" s="7"/>
      <c r="AX254" s="6"/>
      <c r="AY254" s="6"/>
      <c r="AZ254" s="7"/>
      <c r="BA254" s="6"/>
      <c r="BB254" s="6"/>
      <c r="BC254" s="7"/>
      <c r="BD254" s="6"/>
      <c r="BE254" s="6"/>
      <c r="BF254" s="7"/>
      <c r="BG254" s="6"/>
      <c r="BH254" s="6"/>
      <c r="BI254" s="7"/>
      <c r="BJ254" s="6"/>
      <c r="BK254" s="6"/>
      <c r="BL254" s="7"/>
      <c r="BM254" s="6"/>
      <c r="BN254" s="6"/>
      <c r="BO254" s="7"/>
      <c r="BP254" s="6"/>
      <c r="BQ254" s="6"/>
      <c r="BR254" s="7"/>
      <c r="BS254" s="6"/>
      <c r="BT254" s="6"/>
      <c r="BU254" s="7"/>
      <c r="BV254" s="6"/>
      <c r="BW254" s="6"/>
      <c r="BX254" s="7"/>
      <c r="BY254" s="6"/>
      <c r="BZ254" s="6"/>
      <c r="CA254" s="7"/>
      <c r="CB254" s="6"/>
      <c r="CC254" s="6"/>
      <c r="CD254" s="7"/>
      <c r="CE254" s="6"/>
      <c r="CF254" s="6"/>
      <c r="CG254" s="7"/>
      <c r="CH254" s="6"/>
      <c r="CI254" s="6"/>
      <c r="CJ254" s="7"/>
      <c r="CK254" s="6"/>
      <c r="CL254" s="6"/>
      <c r="CM254" s="7"/>
      <c r="CN254" s="6"/>
      <c r="CO254" s="6"/>
      <c r="CP254" s="7"/>
      <c r="CQ254" s="6"/>
      <c r="CR254" s="6"/>
      <c r="CS254" s="7"/>
      <c r="CT254" s="6"/>
      <c r="CU254" s="6"/>
      <c r="CV254" s="7"/>
    </row>
    <row r="255" spans="1:100" ht="13.8" x14ac:dyDescent="0.3">
      <c r="A255" s="8">
        <v>200801</v>
      </c>
      <c r="B255" s="6">
        <v>12839828</v>
      </c>
      <c r="C255" s="6">
        <v>6138702</v>
      </c>
      <c r="D255" s="7">
        <v>701387334</v>
      </c>
      <c r="E255" s="25">
        <v>298685</v>
      </c>
      <c r="F255" s="25">
        <v>177293.378121032</v>
      </c>
      <c r="G255" s="25">
        <v>159780753.20302001</v>
      </c>
      <c r="H255" s="6"/>
      <c r="I255" s="6"/>
      <c r="J255" s="7"/>
      <c r="K255" s="6"/>
      <c r="L255" s="6"/>
      <c r="M255" s="7"/>
      <c r="N255" s="6"/>
      <c r="O255" s="6"/>
      <c r="P255" s="7"/>
      <c r="Q255" s="6"/>
      <c r="R255" s="6"/>
      <c r="S255" s="7"/>
      <c r="T255" s="6"/>
      <c r="U255" s="6"/>
      <c r="V255" s="7"/>
      <c r="W255" s="6"/>
      <c r="X255" s="6"/>
      <c r="Y255" s="7"/>
      <c r="Z255" s="6"/>
      <c r="AA255" s="6"/>
      <c r="AB255" s="7"/>
      <c r="AC255" s="6"/>
      <c r="AD255" s="6"/>
      <c r="AE255" s="7"/>
      <c r="AF255" s="6"/>
      <c r="AG255" s="6"/>
      <c r="AH255" s="7"/>
      <c r="AI255" s="6"/>
      <c r="AJ255" s="6"/>
      <c r="AK255" s="7"/>
      <c r="AL255" s="6"/>
      <c r="AM255" s="6"/>
      <c r="AN255" s="7"/>
      <c r="AO255" s="6"/>
      <c r="AP255" s="6"/>
      <c r="AQ255" s="7"/>
      <c r="AR255" s="6"/>
      <c r="AS255" s="6"/>
      <c r="AT255" s="7"/>
      <c r="AU255" s="6"/>
      <c r="AV255" s="6"/>
      <c r="AW255" s="7"/>
      <c r="AX255" s="6"/>
      <c r="AY255" s="6"/>
      <c r="AZ255" s="7"/>
      <c r="BA255" s="6"/>
      <c r="BB255" s="6"/>
      <c r="BC255" s="7"/>
      <c r="BD255" s="6"/>
      <c r="BE255" s="6"/>
      <c r="BF255" s="7"/>
      <c r="BG255" s="6"/>
      <c r="BH255" s="6"/>
      <c r="BI255" s="7"/>
      <c r="BJ255" s="6"/>
      <c r="BK255" s="6"/>
      <c r="BL255" s="7"/>
      <c r="BM255" s="6"/>
      <c r="BN255" s="6"/>
      <c r="BO255" s="7"/>
      <c r="BP255" s="6"/>
      <c r="BQ255" s="6"/>
      <c r="BR255" s="7"/>
      <c r="BS255" s="6"/>
      <c r="BT255" s="6"/>
      <c r="BU255" s="7"/>
      <c r="BV255" s="6"/>
      <c r="BW255" s="6"/>
      <c r="BX255" s="7"/>
      <c r="BY255" s="6"/>
      <c r="BZ255" s="6"/>
      <c r="CA255" s="7"/>
      <c r="CB255" s="6"/>
      <c r="CC255" s="6"/>
      <c r="CD255" s="7"/>
      <c r="CE255" s="6"/>
      <c r="CF255" s="6"/>
      <c r="CG255" s="7"/>
      <c r="CH255" s="6"/>
      <c r="CI255" s="6"/>
      <c r="CJ255" s="7"/>
      <c r="CK255" s="6"/>
      <c r="CL255" s="6"/>
      <c r="CM255" s="7"/>
      <c r="CN255" s="6"/>
      <c r="CO255" s="6"/>
      <c r="CP255" s="7"/>
      <c r="CQ255" s="6"/>
      <c r="CR255" s="6"/>
      <c r="CS255" s="7"/>
      <c r="CT255" s="6"/>
      <c r="CU255" s="6"/>
      <c r="CV255" s="7"/>
    </row>
    <row r="256" spans="1:100" ht="13.8" x14ac:dyDescent="0.3">
      <c r="A256" s="8">
        <v>200802</v>
      </c>
      <c r="B256" s="6">
        <v>11599700</v>
      </c>
      <c r="C256" s="6">
        <v>6678594</v>
      </c>
      <c r="D256" s="7">
        <v>786443148</v>
      </c>
      <c r="E256" s="25">
        <v>269780</v>
      </c>
      <c r="F256" s="25">
        <v>184252.5555438</v>
      </c>
      <c r="G256" s="25">
        <v>170620682.75516999</v>
      </c>
      <c r="H256" s="6"/>
      <c r="I256" s="6"/>
      <c r="J256" s="7"/>
      <c r="K256" s="6"/>
      <c r="L256" s="6"/>
      <c r="M256" s="7"/>
      <c r="N256" s="6"/>
      <c r="O256" s="6"/>
      <c r="P256" s="7"/>
      <c r="Q256" s="6"/>
      <c r="R256" s="6"/>
      <c r="S256" s="7"/>
      <c r="T256" s="6"/>
      <c r="U256" s="6"/>
      <c r="V256" s="7"/>
      <c r="W256" s="6"/>
      <c r="X256" s="6"/>
      <c r="Y256" s="7"/>
      <c r="Z256" s="6"/>
      <c r="AA256" s="6"/>
      <c r="AB256" s="7"/>
      <c r="AC256" s="6"/>
      <c r="AD256" s="6"/>
      <c r="AE256" s="7"/>
      <c r="AF256" s="6"/>
      <c r="AG256" s="6"/>
      <c r="AH256" s="7"/>
      <c r="AI256" s="6"/>
      <c r="AJ256" s="6"/>
      <c r="AK256" s="7"/>
      <c r="AL256" s="6"/>
      <c r="AM256" s="6"/>
      <c r="AN256" s="7"/>
      <c r="AO256" s="6"/>
      <c r="AP256" s="6"/>
      <c r="AQ256" s="7"/>
      <c r="AR256" s="6"/>
      <c r="AS256" s="6"/>
      <c r="AT256" s="7"/>
      <c r="AU256" s="6"/>
      <c r="AV256" s="6"/>
      <c r="AW256" s="7"/>
      <c r="AX256" s="6"/>
      <c r="AY256" s="6"/>
      <c r="AZ256" s="7"/>
      <c r="BA256" s="6"/>
      <c r="BB256" s="6"/>
      <c r="BC256" s="7"/>
      <c r="BD256" s="6"/>
      <c r="BE256" s="6"/>
      <c r="BF256" s="7"/>
      <c r="BG256" s="6"/>
      <c r="BH256" s="6"/>
      <c r="BI256" s="7"/>
      <c r="BJ256" s="6"/>
      <c r="BK256" s="6"/>
      <c r="BL256" s="7"/>
      <c r="BM256" s="6"/>
      <c r="BN256" s="6"/>
      <c r="BO256" s="7"/>
      <c r="BP256" s="6"/>
      <c r="BQ256" s="6"/>
      <c r="BR256" s="7"/>
      <c r="BS256" s="6"/>
      <c r="BT256" s="6"/>
      <c r="BU256" s="7"/>
      <c r="BV256" s="6"/>
      <c r="BW256" s="6"/>
      <c r="BX256" s="7"/>
      <c r="BY256" s="6"/>
      <c r="BZ256" s="6"/>
      <c r="CA256" s="7"/>
      <c r="CB256" s="6"/>
      <c r="CC256" s="6"/>
      <c r="CD256" s="7"/>
      <c r="CE256" s="6"/>
      <c r="CF256" s="6"/>
      <c r="CG256" s="7"/>
      <c r="CH256" s="6"/>
      <c r="CI256" s="6"/>
      <c r="CJ256" s="7"/>
      <c r="CK256" s="6"/>
      <c r="CL256" s="6"/>
      <c r="CM256" s="7"/>
      <c r="CN256" s="6"/>
      <c r="CO256" s="6"/>
      <c r="CP256" s="7"/>
      <c r="CQ256" s="6"/>
      <c r="CR256" s="6"/>
      <c r="CS256" s="7"/>
      <c r="CT256" s="6"/>
      <c r="CU256" s="6"/>
      <c r="CV256" s="7"/>
    </row>
    <row r="257" spans="1:100" ht="13.8" x14ac:dyDescent="0.3">
      <c r="A257" s="8">
        <v>200803</v>
      </c>
      <c r="B257" s="6">
        <v>12858397</v>
      </c>
      <c r="C257" s="6">
        <v>7373614</v>
      </c>
      <c r="D257" s="7">
        <v>862820701</v>
      </c>
      <c r="E257" s="25">
        <v>298685</v>
      </c>
      <c r="F257" s="25">
        <v>200559</v>
      </c>
      <c r="G257" s="25">
        <v>189624819.73769999</v>
      </c>
      <c r="H257" s="6"/>
      <c r="I257" s="6"/>
      <c r="J257" s="7"/>
      <c r="K257" s="6"/>
      <c r="L257" s="6"/>
      <c r="M257" s="7"/>
      <c r="N257" s="6"/>
      <c r="O257" s="6"/>
      <c r="P257" s="7"/>
      <c r="Q257" s="6"/>
      <c r="R257" s="6"/>
      <c r="S257" s="7"/>
      <c r="T257" s="6"/>
      <c r="U257" s="6"/>
      <c r="V257" s="7"/>
      <c r="W257" s="6"/>
      <c r="X257" s="6"/>
      <c r="Y257" s="7"/>
      <c r="Z257" s="6"/>
      <c r="AA257" s="6"/>
      <c r="AB257" s="7"/>
      <c r="AC257" s="6"/>
      <c r="AD257" s="6"/>
      <c r="AE257" s="7"/>
      <c r="AF257" s="6"/>
      <c r="AG257" s="6"/>
      <c r="AH257" s="7"/>
      <c r="AI257" s="6"/>
      <c r="AJ257" s="6"/>
      <c r="AK257" s="7"/>
      <c r="AL257" s="6"/>
      <c r="AM257" s="6"/>
      <c r="AN257" s="7"/>
      <c r="AO257" s="6"/>
      <c r="AP257" s="6"/>
      <c r="AQ257" s="7"/>
      <c r="AR257" s="6"/>
      <c r="AS257" s="6"/>
      <c r="AT257" s="7"/>
      <c r="AU257" s="6"/>
      <c r="AV257" s="6"/>
      <c r="AW257" s="7"/>
      <c r="AX257" s="6"/>
      <c r="AY257" s="6"/>
      <c r="AZ257" s="7"/>
      <c r="BA257" s="6"/>
      <c r="BB257" s="6"/>
      <c r="BC257" s="7"/>
      <c r="BD257" s="6"/>
      <c r="BE257" s="6"/>
      <c r="BF257" s="7"/>
      <c r="BG257" s="6"/>
      <c r="BH257" s="6"/>
      <c r="BI257" s="7"/>
      <c r="BJ257" s="6"/>
      <c r="BK257" s="6"/>
      <c r="BL257" s="7"/>
      <c r="BM257" s="6"/>
      <c r="BN257" s="6"/>
      <c r="BO257" s="7"/>
      <c r="BP257" s="6"/>
      <c r="BQ257" s="6"/>
      <c r="BR257" s="7"/>
      <c r="BS257" s="6"/>
      <c r="BT257" s="6"/>
      <c r="BU257" s="7"/>
      <c r="BV257" s="6"/>
      <c r="BW257" s="6"/>
      <c r="BX257" s="7"/>
      <c r="BY257" s="6"/>
      <c r="BZ257" s="6"/>
      <c r="CA257" s="7"/>
      <c r="CB257" s="6"/>
      <c r="CC257" s="6"/>
      <c r="CD257" s="7"/>
      <c r="CE257" s="6"/>
      <c r="CF257" s="6"/>
      <c r="CG257" s="7"/>
      <c r="CH257" s="6"/>
      <c r="CI257" s="6"/>
      <c r="CJ257" s="7"/>
      <c r="CK257" s="6"/>
      <c r="CL257" s="6"/>
      <c r="CM257" s="7"/>
      <c r="CN257" s="6"/>
      <c r="CO257" s="6"/>
      <c r="CP257" s="7"/>
      <c r="CQ257" s="6"/>
      <c r="CR257" s="6"/>
      <c r="CS257" s="7"/>
      <c r="CT257" s="6"/>
      <c r="CU257" s="6"/>
      <c r="CV257" s="7"/>
    </row>
    <row r="258" spans="1:100" ht="13.8" x14ac:dyDescent="0.3">
      <c r="A258" s="8">
        <v>200804</v>
      </c>
      <c r="B258" s="6">
        <v>12468270</v>
      </c>
      <c r="C258" s="6">
        <v>7421384</v>
      </c>
      <c r="D258" s="7">
        <v>859666988</v>
      </c>
      <c r="E258" s="25">
        <v>291780</v>
      </c>
      <c r="F258" s="25">
        <v>195988</v>
      </c>
      <c r="G258" s="25">
        <v>177323632.52450001</v>
      </c>
      <c r="H258" s="6"/>
      <c r="I258" s="6"/>
      <c r="J258" s="7"/>
      <c r="K258" s="6"/>
      <c r="L258" s="6"/>
      <c r="M258" s="7"/>
      <c r="N258" s="6"/>
      <c r="O258" s="6"/>
      <c r="P258" s="7"/>
      <c r="Q258" s="6"/>
      <c r="R258" s="6"/>
      <c r="S258" s="7"/>
      <c r="T258" s="6"/>
      <c r="U258" s="6"/>
      <c r="V258" s="7"/>
      <c r="W258" s="6"/>
      <c r="X258" s="6"/>
      <c r="Y258" s="7"/>
      <c r="Z258" s="6"/>
      <c r="AA258" s="6"/>
      <c r="AB258" s="7"/>
      <c r="AC258" s="6"/>
      <c r="AD258" s="6"/>
      <c r="AE258" s="7"/>
      <c r="AF258" s="6"/>
      <c r="AG258" s="6"/>
      <c r="AH258" s="7"/>
      <c r="AI258" s="6"/>
      <c r="AJ258" s="6"/>
      <c r="AK258" s="7"/>
      <c r="AL258" s="6"/>
      <c r="AM258" s="6"/>
      <c r="AN258" s="7"/>
      <c r="AO258" s="6"/>
      <c r="AP258" s="6"/>
      <c r="AQ258" s="7"/>
      <c r="AR258" s="6"/>
      <c r="AS258" s="6"/>
      <c r="AT258" s="7"/>
      <c r="AU258" s="6"/>
      <c r="AV258" s="6"/>
      <c r="AW258" s="7"/>
      <c r="AX258" s="6"/>
      <c r="AY258" s="6"/>
      <c r="AZ258" s="7"/>
      <c r="BA258" s="6"/>
      <c r="BB258" s="6"/>
      <c r="BC258" s="7"/>
      <c r="BD258" s="6"/>
      <c r="BE258" s="6"/>
      <c r="BF258" s="7"/>
      <c r="BG258" s="6"/>
      <c r="BH258" s="6"/>
      <c r="BI258" s="7"/>
      <c r="BJ258" s="6"/>
      <c r="BK258" s="6"/>
      <c r="BL258" s="7"/>
      <c r="BM258" s="6"/>
      <c r="BN258" s="6"/>
      <c r="BO258" s="7"/>
      <c r="BP258" s="6"/>
      <c r="BQ258" s="6"/>
      <c r="BR258" s="7"/>
      <c r="BS258" s="6"/>
      <c r="BT258" s="6"/>
      <c r="BU258" s="7"/>
      <c r="BV258" s="6"/>
      <c r="BW258" s="6"/>
      <c r="BX258" s="7"/>
      <c r="BY258" s="6"/>
      <c r="BZ258" s="6"/>
      <c r="CA258" s="7"/>
      <c r="CB258" s="6"/>
      <c r="CC258" s="6"/>
      <c r="CD258" s="7"/>
      <c r="CE258" s="6"/>
      <c r="CF258" s="6"/>
      <c r="CG258" s="7"/>
      <c r="CH258" s="6"/>
      <c r="CI258" s="6"/>
      <c r="CJ258" s="7"/>
      <c r="CK258" s="6"/>
      <c r="CL258" s="6"/>
      <c r="CM258" s="7"/>
      <c r="CN258" s="6"/>
      <c r="CO258" s="6"/>
      <c r="CP258" s="7"/>
      <c r="CQ258" s="6"/>
      <c r="CR258" s="6"/>
      <c r="CS258" s="7"/>
      <c r="CT258" s="6"/>
      <c r="CU258" s="6"/>
      <c r="CV258" s="7"/>
    </row>
    <row r="259" spans="1:100" ht="13.8" x14ac:dyDescent="0.3">
      <c r="A259" s="8">
        <v>200805</v>
      </c>
      <c r="B259" s="6">
        <v>12891412</v>
      </c>
      <c r="C259" s="6">
        <v>8407352</v>
      </c>
      <c r="D259" s="7">
        <v>1041509275</v>
      </c>
      <c r="E259" s="25">
        <v>302312</v>
      </c>
      <c r="F259" s="25">
        <v>198960</v>
      </c>
      <c r="G259" s="25">
        <v>179707957.08320001</v>
      </c>
      <c r="H259" s="6"/>
      <c r="I259" s="6"/>
      <c r="J259" s="7"/>
      <c r="K259" s="6"/>
      <c r="L259" s="6"/>
      <c r="M259" s="7"/>
      <c r="N259" s="6"/>
      <c r="O259" s="6"/>
      <c r="P259" s="7"/>
      <c r="Q259" s="6"/>
      <c r="R259" s="6"/>
      <c r="S259" s="7"/>
      <c r="T259" s="6"/>
      <c r="U259" s="6"/>
      <c r="V259" s="7"/>
      <c r="W259" s="6"/>
      <c r="X259" s="6"/>
      <c r="Y259" s="7"/>
      <c r="Z259" s="6"/>
      <c r="AA259" s="6"/>
      <c r="AB259" s="7"/>
      <c r="AC259" s="6"/>
      <c r="AD259" s="6"/>
      <c r="AE259" s="7"/>
      <c r="AF259" s="6"/>
      <c r="AG259" s="6"/>
      <c r="AH259" s="7"/>
      <c r="AI259" s="6"/>
      <c r="AJ259" s="6"/>
      <c r="AK259" s="7"/>
      <c r="AL259" s="6"/>
      <c r="AM259" s="6"/>
      <c r="AN259" s="7"/>
      <c r="AO259" s="6"/>
      <c r="AP259" s="6"/>
      <c r="AQ259" s="7"/>
      <c r="AR259" s="6"/>
      <c r="AS259" s="6"/>
      <c r="AT259" s="7"/>
      <c r="AU259" s="6"/>
      <c r="AV259" s="6"/>
      <c r="AW259" s="7"/>
      <c r="AX259" s="6"/>
      <c r="AY259" s="6"/>
      <c r="AZ259" s="7"/>
      <c r="BA259" s="6"/>
      <c r="BB259" s="6"/>
      <c r="BC259" s="7"/>
      <c r="BD259" s="6"/>
      <c r="BE259" s="6"/>
      <c r="BF259" s="7"/>
      <c r="BG259" s="6"/>
      <c r="BH259" s="6"/>
      <c r="BI259" s="7"/>
      <c r="BJ259" s="6"/>
      <c r="BK259" s="6"/>
      <c r="BL259" s="7"/>
      <c r="BM259" s="6"/>
      <c r="BN259" s="6"/>
      <c r="BO259" s="7"/>
      <c r="BP259" s="6"/>
      <c r="BQ259" s="6"/>
      <c r="BR259" s="7"/>
      <c r="BS259" s="6"/>
      <c r="BT259" s="6"/>
      <c r="BU259" s="7"/>
      <c r="BV259" s="6"/>
      <c r="BW259" s="6"/>
      <c r="BX259" s="7"/>
      <c r="BY259" s="6"/>
      <c r="BZ259" s="6"/>
      <c r="CA259" s="7"/>
      <c r="CB259" s="6"/>
      <c r="CC259" s="6"/>
      <c r="CD259" s="7"/>
      <c r="CE259" s="6"/>
      <c r="CF259" s="6"/>
      <c r="CG259" s="7"/>
      <c r="CH259" s="6"/>
      <c r="CI259" s="6"/>
      <c r="CJ259" s="7"/>
      <c r="CK259" s="6"/>
      <c r="CL259" s="6"/>
      <c r="CM259" s="7"/>
      <c r="CN259" s="6"/>
      <c r="CO259" s="6"/>
      <c r="CP259" s="7"/>
      <c r="CQ259" s="6"/>
      <c r="CR259" s="6"/>
      <c r="CS259" s="7"/>
      <c r="CT259" s="6"/>
      <c r="CU259" s="6"/>
      <c r="CV259" s="7"/>
    </row>
    <row r="260" spans="1:100" ht="13.8" x14ac:dyDescent="0.3">
      <c r="A260" s="8">
        <v>200806</v>
      </c>
      <c r="B260" s="6">
        <v>12495300</v>
      </c>
      <c r="C260" s="6">
        <v>8792379</v>
      </c>
      <c r="D260" s="7">
        <v>1159038885</v>
      </c>
      <c r="E260" s="25">
        <v>296910</v>
      </c>
      <c r="F260" s="25">
        <v>186223</v>
      </c>
      <c r="G260" s="25">
        <v>173074689.19999999</v>
      </c>
      <c r="H260" s="6"/>
      <c r="I260" s="6"/>
      <c r="J260" s="7"/>
      <c r="K260" s="6"/>
      <c r="L260" s="6"/>
      <c r="M260" s="7"/>
      <c r="N260" s="6"/>
      <c r="O260" s="6"/>
      <c r="P260" s="7"/>
      <c r="Q260" s="6"/>
      <c r="R260" s="6"/>
      <c r="S260" s="7"/>
      <c r="T260" s="6"/>
      <c r="U260" s="6"/>
      <c r="V260" s="7"/>
      <c r="W260" s="6"/>
      <c r="X260" s="6"/>
      <c r="Y260" s="7"/>
      <c r="Z260" s="6"/>
      <c r="AA260" s="6"/>
      <c r="AB260" s="7"/>
      <c r="AC260" s="6"/>
      <c r="AD260" s="6"/>
      <c r="AE260" s="7"/>
      <c r="AF260" s="6"/>
      <c r="AG260" s="6"/>
      <c r="AH260" s="7"/>
      <c r="AI260" s="6"/>
      <c r="AJ260" s="6"/>
      <c r="AK260" s="7"/>
      <c r="AL260" s="6"/>
      <c r="AM260" s="6"/>
      <c r="AN260" s="7"/>
      <c r="AO260" s="6"/>
      <c r="AP260" s="6"/>
      <c r="AQ260" s="7"/>
      <c r="AR260" s="6"/>
      <c r="AS260" s="6"/>
      <c r="AT260" s="7"/>
      <c r="AU260" s="6"/>
      <c r="AV260" s="6"/>
      <c r="AW260" s="7"/>
      <c r="AX260" s="6"/>
      <c r="AY260" s="6"/>
      <c r="AZ260" s="7"/>
      <c r="BA260" s="6"/>
      <c r="BB260" s="6"/>
      <c r="BC260" s="7"/>
      <c r="BD260" s="6"/>
      <c r="BE260" s="6"/>
      <c r="BF260" s="7"/>
      <c r="BG260" s="6"/>
      <c r="BH260" s="6"/>
      <c r="BI260" s="7"/>
      <c r="BJ260" s="6"/>
      <c r="BK260" s="6"/>
      <c r="BL260" s="7"/>
      <c r="BM260" s="6"/>
      <c r="BN260" s="6"/>
      <c r="BO260" s="7"/>
      <c r="BP260" s="6"/>
      <c r="BQ260" s="6"/>
      <c r="BR260" s="7"/>
      <c r="BS260" s="6"/>
      <c r="BT260" s="6"/>
      <c r="BU260" s="7"/>
      <c r="BV260" s="6"/>
      <c r="BW260" s="6"/>
      <c r="BX260" s="7"/>
      <c r="BY260" s="6"/>
      <c r="BZ260" s="6"/>
      <c r="CA260" s="7"/>
      <c r="CB260" s="6"/>
      <c r="CC260" s="6"/>
      <c r="CD260" s="7"/>
      <c r="CE260" s="6"/>
      <c r="CF260" s="6"/>
      <c r="CG260" s="7"/>
      <c r="CH260" s="6"/>
      <c r="CI260" s="6"/>
      <c r="CJ260" s="7"/>
      <c r="CK260" s="6"/>
      <c r="CL260" s="6"/>
      <c r="CM260" s="7"/>
      <c r="CN260" s="6"/>
      <c r="CO260" s="6"/>
      <c r="CP260" s="7"/>
      <c r="CQ260" s="6"/>
      <c r="CR260" s="6"/>
      <c r="CS260" s="7"/>
      <c r="CT260" s="6"/>
      <c r="CU260" s="6"/>
      <c r="CV260" s="7"/>
    </row>
    <row r="261" spans="1:100" ht="13.8" x14ac:dyDescent="0.3">
      <c r="A261" s="8">
        <v>200807</v>
      </c>
      <c r="B261" s="6">
        <v>12923745</v>
      </c>
      <c r="C261" s="6">
        <v>9151317</v>
      </c>
      <c r="D261" s="7">
        <v>1198967548</v>
      </c>
      <c r="E261" s="25">
        <v>312387</v>
      </c>
      <c r="F261" s="25">
        <v>222440.33131251801</v>
      </c>
      <c r="G261" s="25">
        <v>203241336.60730401</v>
      </c>
      <c r="H261" s="6"/>
      <c r="I261" s="6"/>
      <c r="J261" s="7"/>
      <c r="K261" s="6"/>
      <c r="L261" s="6"/>
      <c r="M261" s="7"/>
      <c r="N261" s="6"/>
      <c r="O261" s="6"/>
      <c r="P261" s="7"/>
      <c r="Q261" s="6"/>
      <c r="R261" s="6"/>
      <c r="S261" s="7"/>
      <c r="T261" s="6"/>
      <c r="U261" s="6"/>
      <c r="V261" s="7"/>
      <c r="W261" s="6"/>
      <c r="X261" s="6"/>
      <c r="Y261" s="7"/>
      <c r="Z261" s="6"/>
      <c r="AA261" s="6"/>
      <c r="AB261" s="7"/>
      <c r="AC261" s="6"/>
      <c r="AD261" s="6"/>
      <c r="AE261" s="7"/>
      <c r="AF261" s="6"/>
      <c r="AG261" s="6"/>
      <c r="AH261" s="7"/>
      <c r="AI261" s="6"/>
      <c r="AJ261" s="6"/>
      <c r="AK261" s="7"/>
      <c r="AL261" s="6"/>
      <c r="AM261" s="6"/>
      <c r="AN261" s="7"/>
      <c r="AO261" s="6"/>
      <c r="AP261" s="6"/>
      <c r="AQ261" s="7"/>
      <c r="AR261" s="6"/>
      <c r="AS261" s="6"/>
      <c r="AT261" s="7"/>
      <c r="AU261" s="6"/>
      <c r="AV261" s="6"/>
      <c r="AW261" s="7"/>
      <c r="AX261" s="6"/>
      <c r="AY261" s="6"/>
      <c r="AZ261" s="7"/>
      <c r="BA261" s="6"/>
      <c r="BB261" s="6"/>
      <c r="BC261" s="7"/>
      <c r="BD261" s="6"/>
      <c r="BE261" s="6"/>
      <c r="BF261" s="7"/>
      <c r="BG261" s="6"/>
      <c r="BH261" s="6"/>
      <c r="BI261" s="7"/>
      <c r="BJ261" s="6"/>
      <c r="BK261" s="6"/>
      <c r="BL261" s="7"/>
      <c r="BM261" s="6"/>
      <c r="BN261" s="6"/>
      <c r="BO261" s="7"/>
      <c r="BP261" s="6"/>
      <c r="BQ261" s="6"/>
      <c r="BR261" s="7"/>
      <c r="BS261" s="6"/>
      <c r="BT261" s="6"/>
      <c r="BU261" s="7"/>
      <c r="BV261" s="6"/>
      <c r="BW261" s="6"/>
      <c r="BX261" s="7"/>
      <c r="BY261" s="6"/>
      <c r="BZ261" s="6"/>
      <c r="CA261" s="7"/>
      <c r="CB261" s="6"/>
      <c r="CC261" s="6"/>
      <c r="CD261" s="7"/>
      <c r="CE261" s="6"/>
      <c r="CF261" s="6"/>
      <c r="CG261" s="7"/>
      <c r="CH261" s="6"/>
      <c r="CI261" s="6"/>
      <c r="CJ261" s="7"/>
      <c r="CK261" s="6"/>
      <c r="CL261" s="6"/>
      <c r="CM261" s="7"/>
      <c r="CN261" s="6"/>
      <c r="CO261" s="6"/>
      <c r="CP261" s="7"/>
      <c r="CQ261" s="6"/>
      <c r="CR261" s="6"/>
      <c r="CS261" s="7"/>
      <c r="CT261" s="6"/>
      <c r="CU261" s="6"/>
      <c r="CV261" s="7"/>
    </row>
    <row r="262" spans="1:100" ht="13.8" x14ac:dyDescent="0.3">
      <c r="A262" s="8">
        <v>200808</v>
      </c>
      <c r="B262" s="6">
        <v>12948018</v>
      </c>
      <c r="C262" s="6">
        <v>9857624</v>
      </c>
      <c r="D262" s="7">
        <v>1308921265</v>
      </c>
      <c r="E262" s="25">
        <v>319424</v>
      </c>
      <c r="F262" s="25">
        <v>202075.26417703999</v>
      </c>
      <c r="G262" s="25">
        <v>182659701.26598701</v>
      </c>
      <c r="H262" s="6"/>
      <c r="I262" s="6"/>
      <c r="J262" s="7"/>
      <c r="K262" s="6"/>
      <c r="L262" s="6"/>
      <c r="M262" s="7"/>
      <c r="N262" s="6"/>
      <c r="O262" s="6"/>
      <c r="P262" s="7"/>
      <c r="Q262" s="6"/>
      <c r="R262" s="6"/>
      <c r="S262" s="7"/>
      <c r="T262" s="6"/>
      <c r="U262" s="6"/>
      <c r="V262" s="7"/>
      <c r="W262" s="6"/>
      <c r="X262" s="6"/>
      <c r="Y262" s="7"/>
      <c r="Z262" s="6"/>
      <c r="AA262" s="6"/>
      <c r="AB262" s="7"/>
      <c r="AC262" s="6"/>
      <c r="AD262" s="6"/>
      <c r="AE262" s="7"/>
      <c r="AF262" s="6"/>
      <c r="AG262" s="6"/>
      <c r="AH262" s="7"/>
      <c r="AI262" s="6"/>
      <c r="AJ262" s="6"/>
      <c r="AK262" s="7"/>
      <c r="AL262" s="6"/>
      <c r="AM262" s="6"/>
      <c r="AN262" s="7"/>
      <c r="AO262" s="6"/>
      <c r="AP262" s="6"/>
      <c r="AQ262" s="7"/>
      <c r="AR262" s="6"/>
      <c r="AS262" s="6"/>
      <c r="AT262" s="7"/>
      <c r="AU262" s="6"/>
      <c r="AV262" s="6"/>
      <c r="AW262" s="7"/>
      <c r="AX262" s="6"/>
      <c r="AY262" s="6"/>
      <c r="AZ262" s="7"/>
      <c r="BA262" s="6"/>
      <c r="BB262" s="6"/>
      <c r="BC262" s="7"/>
      <c r="BD262" s="6"/>
      <c r="BE262" s="6"/>
      <c r="BF262" s="7"/>
      <c r="BG262" s="6"/>
      <c r="BH262" s="6"/>
      <c r="BI262" s="7"/>
      <c r="BJ262" s="6"/>
      <c r="BK262" s="6"/>
      <c r="BL262" s="7"/>
      <c r="BM262" s="6"/>
      <c r="BN262" s="6"/>
      <c r="BO262" s="7"/>
      <c r="BP262" s="6"/>
      <c r="BQ262" s="6"/>
      <c r="BR262" s="7"/>
      <c r="BS262" s="6"/>
      <c r="BT262" s="6"/>
      <c r="BU262" s="7"/>
      <c r="BV262" s="6"/>
      <c r="BW262" s="6"/>
      <c r="BX262" s="7"/>
      <c r="BY262" s="6"/>
      <c r="BZ262" s="6"/>
      <c r="CA262" s="7"/>
      <c r="CB262" s="6"/>
      <c r="CC262" s="6"/>
      <c r="CD262" s="7"/>
      <c r="CE262" s="6"/>
      <c r="CF262" s="6"/>
      <c r="CG262" s="7"/>
      <c r="CH262" s="6"/>
      <c r="CI262" s="6"/>
      <c r="CJ262" s="7"/>
      <c r="CK262" s="6"/>
      <c r="CL262" s="6"/>
      <c r="CM262" s="7"/>
      <c r="CN262" s="6"/>
      <c r="CO262" s="6"/>
      <c r="CP262" s="7"/>
      <c r="CQ262" s="6"/>
      <c r="CR262" s="6"/>
      <c r="CS262" s="7"/>
      <c r="CT262" s="6"/>
      <c r="CU262" s="6"/>
      <c r="CV262" s="7"/>
    </row>
    <row r="263" spans="1:100" ht="13.8" x14ac:dyDescent="0.3">
      <c r="A263" s="8">
        <v>200809</v>
      </c>
      <c r="B263" s="6">
        <v>12535560</v>
      </c>
      <c r="C263" s="6">
        <v>8845147</v>
      </c>
      <c r="D263" s="7">
        <v>1140965513</v>
      </c>
      <c r="E263" s="25">
        <v>313800</v>
      </c>
      <c r="F263" s="25">
        <v>182469</v>
      </c>
      <c r="G263" s="25">
        <v>163832940.99439999</v>
      </c>
      <c r="H263" s="6"/>
      <c r="I263" s="6"/>
      <c r="J263" s="7"/>
      <c r="K263" s="6"/>
      <c r="L263" s="6"/>
      <c r="M263" s="7"/>
      <c r="N263" s="6"/>
      <c r="O263" s="6"/>
      <c r="P263" s="7"/>
      <c r="Q263" s="6"/>
      <c r="R263" s="6"/>
      <c r="S263" s="7"/>
      <c r="T263" s="6"/>
      <c r="U263" s="6"/>
      <c r="V263" s="7"/>
      <c r="W263" s="6"/>
      <c r="X263" s="6"/>
      <c r="Y263" s="7"/>
      <c r="Z263" s="6"/>
      <c r="AA263" s="6"/>
      <c r="AB263" s="7"/>
      <c r="AC263" s="6"/>
      <c r="AD263" s="6"/>
      <c r="AE263" s="7"/>
      <c r="AF263" s="6"/>
      <c r="AG263" s="6"/>
      <c r="AH263" s="7"/>
      <c r="AI263" s="6"/>
      <c r="AJ263" s="6"/>
      <c r="AK263" s="7"/>
      <c r="AL263" s="6"/>
      <c r="AM263" s="6"/>
      <c r="AN263" s="7"/>
      <c r="AO263" s="6"/>
      <c r="AP263" s="6"/>
      <c r="AQ263" s="7"/>
      <c r="AR263" s="6"/>
      <c r="AS263" s="6"/>
      <c r="AT263" s="7"/>
      <c r="AU263" s="6"/>
      <c r="AV263" s="6"/>
      <c r="AW263" s="7"/>
      <c r="AX263" s="6"/>
      <c r="AY263" s="6"/>
      <c r="AZ263" s="7"/>
      <c r="BA263" s="6"/>
      <c r="BB263" s="6"/>
      <c r="BC263" s="7"/>
      <c r="BD263" s="6"/>
      <c r="BE263" s="6"/>
      <c r="BF263" s="7"/>
      <c r="BG263" s="6"/>
      <c r="BH263" s="6"/>
      <c r="BI263" s="7"/>
      <c r="BJ263" s="6"/>
      <c r="BK263" s="6"/>
      <c r="BL263" s="7"/>
      <c r="BM263" s="6"/>
      <c r="BN263" s="6"/>
      <c r="BO263" s="7"/>
      <c r="BP263" s="6"/>
      <c r="BQ263" s="6"/>
      <c r="BR263" s="7"/>
      <c r="BS263" s="6"/>
      <c r="BT263" s="6"/>
      <c r="BU263" s="7"/>
      <c r="BV263" s="6"/>
      <c r="BW263" s="6"/>
      <c r="BX263" s="7"/>
      <c r="BY263" s="6"/>
      <c r="BZ263" s="6"/>
      <c r="CA263" s="7"/>
      <c r="CB263" s="6"/>
      <c r="CC263" s="6"/>
      <c r="CD263" s="7"/>
      <c r="CE263" s="6"/>
      <c r="CF263" s="6"/>
      <c r="CG263" s="7"/>
      <c r="CH263" s="6"/>
      <c r="CI263" s="6"/>
      <c r="CJ263" s="7"/>
      <c r="CK263" s="6"/>
      <c r="CL263" s="6"/>
      <c r="CM263" s="7"/>
      <c r="CN263" s="6"/>
      <c r="CO263" s="6"/>
      <c r="CP263" s="7"/>
      <c r="CQ263" s="6"/>
      <c r="CR263" s="6"/>
      <c r="CS263" s="7"/>
      <c r="CT263" s="6"/>
      <c r="CU263" s="6"/>
      <c r="CV263" s="7"/>
    </row>
    <row r="264" spans="1:100" ht="13.8" x14ac:dyDescent="0.3">
      <c r="A264" s="8">
        <v>200810</v>
      </c>
      <c r="B264" s="6">
        <v>12962061</v>
      </c>
      <c r="C264" s="6">
        <v>8335814</v>
      </c>
      <c r="D264" s="7">
        <v>1018853001</v>
      </c>
      <c r="E264" s="25">
        <v>336939</v>
      </c>
      <c r="F264" s="25">
        <v>204506.99999999901</v>
      </c>
      <c r="G264" s="25">
        <v>190628581.72799999</v>
      </c>
      <c r="H264" s="6"/>
      <c r="I264" s="6"/>
      <c r="J264" s="7"/>
      <c r="K264" s="6"/>
      <c r="L264" s="6"/>
      <c r="M264" s="7"/>
      <c r="N264" s="6"/>
      <c r="O264" s="6"/>
      <c r="P264" s="7"/>
      <c r="Q264" s="6"/>
      <c r="R264" s="6"/>
      <c r="S264" s="7"/>
      <c r="T264" s="6"/>
      <c r="U264" s="6"/>
      <c r="V264" s="7"/>
      <c r="W264" s="6"/>
      <c r="X264" s="6"/>
      <c r="Y264" s="7"/>
      <c r="Z264" s="6"/>
      <c r="AA264" s="6"/>
      <c r="AB264" s="7"/>
      <c r="AC264" s="6"/>
      <c r="AD264" s="6"/>
      <c r="AE264" s="7"/>
      <c r="AF264" s="6"/>
      <c r="AG264" s="6"/>
      <c r="AH264" s="7"/>
      <c r="AI264" s="6"/>
      <c r="AJ264" s="6"/>
      <c r="AK264" s="7"/>
      <c r="AL264" s="6"/>
      <c r="AM264" s="6"/>
      <c r="AN264" s="7"/>
      <c r="AO264" s="6"/>
      <c r="AP264" s="6"/>
      <c r="AQ264" s="7"/>
      <c r="AR264" s="6"/>
      <c r="AS264" s="6"/>
      <c r="AT264" s="7"/>
      <c r="AU264" s="6"/>
      <c r="AV264" s="6"/>
      <c r="AW264" s="7"/>
      <c r="AX264" s="6"/>
      <c r="AY264" s="6"/>
      <c r="AZ264" s="7"/>
      <c r="BA264" s="6"/>
      <c r="BB264" s="6"/>
      <c r="BC264" s="7"/>
      <c r="BD264" s="6"/>
      <c r="BE264" s="6"/>
      <c r="BF264" s="7"/>
      <c r="BG264" s="6"/>
      <c r="BH264" s="6"/>
      <c r="BI264" s="7"/>
      <c r="BJ264" s="6"/>
      <c r="BK264" s="6"/>
      <c r="BL264" s="7"/>
      <c r="BM264" s="6"/>
      <c r="BN264" s="6"/>
      <c r="BO264" s="7"/>
      <c r="BP264" s="6"/>
      <c r="BQ264" s="6"/>
      <c r="BR264" s="7"/>
      <c r="BS264" s="6"/>
      <c r="BT264" s="6"/>
      <c r="BU264" s="7"/>
      <c r="BV264" s="6"/>
      <c r="BW264" s="6"/>
      <c r="BX264" s="7"/>
      <c r="BY264" s="6"/>
      <c r="BZ264" s="6"/>
      <c r="CA264" s="7"/>
      <c r="CB264" s="6"/>
      <c r="CC264" s="6"/>
      <c r="CD264" s="7"/>
      <c r="CE264" s="6"/>
      <c r="CF264" s="6"/>
      <c r="CG264" s="7"/>
      <c r="CH264" s="6"/>
      <c r="CI264" s="6"/>
      <c r="CJ264" s="7"/>
      <c r="CK264" s="6"/>
      <c r="CL264" s="6"/>
      <c r="CM264" s="7"/>
      <c r="CN264" s="6"/>
      <c r="CO264" s="6"/>
      <c r="CP264" s="7"/>
      <c r="CQ264" s="6"/>
      <c r="CR264" s="6"/>
      <c r="CS264" s="7"/>
      <c r="CT264" s="6"/>
      <c r="CU264" s="6"/>
      <c r="CV264" s="7"/>
    </row>
    <row r="265" spans="1:100" ht="13.8" x14ac:dyDescent="0.3">
      <c r="A265" s="8">
        <v>200811</v>
      </c>
      <c r="B265" s="6">
        <v>12547890</v>
      </c>
      <c r="C265" s="6">
        <v>7090783</v>
      </c>
      <c r="D265" s="7">
        <v>819752272</v>
      </c>
      <c r="E265" s="25">
        <v>332430</v>
      </c>
      <c r="F265" s="25">
        <v>192761.99999999901</v>
      </c>
      <c r="G265" s="25">
        <v>181877493.25760001</v>
      </c>
      <c r="H265" s="6"/>
      <c r="I265" s="6"/>
      <c r="J265" s="7"/>
      <c r="K265" s="6"/>
      <c r="L265" s="6"/>
      <c r="M265" s="7"/>
      <c r="N265" s="6"/>
      <c r="O265" s="6"/>
      <c r="P265" s="7"/>
      <c r="Q265" s="6"/>
      <c r="R265" s="6"/>
      <c r="S265" s="7"/>
      <c r="T265" s="6"/>
      <c r="U265" s="6"/>
      <c r="V265" s="7"/>
      <c r="W265" s="6"/>
      <c r="X265" s="6"/>
      <c r="Y265" s="7"/>
      <c r="Z265" s="6"/>
      <c r="AA265" s="6"/>
      <c r="AB265" s="7"/>
      <c r="AC265" s="6"/>
      <c r="AD265" s="6"/>
      <c r="AE265" s="7"/>
      <c r="AF265" s="6"/>
      <c r="AG265" s="6"/>
      <c r="AH265" s="7"/>
      <c r="AI265" s="6"/>
      <c r="AJ265" s="6"/>
      <c r="AK265" s="7"/>
      <c r="AL265" s="6"/>
      <c r="AM265" s="6"/>
      <c r="AN265" s="7"/>
      <c r="AO265" s="6"/>
      <c r="AP265" s="6"/>
      <c r="AQ265" s="7"/>
      <c r="AR265" s="6"/>
      <c r="AS265" s="6"/>
      <c r="AT265" s="7"/>
      <c r="AU265" s="6"/>
      <c r="AV265" s="6"/>
      <c r="AW265" s="7"/>
      <c r="AX265" s="6"/>
      <c r="AY265" s="6"/>
      <c r="AZ265" s="7"/>
      <c r="BA265" s="6"/>
      <c r="BB265" s="6"/>
      <c r="BC265" s="7"/>
      <c r="BD265" s="6"/>
      <c r="BE265" s="6"/>
      <c r="BF265" s="7"/>
      <c r="BG265" s="6"/>
      <c r="BH265" s="6"/>
      <c r="BI265" s="7"/>
      <c r="BJ265" s="6"/>
      <c r="BK265" s="6"/>
      <c r="BL265" s="7"/>
      <c r="BM265" s="6"/>
      <c r="BN265" s="6"/>
      <c r="BO265" s="7"/>
      <c r="BP265" s="6"/>
      <c r="BQ265" s="6"/>
      <c r="BR265" s="7"/>
      <c r="BS265" s="6"/>
      <c r="BT265" s="6"/>
      <c r="BU265" s="7"/>
      <c r="BV265" s="6"/>
      <c r="BW265" s="6"/>
      <c r="BX265" s="7"/>
      <c r="BY265" s="6"/>
      <c r="BZ265" s="6"/>
      <c r="CA265" s="7"/>
      <c r="CB265" s="6"/>
      <c r="CC265" s="6"/>
      <c r="CD265" s="7"/>
      <c r="CE265" s="6"/>
      <c r="CF265" s="6"/>
      <c r="CG265" s="7"/>
      <c r="CH265" s="6"/>
      <c r="CI265" s="6"/>
      <c r="CJ265" s="7"/>
      <c r="CK265" s="6"/>
      <c r="CL265" s="6"/>
      <c r="CM265" s="7"/>
      <c r="CN265" s="6"/>
      <c r="CO265" s="6"/>
      <c r="CP265" s="7"/>
      <c r="CQ265" s="6"/>
      <c r="CR265" s="6"/>
      <c r="CS265" s="7"/>
      <c r="CT265" s="6"/>
      <c r="CU265" s="6"/>
      <c r="CV265" s="7"/>
    </row>
    <row r="266" spans="1:100" ht="13.8" x14ac:dyDescent="0.3">
      <c r="A266" s="8">
        <v>200812</v>
      </c>
      <c r="B266" s="6">
        <v>12978212</v>
      </c>
      <c r="C266" s="6">
        <v>5665944</v>
      </c>
      <c r="D266" s="7">
        <v>660492534</v>
      </c>
      <c r="E266" s="25">
        <v>346859</v>
      </c>
      <c r="F266" s="25">
        <v>163879.99999999901</v>
      </c>
      <c r="G266" s="25">
        <v>157351593.8628</v>
      </c>
      <c r="H266" s="6"/>
      <c r="I266" s="6"/>
      <c r="J266" s="7"/>
      <c r="K266" s="6"/>
      <c r="L266" s="6"/>
      <c r="M266" s="7"/>
      <c r="N266" s="6"/>
      <c r="O266" s="6"/>
      <c r="P266" s="7"/>
      <c r="Q266" s="6"/>
      <c r="R266" s="6"/>
      <c r="S266" s="7"/>
      <c r="T266" s="6"/>
      <c r="U266" s="6"/>
      <c r="V266" s="7"/>
      <c r="W266" s="6"/>
      <c r="X266" s="6"/>
      <c r="Y266" s="7"/>
      <c r="Z266" s="6"/>
      <c r="AA266" s="6"/>
      <c r="AB266" s="7"/>
      <c r="AC266" s="6"/>
      <c r="AD266" s="6"/>
      <c r="AE266" s="7"/>
      <c r="AF266" s="6"/>
      <c r="AG266" s="6"/>
      <c r="AH266" s="7"/>
      <c r="AI266" s="6"/>
      <c r="AJ266" s="6"/>
      <c r="AK266" s="7"/>
      <c r="AL266" s="6"/>
      <c r="AM266" s="6"/>
      <c r="AN266" s="7"/>
      <c r="AO266" s="6"/>
      <c r="AP266" s="6"/>
      <c r="AQ266" s="7"/>
      <c r="AR266" s="6"/>
      <c r="AS266" s="6"/>
      <c r="AT266" s="7"/>
      <c r="AU266" s="6"/>
      <c r="AV266" s="6"/>
      <c r="AW266" s="7"/>
      <c r="AX266" s="6"/>
      <c r="AY266" s="6"/>
      <c r="AZ266" s="7"/>
      <c r="BA266" s="6"/>
      <c r="BB266" s="6"/>
      <c r="BC266" s="7"/>
      <c r="BD266" s="6"/>
      <c r="BE266" s="6"/>
      <c r="BF266" s="7"/>
      <c r="BG266" s="6"/>
      <c r="BH266" s="6"/>
      <c r="BI266" s="7"/>
      <c r="BJ266" s="6"/>
      <c r="BK266" s="6"/>
      <c r="BL266" s="7"/>
      <c r="BM266" s="6"/>
      <c r="BN266" s="6"/>
      <c r="BO266" s="7"/>
      <c r="BP266" s="6"/>
      <c r="BQ266" s="6"/>
      <c r="BR266" s="7"/>
      <c r="BS266" s="6"/>
      <c r="BT266" s="6"/>
      <c r="BU266" s="7"/>
      <c r="BV266" s="6"/>
      <c r="BW266" s="6"/>
      <c r="BX266" s="7"/>
      <c r="BY266" s="6"/>
      <c r="BZ266" s="6"/>
      <c r="CA266" s="7"/>
      <c r="CB266" s="6"/>
      <c r="CC266" s="6"/>
      <c r="CD266" s="7"/>
      <c r="CE266" s="6"/>
      <c r="CF266" s="6"/>
      <c r="CG266" s="7"/>
      <c r="CH266" s="6"/>
      <c r="CI266" s="6"/>
      <c r="CJ266" s="7"/>
      <c r="CK266" s="6"/>
      <c r="CL266" s="6"/>
      <c r="CM266" s="7"/>
      <c r="CN266" s="6"/>
      <c r="CO266" s="6"/>
      <c r="CP266" s="7"/>
      <c r="CQ266" s="6"/>
      <c r="CR266" s="6"/>
      <c r="CS266" s="7"/>
      <c r="CT266" s="6"/>
      <c r="CU266" s="6"/>
      <c r="CV266" s="7"/>
    </row>
    <row r="267" spans="1:100" ht="13.8" x14ac:dyDescent="0.3">
      <c r="A267" s="8">
        <v>200901</v>
      </c>
      <c r="B267" s="6">
        <v>12984505</v>
      </c>
      <c r="C267" s="6">
        <v>5884526</v>
      </c>
      <c r="D267" s="7">
        <v>678143108</v>
      </c>
      <c r="E267" s="25">
        <v>362328</v>
      </c>
      <c r="F267" s="25">
        <v>175621.12699103399</v>
      </c>
      <c r="G267" s="25">
        <v>169250606.5582</v>
      </c>
      <c r="H267" s="6"/>
      <c r="I267" s="6"/>
      <c r="J267" s="7"/>
      <c r="K267" s="6"/>
      <c r="L267" s="6"/>
      <c r="M267" s="7"/>
      <c r="N267" s="6"/>
      <c r="O267" s="6"/>
      <c r="P267" s="7"/>
      <c r="Q267" s="6"/>
      <c r="R267" s="6"/>
      <c r="S267" s="7"/>
      <c r="T267" s="6"/>
      <c r="U267" s="6"/>
      <c r="V267" s="7"/>
      <c r="W267" s="6"/>
      <c r="X267" s="6"/>
      <c r="Y267" s="7"/>
      <c r="Z267" s="6"/>
      <c r="AA267" s="6"/>
      <c r="AB267" s="7"/>
      <c r="AC267" s="6"/>
      <c r="AD267" s="6"/>
      <c r="AE267" s="7"/>
      <c r="AF267" s="6"/>
      <c r="AG267" s="6"/>
      <c r="AH267" s="7"/>
      <c r="AI267" s="6"/>
      <c r="AJ267" s="6"/>
      <c r="AK267" s="7"/>
      <c r="AL267" s="6"/>
      <c r="AM267" s="6"/>
      <c r="AN267" s="7"/>
      <c r="AO267" s="6"/>
      <c r="AP267" s="6"/>
      <c r="AQ267" s="7"/>
      <c r="AR267" s="6"/>
      <c r="AS267" s="6"/>
      <c r="AT267" s="7"/>
      <c r="AU267" s="6"/>
      <c r="AV267" s="6"/>
      <c r="AW267" s="7"/>
      <c r="AX267" s="6"/>
      <c r="AY267" s="6"/>
      <c r="AZ267" s="7"/>
      <c r="BA267" s="6"/>
      <c r="BB267" s="6"/>
      <c r="BC267" s="7"/>
      <c r="BD267" s="6"/>
      <c r="BE267" s="6"/>
      <c r="BF267" s="7"/>
      <c r="BG267" s="6"/>
      <c r="BH267" s="6"/>
      <c r="BI267" s="7"/>
      <c r="BJ267" s="6"/>
      <c r="BK267" s="6"/>
      <c r="BL267" s="7"/>
      <c r="BM267" s="6"/>
      <c r="BN267" s="6"/>
      <c r="BO267" s="7"/>
      <c r="BP267" s="6"/>
      <c r="BQ267" s="6"/>
      <c r="BR267" s="7"/>
      <c r="BS267" s="6"/>
      <c r="BT267" s="6"/>
      <c r="BU267" s="7"/>
      <c r="BV267" s="6"/>
      <c r="BW267" s="6"/>
      <c r="BX267" s="7"/>
      <c r="BY267" s="6"/>
      <c r="BZ267" s="6"/>
      <c r="CA267" s="7"/>
      <c r="CB267" s="6"/>
      <c r="CC267" s="6"/>
      <c r="CD267" s="7"/>
      <c r="CE267" s="6"/>
      <c r="CF267" s="6"/>
      <c r="CG267" s="7"/>
      <c r="CH267" s="6"/>
      <c r="CI267" s="6"/>
      <c r="CJ267" s="7"/>
      <c r="CK267" s="6"/>
      <c r="CL267" s="6"/>
      <c r="CM267" s="7"/>
      <c r="CN267" s="6"/>
      <c r="CO267" s="6"/>
      <c r="CP267" s="7"/>
      <c r="CQ267" s="6"/>
      <c r="CR267" s="6"/>
      <c r="CS267" s="7"/>
      <c r="CT267" s="6"/>
      <c r="CU267" s="6"/>
      <c r="CV267" s="7"/>
    </row>
    <row r="268" spans="1:100" ht="13.8" x14ac:dyDescent="0.3">
      <c r="A268" s="8">
        <v>200902</v>
      </c>
      <c r="B268" s="6">
        <v>11740400</v>
      </c>
      <c r="C268" s="6">
        <v>6344909</v>
      </c>
      <c r="D268" s="7">
        <v>748199311</v>
      </c>
      <c r="E268" s="25">
        <v>328944</v>
      </c>
      <c r="F268" s="25">
        <v>181062.99999999901</v>
      </c>
      <c r="G268" s="25">
        <v>177184875.16600001</v>
      </c>
      <c r="H268" s="6"/>
      <c r="I268" s="6"/>
      <c r="J268" s="7"/>
      <c r="K268" s="6"/>
      <c r="L268" s="6"/>
      <c r="M268" s="7"/>
      <c r="N268" s="6"/>
      <c r="O268" s="6"/>
      <c r="P268" s="7"/>
      <c r="Q268" s="6"/>
      <c r="R268" s="6"/>
      <c r="S268" s="7"/>
      <c r="T268" s="6"/>
      <c r="U268" s="6"/>
      <c r="V268" s="7"/>
      <c r="W268" s="6"/>
      <c r="X268" s="6"/>
      <c r="Y268" s="7"/>
      <c r="Z268" s="6"/>
      <c r="AA268" s="6"/>
      <c r="AB268" s="7"/>
      <c r="AC268" s="6"/>
      <c r="AD268" s="6"/>
      <c r="AE268" s="7"/>
      <c r="AF268" s="6"/>
      <c r="AG268" s="6"/>
      <c r="AH268" s="7"/>
      <c r="AI268" s="6"/>
      <c r="AJ268" s="6"/>
      <c r="AK268" s="7"/>
      <c r="AL268" s="6"/>
      <c r="AM268" s="6"/>
      <c r="AN268" s="7"/>
      <c r="AO268" s="6"/>
      <c r="AP268" s="6"/>
      <c r="AQ268" s="7"/>
      <c r="AR268" s="6"/>
      <c r="AS268" s="6"/>
      <c r="AT268" s="7"/>
      <c r="AU268" s="6"/>
      <c r="AV268" s="6"/>
      <c r="AW268" s="7"/>
      <c r="AX268" s="6"/>
      <c r="AY268" s="6"/>
      <c r="AZ268" s="7"/>
      <c r="BA268" s="6"/>
      <c r="BB268" s="6"/>
      <c r="BC268" s="7"/>
      <c r="BD268" s="6"/>
      <c r="BE268" s="6"/>
      <c r="BF268" s="7"/>
      <c r="BG268" s="6"/>
      <c r="BH268" s="6"/>
      <c r="BI268" s="7"/>
      <c r="BJ268" s="6"/>
      <c r="BK268" s="6"/>
      <c r="BL268" s="7"/>
      <c r="BM268" s="6"/>
      <c r="BN268" s="6"/>
      <c r="BO268" s="7"/>
      <c r="BP268" s="6"/>
      <c r="BQ268" s="6"/>
      <c r="BR268" s="7"/>
      <c r="BS268" s="6"/>
      <c r="BT268" s="6"/>
      <c r="BU268" s="7"/>
      <c r="BV268" s="6"/>
      <c r="BW268" s="6"/>
      <c r="BX268" s="7"/>
      <c r="BY268" s="6"/>
      <c r="BZ268" s="6"/>
      <c r="CA268" s="7"/>
      <c r="CB268" s="6"/>
      <c r="CC268" s="6"/>
      <c r="CD268" s="7"/>
      <c r="CE268" s="6"/>
      <c r="CF268" s="6"/>
      <c r="CG268" s="7"/>
      <c r="CH268" s="6"/>
      <c r="CI268" s="6"/>
      <c r="CJ268" s="7"/>
      <c r="CK268" s="6"/>
      <c r="CL268" s="6"/>
      <c r="CM268" s="7"/>
      <c r="CN268" s="6"/>
      <c r="CO268" s="6"/>
      <c r="CP268" s="7"/>
      <c r="CQ268" s="6"/>
      <c r="CR268" s="6"/>
      <c r="CS268" s="7"/>
      <c r="CT268" s="6"/>
      <c r="CU268" s="6"/>
      <c r="CV268" s="7"/>
    </row>
    <row r="269" spans="1:100" ht="13.8" x14ac:dyDescent="0.3">
      <c r="A269" s="8">
        <v>200903</v>
      </c>
      <c r="B269" s="6">
        <v>12990767</v>
      </c>
      <c r="C269" s="6">
        <v>6913908</v>
      </c>
      <c r="D269" s="7">
        <v>796925487</v>
      </c>
      <c r="E269" s="25">
        <v>367133</v>
      </c>
      <c r="F269" s="25">
        <v>208908.99999999901</v>
      </c>
      <c r="G269" s="25">
        <v>206134706.8818</v>
      </c>
      <c r="H269" s="6"/>
      <c r="I269" s="6"/>
      <c r="J269" s="7"/>
      <c r="K269" s="6"/>
      <c r="L269" s="6"/>
      <c r="M269" s="7"/>
      <c r="N269" s="6"/>
      <c r="O269" s="6"/>
      <c r="P269" s="7"/>
      <c r="Q269" s="6"/>
      <c r="R269" s="6"/>
      <c r="S269" s="7"/>
      <c r="T269" s="6"/>
      <c r="U269" s="6"/>
      <c r="V269" s="7"/>
      <c r="W269" s="6"/>
      <c r="X269" s="6"/>
      <c r="Y269" s="7"/>
      <c r="Z269" s="6"/>
      <c r="AA269" s="6"/>
      <c r="AB269" s="7"/>
      <c r="AC269" s="6"/>
      <c r="AD269" s="6"/>
      <c r="AE269" s="7"/>
      <c r="AF269" s="6"/>
      <c r="AG269" s="6"/>
      <c r="AH269" s="7"/>
      <c r="AI269" s="6"/>
      <c r="AJ269" s="6"/>
      <c r="AK269" s="7"/>
      <c r="AL269" s="6"/>
      <c r="AM269" s="6"/>
      <c r="AN269" s="7"/>
      <c r="AO269" s="6"/>
      <c r="AP269" s="6"/>
      <c r="AQ269" s="7"/>
      <c r="AR269" s="6"/>
      <c r="AS269" s="6"/>
      <c r="AT269" s="7"/>
      <c r="AU269" s="6"/>
      <c r="AV269" s="6"/>
      <c r="AW269" s="7"/>
      <c r="AX269" s="6"/>
      <c r="AY269" s="6"/>
      <c r="AZ269" s="7"/>
      <c r="BA269" s="6"/>
      <c r="BB269" s="6"/>
      <c r="BC269" s="7"/>
      <c r="BD269" s="6"/>
      <c r="BE269" s="6"/>
      <c r="BF269" s="7"/>
      <c r="BG269" s="6"/>
      <c r="BH269" s="6"/>
      <c r="BI269" s="7"/>
      <c r="BJ269" s="6"/>
      <c r="BK269" s="6"/>
      <c r="BL269" s="7"/>
      <c r="BM269" s="6"/>
      <c r="BN269" s="6"/>
      <c r="BO269" s="7"/>
      <c r="BP269" s="6"/>
      <c r="BQ269" s="6"/>
      <c r="BR269" s="7"/>
      <c r="BS269" s="6"/>
      <c r="BT269" s="6"/>
      <c r="BU269" s="7"/>
      <c r="BV269" s="6"/>
      <c r="BW269" s="6"/>
      <c r="BX269" s="7"/>
      <c r="BY269" s="6"/>
      <c r="BZ269" s="6"/>
      <c r="CA269" s="7"/>
      <c r="CB269" s="6"/>
      <c r="CC269" s="6"/>
      <c r="CD269" s="7"/>
      <c r="CE269" s="6"/>
      <c r="CF269" s="6"/>
      <c r="CG269" s="7"/>
      <c r="CH269" s="6"/>
      <c r="CI269" s="6"/>
      <c r="CJ269" s="7"/>
      <c r="CK269" s="6"/>
      <c r="CL269" s="6"/>
      <c r="CM269" s="7"/>
      <c r="CN269" s="6"/>
      <c r="CO269" s="6"/>
      <c r="CP269" s="7"/>
      <c r="CQ269" s="6"/>
      <c r="CR269" s="6"/>
      <c r="CS269" s="7"/>
      <c r="CT269" s="6"/>
      <c r="CU269" s="6"/>
      <c r="CV269" s="7"/>
    </row>
    <row r="270" spans="1:100" ht="13.8" x14ac:dyDescent="0.3">
      <c r="A270" s="8">
        <v>200904</v>
      </c>
      <c r="B270" s="6">
        <v>12606330</v>
      </c>
      <c r="C270" s="6">
        <v>6715172</v>
      </c>
      <c r="D270" s="7">
        <v>758043211</v>
      </c>
      <c r="E270" s="25">
        <v>364530</v>
      </c>
      <c r="F270" s="25">
        <v>181853.66975927699</v>
      </c>
      <c r="G270" s="25">
        <v>171173785.060808</v>
      </c>
      <c r="H270" s="6"/>
      <c r="I270" s="6"/>
      <c r="J270" s="7"/>
      <c r="K270" s="6"/>
      <c r="L270" s="6"/>
      <c r="M270" s="7"/>
      <c r="N270" s="6"/>
      <c r="O270" s="6"/>
      <c r="P270" s="7"/>
      <c r="Q270" s="6"/>
      <c r="R270" s="6"/>
      <c r="S270" s="7"/>
      <c r="T270" s="6"/>
      <c r="U270" s="6"/>
      <c r="V270" s="7"/>
      <c r="W270" s="6"/>
      <c r="X270" s="6"/>
      <c r="Y270" s="7"/>
      <c r="Z270" s="6"/>
      <c r="AA270" s="6"/>
      <c r="AB270" s="7"/>
      <c r="AC270" s="6"/>
      <c r="AD270" s="6"/>
      <c r="AE270" s="7"/>
      <c r="AF270" s="6"/>
      <c r="AG270" s="6"/>
      <c r="AH270" s="7"/>
      <c r="AI270" s="6"/>
      <c r="AJ270" s="6"/>
      <c r="AK270" s="7"/>
      <c r="AL270" s="6"/>
      <c r="AM270" s="6"/>
      <c r="AN270" s="7"/>
      <c r="AO270" s="6"/>
      <c r="AP270" s="6"/>
      <c r="AQ270" s="7"/>
      <c r="AR270" s="6"/>
      <c r="AS270" s="6"/>
      <c r="AT270" s="7"/>
      <c r="AU270" s="6"/>
      <c r="AV270" s="6"/>
      <c r="AW270" s="7"/>
      <c r="AX270" s="6"/>
      <c r="AY270" s="6"/>
      <c r="AZ270" s="7"/>
      <c r="BA270" s="6"/>
      <c r="BB270" s="6"/>
      <c r="BC270" s="7"/>
      <c r="BD270" s="6"/>
      <c r="BE270" s="6"/>
      <c r="BF270" s="7"/>
      <c r="BG270" s="6"/>
      <c r="BH270" s="6"/>
      <c r="BI270" s="7"/>
      <c r="BJ270" s="6"/>
      <c r="BK270" s="6"/>
      <c r="BL270" s="7"/>
      <c r="BM270" s="6"/>
      <c r="BN270" s="6"/>
      <c r="BO270" s="7"/>
      <c r="BP270" s="6"/>
      <c r="BQ270" s="6"/>
      <c r="BR270" s="7"/>
      <c r="BS270" s="6"/>
      <c r="BT270" s="6"/>
      <c r="BU270" s="7"/>
      <c r="BV270" s="6"/>
      <c r="BW270" s="6"/>
      <c r="BX270" s="7"/>
      <c r="BY270" s="6"/>
      <c r="BZ270" s="6"/>
      <c r="CA270" s="7"/>
      <c r="CB270" s="6"/>
      <c r="CC270" s="6"/>
      <c r="CD270" s="7"/>
      <c r="CE270" s="6"/>
      <c r="CF270" s="6"/>
      <c r="CG270" s="7"/>
      <c r="CH270" s="6"/>
      <c r="CI270" s="6"/>
      <c r="CJ270" s="7"/>
      <c r="CK270" s="6"/>
      <c r="CL270" s="6"/>
      <c r="CM270" s="7"/>
      <c r="CN270" s="6"/>
      <c r="CO270" s="6"/>
      <c r="CP270" s="7"/>
      <c r="CQ270" s="6"/>
      <c r="CR270" s="6"/>
      <c r="CS270" s="7"/>
      <c r="CT270" s="6"/>
      <c r="CU270" s="6"/>
      <c r="CV270" s="7"/>
    </row>
    <row r="271" spans="1:100" ht="13.8" x14ac:dyDescent="0.3">
      <c r="A271" s="8">
        <v>200905</v>
      </c>
      <c r="B271" s="6">
        <v>13044304</v>
      </c>
      <c r="C271" s="6">
        <v>7516251</v>
      </c>
      <c r="D271" s="7">
        <v>889004068</v>
      </c>
      <c r="E271" s="25">
        <v>379874</v>
      </c>
      <c r="F271" s="25">
        <v>129181</v>
      </c>
      <c r="G271" s="25">
        <v>113032886.859</v>
      </c>
      <c r="H271" s="6"/>
      <c r="I271" s="6"/>
      <c r="J271" s="7"/>
      <c r="K271" s="6"/>
      <c r="L271" s="6"/>
      <c r="M271" s="7"/>
      <c r="N271" s="6"/>
      <c r="O271" s="6"/>
      <c r="P271" s="7"/>
      <c r="Q271" s="6"/>
      <c r="R271" s="6"/>
      <c r="S271" s="7"/>
      <c r="T271" s="6"/>
      <c r="U271" s="6"/>
      <c r="V271" s="7"/>
      <c r="W271" s="6"/>
      <c r="X271" s="6"/>
      <c r="Y271" s="7"/>
      <c r="Z271" s="6"/>
      <c r="AA271" s="6"/>
      <c r="AB271" s="7"/>
      <c r="AC271" s="6"/>
      <c r="AD271" s="6"/>
      <c r="AE271" s="7"/>
      <c r="AF271" s="6"/>
      <c r="AG271" s="6"/>
      <c r="AH271" s="7"/>
      <c r="AI271" s="6"/>
      <c r="AJ271" s="6"/>
      <c r="AK271" s="7"/>
      <c r="AL271" s="6"/>
      <c r="AM271" s="6"/>
      <c r="AN271" s="7"/>
      <c r="AO271" s="6"/>
      <c r="AP271" s="6"/>
      <c r="AQ271" s="7"/>
      <c r="AR271" s="6"/>
      <c r="AS271" s="6"/>
      <c r="AT271" s="7"/>
      <c r="AU271" s="6"/>
      <c r="AV271" s="6"/>
      <c r="AW271" s="7"/>
      <c r="AX271" s="6"/>
      <c r="AY271" s="6"/>
      <c r="AZ271" s="7"/>
      <c r="BA271" s="6"/>
      <c r="BB271" s="6"/>
      <c r="BC271" s="7"/>
      <c r="BD271" s="6"/>
      <c r="BE271" s="6"/>
      <c r="BF271" s="7"/>
      <c r="BG271" s="6"/>
      <c r="BH271" s="6"/>
      <c r="BI271" s="7"/>
      <c r="BJ271" s="6"/>
      <c r="BK271" s="6"/>
      <c r="BL271" s="7"/>
      <c r="BM271" s="6"/>
      <c r="BN271" s="6"/>
      <c r="BO271" s="7"/>
      <c r="BP271" s="6"/>
      <c r="BQ271" s="6"/>
      <c r="BR271" s="7"/>
      <c r="BS271" s="6"/>
      <c r="BT271" s="6"/>
      <c r="BU271" s="7"/>
      <c r="BV271" s="6"/>
      <c r="BW271" s="6"/>
      <c r="BX271" s="7"/>
      <c r="BY271" s="6"/>
      <c r="BZ271" s="6"/>
      <c r="CA271" s="7"/>
      <c r="CB271" s="6"/>
      <c r="CC271" s="6"/>
      <c r="CD271" s="7"/>
      <c r="CE271" s="6"/>
      <c r="CF271" s="6"/>
      <c r="CG271" s="7"/>
      <c r="CH271" s="6"/>
      <c r="CI271" s="6"/>
      <c r="CJ271" s="7"/>
      <c r="CK271" s="6"/>
      <c r="CL271" s="6"/>
      <c r="CM271" s="7"/>
      <c r="CN271" s="6"/>
      <c r="CO271" s="6"/>
      <c r="CP271" s="7"/>
      <c r="CQ271" s="6"/>
      <c r="CR271" s="6"/>
      <c r="CS271" s="7"/>
      <c r="CT271" s="6"/>
      <c r="CU271" s="6"/>
      <c r="CV271" s="7"/>
    </row>
    <row r="272" spans="1:100" ht="13.8" x14ac:dyDescent="0.3">
      <c r="A272" s="8">
        <v>200906</v>
      </c>
      <c r="B272" s="6">
        <v>12637380</v>
      </c>
      <c r="C272" s="6">
        <v>7920865</v>
      </c>
      <c r="D272" s="7">
        <v>978116840</v>
      </c>
      <c r="E272" s="25">
        <v>370680</v>
      </c>
      <c r="F272" s="25">
        <v>197346</v>
      </c>
      <c r="G272" s="25">
        <v>174739142.6884</v>
      </c>
      <c r="H272" s="6"/>
      <c r="I272" s="6"/>
      <c r="J272" s="7"/>
      <c r="K272" s="6"/>
      <c r="L272" s="6"/>
      <c r="M272" s="7"/>
      <c r="N272" s="6"/>
      <c r="O272" s="6"/>
      <c r="P272" s="7"/>
      <c r="Q272" s="6"/>
      <c r="R272" s="6"/>
      <c r="S272" s="7"/>
      <c r="T272" s="6"/>
      <c r="U272" s="6"/>
      <c r="V272" s="7"/>
      <c r="W272" s="6"/>
      <c r="X272" s="6"/>
      <c r="Y272" s="7"/>
      <c r="Z272" s="6"/>
      <c r="AA272" s="6"/>
      <c r="AB272" s="7"/>
      <c r="AC272" s="6"/>
      <c r="AD272" s="6"/>
      <c r="AE272" s="7"/>
      <c r="AF272" s="6"/>
      <c r="AG272" s="6"/>
      <c r="AH272" s="7"/>
      <c r="AI272" s="6"/>
      <c r="AJ272" s="6"/>
      <c r="AK272" s="7"/>
      <c r="AL272" s="6"/>
      <c r="AM272" s="6"/>
      <c r="AN272" s="7"/>
      <c r="AO272" s="6"/>
      <c r="AP272" s="6"/>
      <c r="AQ272" s="7"/>
      <c r="AR272" s="6"/>
      <c r="AS272" s="6"/>
      <c r="AT272" s="7"/>
      <c r="AU272" s="6"/>
      <c r="AV272" s="6"/>
      <c r="AW272" s="7"/>
      <c r="AX272" s="6"/>
      <c r="AY272" s="6"/>
      <c r="AZ272" s="7"/>
      <c r="BA272" s="6"/>
      <c r="BB272" s="6"/>
      <c r="BC272" s="7"/>
      <c r="BD272" s="6"/>
      <c r="BE272" s="6"/>
      <c r="BF272" s="7"/>
      <c r="BG272" s="6"/>
      <c r="BH272" s="6"/>
      <c r="BI272" s="7"/>
      <c r="BJ272" s="6"/>
      <c r="BK272" s="6"/>
      <c r="BL272" s="7"/>
      <c r="BM272" s="6"/>
      <c r="BN272" s="6"/>
      <c r="BO272" s="7"/>
      <c r="BP272" s="6"/>
      <c r="BQ272" s="6"/>
      <c r="BR272" s="7"/>
      <c r="BS272" s="6"/>
      <c r="BT272" s="6"/>
      <c r="BU272" s="7"/>
      <c r="BV272" s="6"/>
      <c r="BW272" s="6"/>
      <c r="BX272" s="7"/>
      <c r="BY272" s="6"/>
      <c r="BZ272" s="6"/>
      <c r="CA272" s="7"/>
      <c r="CB272" s="6"/>
      <c r="CC272" s="6"/>
      <c r="CD272" s="7"/>
      <c r="CE272" s="6"/>
      <c r="CF272" s="6"/>
      <c r="CG272" s="7"/>
      <c r="CH272" s="6"/>
      <c r="CI272" s="6"/>
      <c r="CJ272" s="7"/>
      <c r="CK272" s="6"/>
      <c r="CL272" s="6"/>
      <c r="CM272" s="7"/>
      <c r="CN272" s="6"/>
      <c r="CO272" s="6"/>
      <c r="CP272" s="7"/>
      <c r="CQ272" s="6"/>
      <c r="CR272" s="6"/>
      <c r="CS272" s="7"/>
      <c r="CT272" s="6"/>
      <c r="CU272" s="6"/>
      <c r="CV272" s="7"/>
    </row>
    <row r="273" spans="1:100" ht="13.8" x14ac:dyDescent="0.3">
      <c r="A273" s="8">
        <v>200907</v>
      </c>
      <c r="B273" s="6">
        <v>13068670</v>
      </c>
      <c r="C273" s="6">
        <v>8741155</v>
      </c>
      <c r="D273" s="7">
        <v>1082434689</v>
      </c>
      <c r="E273" s="25">
        <v>387748</v>
      </c>
      <c r="F273" s="25">
        <v>239290.91647782401</v>
      </c>
      <c r="G273" s="25">
        <v>212868397.03347701</v>
      </c>
      <c r="H273" s="6"/>
      <c r="I273" s="6"/>
      <c r="J273" s="7"/>
      <c r="K273" s="6"/>
      <c r="L273" s="6"/>
      <c r="M273" s="7"/>
      <c r="N273" s="6"/>
      <c r="O273" s="6"/>
      <c r="P273" s="7"/>
      <c r="Q273" s="6"/>
      <c r="R273" s="6"/>
      <c r="S273" s="7"/>
      <c r="T273" s="6"/>
      <c r="U273" s="6"/>
      <c r="V273" s="7"/>
      <c r="W273" s="6"/>
      <c r="X273" s="6"/>
      <c r="Y273" s="7"/>
      <c r="Z273" s="6"/>
      <c r="AA273" s="6"/>
      <c r="AB273" s="7"/>
      <c r="AC273" s="6"/>
      <c r="AD273" s="6"/>
      <c r="AE273" s="7"/>
      <c r="AF273" s="6"/>
      <c r="AG273" s="6"/>
      <c r="AH273" s="7"/>
      <c r="AI273" s="6"/>
      <c r="AJ273" s="6"/>
      <c r="AK273" s="7"/>
      <c r="AL273" s="6"/>
      <c r="AM273" s="6"/>
      <c r="AN273" s="7"/>
      <c r="AO273" s="6"/>
      <c r="AP273" s="6"/>
      <c r="AQ273" s="7"/>
      <c r="AR273" s="6"/>
      <c r="AS273" s="6"/>
      <c r="AT273" s="7"/>
      <c r="AU273" s="6"/>
      <c r="AV273" s="6"/>
      <c r="AW273" s="7"/>
      <c r="AX273" s="6"/>
      <c r="AY273" s="6"/>
      <c r="AZ273" s="7"/>
      <c r="BA273" s="6"/>
      <c r="BB273" s="6"/>
      <c r="BC273" s="7"/>
      <c r="BD273" s="6"/>
      <c r="BE273" s="6"/>
      <c r="BF273" s="7"/>
      <c r="BG273" s="6"/>
      <c r="BH273" s="6"/>
      <c r="BI273" s="7"/>
      <c r="BJ273" s="6"/>
      <c r="BK273" s="6"/>
      <c r="BL273" s="7"/>
      <c r="BM273" s="6"/>
      <c r="BN273" s="6"/>
      <c r="BO273" s="7"/>
      <c r="BP273" s="6"/>
      <c r="BQ273" s="6"/>
      <c r="BR273" s="7"/>
      <c r="BS273" s="6"/>
      <c r="BT273" s="6"/>
      <c r="BU273" s="7"/>
      <c r="BV273" s="6"/>
      <c r="BW273" s="6"/>
      <c r="BX273" s="7"/>
      <c r="BY273" s="6"/>
      <c r="BZ273" s="6"/>
      <c r="CA273" s="7"/>
      <c r="CB273" s="6"/>
      <c r="CC273" s="6"/>
      <c r="CD273" s="7"/>
      <c r="CE273" s="6"/>
      <c r="CF273" s="6"/>
      <c r="CG273" s="7"/>
      <c r="CH273" s="6"/>
      <c r="CI273" s="6"/>
      <c r="CJ273" s="7"/>
      <c r="CK273" s="6"/>
      <c r="CL273" s="6"/>
      <c r="CM273" s="7"/>
      <c r="CN273" s="6"/>
      <c r="CO273" s="6"/>
      <c r="CP273" s="7"/>
      <c r="CQ273" s="6"/>
      <c r="CR273" s="6"/>
      <c r="CS273" s="7"/>
      <c r="CT273" s="6"/>
      <c r="CU273" s="6"/>
      <c r="CV273" s="7"/>
    </row>
    <row r="274" spans="1:100" ht="13.8" x14ac:dyDescent="0.3">
      <c r="A274" s="8">
        <v>200908</v>
      </c>
      <c r="B274" s="6">
        <v>13075862</v>
      </c>
      <c r="C274" s="6">
        <v>9297241</v>
      </c>
      <c r="D274" s="7">
        <v>1173095467</v>
      </c>
      <c r="E274" s="25">
        <v>390445</v>
      </c>
      <c r="F274" s="25">
        <v>224720.99999999901</v>
      </c>
      <c r="G274" s="25">
        <v>195605422.47830001</v>
      </c>
      <c r="H274" s="6"/>
      <c r="I274" s="6"/>
      <c r="J274" s="7"/>
      <c r="K274" s="6"/>
      <c r="L274" s="6"/>
      <c r="M274" s="7"/>
      <c r="N274" s="6"/>
      <c r="O274" s="6"/>
      <c r="P274" s="7"/>
      <c r="Q274" s="6"/>
      <c r="R274" s="6"/>
      <c r="S274" s="7"/>
      <c r="T274" s="6"/>
      <c r="U274" s="6"/>
      <c r="V274" s="7"/>
      <c r="W274" s="6"/>
      <c r="X274" s="6"/>
      <c r="Y274" s="7"/>
      <c r="Z274" s="6"/>
      <c r="AA274" s="6"/>
      <c r="AB274" s="7"/>
      <c r="AC274" s="6"/>
      <c r="AD274" s="6"/>
      <c r="AE274" s="7"/>
      <c r="AF274" s="6"/>
      <c r="AG274" s="6"/>
      <c r="AH274" s="7"/>
      <c r="AI274" s="6"/>
      <c r="AJ274" s="6"/>
      <c r="AK274" s="7"/>
      <c r="AL274" s="6"/>
      <c r="AM274" s="6"/>
      <c r="AN274" s="7"/>
      <c r="AO274" s="6"/>
      <c r="AP274" s="6"/>
      <c r="AQ274" s="7"/>
      <c r="AR274" s="6"/>
      <c r="AS274" s="6"/>
      <c r="AT274" s="7"/>
      <c r="AU274" s="6"/>
      <c r="AV274" s="6"/>
      <c r="AW274" s="7"/>
      <c r="AX274" s="6"/>
      <c r="AY274" s="6"/>
      <c r="AZ274" s="7"/>
      <c r="BA274" s="6"/>
      <c r="BB274" s="6"/>
      <c r="BC274" s="7"/>
      <c r="BD274" s="6"/>
      <c r="BE274" s="6"/>
      <c r="BF274" s="7"/>
      <c r="BG274" s="6"/>
      <c r="BH274" s="6"/>
      <c r="BI274" s="7"/>
      <c r="BJ274" s="6"/>
      <c r="BK274" s="6"/>
      <c r="BL274" s="7"/>
      <c r="BM274" s="6"/>
      <c r="BN274" s="6"/>
      <c r="BO274" s="7"/>
      <c r="BP274" s="6"/>
      <c r="BQ274" s="6"/>
      <c r="BR274" s="7"/>
      <c r="BS274" s="6"/>
      <c r="BT274" s="6"/>
      <c r="BU274" s="7"/>
      <c r="BV274" s="6"/>
      <c r="BW274" s="6"/>
      <c r="BX274" s="7"/>
      <c r="BY274" s="6"/>
      <c r="BZ274" s="6"/>
      <c r="CA274" s="7"/>
      <c r="CB274" s="6"/>
      <c r="CC274" s="6"/>
      <c r="CD274" s="7"/>
      <c r="CE274" s="6"/>
      <c r="CF274" s="6"/>
      <c r="CG274" s="7"/>
      <c r="CH274" s="6"/>
      <c r="CI274" s="6"/>
      <c r="CJ274" s="7"/>
      <c r="CK274" s="6"/>
      <c r="CL274" s="6"/>
      <c r="CM274" s="7"/>
      <c r="CN274" s="6"/>
      <c r="CO274" s="6"/>
      <c r="CP274" s="7"/>
      <c r="CQ274" s="6"/>
      <c r="CR274" s="6"/>
      <c r="CS274" s="7"/>
      <c r="CT274" s="6"/>
      <c r="CU274" s="6"/>
      <c r="CV274" s="7"/>
    </row>
    <row r="275" spans="1:100" ht="13.8" x14ac:dyDescent="0.3">
      <c r="A275" s="8">
        <v>200909</v>
      </c>
      <c r="B275" s="6">
        <v>12663600</v>
      </c>
      <c r="C275" s="6">
        <v>8418928</v>
      </c>
      <c r="D275" s="7">
        <v>1036729478</v>
      </c>
      <c r="E275" s="25">
        <v>377850</v>
      </c>
      <c r="F275" s="25">
        <v>203615</v>
      </c>
      <c r="G275" s="25">
        <v>178845840.89039999</v>
      </c>
      <c r="H275" s="6"/>
      <c r="I275" s="6"/>
      <c r="J275" s="7"/>
      <c r="K275" s="6"/>
      <c r="L275" s="6"/>
      <c r="M275" s="7"/>
      <c r="N275" s="6"/>
      <c r="O275" s="6"/>
      <c r="P275" s="7"/>
      <c r="Q275" s="6"/>
      <c r="R275" s="6"/>
      <c r="S275" s="7"/>
      <c r="T275" s="6"/>
      <c r="U275" s="6"/>
      <c r="V275" s="7"/>
      <c r="W275" s="6"/>
      <c r="X275" s="6"/>
      <c r="Y275" s="7"/>
      <c r="Z275" s="6"/>
      <c r="AA275" s="6"/>
      <c r="AB275" s="7"/>
      <c r="AC275" s="6"/>
      <c r="AD275" s="6"/>
      <c r="AE275" s="7"/>
      <c r="AF275" s="6"/>
      <c r="AG275" s="6"/>
      <c r="AH275" s="7"/>
      <c r="AI275" s="6"/>
      <c r="AJ275" s="6"/>
      <c r="AK275" s="7"/>
      <c r="AL275" s="6"/>
      <c r="AM275" s="6"/>
      <c r="AN275" s="7"/>
      <c r="AO275" s="6"/>
      <c r="AP275" s="6"/>
      <c r="AQ275" s="7"/>
      <c r="AR275" s="6"/>
      <c r="AS275" s="6"/>
      <c r="AT275" s="7"/>
      <c r="AU275" s="6"/>
      <c r="AV275" s="6"/>
      <c r="AW275" s="7"/>
      <c r="AX275" s="6"/>
      <c r="AY275" s="6"/>
      <c r="AZ275" s="7"/>
      <c r="BA275" s="6"/>
      <c r="BB275" s="6"/>
      <c r="BC275" s="7"/>
      <c r="BD275" s="6"/>
      <c r="BE275" s="6"/>
      <c r="BF275" s="7"/>
      <c r="BG275" s="6"/>
      <c r="BH275" s="6"/>
      <c r="BI275" s="7"/>
      <c r="BJ275" s="6"/>
      <c r="BK275" s="6"/>
      <c r="BL275" s="7"/>
      <c r="BM275" s="6"/>
      <c r="BN275" s="6"/>
      <c r="BO275" s="7"/>
      <c r="BP275" s="6"/>
      <c r="BQ275" s="6"/>
      <c r="BR275" s="7"/>
      <c r="BS275" s="6"/>
      <c r="BT275" s="6"/>
      <c r="BU275" s="7"/>
      <c r="BV275" s="6"/>
      <c r="BW275" s="6"/>
      <c r="BX275" s="7"/>
      <c r="BY275" s="6"/>
      <c r="BZ275" s="6"/>
      <c r="CA275" s="7"/>
      <c r="CB275" s="6"/>
      <c r="CC275" s="6"/>
      <c r="CD275" s="7"/>
      <c r="CE275" s="6"/>
      <c r="CF275" s="6"/>
      <c r="CG275" s="7"/>
      <c r="CH275" s="6"/>
      <c r="CI275" s="6"/>
      <c r="CJ275" s="7"/>
      <c r="CK275" s="6"/>
      <c r="CL275" s="6"/>
      <c r="CM275" s="7"/>
      <c r="CN275" s="6"/>
      <c r="CO275" s="6"/>
      <c r="CP275" s="7"/>
      <c r="CQ275" s="6"/>
      <c r="CR275" s="6"/>
      <c r="CS275" s="7"/>
      <c r="CT275" s="6"/>
      <c r="CU275" s="6"/>
      <c r="CV275" s="7"/>
    </row>
    <row r="276" spans="1:100" ht="13.8" x14ac:dyDescent="0.3">
      <c r="A276" s="8">
        <v>200910</v>
      </c>
      <c r="B276" s="6">
        <v>13097469</v>
      </c>
      <c r="C276" s="6">
        <v>7692826</v>
      </c>
      <c r="D276" s="7">
        <v>900160696</v>
      </c>
      <c r="E276" s="25">
        <v>390445</v>
      </c>
      <c r="F276" s="25">
        <v>227943</v>
      </c>
      <c r="G276" s="25">
        <v>202830720.435</v>
      </c>
      <c r="H276" s="6"/>
      <c r="I276" s="6"/>
      <c r="J276" s="7"/>
      <c r="K276" s="6"/>
      <c r="L276" s="6"/>
      <c r="M276" s="7"/>
      <c r="N276" s="6"/>
      <c r="O276" s="6"/>
      <c r="P276" s="7"/>
      <c r="Q276" s="6"/>
      <c r="R276" s="6"/>
      <c r="S276" s="7"/>
      <c r="T276" s="6"/>
      <c r="U276" s="6"/>
      <c r="V276" s="7"/>
      <c r="W276" s="6"/>
      <c r="X276" s="6"/>
      <c r="Y276" s="7"/>
      <c r="Z276" s="6"/>
      <c r="AA276" s="6"/>
      <c r="AB276" s="7"/>
      <c r="AC276" s="6"/>
      <c r="AD276" s="6"/>
      <c r="AE276" s="7"/>
      <c r="AF276" s="6"/>
      <c r="AG276" s="6"/>
      <c r="AH276" s="7"/>
      <c r="AI276" s="6"/>
      <c r="AJ276" s="6"/>
      <c r="AK276" s="7"/>
      <c r="AL276" s="6"/>
      <c r="AM276" s="6"/>
      <c r="AN276" s="7"/>
      <c r="AO276" s="6"/>
      <c r="AP276" s="6"/>
      <c r="AQ276" s="7"/>
      <c r="AR276" s="6"/>
      <c r="AS276" s="6"/>
      <c r="AT276" s="7"/>
      <c r="AU276" s="6"/>
      <c r="AV276" s="6"/>
      <c r="AW276" s="7"/>
      <c r="AX276" s="6"/>
      <c r="AY276" s="6"/>
      <c r="AZ276" s="7"/>
      <c r="BA276" s="6"/>
      <c r="BB276" s="6"/>
      <c r="BC276" s="7"/>
      <c r="BD276" s="6"/>
      <c r="BE276" s="6"/>
      <c r="BF276" s="7"/>
      <c r="BG276" s="6"/>
      <c r="BH276" s="6"/>
      <c r="BI276" s="7"/>
      <c r="BJ276" s="6"/>
      <c r="BK276" s="6"/>
      <c r="BL276" s="7"/>
      <c r="BM276" s="6"/>
      <c r="BN276" s="6"/>
      <c r="BO276" s="7"/>
      <c r="BP276" s="6"/>
      <c r="BQ276" s="6"/>
      <c r="BR276" s="7"/>
      <c r="BS276" s="6"/>
      <c r="BT276" s="6"/>
      <c r="BU276" s="7"/>
      <c r="BV276" s="6"/>
      <c r="BW276" s="6"/>
      <c r="BX276" s="7"/>
      <c r="BY276" s="6"/>
      <c r="BZ276" s="6"/>
      <c r="CA276" s="7"/>
      <c r="CB276" s="6"/>
      <c r="CC276" s="6"/>
      <c r="CD276" s="7"/>
      <c r="CE276" s="6"/>
      <c r="CF276" s="6"/>
      <c r="CG276" s="7"/>
      <c r="CH276" s="6"/>
      <c r="CI276" s="6"/>
      <c r="CJ276" s="7"/>
      <c r="CK276" s="6"/>
      <c r="CL276" s="6"/>
      <c r="CM276" s="7"/>
      <c r="CN276" s="6"/>
      <c r="CO276" s="6"/>
      <c r="CP276" s="7"/>
      <c r="CQ276" s="6"/>
      <c r="CR276" s="6"/>
      <c r="CS276" s="7"/>
      <c r="CT276" s="6"/>
      <c r="CU276" s="6"/>
      <c r="CV276" s="7"/>
    </row>
    <row r="277" spans="1:100" ht="13.8" x14ac:dyDescent="0.3">
      <c r="A277" s="8">
        <v>200911</v>
      </c>
      <c r="B277" s="6">
        <v>12679290</v>
      </c>
      <c r="C277" s="6">
        <v>6555591</v>
      </c>
      <c r="D277" s="7">
        <v>738676521</v>
      </c>
      <c r="E277" s="25">
        <v>377850</v>
      </c>
      <c r="F277" s="25">
        <v>223596</v>
      </c>
      <c r="G277" s="25">
        <v>199952174.79929999</v>
      </c>
      <c r="H277" s="6"/>
      <c r="I277" s="6"/>
      <c r="J277" s="7"/>
      <c r="K277" s="6"/>
      <c r="L277" s="6"/>
      <c r="M277" s="7"/>
      <c r="N277" s="6"/>
      <c r="O277" s="6"/>
      <c r="P277" s="7"/>
      <c r="Q277" s="6"/>
      <c r="R277" s="6"/>
      <c r="S277" s="7"/>
      <c r="T277" s="6"/>
      <c r="U277" s="6"/>
      <c r="V277" s="7"/>
      <c r="W277" s="6"/>
      <c r="X277" s="6"/>
      <c r="Y277" s="7"/>
      <c r="Z277" s="6"/>
      <c r="AA277" s="6"/>
      <c r="AB277" s="7"/>
      <c r="AC277" s="6"/>
      <c r="AD277" s="6"/>
      <c r="AE277" s="7"/>
      <c r="AF277" s="6"/>
      <c r="AG277" s="6"/>
      <c r="AH277" s="7"/>
      <c r="AI277" s="6"/>
      <c r="AJ277" s="6"/>
      <c r="AK277" s="7"/>
      <c r="AL277" s="6"/>
      <c r="AM277" s="6"/>
      <c r="AN277" s="7"/>
      <c r="AO277" s="6"/>
      <c r="AP277" s="6"/>
      <c r="AQ277" s="7"/>
      <c r="AR277" s="6"/>
      <c r="AS277" s="6"/>
      <c r="AT277" s="7"/>
      <c r="AU277" s="6"/>
      <c r="AV277" s="6"/>
      <c r="AW277" s="7"/>
      <c r="AX277" s="6"/>
      <c r="AY277" s="6"/>
      <c r="AZ277" s="7"/>
      <c r="BA277" s="6"/>
      <c r="BB277" s="6"/>
      <c r="BC277" s="7"/>
      <c r="BD277" s="6"/>
      <c r="BE277" s="6"/>
      <c r="BF277" s="7"/>
      <c r="BG277" s="6"/>
      <c r="BH277" s="6"/>
      <c r="BI277" s="7"/>
      <c r="BJ277" s="6"/>
      <c r="BK277" s="6"/>
      <c r="BL277" s="7"/>
      <c r="BM277" s="6"/>
      <c r="BN277" s="6"/>
      <c r="BO277" s="7"/>
      <c r="BP277" s="6"/>
      <c r="BQ277" s="6"/>
      <c r="BR277" s="7"/>
      <c r="BS277" s="6"/>
      <c r="BT277" s="6"/>
      <c r="BU277" s="7"/>
      <c r="BV277" s="6"/>
      <c r="BW277" s="6"/>
      <c r="BX277" s="7"/>
      <c r="BY277" s="6"/>
      <c r="BZ277" s="6"/>
      <c r="CA277" s="7"/>
      <c r="CB277" s="6"/>
      <c r="CC277" s="6"/>
      <c r="CD277" s="7"/>
      <c r="CE277" s="6"/>
      <c r="CF277" s="6"/>
      <c r="CG277" s="7"/>
      <c r="CH277" s="6"/>
      <c r="CI277" s="6"/>
      <c r="CJ277" s="7"/>
      <c r="CK277" s="6"/>
      <c r="CL277" s="6"/>
      <c r="CM277" s="7"/>
      <c r="CN277" s="6"/>
      <c r="CO277" s="6"/>
      <c r="CP277" s="7"/>
      <c r="CQ277" s="6"/>
      <c r="CR277" s="6"/>
      <c r="CS277" s="7"/>
      <c r="CT277" s="6"/>
      <c r="CU277" s="6"/>
      <c r="CV277" s="7"/>
    </row>
    <row r="278" spans="1:100" ht="13.8" x14ac:dyDescent="0.3">
      <c r="A278" s="8">
        <v>200912</v>
      </c>
      <c r="B278" s="6">
        <v>13093191</v>
      </c>
      <c r="C278" s="6">
        <v>5479492</v>
      </c>
      <c r="D278" s="7">
        <v>625355897</v>
      </c>
      <c r="E278" s="25">
        <v>390445</v>
      </c>
      <c r="F278" s="25">
        <v>198230</v>
      </c>
      <c r="G278" s="25">
        <v>179104255.6164</v>
      </c>
      <c r="H278" s="6"/>
      <c r="I278" s="6"/>
      <c r="J278" s="7"/>
      <c r="K278" s="6"/>
      <c r="L278" s="6"/>
      <c r="M278" s="7"/>
      <c r="N278" s="6"/>
      <c r="O278" s="6"/>
      <c r="P278" s="7"/>
      <c r="Q278" s="6"/>
      <c r="R278" s="6"/>
      <c r="S278" s="7"/>
      <c r="T278" s="6"/>
      <c r="U278" s="6"/>
      <c r="V278" s="7"/>
      <c r="W278" s="6"/>
      <c r="X278" s="6"/>
      <c r="Y278" s="7"/>
      <c r="Z278" s="6"/>
      <c r="AA278" s="6"/>
      <c r="AB278" s="7"/>
      <c r="AC278" s="6"/>
      <c r="AD278" s="6"/>
      <c r="AE278" s="7"/>
      <c r="AF278" s="6"/>
      <c r="AG278" s="6"/>
      <c r="AH278" s="7"/>
      <c r="AI278" s="6"/>
      <c r="AJ278" s="6"/>
      <c r="AK278" s="7"/>
      <c r="AL278" s="6"/>
      <c r="AM278" s="6"/>
      <c r="AN278" s="7"/>
      <c r="AO278" s="6"/>
      <c r="AP278" s="6"/>
      <c r="AQ278" s="7"/>
      <c r="AR278" s="6"/>
      <c r="AS278" s="6"/>
      <c r="AT278" s="7"/>
      <c r="AU278" s="6"/>
      <c r="AV278" s="6"/>
      <c r="AW278" s="7"/>
      <c r="AX278" s="6"/>
      <c r="AY278" s="6"/>
      <c r="AZ278" s="7"/>
      <c r="BA278" s="6"/>
      <c r="BB278" s="6"/>
      <c r="BC278" s="7"/>
      <c r="BD278" s="6"/>
      <c r="BE278" s="6"/>
      <c r="BF278" s="7"/>
      <c r="BG278" s="6"/>
      <c r="BH278" s="6"/>
      <c r="BI278" s="7"/>
      <c r="BJ278" s="6"/>
      <c r="BK278" s="6"/>
      <c r="BL278" s="7"/>
      <c r="BM278" s="6"/>
      <c r="BN278" s="6"/>
      <c r="BO278" s="7"/>
      <c r="BP278" s="6"/>
      <c r="BQ278" s="6"/>
      <c r="BR278" s="7"/>
      <c r="BS278" s="6"/>
      <c r="BT278" s="6"/>
      <c r="BU278" s="7"/>
      <c r="BV278" s="6"/>
      <c r="BW278" s="6"/>
      <c r="BX278" s="7"/>
      <c r="BY278" s="6"/>
      <c r="BZ278" s="6"/>
      <c r="CA278" s="7"/>
      <c r="CB278" s="6"/>
      <c r="CC278" s="6"/>
      <c r="CD278" s="7"/>
      <c r="CE278" s="6"/>
      <c r="CF278" s="6"/>
      <c r="CG278" s="7"/>
      <c r="CH278" s="6"/>
      <c r="CI278" s="6"/>
      <c r="CJ278" s="7"/>
      <c r="CK278" s="6"/>
      <c r="CL278" s="6"/>
      <c r="CM278" s="7"/>
      <c r="CN278" s="6"/>
      <c r="CO278" s="6"/>
      <c r="CP278" s="7"/>
      <c r="CQ278" s="6"/>
      <c r="CR278" s="6"/>
      <c r="CS278" s="7"/>
      <c r="CT278" s="6"/>
      <c r="CU278" s="6"/>
      <c r="CV278" s="7"/>
    </row>
    <row r="279" spans="1:100" ht="13.8" x14ac:dyDescent="0.3">
      <c r="A279" s="8">
        <v>201001</v>
      </c>
      <c r="B279" s="6">
        <v>13111202</v>
      </c>
      <c r="C279" s="6">
        <v>5748654</v>
      </c>
      <c r="D279" s="7">
        <v>652939455</v>
      </c>
      <c r="E279" s="25">
        <v>393917</v>
      </c>
      <c r="F279" s="25">
        <v>200010.99999999901</v>
      </c>
      <c r="G279" s="25">
        <v>177741068.0706</v>
      </c>
      <c r="H279" s="6"/>
      <c r="I279" s="6"/>
      <c r="J279" s="7"/>
      <c r="K279" s="6"/>
      <c r="L279" s="6"/>
      <c r="M279" s="7"/>
      <c r="N279" s="6"/>
      <c r="O279" s="6"/>
      <c r="P279" s="7"/>
      <c r="Q279" s="6"/>
      <c r="R279" s="6"/>
      <c r="S279" s="7"/>
      <c r="T279" s="6"/>
      <c r="U279" s="6"/>
      <c r="V279" s="7"/>
      <c r="W279" s="6"/>
      <c r="X279" s="6"/>
      <c r="Y279" s="7"/>
      <c r="Z279" s="6"/>
      <c r="AA279" s="6"/>
      <c r="AB279" s="7"/>
      <c r="AC279" s="6"/>
      <c r="AD279" s="6"/>
      <c r="AE279" s="7"/>
      <c r="AF279" s="6"/>
      <c r="AG279" s="6"/>
      <c r="AH279" s="7"/>
      <c r="AI279" s="6"/>
      <c r="AJ279" s="6"/>
      <c r="AK279" s="7"/>
      <c r="AL279" s="6"/>
      <c r="AM279" s="6"/>
      <c r="AN279" s="7"/>
      <c r="AO279" s="6"/>
      <c r="AP279" s="6"/>
      <c r="AQ279" s="7"/>
      <c r="AR279" s="6"/>
      <c r="AS279" s="6"/>
      <c r="AT279" s="7"/>
      <c r="AU279" s="6"/>
      <c r="AV279" s="6"/>
      <c r="AW279" s="7"/>
      <c r="AX279" s="6"/>
      <c r="AY279" s="6"/>
      <c r="AZ279" s="7"/>
      <c r="BA279" s="6"/>
      <c r="BB279" s="6"/>
      <c r="BC279" s="7"/>
      <c r="BD279" s="6"/>
      <c r="BE279" s="6"/>
      <c r="BF279" s="7"/>
      <c r="BG279" s="6"/>
      <c r="BH279" s="6"/>
      <c r="BI279" s="7"/>
      <c r="BJ279" s="6"/>
      <c r="BK279" s="6"/>
      <c r="BL279" s="7"/>
      <c r="BM279" s="6"/>
      <c r="BN279" s="6"/>
      <c r="BO279" s="7"/>
      <c r="BP279" s="6"/>
      <c r="BQ279" s="6"/>
      <c r="BR279" s="7"/>
      <c r="BS279" s="6"/>
      <c r="BT279" s="6"/>
      <c r="BU279" s="7"/>
      <c r="BV279" s="6"/>
      <c r="BW279" s="6"/>
      <c r="BX279" s="7"/>
      <c r="BY279" s="6"/>
      <c r="BZ279" s="6"/>
      <c r="CA279" s="7"/>
      <c r="CB279" s="6"/>
      <c r="CC279" s="6"/>
      <c r="CD279" s="7"/>
      <c r="CE279" s="6"/>
      <c r="CF279" s="6"/>
      <c r="CG279" s="7"/>
      <c r="CH279" s="6"/>
      <c r="CI279" s="6"/>
      <c r="CJ279" s="7"/>
      <c r="CK279" s="6"/>
      <c r="CL279" s="6"/>
      <c r="CM279" s="7"/>
      <c r="CN279" s="6"/>
      <c r="CO279" s="6"/>
      <c r="CP279" s="7"/>
      <c r="CQ279" s="6"/>
      <c r="CR279" s="6"/>
      <c r="CS279" s="7"/>
      <c r="CT279" s="6"/>
      <c r="CU279" s="6"/>
      <c r="CV279" s="7"/>
    </row>
    <row r="280" spans="1:100" ht="13.8" x14ac:dyDescent="0.3">
      <c r="A280" s="8">
        <v>201002</v>
      </c>
      <c r="B280" s="6">
        <v>11845624</v>
      </c>
      <c r="C280" s="6">
        <v>6395181</v>
      </c>
      <c r="D280" s="7">
        <v>849565552</v>
      </c>
      <c r="E280" s="25">
        <v>355796</v>
      </c>
      <c r="F280" s="25">
        <v>208023</v>
      </c>
      <c r="G280" s="25">
        <v>189067792.59810001</v>
      </c>
      <c r="H280" s="6"/>
      <c r="I280" s="6"/>
      <c r="J280" s="7"/>
      <c r="K280" s="6"/>
      <c r="L280" s="6"/>
      <c r="M280" s="7"/>
      <c r="N280" s="6"/>
      <c r="O280" s="6"/>
      <c r="P280" s="7"/>
      <c r="Q280" s="6"/>
      <c r="R280" s="6"/>
      <c r="S280" s="7"/>
      <c r="T280" s="6"/>
      <c r="U280" s="6"/>
      <c r="V280" s="7"/>
      <c r="W280" s="6"/>
      <c r="X280" s="6"/>
      <c r="Y280" s="7"/>
      <c r="Z280" s="6"/>
      <c r="AA280" s="6"/>
      <c r="AB280" s="7"/>
      <c r="AC280" s="6"/>
      <c r="AD280" s="6"/>
      <c r="AE280" s="7"/>
      <c r="AF280" s="6"/>
      <c r="AG280" s="6"/>
      <c r="AH280" s="7"/>
      <c r="AI280" s="6"/>
      <c r="AJ280" s="6"/>
      <c r="AK280" s="7"/>
      <c r="AL280" s="6"/>
      <c r="AM280" s="6"/>
      <c r="AN280" s="7"/>
      <c r="AO280" s="6"/>
      <c r="AP280" s="6"/>
      <c r="AQ280" s="7"/>
      <c r="AR280" s="6"/>
      <c r="AS280" s="6"/>
      <c r="AT280" s="7"/>
      <c r="AU280" s="6"/>
      <c r="AV280" s="6"/>
      <c r="AW280" s="7"/>
      <c r="AX280" s="6"/>
      <c r="AY280" s="6"/>
      <c r="AZ280" s="7"/>
      <c r="BA280" s="6"/>
      <c r="BB280" s="6"/>
      <c r="BC280" s="7"/>
      <c r="BD280" s="6"/>
      <c r="BE280" s="6"/>
      <c r="BF280" s="7"/>
      <c r="BG280" s="6"/>
      <c r="BH280" s="6"/>
      <c r="BI280" s="7"/>
      <c r="BJ280" s="6"/>
      <c r="BK280" s="6"/>
      <c r="BL280" s="7"/>
      <c r="BM280" s="6"/>
      <c r="BN280" s="6"/>
      <c r="BO280" s="7"/>
      <c r="BP280" s="6"/>
      <c r="BQ280" s="6"/>
      <c r="BR280" s="7"/>
      <c r="BS280" s="6"/>
      <c r="BT280" s="6"/>
      <c r="BU280" s="7"/>
      <c r="BV280" s="6"/>
      <c r="BW280" s="6"/>
      <c r="BX280" s="7"/>
      <c r="BY280" s="6"/>
      <c r="BZ280" s="6"/>
      <c r="CA280" s="7"/>
      <c r="CB280" s="6"/>
      <c r="CC280" s="6"/>
      <c r="CD280" s="7"/>
      <c r="CE280" s="6"/>
      <c r="CF280" s="6"/>
      <c r="CG280" s="7"/>
      <c r="CH280" s="6"/>
      <c r="CI280" s="6"/>
      <c r="CJ280" s="7"/>
      <c r="CK280" s="6"/>
      <c r="CL280" s="6"/>
      <c r="CM280" s="7"/>
      <c r="CN280" s="6"/>
      <c r="CO280" s="6"/>
      <c r="CP280" s="7"/>
      <c r="CQ280" s="6"/>
      <c r="CR280" s="6"/>
      <c r="CS280" s="7"/>
      <c r="CT280" s="6"/>
      <c r="CU280" s="6"/>
      <c r="CV280" s="7"/>
    </row>
    <row r="281" spans="1:100" ht="13.8" x14ac:dyDescent="0.3">
      <c r="A281" s="8">
        <v>201003</v>
      </c>
      <c r="B281" s="6">
        <v>13125524</v>
      </c>
      <c r="C281" s="6">
        <v>7149667</v>
      </c>
      <c r="D281" s="7">
        <v>830922623</v>
      </c>
      <c r="E281" s="25">
        <v>393917</v>
      </c>
      <c r="F281" s="25">
        <v>244724</v>
      </c>
      <c r="G281" s="25">
        <v>225073707.625</v>
      </c>
      <c r="H281" s="6"/>
      <c r="I281" s="6"/>
      <c r="J281" s="7"/>
      <c r="K281" s="6"/>
      <c r="L281" s="6"/>
      <c r="M281" s="7"/>
      <c r="N281" s="6"/>
      <c r="O281" s="6"/>
      <c r="P281" s="7"/>
      <c r="Q281" s="6"/>
      <c r="R281" s="6"/>
      <c r="S281" s="7"/>
      <c r="T281" s="6"/>
      <c r="U281" s="6"/>
      <c r="V281" s="7"/>
      <c r="W281" s="6"/>
      <c r="X281" s="6"/>
      <c r="Y281" s="7"/>
      <c r="Z281" s="6"/>
      <c r="AA281" s="6"/>
      <c r="AB281" s="7"/>
      <c r="AC281" s="6"/>
      <c r="AD281" s="6"/>
      <c r="AE281" s="7"/>
      <c r="AF281" s="6"/>
      <c r="AG281" s="6"/>
      <c r="AH281" s="7"/>
      <c r="AI281" s="6"/>
      <c r="AJ281" s="6"/>
      <c r="AK281" s="7"/>
      <c r="AL281" s="6"/>
      <c r="AM281" s="6"/>
      <c r="AN281" s="7"/>
      <c r="AO281" s="6"/>
      <c r="AP281" s="6"/>
      <c r="AQ281" s="7"/>
      <c r="AR281" s="6"/>
      <c r="AS281" s="6"/>
      <c r="AT281" s="7"/>
      <c r="AU281" s="6"/>
      <c r="AV281" s="6"/>
      <c r="AW281" s="7"/>
      <c r="AX281" s="6"/>
      <c r="AY281" s="6"/>
      <c r="AZ281" s="7"/>
      <c r="BA281" s="6"/>
      <c r="BB281" s="6"/>
      <c r="BC281" s="7"/>
      <c r="BD281" s="6"/>
      <c r="BE281" s="6"/>
      <c r="BF281" s="7"/>
      <c r="BG281" s="6"/>
      <c r="BH281" s="6"/>
      <c r="BI281" s="7"/>
      <c r="BJ281" s="6"/>
      <c r="BK281" s="6"/>
      <c r="BL281" s="7"/>
      <c r="BM281" s="6"/>
      <c r="BN281" s="6"/>
      <c r="BO281" s="7"/>
      <c r="BP281" s="6"/>
      <c r="BQ281" s="6"/>
      <c r="BR281" s="7"/>
      <c r="BS281" s="6"/>
      <c r="BT281" s="6"/>
      <c r="BU281" s="7"/>
      <c r="BV281" s="6"/>
      <c r="BW281" s="6"/>
      <c r="BX281" s="7"/>
      <c r="BY281" s="6"/>
      <c r="BZ281" s="6"/>
      <c r="CA281" s="7"/>
      <c r="CB281" s="6"/>
      <c r="CC281" s="6"/>
      <c r="CD281" s="7"/>
      <c r="CE281" s="6"/>
      <c r="CF281" s="6"/>
      <c r="CG281" s="7"/>
      <c r="CH281" s="6"/>
      <c r="CI281" s="6"/>
      <c r="CJ281" s="7"/>
      <c r="CK281" s="6"/>
      <c r="CL281" s="6"/>
      <c r="CM281" s="7"/>
      <c r="CN281" s="6"/>
      <c r="CO281" s="6"/>
      <c r="CP281" s="7"/>
      <c r="CQ281" s="6"/>
      <c r="CR281" s="6"/>
      <c r="CS281" s="7"/>
      <c r="CT281" s="6"/>
      <c r="CU281" s="6"/>
      <c r="CV281" s="7"/>
    </row>
    <row r="282" spans="1:100" ht="13.8" x14ac:dyDescent="0.3">
      <c r="A282" s="8">
        <v>201004</v>
      </c>
      <c r="B282" s="6">
        <v>12701280</v>
      </c>
      <c r="C282" s="6">
        <v>6908437</v>
      </c>
      <c r="D282" s="7">
        <v>790710436</v>
      </c>
      <c r="E282" s="25">
        <v>381210</v>
      </c>
      <c r="F282" s="25">
        <v>222049</v>
      </c>
      <c r="G282" s="25">
        <v>201261633.02990001</v>
      </c>
      <c r="H282" s="6"/>
      <c r="I282" s="6"/>
      <c r="J282" s="7"/>
      <c r="K282" s="6"/>
      <c r="L282" s="6"/>
      <c r="M282" s="7"/>
      <c r="N282" s="6"/>
      <c r="O282" s="6"/>
      <c r="P282" s="7"/>
      <c r="Q282" s="6"/>
      <c r="R282" s="6"/>
      <c r="S282" s="7"/>
      <c r="T282" s="6"/>
      <c r="U282" s="6"/>
      <c r="V282" s="7"/>
      <c r="W282" s="6"/>
      <c r="X282" s="6"/>
      <c r="Y282" s="7"/>
      <c r="Z282" s="6"/>
      <c r="AA282" s="6"/>
      <c r="AB282" s="7"/>
      <c r="AC282" s="6"/>
      <c r="AD282" s="6"/>
      <c r="AE282" s="7"/>
      <c r="AF282" s="6"/>
      <c r="AG282" s="6"/>
      <c r="AH282" s="7"/>
      <c r="AI282" s="6"/>
      <c r="AJ282" s="6"/>
      <c r="AK282" s="7"/>
      <c r="AL282" s="6"/>
      <c r="AM282" s="6"/>
      <c r="AN282" s="7"/>
      <c r="AO282" s="6"/>
      <c r="AP282" s="6"/>
      <c r="AQ282" s="7"/>
      <c r="AR282" s="6"/>
      <c r="AS282" s="6"/>
      <c r="AT282" s="7"/>
      <c r="AU282" s="6"/>
      <c r="AV282" s="6"/>
      <c r="AW282" s="7"/>
      <c r="AX282" s="6"/>
      <c r="AY282" s="6"/>
      <c r="AZ282" s="7"/>
      <c r="BA282" s="6"/>
      <c r="BB282" s="6"/>
      <c r="BC282" s="7"/>
      <c r="BD282" s="6"/>
      <c r="BE282" s="6"/>
      <c r="BF282" s="7"/>
      <c r="BG282" s="6"/>
      <c r="BH282" s="6"/>
      <c r="BI282" s="7"/>
      <c r="BJ282" s="6"/>
      <c r="BK282" s="6"/>
      <c r="BL282" s="7"/>
      <c r="BM282" s="6"/>
      <c r="BN282" s="6"/>
      <c r="BO282" s="7"/>
      <c r="BP282" s="6"/>
      <c r="BQ282" s="6"/>
      <c r="BR282" s="7"/>
      <c r="BS282" s="6"/>
      <c r="BT282" s="6"/>
      <c r="BU282" s="7"/>
      <c r="BV282" s="6"/>
      <c r="BW282" s="6"/>
      <c r="BX282" s="7"/>
      <c r="BY282" s="6"/>
      <c r="BZ282" s="6"/>
      <c r="CA282" s="7"/>
      <c r="CB282" s="6"/>
      <c r="CC282" s="6"/>
      <c r="CD282" s="7"/>
      <c r="CE282" s="6"/>
      <c r="CF282" s="6"/>
      <c r="CG282" s="7"/>
      <c r="CH282" s="6"/>
      <c r="CI282" s="6"/>
      <c r="CJ282" s="7"/>
      <c r="CK282" s="6"/>
      <c r="CL282" s="6"/>
      <c r="CM282" s="7"/>
      <c r="CN282" s="6"/>
      <c r="CO282" s="6"/>
      <c r="CP282" s="7"/>
      <c r="CQ282" s="6"/>
      <c r="CR282" s="6"/>
      <c r="CS282" s="7"/>
      <c r="CT282" s="6"/>
      <c r="CU282" s="6"/>
      <c r="CV282" s="7"/>
    </row>
    <row r="283" spans="1:100" ht="13.8" x14ac:dyDescent="0.3">
      <c r="A283" s="8">
        <v>201005</v>
      </c>
      <c r="B283" s="6">
        <v>13141210</v>
      </c>
      <c r="C283" s="6">
        <v>7764644</v>
      </c>
      <c r="D283" s="7">
        <v>923505939</v>
      </c>
      <c r="E283" s="25">
        <v>394413</v>
      </c>
      <c r="F283" s="25">
        <v>218065.99999999901</v>
      </c>
      <c r="G283" s="25">
        <v>195088141.0618</v>
      </c>
      <c r="H283" s="6"/>
      <c r="I283" s="6"/>
      <c r="J283" s="7"/>
      <c r="K283" s="6"/>
      <c r="L283" s="6"/>
      <c r="M283" s="7"/>
      <c r="N283" s="6"/>
      <c r="O283" s="6"/>
      <c r="P283" s="7"/>
      <c r="Q283" s="6"/>
      <c r="R283" s="6"/>
      <c r="S283" s="7"/>
      <c r="T283" s="6"/>
      <c r="U283" s="6"/>
      <c r="V283" s="7"/>
      <c r="W283" s="6"/>
      <c r="X283" s="6"/>
      <c r="Y283" s="7"/>
      <c r="Z283" s="6"/>
      <c r="AA283" s="6"/>
      <c r="AB283" s="7"/>
      <c r="AC283" s="6"/>
      <c r="AD283" s="6"/>
      <c r="AE283" s="7"/>
      <c r="AF283" s="6"/>
      <c r="AG283" s="6"/>
      <c r="AH283" s="7"/>
      <c r="AI283" s="6"/>
      <c r="AJ283" s="6"/>
      <c r="AK283" s="7"/>
      <c r="AL283" s="6"/>
      <c r="AM283" s="6"/>
      <c r="AN283" s="7"/>
      <c r="AO283" s="6"/>
      <c r="AP283" s="6"/>
      <c r="AQ283" s="7"/>
      <c r="AR283" s="6"/>
      <c r="AS283" s="6"/>
      <c r="AT283" s="7"/>
      <c r="AU283" s="6"/>
      <c r="AV283" s="6"/>
      <c r="AW283" s="7"/>
      <c r="AX283" s="6"/>
      <c r="AY283" s="6"/>
      <c r="AZ283" s="7"/>
      <c r="BA283" s="6"/>
      <c r="BB283" s="6"/>
      <c r="BC283" s="7"/>
      <c r="BD283" s="6"/>
      <c r="BE283" s="6"/>
      <c r="BF283" s="7"/>
      <c r="BG283" s="6"/>
      <c r="BH283" s="6"/>
      <c r="BI283" s="7"/>
      <c r="BJ283" s="6"/>
      <c r="BK283" s="6"/>
      <c r="BL283" s="7"/>
      <c r="BM283" s="6"/>
      <c r="BN283" s="6"/>
      <c r="BO283" s="7"/>
      <c r="BP283" s="6"/>
      <c r="BQ283" s="6"/>
      <c r="BR283" s="7"/>
      <c r="BS283" s="6"/>
      <c r="BT283" s="6"/>
      <c r="BU283" s="7"/>
      <c r="BV283" s="6"/>
      <c r="BW283" s="6"/>
      <c r="BX283" s="7"/>
      <c r="BY283" s="6"/>
      <c r="BZ283" s="6"/>
      <c r="CA283" s="7"/>
      <c r="CB283" s="6"/>
      <c r="CC283" s="6"/>
      <c r="CD283" s="7"/>
      <c r="CE283" s="6"/>
      <c r="CF283" s="6"/>
      <c r="CG283" s="7"/>
      <c r="CH283" s="6"/>
      <c r="CI283" s="6"/>
      <c r="CJ283" s="7"/>
      <c r="CK283" s="6"/>
      <c r="CL283" s="6"/>
      <c r="CM283" s="7"/>
      <c r="CN283" s="6"/>
      <c r="CO283" s="6"/>
      <c r="CP283" s="7"/>
      <c r="CQ283" s="6"/>
      <c r="CR283" s="6"/>
      <c r="CS283" s="7"/>
      <c r="CT283" s="6"/>
      <c r="CU283" s="6"/>
      <c r="CV283" s="7"/>
    </row>
    <row r="284" spans="1:100" ht="13.8" x14ac:dyDescent="0.3">
      <c r="A284" s="8">
        <v>201006</v>
      </c>
      <c r="B284" s="6">
        <v>12727830</v>
      </c>
      <c r="C284" s="6">
        <v>8515476</v>
      </c>
      <c r="D284" s="7">
        <v>1094276827</v>
      </c>
      <c r="E284" s="25">
        <v>387030</v>
      </c>
      <c r="F284" s="25">
        <v>216088</v>
      </c>
      <c r="G284" s="25">
        <v>192723813.1275</v>
      </c>
      <c r="H284" s="6"/>
      <c r="I284" s="6"/>
      <c r="J284" s="7"/>
      <c r="K284" s="6"/>
      <c r="L284" s="6"/>
      <c r="M284" s="7"/>
      <c r="N284" s="6"/>
      <c r="O284" s="6"/>
      <c r="P284" s="7"/>
      <c r="Q284" s="6"/>
      <c r="R284" s="6"/>
      <c r="S284" s="7"/>
      <c r="T284" s="6"/>
      <c r="U284" s="6"/>
      <c r="V284" s="7"/>
      <c r="W284" s="6"/>
      <c r="X284" s="6"/>
      <c r="Y284" s="7"/>
      <c r="Z284" s="6"/>
      <c r="AA284" s="6"/>
      <c r="AB284" s="7"/>
      <c r="AC284" s="6"/>
      <c r="AD284" s="6"/>
      <c r="AE284" s="7"/>
      <c r="AF284" s="6"/>
      <c r="AG284" s="6"/>
      <c r="AH284" s="7"/>
      <c r="AI284" s="6"/>
      <c r="AJ284" s="6"/>
      <c r="AK284" s="7"/>
      <c r="AL284" s="6"/>
      <c r="AM284" s="6"/>
      <c r="AN284" s="7"/>
      <c r="AO284" s="6"/>
      <c r="AP284" s="6"/>
      <c r="AQ284" s="7"/>
      <c r="AR284" s="6"/>
      <c r="AS284" s="6"/>
      <c r="AT284" s="7"/>
      <c r="AU284" s="6"/>
      <c r="AV284" s="6"/>
      <c r="AW284" s="7"/>
      <c r="AX284" s="6"/>
      <c r="AY284" s="6"/>
      <c r="AZ284" s="7"/>
      <c r="BA284" s="6"/>
      <c r="BB284" s="6"/>
      <c r="BC284" s="7"/>
      <c r="BD284" s="6"/>
      <c r="BE284" s="6"/>
      <c r="BF284" s="7"/>
      <c r="BG284" s="6"/>
      <c r="BH284" s="6"/>
      <c r="BI284" s="7"/>
      <c r="BJ284" s="6"/>
      <c r="BK284" s="6"/>
      <c r="BL284" s="7"/>
      <c r="BM284" s="6"/>
      <c r="BN284" s="6"/>
      <c r="BO284" s="7"/>
      <c r="BP284" s="6"/>
      <c r="BQ284" s="6"/>
      <c r="BR284" s="7"/>
      <c r="BS284" s="6"/>
      <c r="BT284" s="6"/>
      <c r="BU284" s="7"/>
      <c r="BV284" s="6"/>
      <c r="BW284" s="6"/>
      <c r="BX284" s="7"/>
      <c r="BY284" s="6"/>
      <c r="BZ284" s="6"/>
      <c r="CA284" s="7"/>
      <c r="CB284" s="6"/>
      <c r="CC284" s="6"/>
      <c r="CD284" s="7"/>
      <c r="CE284" s="6"/>
      <c r="CF284" s="6"/>
      <c r="CG284" s="7"/>
      <c r="CH284" s="6"/>
      <c r="CI284" s="6"/>
      <c r="CJ284" s="7"/>
      <c r="CK284" s="6"/>
      <c r="CL284" s="6"/>
      <c r="CM284" s="7"/>
      <c r="CN284" s="6"/>
      <c r="CO284" s="6"/>
      <c r="CP284" s="7"/>
      <c r="CQ284" s="6"/>
      <c r="CR284" s="6"/>
      <c r="CS284" s="7"/>
      <c r="CT284" s="6"/>
      <c r="CU284" s="6"/>
      <c r="CV284" s="7"/>
    </row>
    <row r="285" spans="1:100" ht="13.8" x14ac:dyDescent="0.3">
      <c r="A285" s="8">
        <v>201007</v>
      </c>
      <c r="B285" s="6">
        <v>13167653</v>
      </c>
      <c r="C285" s="6">
        <v>9268781</v>
      </c>
      <c r="D285" s="7">
        <v>1166473940</v>
      </c>
      <c r="E285" s="25">
        <v>403031</v>
      </c>
      <c r="F285" s="25">
        <v>245132.99999999901</v>
      </c>
      <c r="G285" s="25">
        <v>221511506.3436</v>
      </c>
      <c r="H285" s="6"/>
      <c r="I285" s="6"/>
      <c r="J285" s="7"/>
      <c r="K285" s="6"/>
      <c r="L285" s="6"/>
      <c r="M285" s="7"/>
      <c r="N285" s="6"/>
      <c r="O285" s="6"/>
      <c r="P285" s="7"/>
      <c r="Q285" s="6"/>
      <c r="R285" s="6"/>
      <c r="S285" s="7"/>
      <c r="T285" s="6"/>
      <c r="U285" s="6"/>
      <c r="V285" s="7"/>
      <c r="W285" s="6"/>
      <c r="X285" s="6"/>
      <c r="Y285" s="7"/>
      <c r="Z285" s="6"/>
      <c r="AA285" s="6"/>
      <c r="AB285" s="7"/>
      <c r="AC285" s="6"/>
      <c r="AD285" s="6"/>
      <c r="AE285" s="7"/>
      <c r="AF285" s="6"/>
      <c r="AG285" s="6"/>
      <c r="AH285" s="7"/>
      <c r="AI285" s="6"/>
      <c r="AJ285" s="6"/>
      <c r="AK285" s="7"/>
      <c r="AL285" s="6"/>
      <c r="AM285" s="6"/>
      <c r="AN285" s="7"/>
      <c r="AO285" s="6"/>
      <c r="AP285" s="6"/>
      <c r="AQ285" s="7"/>
      <c r="AR285" s="6"/>
      <c r="AS285" s="6"/>
      <c r="AT285" s="7"/>
      <c r="AU285" s="6"/>
      <c r="AV285" s="6"/>
      <c r="AW285" s="7"/>
      <c r="AX285" s="6"/>
      <c r="AY285" s="6"/>
      <c r="AZ285" s="7"/>
      <c r="BA285" s="6"/>
      <c r="BB285" s="6"/>
      <c r="BC285" s="7"/>
      <c r="BD285" s="6"/>
      <c r="BE285" s="6"/>
      <c r="BF285" s="7"/>
      <c r="BG285" s="6"/>
      <c r="BH285" s="6"/>
      <c r="BI285" s="7"/>
      <c r="BJ285" s="6"/>
      <c r="BK285" s="6"/>
      <c r="BL285" s="7"/>
      <c r="BM285" s="6"/>
      <c r="BN285" s="6"/>
      <c r="BO285" s="7"/>
      <c r="BP285" s="6"/>
      <c r="BQ285" s="6"/>
      <c r="BR285" s="7"/>
      <c r="BS285" s="6"/>
      <c r="BT285" s="6"/>
      <c r="BU285" s="7"/>
      <c r="BV285" s="6"/>
      <c r="BW285" s="6"/>
      <c r="BX285" s="7"/>
      <c r="BY285" s="6"/>
      <c r="BZ285" s="6"/>
      <c r="CA285" s="7"/>
      <c r="CB285" s="6"/>
      <c r="CC285" s="6"/>
      <c r="CD285" s="7"/>
      <c r="CE285" s="6"/>
      <c r="CF285" s="6"/>
      <c r="CG285" s="7"/>
      <c r="CH285" s="6"/>
      <c r="CI285" s="6"/>
      <c r="CJ285" s="7"/>
      <c r="CK285" s="6"/>
      <c r="CL285" s="6"/>
      <c r="CM285" s="7"/>
      <c r="CN285" s="6"/>
      <c r="CO285" s="6"/>
      <c r="CP285" s="7"/>
      <c r="CQ285" s="6"/>
      <c r="CR285" s="6"/>
      <c r="CS285" s="7"/>
      <c r="CT285" s="6"/>
      <c r="CU285" s="6"/>
      <c r="CV285" s="7"/>
    </row>
    <row r="286" spans="1:100" ht="13.8" x14ac:dyDescent="0.3">
      <c r="A286" s="8">
        <v>201008</v>
      </c>
      <c r="B286" s="6">
        <v>13186656</v>
      </c>
      <c r="C286" s="6">
        <v>9474190</v>
      </c>
      <c r="D286" s="7">
        <v>1193500524</v>
      </c>
      <c r="E286" s="25">
        <v>403031</v>
      </c>
      <c r="F286" s="25">
        <v>236073</v>
      </c>
      <c r="G286" s="25">
        <v>212463378.72420001</v>
      </c>
      <c r="H286" s="6"/>
      <c r="I286" s="6"/>
      <c r="J286" s="7"/>
      <c r="K286" s="6"/>
      <c r="L286" s="6"/>
      <c r="M286" s="7"/>
      <c r="N286" s="6"/>
      <c r="O286" s="6"/>
      <c r="P286" s="7"/>
      <c r="Q286" s="6"/>
      <c r="R286" s="6"/>
      <c r="S286" s="7"/>
      <c r="T286" s="6"/>
      <c r="U286" s="6"/>
      <c r="V286" s="7"/>
      <c r="W286" s="6"/>
      <c r="X286" s="6"/>
      <c r="Y286" s="7"/>
      <c r="Z286" s="6"/>
      <c r="AA286" s="6"/>
      <c r="AB286" s="7"/>
      <c r="AC286" s="6"/>
      <c r="AD286" s="6"/>
      <c r="AE286" s="7"/>
      <c r="AF286" s="6"/>
      <c r="AG286" s="6"/>
      <c r="AH286" s="7"/>
      <c r="AI286" s="6"/>
      <c r="AJ286" s="6"/>
      <c r="AK286" s="7"/>
      <c r="AL286" s="6"/>
      <c r="AM286" s="6"/>
      <c r="AN286" s="7"/>
      <c r="AO286" s="6"/>
      <c r="AP286" s="6"/>
      <c r="AQ286" s="7"/>
      <c r="AR286" s="6"/>
      <c r="AS286" s="6"/>
      <c r="AT286" s="7"/>
      <c r="AU286" s="6"/>
      <c r="AV286" s="6"/>
      <c r="AW286" s="7"/>
      <c r="AX286" s="6"/>
      <c r="AY286" s="6"/>
      <c r="AZ286" s="7"/>
      <c r="BA286" s="6"/>
      <c r="BB286" s="6"/>
      <c r="BC286" s="7"/>
      <c r="BD286" s="6"/>
      <c r="BE286" s="6"/>
      <c r="BF286" s="7"/>
      <c r="BG286" s="6"/>
      <c r="BH286" s="6"/>
      <c r="BI286" s="7"/>
      <c r="BJ286" s="6"/>
      <c r="BK286" s="6"/>
      <c r="BL286" s="7"/>
      <c r="BM286" s="6"/>
      <c r="BN286" s="6"/>
      <c r="BO286" s="7"/>
      <c r="BP286" s="6"/>
      <c r="BQ286" s="6"/>
      <c r="BR286" s="7"/>
      <c r="BS286" s="6"/>
      <c r="BT286" s="6"/>
      <c r="BU286" s="7"/>
      <c r="BV286" s="6"/>
      <c r="BW286" s="6"/>
      <c r="BX286" s="7"/>
      <c r="BY286" s="6"/>
      <c r="BZ286" s="6"/>
      <c r="CA286" s="7"/>
      <c r="CB286" s="6"/>
      <c r="CC286" s="6"/>
      <c r="CD286" s="7"/>
      <c r="CE286" s="6"/>
      <c r="CF286" s="6"/>
      <c r="CG286" s="7"/>
      <c r="CH286" s="6"/>
      <c r="CI286" s="6"/>
      <c r="CJ286" s="7"/>
      <c r="CK286" s="6"/>
      <c r="CL286" s="6"/>
      <c r="CM286" s="7"/>
      <c r="CN286" s="6"/>
      <c r="CO286" s="6"/>
      <c r="CP286" s="7"/>
      <c r="CQ286" s="6"/>
      <c r="CR286" s="6"/>
      <c r="CS286" s="7"/>
      <c r="CT286" s="6"/>
      <c r="CU286" s="6"/>
      <c r="CV286" s="7"/>
    </row>
    <row r="287" spans="1:100" ht="13.8" x14ac:dyDescent="0.3">
      <c r="A287" s="8">
        <v>201009</v>
      </c>
      <c r="B287" s="6">
        <v>12766800</v>
      </c>
      <c r="C287" s="6">
        <v>8768156</v>
      </c>
      <c r="D287" s="7">
        <v>1087915349</v>
      </c>
      <c r="E287" s="25">
        <v>390030</v>
      </c>
      <c r="F287" s="25">
        <v>215820.99999999901</v>
      </c>
      <c r="G287" s="25">
        <v>196337745.8547</v>
      </c>
      <c r="H287" s="6"/>
      <c r="I287" s="6"/>
      <c r="J287" s="7"/>
      <c r="K287" s="6"/>
      <c r="L287" s="6"/>
      <c r="M287" s="7"/>
      <c r="N287" s="6"/>
      <c r="O287" s="6"/>
      <c r="P287" s="7"/>
      <c r="Q287" s="6"/>
      <c r="R287" s="6"/>
      <c r="S287" s="7"/>
      <c r="T287" s="6"/>
      <c r="U287" s="6"/>
      <c r="V287" s="7"/>
      <c r="W287" s="6"/>
      <c r="X287" s="6"/>
      <c r="Y287" s="7"/>
      <c r="Z287" s="6"/>
      <c r="AA287" s="6"/>
      <c r="AB287" s="7"/>
      <c r="AC287" s="6"/>
      <c r="AD287" s="6"/>
      <c r="AE287" s="7"/>
      <c r="AF287" s="6"/>
      <c r="AG287" s="6"/>
      <c r="AH287" s="7"/>
      <c r="AI287" s="6"/>
      <c r="AJ287" s="6"/>
      <c r="AK287" s="7"/>
      <c r="AL287" s="6"/>
      <c r="AM287" s="6"/>
      <c r="AN287" s="7"/>
      <c r="AO287" s="6"/>
      <c r="AP287" s="6"/>
      <c r="AQ287" s="7"/>
      <c r="AR287" s="6"/>
      <c r="AS287" s="6"/>
      <c r="AT287" s="7"/>
      <c r="AU287" s="6"/>
      <c r="AV287" s="6"/>
      <c r="AW287" s="7"/>
      <c r="AX287" s="6"/>
      <c r="AY287" s="6"/>
      <c r="AZ287" s="7"/>
      <c r="BA287" s="6"/>
      <c r="BB287" s="6"/>
      <c r="BC287" s="7"/>
      <c r="BD287" s="6"/>
      <c r="BE287" s="6"/>
      <c r="BF287" s="7"/>
      <c r="BG287" s="6"/>
      <c r="BH287" s="6"/>
      <c r="BI287" s="7"/>
      <c r="BJ287" s="6"/>
      <c r="BK287" s="6"/>
      <c r="BL287" s="7"/>
      <c r="BM287" s="6"/>
      <c r="BN287" s="6"/>
      <c r="BO287" s="7"/>
      <c r="BP287" s="6"/>
      <c r="BQ287" s="6"/>
      <c r="BR287" s="7"/>
      <c r="BS287" s="6"/>
      <c r="BT287" s="6"/>
      <c r="BU287" s="7"/>
      <c r="BV287" s="6"/>
      <c r="BW287" s="6"/>
      <c r="BX287" s="7"/>
      <c r="BY287" s="6"/>
      <c r="BZ287" s="6"/>
      <c r="CA287" s="7"/>
      <c r="CB287" s="6"/>
      <c r="CC287" s="6"/>
      <c r="CD287" s="7"/>
      <c r="CE287" s="6"/>
      <c r="CF287" s="6"/>
      <c r="CG287" s="7"/>
      <c r="CH287" s="6"/>
      <c r="CI287" s="6"/>
      <c r="CJ287" s="7"/>
      <c r="CK287" s="6"/>
      <c r="CL287" s="6"/>
      <c r="CM287" s="7"/>
      <c r="CN287" s="6"/>
      <c r="CO287" s="6"/>
      <c r="CP287" s="7"/>
      <c r="CQ287" s="6"/>
      <c r="CR287" s="6"/>
      <c r="CS287" s="7"/>
      <c r="CT287" s="6"/>
      <c r="CU287" s="6"/>
      <c r="CV287" s="7"/>
    </row>
    <row r="288" spans="1:100" ht="13.8" x14ac:dyDescent="0.3">
      <c r="A288" s="8">
        <v>201010</v>
      </c>
      <c r="B288" s="6">
        <v>13197072</v>
      </c>
      <c r="C288" s="6">
        <v>8058642</v>
      </c>
      <c r="D288" s="7">
        <v>958852364</v>
      </c>
      <c r="E288" s="25">
        <v>403031</v>
      </c>
      <c r="F288" s="25">
        <v>240684</v>
      </c>
      <c r="G288" s="25">
        <v>221179625.2746</v>
      </c>
      <c r="H288" s="6"/>
      <c r="I288" s="6"/>
      <c r="J288" s="7"/>
      <c r="K288" s="6"/>
      <c r="L288" s="6"/>
      <c r="M288" s="7"/>
      <c r="N288" s="6"/>
      <c r="O288" s="6"/>
      <c r="P288" s="7"/>
      <c r="Q288" s="6"/>
      <c r="R288" s="6"/>
      <c r="S288" s="7"/>
      <c r="T288" s="6"/>
      <c r="U288" s="6"/>
      <c r="V288" s="7"/>
      <c r="W288" s="6"/>
      <c r="X288" s="6"/>
      <c r="Y288" s="7"/>
      <c r="Z288" s="6"/>
      <c r="AA288" s="6"/>
      <c r="AB288" s="7"/>
      <c r="AC288" s="6"/>
      <c r="AD288" s="6"/>
      <c r="AE288" s="7"/>
      <c r="AF288" s="6"/>
      <c r="AG288" s="6"/>
      <c r="AH288" s="7"/>
      <c r="AI288" s="6"/>
      <c r="AJ288" s="6"/>
      <c r="AK288" s="7"/>
      <c r="AL288" s="6"/>
      <c r="AM288" s="6"/>
      <c r="AN288" s="7"/>
      <c r="AO288" s="6"/>
      <c r="AP288" s="6"/>
      <c r="AQ288" s="7"/>
      <c r="AR288" s="6"/>
      <c r="AS288" s="6"/>
      <c r="AT288" s="7"/>
      <c r="AU288" s="6"/>
      <c r="AV288" s="6"/>
      <c r="AW288" s="7"/>
      <c r="AX288" s="6"/>
      <c r="AY288" s="6"/>
      <c r="AZ288" s="7"/>
      <c r="BA288" s="6"/>
      <c r="BB288" s="6"/>
      <c r="BC288" s="7"/>
      <c r="BD288" s="6"/>
      <c r="BE288" s="6"/>
      <c r="BF288" s="7"/>
      <c r="BG288" s="6"/>
      <c r="BH288" s="6"/>
      <c r="BI288" s="7"/>
      <c r="BJ288" s="6"/>
      <c r="BK288" s="6"/>
      <c r="BL288" s="7"/>
      <c r="BM288" s="6"/>
      <c r="BN288" s="6"/>
      <c r="BO288" s="7"/>
      <c r="BP288" s="6"/>
      <c r="BQ288" s="6"/>
      <c r="BR288" s="7"/>
      <c r="BS288" s="6"/>
      <c r="BT288" s="6"/>
      <c r="BU288" s="7"/>
      <c r="BV288" s="6"/>
      <c r="BW288" s="6"/>
      <c r="BX288" s="7"/>
      <c r="BY288" s="6"/>
      <c r="BZ288" s="6"/>
      <c r="CA288" s="7"/>
      <c r="CB288" s="6"/>
      <c r="CC288" s="6"/>
      <c r="CD288" s="7"/>
      <c r="CE288" s="6"/>
      <c r="CF288" s="6"/>
      <c r="CG288" s="7"/>
      <c r="CH288" s="6"/>
      <c r="CI288" s="6"/>
      <c r="CJ288" s="7"/>
      <c r="CK288" s="6"/>
      <c r="CL288" s="6"/>
      <c r="CM288" s="7"/>
      <c r="CN288" s="6"/>
      <c r="CO288" s="6"/>
      <c r="CP288" s="7"/>
      <c r="CQ288" s="6"/>
      <c r="CR288" s="6"/>
      <c r="CS288" s="7"/>
      <c r="CT288" s="6"/>
      <c r="CU288" s="6"/>
      <c r="CV288" s="7"/>
    </row>
    <row r="289" spans="1:100" ht="13.8" x14ac:dyDescent="0.3">
      <c r="A289" s="8">
        <v>201011</v>
      </c>
      <c r="B289" s="6">
        <v>12773760</v>
      </c>
      <c r="C289" s="6">
        <v>7083431</v>
      </c>
      <c r="D289" s="7">
        <v>814560047</v>
      </c>
      <c r="E289" s="25">
        <v>390030</v>
      </c>
      <c r="F289" s="25">
        <v>238583.99999999901</v>
      </c>
      <c r="G289" s="25">
        <v>218162986.38</v>
      </c>
      <c r="H289" s="6"/>
      <c r="I289" s="6"/>
      <c r="J289" s="7"/>
      <c r="K289" s="6"/>
      <c r="L289" s="6"/>
      <c r="M289" s="7"/>
      <c r="N289" s="6"/>
      <c r="O289" s="6"/>
      <c r="P289" s="7"/>
      <c r="Q289" s="6"/>
      <c r="R289" s="6"/>
      <c r="S289" s="7"/>
      <c r="T289" s="6"/>
      <c r="U289" s="6"/>
      <c r="V289" s="7"/>
      <c r="W289" s="6"/>
      <c r="X289" s="6"/>
      <c r="Y289" s="7"/>
      <c r="Z289" s="6"/>
      <c r="AA289" s="6"/>
      <c r="AB289" s="7"/>
      <c r="AC289" s="6"/>
      <c r="AD289" s="6"/>
      <c r="AE289" s="7"/>
      <c r="AF289" s="6"/>
      <c r="AG289" s="6"/>
      <c r="AH289" s="7"/>
      <c r="AI289" s="6"/>
      <c r="AJ289" s="6"/>
      <c r="AK289" s="7"/>
      <c r="AL289" s="6"/>
      <c r="AM289" s="6"/>
      <c r="AN289" s="7"/>
      <c r="AO289" s="6"/>
      <c r="AP289" s="6"/>
      <c r="AQ289" s="7"/>
      <c r="AR289" s="6"/>
      <c r="AS289" s="6"/>
      <c r="AT289" s="7"/>
      <c r="AU289" s="6"/>
      <c r="AV289" s="6"/>
      <c r="AW289" s="7"/>
      <c r="AX289" s="6"/>
      <c r="AY289" s="6"/>
      <c r="AZ289" s="7"/>
      <c r="BA289" s="6"/>
      <c r="BB289" s="6"/>
      <c r="BC289" s="7"/>
      <c r="BD289" s="6"/>
      <c r="BE289" s="6"/>
      <c r="BF289" s="7"/>
      <c r="BG289" s="6"/>
      <c r="BH289" s="6"/>
      <c r="BI289" s="7"/>
      <c r="BJ289" s="6"/>
      <c r="BK289" s="6"/>
      <c r="BL289" s="7"/>
      <c r="BM289" s="6"/>
      <c r="BN289" s="6"/>
      <c r="BO289" s="7"/>
      <c r="BP289" s="6"/>
      <c r="BQ289" s="6"/>
      <c r="BR289" s="7"/>
      <c r="BS289" s="6"/>
      <c r="BT289" s="6"/>
      <c r="BU289" s="7"/>
      <c r="BV289" s="6"/>
      <c r="BW289" s="6"/>
      <c r="BX289" s="7"/>
      <c r="BY289" s="6"/>
      <c r="BZ289" s="6"/>
      <c r="CA289" s="7"/>
      <c r="CB289" s="6"/>
      <c r="CC289" s="6"/>
      <c r="CD289" s="7"/>
      <c r="CE289" s="6"/>
      <c r="CF289" s="6"/>
      <c r="CG289" s="7"/>
      <c r="CH289" s="6"/>
      <c r="CI289" s="6"/>
      <c r="CJ289" s="7"/>
      <c r="CK289" s="6"/>
      <c r="CL289" s="6"/>
      <c r="CM289" s="7"/>
      <c r="CN289" s="6"/>
      <c r="CO289" s="6"/>
      <c r="CP289" s="7"/>
      <c r="CQ289" s="6"/>
      <c r="CR289" s="6"/>
      <c r="CS289" s="7"/>
      <c r="CT289" s="6"/>
      <c r="CU289" s="6"/>
      <c r="CV289" s="7"/>
    </row>
    <row r="290" spans="1:100" ht="13.8" x14ac:dyDescent="0.3">
      <c r="A290" s="8">
        <v>201012</v>
      </c>
      <c r="B290" s="6">
        <v>13198250</v>
      </c>
      <c r="C290" s="6">
        <v>5623450</v>
      </c>
      <c r="D290" s="7">
        <v>654390318</v>
      </c>
      <c r="E290" s="25">
        <v>403031</v>
      </c>
      <c r="F290" s="25">
        <v>202313</v>
      </c>
      <c r="G290" s="25">
        <v>184186184.91350001</v>
      </c>
      <c r="H290" s="6"/>
      <c r="I290" s="6"/>
      <c r="J290" s="7"/>
      <c r="K290" s="6"/>
      <c r="L290" s="6"/>
      <c r="M290" s="7"/>
      <c r="N290" s="6"/>
      <c r="O290" s="6"/>
      <c r="P290" s="7"/>
      <c r="Q290" s="6"/>
      <c r="R290" s="6"/>
      <c r="S290" s="7"/>
      <c r="T290" s="6"/>
      <c r="U290" s="6"/>
      <c r="V290" s="7"/>
      <c r="W290" s="6"/>
      <c r="X290" s="6"/>
      <c r="Y290" s="7"/>
      <c r="Z290" s="6"/>
      <c r="AA290" s="6"/>
      <c r="AB290" s="7"/>
      <c r="AC290" s="6"/>
      <c r="AD290" s="6"/>
      <c r="AE290" s="7"/>
      <c r="AF290" s="6"/>
      <c r="AG290" s="6"/>
      <c r="AH290" s="7"/>
      <c r="AI290" s="6"/>
      <c r="AJ290" s="6"/>
      <c r="AK290" s="7"/>
      <c r="AL290" s="6"/>
      <c r="AM290" s="6"/>
      <c r="AN290" s="7"/>
      <c r="AO290" s="6"/>
      <c r="AP290" s="6"/>
      <c r="AQ290" s="7"/>
      <c r="AR290" s="6"/>
      <c r="AS290" s="6"/>
      <c r="AT290" s="7"/>
      <c r="AU290" s="6"/>
      <c r="AV290" s="6"/>
      <c r="AW290" s="7"/>
      <c r="AX290" s="6"/>
      <c r="AY290" s="6"/>
      <c r="AZ290" s="7"/>
      <c r="BA290" s="6"/>
      <c r="BB290" s="6"/>
      <c r="BC290" s="7"/>
      <c r="BD290" s="6"/>
      <c r="BE290" s="6"/>
      <c r="BF290" s="7"/>
      <c r="BG290" s="6"/>
      <c r="BH290" s="6"/>
      <c r="BI290" s="7"/>
      <c r="BJ290" s="6"/>
      <c r="BK290" s="6"/>
      <c r="BL290" s="7"/>
      <c r="BM290" s="6"/>
      <c r="BN290" s="6"/>
      <c r="BO290" s="7"/>
      <c r="BP290" s="6"/>
      <c r="BQ290" s="6"/>
      <c r="BR290" s="7"/>
      <c r="BS290" s="6"/>
      <c r="BT290" s="6"/>
      <c r="BU290" s="7"/>
      <c r="BV290" s="6"/>
      <c r="BW290" s="6"/>
      <c r="BX290" s="7"/>
      <c r="BY290" s="6"/>
      <c r="BZ290" s="6"/>
      <c r="CA290" s="7"/>
      <c r="CB290" s="6"/>
      <c r="CC290" s="6"/>
      <c r="CD290" s="7"/>
      <c r="CE290" s="6"/>
      <c r="CF290" s="6"/>
      <c r="CG290" s="7"/>
      <c r="CH290" s="6"/>
      <c r="CI290" s="6"/>
      <c r="CJ290" s="7"/>
      <c r="CK290" s="6"/>
      <c r="CL290" s="6"/>
      <c r="CM290" s="7"/>
      <c r="CN290" s="6"/>
      <c r="CO290" s="6"/>
      <c r="CP290" s="7"/>
      <c r="CQ290" s="6"/>
      <c r="CR290" s="6"/>
      <c r="CS290" s="7"/>
      <c r="CT290" s="6"/>
      <c r="CU290" s="6"/>
      <c r="CV290" s="7"/>
    </row>
    <row r="291" spans="1:100" ht="13.8" x14ac:dyDescent="0.3">
      <c r="A291" s="8">
        <v>201101</v>
      </c>
      <c r="B291" s="6">
        <v>13214060</v>
      </c>
      <c r="C291" s="6">
        <v>5887205</v>
      </c>
      <c r="D291" s="7">
        <v>672737140</v>
      </c>
      <c r="E291" s="25">
        <v>402876</v>
      </c>
      <c r="F291" s="25">
        <v>207221.99999999901</v>
      </c>
      <c r="G291" s="25">
        <v>185359844.53639999</v>
      </c>
      <c r="H291" s="6"/>
      <c r="I291" s="6"/>
      <c r="J291" s="7"/>
      <c r="K291" s="6"/>
      <c r="L291" s="6"/>
      <c r="M291" s="7"/>
      <c r="N291" s="6"/>
      <c r="O291" s="6"/>
      <c r="P291" s="7"/>
      <c r="Q291" s="6"/>
      <c r="R291" s="6"/>
      <c r="S291" s="7"/>
      <c r="T291" s="6"/>
      <c r="U291" s="6"/>
      <c r="V291" s="7"/>
      <c r="W291" s="6"/>
      <c r="X291" s="6"/>
      <c r="Y291" s="7"/>
      <c r="Z291" s="6"/>
      <c r="AA291" s="6"/>
      <c r="AB291" s="7"/>
      <c r="AC291" s="6"/>
      <c r="AD291" s="6"/>
      <c r="AE291" s="7"/>
      <c r="AF291" s="6"/>
      <c r="AG291" s="6"/>
      <c r="AH291" s="7"/>
      <c r="AI291" s="6"/>
      <c r="AJ291" s="6"/>
      <c r="AK291" s="7"/>
      <c r="AL291" s="6"/>
      <c r="AM291" s="6"/>
      <c r="AN291" s="7"/>
      <c r="AO291" s="6"/>
      <c r="AP291" s="6"/>
      <c r="AQ291" s="7"/>
      <c r="AR291" s="6"/>
      <c r="AS291" s="6"/>
      <c r="AT291" s="7"/>
      <c r="AU291" s="6"/>
      <c r="AV291" s="6"/>
      <c r="AW291" s="7"/>
      <c r="AX291" s="6"/>
      <c r="AY291" s="6"/>
      <c r="AZ291" s="7"/>
      <c r="BA291" s="6"/>
      <c r="BB291" s="6"/>
      <c r="BC291" s="7"/>
      <c r="BD291" s="6"/>
      <c r="BE291" s="6"/>
      <c r="BF291" s="7"/>
      <c r="BG291" s="6"/>
      <c r="BH291" s="6"/>
      <c r="BI291" s="7"/>
      <c r="BJ291" s="6"/>
      <c r="BK291" s="6"/>
      <c r="BL291" s="7"/>
      <c r="BM291" s="6"/>
      <c r="BN291" s="6"/>
      <c r="BO291" s="7"/>
      <c r="BP291" s="6"/>
      <c r="BQ291" s="6"/>
      <c r="BR291" s="7"/>
      <c r="BS291" s="6"/>
      <c r="BT291" s="6"/>
      <c r="BU291" s="7"/>
      <c r="BV291" s="6"/>
      <c r="BW291" s="6"/>
      <c r="BX291" s="7"/>
      <c r="BY291" s="6"/>
      <c r="BZ291" s="6"/>
      <c r="CA291" s="7"/>
      <c r="CB291" s="6"/>
      <c r="CC291" s="6"/>
      <c r="CD291" s="7"/>
      <c r="CE291" s="6"/>
      <c r="CF291" s="6"/>
      <c r="CG291" s="7"/>
      <c r="CH291" s="6"/>
      <c r="CI291" s="6"/>
      <c r="CJ291" s="7"/>
      <c r="CK291" s="6"/>
      <c r="CL291" s="6"/>
      <c r="CM291" s="7"/>
      <c r="CN291" s="6"/>
      <c r="CO291" s="6"/>
      <c r="CP291" s="7"/>
      <c r="CQ291" s="6"/>
      <c r="CR291" s="6"/>
      <c r="CS291" s="7"/>
      <c r="CT291" s="6"/>
      <c r="CU291" s="6"/>
      <c r="CV291" s="7"/>
    </row>
    <row r="292" spans="1:100" ht="13.8" x14ac:dyDescent="0.3">
      <c r="A292" s="8">
        <v>201102</v>
      </c>
      <c r="B292" s="6">
        <v>11954852</v>
      </c>
      <c r="C292" s="6">
        <v>6474248</v>
      </c>
      <c r="D292" s="7">
        <v>760498650</v>
      </c>
      <c r="E292" s="25">
        <v>365708</v>
      </c>
      <c r="F292" s="25">
        <v>216109.50092336099</v>
      </c>
      <c r="G292" s="25">
        <v>196119189.20259401</v>
      </c>
      <c r="H292" s="6"/>
      <c r="I292" s="6"/>
      <c r="J292" s="7"/>
      <c r="K292" s="6"/>
      <c r="L292" s="6"/>
      <c r="M292" s="7"/>
      <c r="N292" s="6"/>
      <c r="O292" s="6"/>
      <c r="P292" s="7"/>
      <c r="Q292" s="6"/>
      <c r="R292" s="6"/>
      <c r="S292" s="7"/>
      <c r="T292" s="6"/>
      <c r="U292" s="6"/>
      <c r="V292" s="7"/>
      <c r="W292" s="6"/>
      <c r="X292" s="6"/>
      <c r="Y292" s="7"/>
      <c r="Z292" s="6"/>
      <c r="AA292" s="6"/>
      <c r="AB292" s="7"/>
      <c r="AC292" s="6"/>
      <c r="AD292" s="6"/>
      <c r="AE292" s="7"/>
      <c r="AF292" s="6"/>
      <c r="AG292" s="6"/>
      <c r="AH292" s="7"/>
      <c r="AI292" s="6"/>
      <c r="AJ292" s="6"/>
      <c r="AK292" s="7"/>
      <c r="AL292" s="6"/>
      <c r="AM292" s="6"/>
      <c r="AN292" s="7"/>
      <c r="AO292" s="6"/>
      <c r="AP292" s="6"/>
      <c r="AQ292" s="7"/>
      <c r="AR292" s="6"/>
      <c r="AS292" s="6"/>
      <c r="AT292" s="7"/>
      <c r="AU292" s="6"/>
      <c r="AV292" s="6"/>
      <c r="AW292" s="7"/>
      <c r="AX292" s="6"/>
      <c r="AY292" s="6"/>
      <c r="AZ292" s="7"/>
      <c r="BA292" s="6"/>
      <c r="BB292" s="6"/>
      <c r="BC292" s="7"/>
      <c r="BD292" s="6"/>
      <c r="BE292" s="6"/>
      <c r="BF292" s="7"/>
      <c r="BG292" s="6"/>
      <c r="BH292" s="6"/>
      <c r="BI292" s="7"/>
      <c r="BJ292" s="6"/>
      <c r="BK292" s="6"/>
      <c r="BL292" s="7"/>
      <c r="BM292" s="6"/>
      <c r="BN292" s="6"/>
      <c r="BO292" s="7"/>
      <c r="BP292" s="6"/>
      <c r="BQ292" s="6"/>
      <c r="BR292" s="7"/>
      <c r="BS292" s="6"/>
      <c r="BT292" s="6"/>
      <c r="BU292" s="7"/>
      <c r="BV292" s="6"/>
      <c r="BW292" s="6"/>
      <c r="BX292" s="7"/>
      <c r="BY292" s="6"/>
      <c r="BZ292" s="6"/>
      <c r="CA292" s="7"/>
      <c r="CB292" s="6"/>
      <c r="CC292" s="6"/>
      <c r="CD292" s="7"/>
      <c r="CE292" s="6"/>
      <c r="CF292" s="6"/>
      <c r="CG292" s="7"/>
      <c r="CH292" s="6"/>
      <c r="CI292" s="6"/>
      <c r="CJ292" s="7"/>
      <c r="CK292" s="6"/>
      <c r="CL292" s="6"/>
      <c r="CM292" s="7"/>
      <c r="CN292" s="6"/>
      <c r="CO292" s="6"/>
      <c r="CP292" s="7"/>
      <c r="CQ292" s="6"/>
      <c r="CR292" s="6"/>
      <c r="CS292" s="7"/>
      <c r="CT292" s="6"/>
      <c r="CU292" s="6"/>
      <c r="CV292" s="7"/>
    </row>
    <row r="293" spans="1:100" ht="13.8" x14ac:dyDescent="0.3">
      <c r="A293" s="8">
        <v>201103</v>
      </c>
      <c r="B293" s="6">
        <v>13256995</v>
      </c>
      <c r="C293" s="6">
        <v>7307172</v>
      </c>
      <c r="D293" s="7">
        <v>853832546</v>
      </c>
      <c r="E293" s="25">
        <v>404891</v>
      </c>
      <c r="F293" s="25">
        <v>249880</v>
      </c>
      <c r="G293" s="25">
        <v>228723704.49810001</v>
      </c>
      <c r="H293" s="6"/>
      <c r="I293" s="6"/>
      <c r="J293" s="7"/>
      <c r="K293" s="6"/>
      <c r="L293" s="6"/>
      <c r="M293" s="7"/>
      <c r="N293" s="6"/>
      <c r="O293" s="6"/>
      <c r="P293" s="7"/>
      <c r="Q293" s="6"/>
      <c r="R293" s="6"/>
      <c r="S293" s="7"/>
      <c r="T293" s="6"/>
      <c r="U293" s="6"/>
      <c r="V293" s="7"/>
      <c r="W293" s="6"/>
      <c r="X293" s="6"/>
      <c r="Y293" s="7"/>
      <c r="Z293" s="6"/>
      <c r="AA293" s="6"/>
      <c r="AB293" s="7"/>
      <c r="AC293" s="6"/>
      <c r="AD293" s="6"/>
      <c r="AE293" s="7"/>
      <c r="AF293" s="6"/>
      <c r="AG293" s="6"/>
      <c r="AH293" s="7"/>
      <c r="AI293" s="6"/>
      <c r="AJ293" s="6"/>
      <c r="AK293" s="7"/>
      <c r="AL293" s="6"/>
      <c r="AM293" s="6"/>
      <c r="AN293" s="7"/>
      <c r="AO293" s="6"/>
      <c r="AP293" s="6"/>
      <c r="AQ293" s="7"/>
      <c r="AR293" s="6"/>
      <c r="AS293" s="6"/>
      <c r="AT293" s="7"/>
      <c r="AU293" s="6"/>
      <c r="AV293" s="6"/>
      <c r="AW293" s="7"/>
      <c r="AX293" s="6"/>
      <c r="AY293" s="6"/>
      <c r="AZ293" s="7"/>
      <c r="BA293" s="6"/>
      <c r="BB293" s="6"/>
      <c r="BC293" s="7"/>
      <c r="BD293" s="6"/>
      <c r="BE293" s="6"/>
      <c r="BF293" s="7"/>
      <c r="BG293" s="6"/>
      <c r="BH293" s="6"/>
      <c r="BI293" s="7"/>
      <c r="BJ293" s="6"/>
      <c r="BK293" s="6"/>
      <c r="BL293" s="7"/>
      <c r="BM293" s="6"/>
      <c r="BN293" s="6"/>
      <c r="BO293" s="7"/>
      <c r="BP293" s="6"/>
      <c r="BQ293" s="6"/>
      <c r="BR293" s="7"/>
      <c r="BS293" s="6"/>
      <c r="BT293" s="6"/>
      <c r="BU293" s="7"/>
      <c r="BV293" s="6"/>
      <c r="BW293" s="6"/>
      <c r="BX293" s="7"/>
      <c r="BY293" s="6"/>
      <c r="BZ293" s="6"/>
      <c r="CA293" s="7"/>
      <c r="CB293" s="6"/>
      <c r="CC293" s="6"/>
      <c r="CD293" s="7"/>
      <c r="CE293" s="6"/>
      <c r="CF293" s="6"/>
      <c r="CG293" s="7"/>
      <c r="CH293" s="6"/>
      <c r="CI293" s="6"/>
      <c r="CJ293" s="7"/>
      <c r="CK293" s="6"/>
      <c r="CL293" s="6"/>
      <c r="CM293" s="7"/>
      <c r="CN293" s="6"/>
      <c r="CO293" s="6"/>
      <c r="CP293" s="7"/>
      <c r="CQ293" s="6"/>
      <c r="CR293" s="6"/>
      <c r="CS293" s="7"/>
      <c r="CT293" s="6"/>
      <c r="CU293" s="6"/>
      <c r="CV293" s="7"/>
    </row>
    <row r="294" spans="1:100" ht="13.8" x14ac:dyDescent="0.3">
      <c r="A294" s="8">
        <v>201104</v>
      </c>
      <c r="B294" s="6">
        <v>12828330</v>
      </c>
      <c r="C294" s="6">
        <v>6999234</v>
      </c>
      <c r="D294" s="7">
        <v>801154586</v>
      </c>
      <c r="E294" s="25">
        <v>391830</v>
      </c>
      <c r="F294" s="25">
        <v>223917.99999999901</v>
      </c>
      <c r="G294" s="25">
        <v>204742099.83880001</v>
      </c>
      <c r="H294" s="6"/>
      <c r="I294" s="6"/>
      <c r="J294" s="7"/>
      <c r="K294" s="6"/>
      <c r="L294" s="6"/>
      <c r="M294" s="7"/>
      <c r="N294" s="6"/>
      <c r="O294" s="6"/>
      <c r="P294" s="7"/>
      <c r="Q294" s="6"/>
      <c r="R294" s="6"/>
      <c r="S294" s="7"/>
      <c r="T294" s="6"/>
      <c r="U294" s="6"/>
      <c r="V294" s="7"/>
      <c r="W294" s="6"/>
      <c r="X294" s="6"/>
      <c r="Y294" s="7"/>
      <c r="Z294" s="6"/>
      <c r="AA294" s="6"/>
      <c r="AB294" s="7"/>
      <c r="AC294" s="6"/>
      <c r="AD294" s="6"/>
      <c r="AE294" s="7"/>
      <c r="AF294" s="6"/>
      <c r="AG294" s="6"/>
      <c r="AH294" s="7"/>
      <c r="AI294" s="6"/>
      <c r="AJ294" s="6"/>
      <c r="AK294" s="7"/>
      <c r="AL294" s="6"/>
      <c r="AM294" s="6"/>
      <c r="AN294" s="7"/>
      <c r="AO294" s="6"/>
      <c r="AP294" s="6"/>
      <c r="AQ294" s="7"/>
      <c r="AR294" s="6"/>
      <c r="AS294" s="6"/>
      <c r="AT294" s="7"/>
      <c r="AU294" s="6"/>
      <c r="AV294" s="6"/>
      <c r="AW294" s="7"/>
      <c r="AX294" s="6"/>
      <c r="AY294" s="6"/>
      <c r="AZ294" s="7"/>
      <c r="BA294" s="6"/>
      <c r="BB294" s="6"/>
      <c r="BC294" s="7"/>
      <c r="BD294" s="6"/>
      <c r="BE294" s="6"/>
      <c r="BF294" s="7"/>
      <c r="BG294" s="6"/>
      <c r="BH294" s="6"/>
      <c r="BI294" s="7"/>
      <c r="BJ294" s="6"/>
      <c r="BK294" s="6"/>
      <c r="BL294" s="7"/>
      <c r="BM294" s="6"/>
      <c r="BN294" s="6"/>
      <c r="BO294" s="7"/>
      <c r="BP294" s="6"/>
      <c r="BQ294" s="6"/>
      <c r="BR294" s="7"/>
      <c r="BS294" s="6"/>
      <c r="BT294" s="6"/>
      <c r="BU294" s="7"/>
      <c r="BV294" s="6"/>
      <c r="BW294" s="6"/>
      <c r="BX294" s="7"/>
      <c r="BY294" s="6"/>
      <c r="BZ294" s="6"/>
      <c r="CA294" s="7"/>
      <c r="CB294" s="6"/>
      <c r="CC294" s="6"/>
      <c r="CD294" s="7"/>
      <c r="CE294" s="6"/>
      <c r="CF294" s="6"/>
      <c r="CG294" s="7"/>
      <c r="CH294" s="6"/>
      <c r="CI294" s="6"/>
      <c r="CJ294" s="7"/>
      <c r="CK294" s="6"/>
      <c r="CL294" s="6"/>
      <c r="CM294" s="7"/>
      <c r="CN294" s="6"/>
      <c r="CO294" s="6"/>
      <c r="CP294" s="7"/>
      <c r="CQ294" s="6"/>
      <c r="CR294" s="6"/>
      <c r="CS294" s="7"/>
      <c r="CT294" s="6"/>
      <c r="CU294" s="6"/>
      <c r="CV294" s="7"/>
    </row>
    <row r="295" spans="1:100" ht="13.8" x14ac:dyDescent="0.3">
      <c r="A295" s="8">
        <v>201105</v>
      </c>
      <c r="B295" s="6">
        <v>13268775</v>
      </c>
      <c r="C295" s="6">
        <v>8070787</v>
      </c>
      <c r="D295" s="7">
        <v>985270581</v>
      </c>
      <c r="E295" s="25">
        <v>404891</v>
      </c>
      <c r="F295" s="25">
        <v>237220.99999999901</v>
      </c>
      <c r="G295" s="25">
        <v>214570549.18279999</v>
      </c>
      <c r="H295" s="6"/>
      <c r="I295" s="6"/>
      <c r="J295" s="7"/>
      <c r="K295" s="6"/>
      <c r="L295" s="6"/>
      <c r="M295" s="7"/>
      <c r="N295" s="6"/>
      <c r="O295" s="6"/>
      <c r="P295" s="7"/>
      <c r="Q295" s="6"/>
      <c r="R295" s="6"/>
      <c r="S295" s="7"/>
      <c r="T295" s="6"/>
      <c r="U295" s="6"/>
      <c r="V295" s="7"/>
      <c r="W295" s="6"/>
      <c r="X295" s="6"/>
      <c r="Y295" s="7"/>
      <c r="Z295" s="6"/>
      <c r="AA295" s="6"/>
      <c r="AB295" s="7"/>
      <c r="AC295" s="6"/>
      <c r="AD295" s="6"/>
      <c r="AE295" s="7"/>
      <c r="AF295" s="6"/>
      <c r="AG295" s="6"/>
      <c r="AH295" s="7"/>
      <c r="AI295" s="6"/>
      <c r="AJ295" s="6"/>
      <c r="AK295" s="7"/>
      <c r="AL295" s="6"/>
      <c r="AM295" s="6"/>
      <c r="AN295" s="7"/>
      <c r="AO295" s="6"/>
      <c r="AP295" s="6"/>
      <c r="AQ295" s="7"/>
      <c r="AR295" s="6"/>
      <c r="AS295" s="6"/>
      <c r="AT295" s="7"/>
      <c r="AU295" s="6"/>
      <c r="AV295" s="6"/>
      <c r="AW295" s="7"/>
      <c r="AX295" s="6"/>
      <c r="AY295" s="6"/>
      <c r="AZ295" s="7"/>
      <c r="BA295" s="6"/>
      <c r="BB295" s="6"/>
      <c r="BC295" s="7"/>
      <c r="BD295" s="6"/>
      <c r="BE295" s="6"/>
      <c r="BF295" s="7"/>
      <c r="BG295" s="6"/>
      <c r="BH295" s="6"/>
      <c r="BI295" s="7"/>
      <c r="BJ295" s="6"/>
      <c r="BK295" s="6"/>
      <c r="BL295" s="7"/>
      <c r="BM295" s="6"/>
      <c r="BN295" s="6"/>
      <c r="BO295" s="7"/>
      <c r="BP295" s="6"/>
      <c r="BQ295" s="6"/>
      <c r="BR295" s="7"/>
      <c r="BS295" s="6"/>
      <c r="BT295" s="6"/>
      <c r="BU295" s="7"/>
      <c r="BV295" s="6"/>
      <c r="BW295" s="6"/>
      <c r="BX295" s="7"/>
      <c r="BY295" s="6"/>
      <c r="BZ295" s="6"/>
      <c r="CA295" s="7"/>
      <c r="CB295" s="6"/>
      <c r="CC295" s="6"/>
      <c r="CD295" s="7"/>
      <c r="CE295" s="6"/>
      <c r="CF295" s="6"/>
      <c r="CG295" s="7"/>
      <c r="CH295" s="6"/>
      <c r="CI295" s="6"/>
      <c r="CJ295" s="7"/>
      <c r="CK295" s="6"/>
      <c r="CL295" s="6"/>
      <c r="CM295" s="7"/>
      <c r="CN295" s="6"/>
      <c r="CO295" s="6"/>
      <c r="CP295" s="7"/>
      <c r="CQ295" s="6"/>
      <c r="CR295" s="6"/>
      <c r="CS295" s="7"/>
      <c r="CT295" s="6"/>
      <c r="CU295" s="6"/>
      <c r="CV295" s="7"/>
    </row>
    <row r="296" spans="1:100" ht="13.8" x14ac:dyDescent="0.3">
      <c r="A296" s="8">
        <v>201106</v>
      </c>
      <c r="B296" s="6">
        <v>12835200</v>
      </c>
      <c r="C296" s="6">
        <v>8539883</v>
      </c>
      <c r="D296" s="7">
        <v>1083918106</v>
      </c>
      <c r="E296" s="25">
        <v>391830</v>
      </c>
      <c r="F296" s="25">
        <v>229891.99999999901</v>
      </c>
      <c r="G296" s="25">
        <v>208919809.76789999</v>
      </c>
      <c r="H296" s="6"/>
      <c r="I296" s="6"/>
      <c r="J296" s="7"/>
      <c r="K296" s="6"/>
      <c r="L296" s="6"/>
      <c r="M296" s="7"/>
      <c r="N296" s="6"/>
      <c r="O296" s="6"/>
      <c r="P296" s="7"/>
      <c r="Q296" s="6"/>
      <c r="R296" s="6"/>
      <c r="S296" s="7"/>
      <c r="T296" s="6"/>
      <c r="U296" s="6"/>
      <c r="V296" s="7"/>
      <c r="W296" s="6"/>
      <c r="X296" s="6"/>
      <c r="Y296" s="7"/>
      <c r="Z296" s="6"/>
      <c r="AA296" s="6"/>
      <c r="AB296" s="7"/>
      <c r="AC296" s="6"/>
      <c r="AD296" s="6"/>
      <c r="AE296" s="7"/>
      <c r="AF296" s="6"/>
      <c r="AG296" s="6"/>
      <c r="AH296" s="7"/>
      <c r="AI296" s="6"/>
      <c r="AJ296" s="6"/>
      <c r="AK296" s="7"/>
      <c r="AL296" s="6"/>
      <c r="AM296" s="6"/>
      <c r="AN296" s="7"/>
      <c r="AO296" s="6"/>
      <c r="AP296" s="6"/>
      <c r="AQ296" s="7"/>
      <c r="AR296" s="6"/>
      <c r="AS296" s="6"/>
      <c r="AT296" s="7"/>
      <c r="AU296" s="6"/>
      <c r="AV296" s="6"/>
      <c r="AW296" s="7"/>
      <c r="AX296" s="6"/>
      <c r="AY296" s="6"/>
      <c r="AZ296" s="7"/>
      <c r="BA296" s="6"/>
      <c r="BB296" s="6"/>
      <c r="BC296" s="7"/>
      <c r="BD296" s="6"/>
      <c r="BE296" s="6"/>
      <c r="BF296" s="7"/>
      <c r="BG296" s="6"/>
      <c r="BH296" s="6"/>
      <c r="BI296" s="7"/>
      <c r="BJ296" s="6"/>
      <c r="BK296" s="6"/>
      <c r="BL296" s="7"/>
      <c r="BM296" s="6"/>
      <c r="BN296" s="6"/>
      <c r="BO296" s="7"/>
      <c r="BP296" s="6"/>
      <c r="BQ296" s="6"/>
      <c r="BR296" s="7"/>
      <c r="BS296" s="6"/>
      <c r="BT296" s="6"/>
      <c r="BU296" s="7"/>
      <c r="BV296" s="6"/>
      <c r="BW296" s="6"/>
      <c r="BX296" s="7"/>
      <c r="BY296" s="6"/>
      <c r="BZ296" s="6"/>
      <c r="CA296" s="7"/>
      <c r="CB296" s="6"/>
      <c r="CC296" s="6"/>
      <c r="CD296" s="7"/>
      <c r="CE296" s="6"/>
      <c r="CF296" s="6"/>
      <c r="CG296" s="7"/>
      <c r="CH296" s="6"/>
      <c r="CI296" s="6"/>
      <c r="CJ296" s="7"/>
      <c r="CK296" s="6"/>
      <c r="CL296" s="6"/>
      <c r="CM296" s="7"/>
      <c r="CN296" s="6"/>
      <c r="CO296" s="6"/>
      <c r="CP296" s="7"/>
      <c r="CQ296" s="6"/>
      <c r="CR296" s="6"/>
      <c r="CS296" s="7"/>
      <c r="CT296" s="6"/>
      <c r="CU296" s="6"/>
      <c r="CV296" s="7"/>
    </row>
    <row r="297" spans="1:100" ht="13.8" x14ac:dyDescent="0.3">
      <c r="A297" s="8">
        <v>201107</v>
      </c>
      <c r="B297" s="6">
        <v>13276401</v>
      </c>
      <c r="C297" s="6">
        <v>9566983</v>
      </c>
      <c r="D297" s="7">
        <v>1222761468</v>
      </c>
      <c r="E297" s="25">
        <v>404891</v>
      </c>
      <c r="F297" s="25">
        <v>248872.99999999901</v>
      </c>
      <c r="G297" s="25">
        <v>226745351.903</v>
      </c>
      <c r="H297" s="6"/>
      <c r="I297" s="6"/>
      <c r="J297" s="7"/>
      <c r="K297" s="6"/>
      <c r="L297" s="6"/>
      <c r="M297" s="7"/>
      <c r="N297" s="6"/>
      <c r="O297" s="6"/>
      <c r="P297" s="7"/>
      <c r="Q297" s="6"/>
      <c r="R297" s="6"/>
      <c r="S297" s="7"/>
      <c r="T297" s="6"/>
      <c r="U297" s="6"/>
      <c r="V297" s="7"/>
      <c r="W297" s="6"/>
      <c r="X297" s="6"/>
      <c r="Y297" s="7"/>
      <c r="Z297" s="6"/>
      <c r="AA297" s="6"/>
      <c r="AB297" s="7"/>
      <c r="AC297" s="6"/>
      <c r="AD297" s="6"/>
      <c r="AE297" s="7"/>
      <c r="AF297" s="6"/>
      <c r="AG297" s="6"/>
      <c r="AH297" s="7"/>
      <c r="AI297" s="6"/>
      <c r="AJ297" s="6"/>
      <c r="AK297" s="7"/>
      <c r="AL297" s="6"/>
      <c r="AM297" s="6"/>
      <c r="AN297" s="7"/>
      <c r="AO297" s="6"/>
      <c r="AP297" s="6"/>
      <c r="AQ297" s="7"/>
      <c r="AR297" s="6"/>
      <c r="AS297" s="6"/>
      <c r="AT297" s="7"/>
      <c r="AU297" s="6"/>
      <c r="AV297" s="6"/>
      <c r="AW297" s="7"/>
      <c r="AX297" s="6"/>
      <c r="AY297" s="6"/>
      <c r="AZ297" s="7"/>
      <c r="BA297" s="6"/>
      <c r="BB297" s="6"/>
      <c r="BC297" s="7"/>
      <c r="BD297" s="6"/>
      <c r="BE297" s="6"/>
      <c r="BF297" s="7"/>
      <c r="BG297" s="6"/>
      <c r="BH297" s="6"/>
      <c r="BI297" s="7"/>
      <c r="BJ297" s="6"/>
      <c r="BK297" s="6"/>
      <c r="BL297" s="7"/>
      <c r="BM297" s="6"/>
      <c r="BN297" s="6"/>
      <c r="BO297" s="7"/>
      <c r="BP297" s="6"/>
      <c r="BQ297" s="6"/>
      <c r="BR297" s="7"/>
      <c r="BS297" s="6"/>
      <c r="BT297" s="6"/>
      <c r="BU297" s="7"/>
      <c r="BV297" s="6"/>
      <c r="BW297" s="6"/>
      <c r="BX297" s="7"/>
      <c r="BY297" s="6"/>
      <c r="BZ297" s="6"/>
      <c r="CA297" s="7"/>
      <c r="CB297" s="6"/>
      <c r="CC297" s="6"/>
      <c r="CD297" s="7"/>
      <c r="CE297" s="6"/>
      <c r="CF297" s="6"/>
      <c r="CG297" s="7"/>
      <c r="CH297" s="6"/>
      <c r="CI297" s="6"/>
      <c r="CJ297" s="7"/>
      <c r="CK297" s="6"/>
      <c r="CL297" s="6"/>
      <c r="CM297" s="7"/>
      <c r="CN297" s="6"/>
      <c r="CO297" s="6"/>
      <c r="CP297" s="7"/>
      <c r="CQ297" s="6"/>
      <c r="CR297" s="6"/>
      <c r="CS297" s="7"/>
      <c r="CT297" s="6"/>
      <c r="CU297" s="6"/>
      <c r="CV297" s="7"/>
    </row>
    <row r="298" spans="1:100" ht="13.8" x14ac:dyDescent="0.3">
      <c r="A298" s="8">
        <v>201108</v>
      </c>
      <c r="B298" s="6">
        <v>13282291</v>
      </c>
      <c r="C298" s="6">
        <v>9587168</v>
      </c>
      <c r="D298" s="7">
        <v>1213709873</v>
      </c>
      <c r="E298" s="25">
        <v>404891</v>
      </c>
      <c r="F298" s="25">
        <v>248786.99999999901</v>
      </c>
      <c r="G298" s="25">
        <v>225839467.49200001</v>
      </c>
      <c r="H298" s="6"/>
      <c r="I298" s="6"/>
      <c r="J298" s="7"/>
      <c r="K298" s="6"/>
      <c r="L298" s="6"/>
      <c r="M298" s="7"/>
      <c r="N298" s="6"/>
      <c r="O298" s="6"/>
      <c r="P298" s="7"/>
      <c r="Q298" s="6"/>
      <c r="R298" s="6"/>
      <c r="S298" s="7"/>
      <c r="T298" s="6"/>
      <c r="U298" s="6"/>
      <c r="V298" s="7"/>
      <c r="W298" s="6"/>
      <c r="X298" s="6"/>
      <c r="Y298" s="7"/>
      <c r="Z298" s="6"/>
      <c r="AA298" s="6"/>
      <c r="AB298" s="7"/>
      <c r="AC298" s="6"/>
      <c r="AD298" s="6"/>
      <c r="AE298" s="7"/>
      <c r="AF298" s="6"/>
      <c r="AG298" s="6"/>
      <c r="AH298" s="7"/>
      <c r="AI298" s="6"/>
      <c r="AJ298" s="6"/>
      <c r="AK298" s="7"/>
      <c r="AL298" s="6"/>
      <c r="AM298" s="6"/>
      <c r="AN298" s="7"/>
      <c r="AO298" s="6"/>
      <c r="AP298" s="6"/>
      <c r="AQ298" s="7"/>
      <c r="AR298" s="6"/>
      <c r="AS298" s="6"/>
      <c r="AT298" s="7"/>
      <c r="AU298" s="6"/>
      <c r="AV298" s="6"/>
      <c r="AW298" s="7"/>
      <c r="AX298" s="6"/>
      <c r="AY298" s="6"/>
      <c r="AZ298" s="7"/>
      <c r="BA298" s="6"/>
      <c r="BB298" s="6"/>
      <c r="BC298" s="7"/>
      <c r="BD298" s="6"/>
      <c r="BE298" s="6"/>
      <c r="BF298" s="7"/>
      <c r="BG298" s="6"/>
      <c r="BH298" s="6"/>
      <c r="BI298" s="7"/>
      <c r="BJ298" s="6"/>
      <c r="BK298" s="6"/>
      <c r="BL298" s="7"/>
      <c r="BM298" s="6"/>
      <c r="BN298" s="6"/>
      <c r="BO298" s="7"/>
      <c r="BP298" s="6"/>
      <c r="BQ298" s="6"/>
      <c r="BR298" s="7"/>
      <c r="BS298" s="6"/>
      <c r="BT298" s="6"/>
      <c r="BU298" s="7"/>
      <c r="BV298" s="6"/>
      <c r="BW298" s="6"/>
      <c r="BX298" s="7"/>
      <c r="BY298" s="6"/>
      <c r="BZ298" s="6"/>
      <c r="CA298" s="7"/>
      <c r="CB298" s="6"/>
      <c r="CC298" s="6"/>
      <c r="CD298" s="7"/>
      <c r="CE298" s="6"/>
      <c r="CF298" s="6"/>
      <c r="CG298" s="7"/>
      <c r="CH298" s="6"/>
      <c r="CI298" s="6"/>
      <c r="CJ298" s="7"/>
      <c r="CK298" s="6"/>
      <c r="CL298" s="6"/>
      <c r="CM298" s="7"/>
      <c r="CN298" s="6"/>
      <c r="CO298" s="6"/>
      <c r="CP298" s="7"/>
      <c r="CQ298" s="6"/>
      <c r="CR298" s="6"/>
      <c r="CS298" s="7"/>
      <c r="CT298" s="6"/>
      <c r="CU298" s="6"/>
      <c r="CV298" s="7"/>
    </row>
    <row r="299" spans="1:100" ht="13.8" x14ac:dyDescent="0.3">
      <c r="A299" s="8">
        <v>201109</v>
      </c>
      <c r="B299" s="6">
        <v>12851700</v>
      </c>
      <c r="C299" s="6">
        <v>9012606</v>
      </c>
      <c r="D299" s="7">
        <v>1139113230</v>
      </c>
      <c r="E299" s="25">
        <v>392550</v>
      </c>
      <c r="F299" s="25">
        <v>224856</v>
      </c>
      <c r="G299" s="25">
        <v>207402206.072</v>
      </c>
      <c r="H299" s="6"/>
      <c r="I299" s="6"/>
      <c r="J299" s="7"/>
      <c r="K299" s="6"/>
      <c r="L299" s="6"/>
      <c r="M299" s="7"/>
      <c r="N299" s="6"/>
      <c r="O299" s="6"/>
      <c r="P299" s="7"/>
      <c r="Q299" s="6"/>
      <c r="R299" s="6"/>
      <c r="S299" s="7"/>
      <c r="T299" s="6"/>
      <c r="U299" s="6"/>
      <c r="V299" s="7"/>
      <c r="W299" s="6"/>
      <c r="X299" s="6"/>
      <c r="Y299" s="7"/>
      <c r="Z299" s="6"/>
      <c r="AA299" s="6"/>
      <c r="AB299" s="7"/>
      <c r="AC299" s="6"/>
      <c r="AD299" s="6"/>
      <c r="AE299" s="7"/>
      <c r="AF299" s="6"/>
      <c r="AG299" s="6"/>
      <c r="AH299" s="7"/>
      <c r="AI299" s="6"/>
      <c r="AJ299" s="6"/>
      <c r="AK299" s="7"/>
      <c r="AL299" s="6"/>
      <c r="AM299" s="6"/>
      <c r="AN299" s="7"/>
      <c r="AO299" s="6"/>
      <c r="AP299" s="6"/>
      <c r="AQ299" s="7"/>
      <c r="AR299" s="6"/>
      <c r="AS299" s="6"/>
      <c r="AT299" s="7"/>
      <c r="AU299" s="6"/>
      <c r="AV299" s="6"/>
      <c r="AW299" s="7"/>
      <c r="AX299" s="6"/>
      <c r="AY299" s="6"/>
      <c r="AZ299" s="7"/>
      <c r="BA299" s="6"/>
      <c r="BB299" s="6"/>
      <c r="BC299" s="7"/>
      <c r="BD299" s="6"/>
      <c r="BE299" s="6"/>
      <c r="BF299" s="7"/>
      <c r="BG299" s="6"/>
      <c r="BH299" s="6"/>
      <c r="BI299" s="7"/>
      <c r="BJ299" s="6"/>
      <c r="BK299" s="6"/>
      <c r="BL299" s="7"/>
      <c r="BM299" s="6"/>
      <c r="BN299" s="6"/>
      <c r="BO299" s="7"/>
      <c r="BP299" s="6"/>
      <c r="BQ299" s="6"/>
      <c r="BR299" s="7"/>
      <c r="BS299" s="6"/>
      <c r="BT299" s="6"/>
      <c r="BU299" s="7"/>
      <c r="BV299" s="6"/>
      <c r="BW299" s="6"/>
      <c r="BX299" s="7"/>
      <c r="BY299" s="6"/>
      <c r="BZ299" s="6"/>
      <c r="CA299" s="7"/>
      <c r="CB299" s="6"/>
      <c r="CC299" s="6"/>
      <c r="CD299" s="7"/>
      <c r="CE299" s="6"/>
      <c r="CF299" s="6"/>
      <c r="CG299" s="7"/>
      <c r="CH299" s="6"/>
      <c r="CI299" s="6"/>
      <c r="CJ299" s="7"/>
      <c r="CK299" s="6"/>
      <c r="CL299" s="6"/>
      <c r="CM299" s="7"/>
      <c r="CN299" s="6"/>
      <c r="CO299" s="6"/>
      <c r="CP299" s="7"/>
      <c r="CQ299" s="6"/>
      <c r="CR299" s="6"/>
      <c r="CS299" s="7"/>
      <c r="CT299" s="6"/>
      <c r="CU299" s="6"/>
      <c r="CV299" s="7"/>
    </row>
    <row r="300" spans="1:100" ht="13.8" x14ac:dyDescent="0.3">
      <c r="A300" s="8">
        <v>201110</v>
      </c>
      <c r="B300" s="6">
        <v>13278230</v>
      </c>
      <c r="C300" s="6">
        <v>8225722</v>
      </c>
      <c r="D300" s="7">
        <v>983399476</v>
      </c>
      <c r="E300" s="25">
        <v>408611</v>
      </c>
      <c r="F300" s="25">
        <v>252444.782469267</v>
      </c>
      <c r="G300" s="25">
        <v>242763003.48647201</v>
      </c>
      <c r="H300" s="6"/>
      <c r="I300" s="6"/>
      <c r="J300" s="7"/>
      <c r="K300" s="6"/>
      <c r="L300" s="6"/>
      <c r="M300" s="7"/>
      <c r="N300" s="6"/>
      <c r="O300" s="6"/>
      <c r="P300" s="7"/>
      <c r="Q300" s="6"/>
      <c r="R300" s="6"/>
      <c r="S300" s="7"/>
      <c r="T300" s="6"/>
      <c r="U300" s="6"/>
      <c r="V300" s="7"/>
      <c r="W300" s="6"/>
      <c r="X300" s="6"/>
      <c r="Y300" s="7"/>
      <c r="Z300" s="6"/>
      <c r="AA300" s="6"/>
      <c r="AB300" s="7"/>
      <c r="AC300" s="6"/>
      <c r="AD300" s="6"/>
      <c r="AE300" s="7"/>
      <c r="AF300" s="6"/>
      <c r="AG300" s="6"/>
      <c r="AH300" s="7"/>
      <c r="AI300" s="6"/>
      <c r="AJ300" s="6"/>
      <c r="AK300" s="7"/>
      <c r="AL300" s="6"/>
      <c r="AM300" s="6"/>
      <c r="AN300" s="7"/>
      <c r="AO300" s="6"/>
      <c r="AP300" s="6"/>
      <c r="AQ300" s="7"/>
      <c r="AR300" s="6"/>
      <c r="AS300" s="6"/>
      <c r="AT300" s="7"/>
      <c r="AU300" s="6"/>
      <c r="AV300" s="6"/>
      <c r="AW300" s="7"/>
      <c r="AX300" s="6"/>
      <c r="AY300" s="6"/>
      <c r="AZ300" s="7"/>
      <c r="BA300" s="6"/>
      <c r="BB300" s="6"/>
      <c r="BC300" s="7"/>
      <c r="BD300" s="6"/>
      <c r="BE300" s="6"/>
      <c r="BF300" s="7"/>
      <c r="BG300" s="6"/>
      <c r="BH300" s="6"/>
      <c r="BI300" s="7"/>
      <c r="BJ300" s="6"/>
      <c r="BK300" s="6"/>
      <c r="BL300" s="7"/>
      <c r="BM300" s="6"/>
      <c r="BN300" s="6"/>
      <c r="BO300" s="7"/>
      <c r="BP300" s="6"/>
      <c r="BQ300" s="6"/>
      <c r="BR300" s="7"/>
      <c r="BS300" s="6"/>
      <c r="BT300" s="6"/>
      <c r="BU300" s="7"/>
      <c r="BV300" s="6"/>
      <c r="BW300" s="6"/>
      <c r="BX300" s="7"/>
      <c r="BY300" s="6"/>
      <c r="BZ300" s="6"/>
      <c r="CA300" s="7"/>
      <c r="CB300" s="6"/>
      <c r="CC300" s="6"/>
      <c r="CD300" s="7"/>
      <c r="CE300" s="6"/>
      <c r="CF300" s="6"/>
      <c r="CG300" s="7"/>
      <c r="CH300" s="6"/>
      <c r="CI300" s="6"/>
      <c r="CJ300" s="7"/>
      <c r="CK300" s="6"/>
      <c r="CL300" s="6"/>
      <c r="CM300" s="7"/>
      <c r="CN300" s="6"/>
      <c r="CO300" s="6"/>
      <c r="CP300" s="7"/>
      <c r="CQ300" s="6"/>
      <c r="CR300" s="6"/>
      <c r="CS300" s="7"/>
      <c r="CT300" s="6"/>
      <c r="CU300" s="6"/>
      <c r="CV300" s="7"/>
    </row>
    <row r="301" spans="1:100" ht="13.8" x14ac:dyDescent="0.3">
      <c r="A301" s="8">
        <v>201111</v>
      </c>
      <c r="B301" s="6">
        <v>12846450</v>
      </c>
      <c r="C301" s="6">
        <v>7330414</v>
      </c>
      <c r="D301" s="7">
        <v>855065965</v>
      </c>
      <c r="E301" s="25">
        <v>398220</v>
      </c>
      <c r="F301" s="25">
        <v>251795</v>
      </c>
      <c r="G301" s="25">
        <v>236917913.748</v>
      </c>
      <c r="H301" s="6"/>
      <c r="I301" s="6"/>
      <c r="J301" s="7"/>
      <c r="K301" s="6"/>
      <c r="L301" s="6"/>
      <c r="M301" s="7"/>
      <c r="N301" s="6"/>
      <c r="O301" s="6"/>
      <c r="P301" s="7"/>
      <c r="Q301" s="6"/>
      <c r="R301" s="6"/>
      <c r="S301" s="7"/>
      <c r="T301" s="6"/>
      <c r="U301" s="6"/>
      <c r="V301" s="7"/>
      <c r="W301" s="6"/>
      <c r="X301" s="6"/>
      <c r="Y301" s="7"/>
      <c r="Z301" s="6"/>
      <c r="AA301" s="6"/>
      <c r="AB301" s="7"/>
      <c r="AC301" s="6"/>
      <c r="AD301" s="6"/>
      <c r="AE301" s="7"/>
      <c r="AF301" s="6"/>
      <c r="AG301" s="6"/>
      <c r="AH301" s="7"/>
      <c r="AI301" s="6"/>
      <c r="AJ301" s="6"/>
      <c r="AK301" s="7"/>
      <c r="AL301" s="6"/>
      <c r="AM301" s="6"/>
      <c r="AN301" s="7"/>
      <c r="AO301" s="6"/>
      <c r="AP301" s="6"/>
      <c r="AQ301" s="7"/>
      <c r="AR301" s="6"/>
      <c r="AS301" s="6"/>
      <c r="AT301" s="7"/>
      <c r="AU301" s="6"/>
      <c r="AV301" s="6"/>
      <c r="AW301" s="7"/>
      <c r="AX301" s="6"/>
      <c r="AY301" s="6"/>
      <c r="AZ301" s="7"/>
      <c r="BA301" s="6"/>
      <c r="BB301" s="6"/>
      <c r="BC301" s="7"/>
      <c r="BD301" s="6"/>
      <c r="BE301" s="6"/>
      <c r="BF301" s="7"/>
      <c r="BG301" s="6"/>
      <c r="BH301" s="6"/>
      <c r="BI301" s="7"/>
      <c r="BJ301" s="6"/>
      <c r="BK301" s="6"/>
      <c r="BL301" s="7"/>
      <c r="BM301" s="6"/>
      <c r="BN301" s="6"/>
      <c r="BO301" s="7"/>
      <c r="BP301" s="6"/>
      <c r="BQ301" s="6"/>
      <c r="BR301" s="7"/>
      <c r="BS301" s="6"/>
      <c r="BT301" s="6"/>
      <c r="BU301" s="7"/>
      <c r="BV301" s="6"/>
      <c r="BW301" s="6"/>
      <c r="BX301" s="7"/>
      <c r="BY301" s="6"/>
      <c r="BZ301" s="6"/>
      <c r="CA301" s="7"/>
      <c r="CB301" s="6"/>
      <c r="CC301" s="6"/>
      <c r="CD301" s="7"/>
      <c r="CE301" s="6"/>
      <c r="CF301" s="6"/>
      <c r="CG301" s="7"/>
      <c r="CH301" s="6"/>
      <c r="CI301" s="6"/>
      <c r="CJ301" s="7"/>
      <c r="CK301" s="6"/>
      <c r="CL301" s="6"/>
      <c r="CM301" s="7"/>
      <c r="CN301" s="6"/>
      <c r="CO301" s="6"/>
      <c r="CP301" s="7"/>
      <c r="CQ301" s="6"/>
      <c r="CR301" s="6"/>
      <c r="CS301" s="7"/>
      <c r="CT301" s="6"/>
      <c r="CU301" s="6"/>
      <c r="CV301" s="7"/>
    </row>
    <row r="302" spans="1:100" ht="13.8" x14ac:dyDescent="0.3">
      <c r="A302" s="8">
        <v>201112</v>
      </c>
      <c r="B302" s="6">
        <v>13287623</v>
      </c>
      <c r="C302" s="6">
        <v>5900464</v>
      </c>
      <c r="D302" s="7">
        <v>692683342</v>
      </c>
      <c r="E302" s="25">
        <v>414594</v>
      </c>
      <c r="F302" s="25">
        <v>222184.99999999901</v>
      </c>
      <c r="G302" s="25">
        <v>211012700.08149999</v>
      </c>
      <c r="H302" s="6"/>
      <c r="I302" s="6"/>
      <c r="J302" s="7"/>
      <c r="K302" s="6"/>
      <c r="L302" s="6"/>
      <c r="M302" s="7"/>
      <c r="N302" s="6"/>
      <c r="O302" s="6"/>
      <c r="P302" s="7"/>
      <c r="Q302" s="6"/>
      <c r="R302" s="6"/>
      <c r="S302" s="7"/>
      <c r="T302" s="6"/>
      <c r="U302" s="6"/>
      <c r="V302" s="7"/>
      <c r="W302" s="6"/>
      <c r="X302" s="6"/>
      <c r="Y302" s="7"/>
      <c r="Z302" s="6"/>
      <c r="AA302" s="6"/>
      <c r="AB302" s="7"/>
      <c r="AC302" s="6"/>
      <c r="AD302" s="6"/>
      <c r="AE302" s="7"/>
      <c r="AF302" s="6"/>
      <c r="AG302" s="6"/>
      <c r="AH302" s="7"/>
      <c r="AI302" s="6"/>
      <c r="AJ302" s="6"/>
      <c r="AK302" s="7"/>
      <c r="AL302" s="6"/>
      <c r="AM302" s="6"/>
      <c r="AN302" s="7"/>
      <c r="AO302" s="6"/>
      <c r="AP302" s="6"/>
      <c r="AQ302" s="7"/>
      <c r="AR302" s="6"/>
      <c r="AS302" s="6"/>
      <c r="AT302" s="7"/>
      <c r="AU302" s="6"/>
      <c r="AV302" s="6"/>
      <c r="AW302" s="7"/>
      <c r="AX302" s="6"/>
      <c r="AY302" s="6"/>
      <c r="AZ302" s="7"/>
      <c r="BA302" s="6"/>
      <c r="BB302" s="6"/>
      <c r="BC302" s="7"/>
      <c r="BD302" s="6"/>
      <c r="BE302" s="6"/>
      <c r="BF302" s="7"/>
      <c r="BG302" s="6"/>
      <c r="BH302" s="6"/>
      <c r="BI302" s="7"/>
      <c r="BJ302" s="6"/>
      <c r="BK302" s="6"/>
      <c r="BL302" s="7"/>
      <c r="BM302" s="6"/>
      <c r="BN302" s="6"/>
      <c r="BO302" s="7"/>
      <c r="BP302" s="6"/>
      <c r="BQ302" s="6"/>
      <c r="BR302" s="7"/>
      <c r="BS302" s="6"/>
      <c r="BT302" s="6"/>
      <c r="BU302" s="7"/>
      <c r="BV302" s="6"/>
      <c r="BW302" s="6"/>
      <c r="BX302" s="7"/>
      <c r="BY302" s="6"/>
      <c r="BZ302" s="6"/>
      <c r="CA302" s="7"/>
      <c r="CB302" s="6"/>
      <c r="CC302" s="6"/>
      <c r="CD302" s="7"/>
      <c r="CE302" s="6"/>
      <c r="CF302" s="6"/>
      <c r="CG302" s="7"/>
      <c r="CH302" s="6"/>
      <c r="CI302" s="6"/>
      <c r="CJ302" s="7"/>
      <c r="CK302" s="6"/>
      <c r="CL302" s="6"/>
      <c r="CM302" s="7"/>
      <c r="CN302" s="6"/>
      <c r="CO302" s="6"/>
      <c r="CP302" s="7"/>
      <c r="CQ302" s="6"/>
      <c r="CR302" s="6"/>
      <c r="CS302" s="7"/>
      <c r="CT302" s="6"/>
      <c r="CU302" s="6"/>
      <c r="CV302" s="7"/>
    </row>
    <row r="303" spans="1:100" ht="13.8" x14ac:dyDescent="0.3">
      <c r="A303" s="8">
        <v>201201</v>
      </c>
      <c r="B303" s="6">
        <v>13274572</v>
      </c>
      <c r="C303" s="6">
        <v>6155154</v>
      </c>
      <c r="D303" s="7">
        <v>715782695</v>
      </c>
      <c r="E303" s="25">
        <v>415276</v>
      </c>
      <c r="F303" s="25">
        <v>222836</v>
      </c>
      <c r="G303" s="25">
        <v>209782217.2719</v>
      </c>
      <c r="H303" s="6"/>
      <c r="I303" s="6"/>
      <c r="J303" s="7"/>
      <c r="K303" s="6"/>
      <c r="L303" s="6"/>
      <c r="M303" s="7"/>
      <c r="N303" s="6"/>
      <c r="O303" s="6"/>
      <c r="P303" s="7"/>
      <c r="Q303" s="6"/>
      <c r="R303" s="6"/>
      <c r="S303" s="7"/>
      <c r="T303" s="6"/>
      <c r="U303" s="6"/>
      <c r="V303" s="7"/>
      <c r="W303" s="6"/>
      <c r="X303" s="6"/>
      <c r="Y303" s="7"/>
      <c r="Z303" s="6"/>
      <c r="AA303" s="6"/>
      <c r="AB303" s="7"/>
      <c r="AC303" s="6"/>
      <c r="AD303" s="6"/>
      <c r="AE303" s="7"/>
      <c r="AF303" s="6"/>
      <c r="AG303" s="6"/>
      <c r="AH303" s="7"/>
      <c r="AI303" s="6"/>
      <c r="AJ303" s="6"/>
      <c r="AK303" s="7"/>
      <c r="AL303" s="6"/>
      <c r="AM303" s="6"/>
      <c r="AN303" s="7"/>
      <c r="AO303" s="6"/>
      <c r="AP303" s="6"/>
      <c r="AQ303" s="7"/>
      <c r="AR303" s="6"/>
      <c r="AS303" s="6"/>
      <c r="AT303" s="7"/>
      <c r="AU303" s="6"/>
      <c r="AV303" s="6"/>
      <c r="AW303" s="7"/>
      <c r="AX303" s="6"/>
      <c r="AY303" s="6"/>
      <c r="AZ303" s="7"/>
      <c r="BA303" s="6"/>
      <c r="BB303" s="6"/>
      <c r="BC303" s="7"/>
      <c r="BD303" s="6"/>
      <c r="BE303" s="6"/>
      <c r="BF303" s="7"/>
      <c r="BG303" s="6"/>
      <c r="BH303" s="6"/>
      <c r="BI303" s="7"/>
      <c r="BJ303" s="6"/>
      <c r="BK303" s="6"/>
      <c r="BL303" s="7"/>
      <c r="BM303" s="6"/>
      <c r="BN303" s="6"/>
      <c r="BO303" s="7"/>
      <c r="BP303" s="6"/>
      <c r="BQ303" s="6"/>
      <c r="BR303" s="7"/>
      <c r="BS303" s="6"/>
      <c r="BT303" s="6"/>
      <c r="BU303" s="7"/>
      <c r="BV303" s="6"/>
      <c r="BW303" s="6"/>
      <c r="BX303" s="7"/>
      <c r="BY303" s="6"/>
      <c r="BZ303" s="6"/>
      <c r="CA303" s="7"/>
      <c r="CB303" s="6"/>
      <c r="CC303" s="6"/>
      <c r="CD303" s="7"/>
      <c r="CE303" s="6"/>
      <c r="CF303" s="6"/>
      <c r="CG303" s="7"/>
      <c r="CH303" s="6"/>
      <c r="CI303" s="6"/>
      <c r="CJ303" s="7"/>
      <c r="CK303" s="6"/>
      <c r="CL303" s="6"/>
      <c r="CM303" s="7"/>
      <c r="CN303" s="6"/>
      <c r="CO303" s="6"/>
      <c r="CP303" s="7"/>
      <c r="CQ303" s="6"/>
      <c r="CR303" s="6"/>
      <c r="CS303" s="7"/>
      <c r="CT303" s="6"/>
      <c r="CU303" s="6"/>
      <c r="CV303" s="7"/>
    </row>
    <row r="304" spans="1:100" ht="13.8" x14ac:dyDescent="0.3">
      <c r="A304" s="8">
        <v>201202</v>
      </c>
      <c r="B304" s="6">
        <v>11994304</v>
      </c>
      <c r="C304" s="6">
        <v>6617426</v>
      </c>
      <c r="D304" s="7">
        <v>789939601</v>
      </c>
      <c r="E304" s="25">
        <v>378448</v>
      </c>
      <c r="F304" s="25">
        <v>235023.62585846501</v>
      </c>
      <c r="G304" s="25">
        <v>220360459.24335599</v>
      </c>
      <c r="H304" s="6"/>
      <c r="I304" s="6"/>
      <c r="J304" s="7"/>
      <c r="K304" s="6"/>
      <c r="L304" s="6"/>
      <c r="M304" s="7"/>
      <c r="N304" s="6"/>
      <c r="O304" s="6"/>
      <c r="P304" s="7"/>
      <c r="Q304" s="6"/>
      <c r="R304" s="6"/>
      <c r="S304" s="7"/>
      <c r="T304" s="6"/>
      <c r="U304" s="6"/>
      <c r="V304" s="7"/>
      <c r="W304" s="6"/>
      <c r="X304" s="6"/>
      <c r="Y304" s="7"/>
      <c r="Z304" s="6"/>
      <c r="AA304" s="6"/>
      <c r="AB304" s="7"/>
      <c r="AC304" s="6"/>
      <c r="AD304" s="6"/>
      <c r="AE304" s="7"/>
      <c r="AF304" s="6"/>
      <c r="AG304" s="6"/>
      <c r="AH304" s="7"/>
      <c r="AI304" s="6"/>
      <c r="AJ304" s="6"/>
      <c r="AK304" s="7"/>
      <c r="AL304" s="6"/>
      <c r="AM304" s="6"/>
      <c r="AN304" s="7"/>
      <c r="AO304" s="6"/>
      <c r="AP304" s="6"/>
      <c r="AQ304" s="7"/>
      <c r="AR304" s="6"/>
      <c r="AS304" s="6"/>
      <c r="AT304" s="7"/>
      <c r="AU304" s="6"/>
      <c r="AV304" s="6"/>
      <c r="AW304" s="7"/>
      <c r="AX304" s="6"/>
      <c r="AY304" s="6"/>
      <c r="AZ304" s="7"/>
      <c r="BA304" s="6"/>
      <c r="BB304" s="6"/>
      <c r="BC304" s="7"/>
      <c r="BD304" s="6"/>
      <c r="BE304" s="6"/>
      <c r="BF304" s="7"/>
      <c r="BG304" s="6"/>
      <c r="BH304" s="6"/>
      <c r="BI304" s="7"/>
      <c r="BJ304" s="6"/>
      <c r="BK304" s="6"/>
      <c r="BL304" s="7"/>
      <c r="BM304" s="6"/>
      <c r="BN304" s="6"/>
      <c r="BO304" s="7"/>
      <c r="BP304" s="6"/>
      <c r="BQ304" s="6"/>
      <c r="BR304" s="7"/>
      <c r="BS304" s="6"/>
      <c r="BT304" s="6"/>
      <c r="BU304" s="7"/>
      <c r="BV304" s="6"/>
      <c r="BW304" s="6"/>
      <c r="BX304" s="7"/>
      <c r="BY304" s="6"/>
      <c r="BZ304" s="6"/>
      <c r="CA304" s="7"/>
      <c r="CB304" s="6"/>
      <c r="CC304" s="6"/>
      <c r="CD304" s="7"/>
      <c r="CE304" s="6"/>
      <c r="CF304" s="6"/>
      <c r="CG304" s="7"/>
      <c r="CH304" s="6"/>
      <c r="CI304" s="6"/>
      <c r="CJ304" s="7"/>
      <c r="CK304" s="6"/>
      <c r="CL304" s="6"/>
      <c r="CM304" s="7"/>
      <c r="CN304" s="6"/>
      <c r="CO304" s="6"/>
      <c r="CP304" s="7"/>
      <c r="CQ304" s="6"/>
      <c r="CR304" s="6"/>
      <c r="CS304" s="7"/>
      <c r="CT304" s="6"/>
      <c r="CU304" s="6"/>
      <c r="CV304" s="7"/>
    </row>
    <row r="305" spans="1:100" ht="13.8" x14ac:dyDescent="0.3">
      <c r="A305" s="8">
        <v>201203</v>
      </c>
      <c r="B305" s="6">
        <v>13286290</v>
      </c>
      <c r="C305" s="6">
        <v>7566724</v>
      </c>
      <c r="D305" s="7">
        <v>903666946</v>
      </c>
      <c r="E305" s="25">
        <v>418996</v>
      </c>
      <c r="F305" s="25">
        <v>273890</v>
      </c>
      <c r="G305" s="25">
        <v>263188055.4576</v>
      </c>
      <c r="H305" s="6"/>
      <c r="I305" s="6"/>
      <c r="J305" s="7"/>
      <c r="K305" s="6"/>
      <c r="L305" s="6"/>
      <c r="M305" s="7"/>
      <c r="N305" s="6"/>
      <c r="O305" s="6"/>
      <c r="P305" s="7"/>
      <c r="Q305" s="6"/>
      <c r="R305" s="6"/>
      <c r="S305" s="7"/>
      <c r="T305" s="6"/>
      <c r="U305" s="6"/>
      <c r="V305" s="7"/>
      <c r="W305" s="6"/>
      <c r="X305" s="6"/>
      <c r="Y305" s="7"/>
      <c r="Z305" s="6"/>
      <c r="AA305" s="6"/>
      <c r="AB305" s="7"/>
      <c r="AC305" s="6"/>
      <c r="AD305" s="6"/>
      <c r="AE305" s="7"/>
      <c r="AF305" s="6"/>
      <c r="AG305" s="6"/>
      <c r="AH305" s="7"/>
      <c r="AI305" s="6"/>
      <c r="AJ305" s="6"/>
      <c r="AK305" s="7"/>
      <c r="AL305" s="6"/>
      <c r="AM305" s="6"/>
      <c r="AN305" s="7"/>
      <c r="AO305" s="6"/>
      <c r="AP305" s="6"/>
      <c r="AQ305" s="7"/>
      <c r="AR305" s="6"/>
      <c r="AS305" s="6"/>
      <c r="AT305" s="7"/>
      <c r="AU305" s="6"/>
      <c r="AV305" s="6"/>
      <c r="AW305" s="7"/>
      <c r="AX305" s="6"/>
      <c r="AY305" s="6"/>
      <c r="AZ305" s="7"/>
      <c r="BA305" s="6"/>
      <c r="BB305" s="6"/>
      <c r="BC305" s="7"/>
      <c r="BD305" s="6"/>
      <c r="BE305" s="6"/>
      <c r="BF305" s="7"/>
      <c r="BG305" s="6"/>
      <c r="BH305" s="6"/>
      <c r="BI305" s="7"/>
      <c r="BJ305" s="6"/>
      <c r="BK305" s="6"/>
      <c r="BL305" s="7"/>
      <c r="BM305" s="6"/>
      <c r="BN305" s="6"/>
      <c r="BO305" s="7"/>
      <c r="BP305" s="6"/>
      <c r="BQ305" s="6"/>
      <c r="BR305" s="7"/>
      <c r="BS305" s="6"/>
      <c r="BT305" s="6"/>
      <c r="BU305" s="7"/>
      <c r="BV305" s="6"/>
      <c r="BW305" s="6"/>
      <c r="BX305" s="7"/>
      <c r="BY305" s="6"/>
      <c r="BZ305" s="6"/>
      <c r="CA305" s="7"/>
      <c r="CB305" s="6"/>
      <c r="CC305" s="6"/>
      <c r="CD305" s="7"/>
      <c r="CE305" s="6"/>
      <c r="CF305" s="6"/>
      <c r="CG305" s="7"/>
      <c r="CH305" s="6"/>
      <c r="CI305" s="6"/>
      <c r="CJ305" s="7"/>
      <c r="CK305" s="6"/>
      <c r="CL305" s="6"/>
      <c r="CM305" s="7"/>
      <c r="CN305" s="6"/>
      <c r="CO305" s="6"/>
      <c r="CP305" s="7"/>
      <c r="CQ305" s="6"/>
      <c r="CR305" s="6"/>
      <c r="CS305" s="7"/>
      <c r="CT305" s="6"/>
      <c r="CU305" s="6"/>
      <c r="CV305" s="7"/>
    </row>
    <row r="306" spans="1:100" ht="13.8" x14ac:dyDescent="0.3">
      <c r="A306" s="8">
        <v>201204</v>
      </c>
      <c r="B306" s="6">
        <v>12860400</v>
      </c>
      <c r="C306" s="6">
        <v>7074572</v>
      </c>
      <c r="D306" s="7">
        <v>826576397</v>
      </c>
      <c r="E306" s="25">
        <v>405480</v>
      </c>
      <c r="F306" s="25">
        <v>251206</v>
      </c>
      <c r="G306" s="25">
        <v>238481368.9632</v>
      </c>
      <c r="H306" s="6"/>
      <c r="I306" s="6"/>
      <c r="J306" s="7"/>
      <c r="K306" s="6"/>
      <c r="L306" s="6"/>
      <c r="M306" s="7"/>
      <c r="N306" s="6"/>
      <c r="O306" s="6"/>
      <c r="P306" s="7"/>
      <c r="Q306" s="6"/>
      <c r="R306" s="6"/>
      <c r="S306" s="7"/>
      <c r="T306" s="6"/>
      <c r="U306" s="6"/>
      <c r="V306" s="7"/>
      <c r="W306" s="6"/>
      <c r="X306" s="6"/>
      <c r="Y306" s="7"/>
      <c r="Z306" s="6"/>
      <c r="AA306" s="6"/>
      <c r="AB306" s="7"/>
      <c r="AC306" s="6"/>
      <c r="AD306" s="6"/>
      <c r="AE306" s="7"/>
      <c r="AF306" s="6"/>
      <c r="AG306" s="6"/>
      <c r="AH306" s="7"/>
      <c r="AI306" s="6"/>
      <c r="AJ306" s="6"/>
      <c r="AK306" s="7"/>
      <c r="AL306" s="6"/>
      <c r="AM306" s="6"/>
      <c r="AN306" s="7"/>
      <c r="AO306" s="6"/>
      <c r="AP306" s="6"/>
      <c r="AQ306" s="7"/>
      <c r="AR306" s="6"/>
      <c r="AS306" s="6"/>
      <c r="AT306" s="7"/>
      <c r="AU306" s="6"/>
      <c r="AV306" s="6"/>
      <c r="AW306" s="7"/>
      <c r="AX306" s="6"/>
      <c r="AY306" s="6"/>
      <c r="AZ306" s="7"/>
      <c r="BA306" s="6"/>
      <c r="BB306" s="6"/>
      <c r="BC306" s="7"/>
      <c r="BD306" s="6"/>
      <c r="BE306" s="6"/>
      <c r="BF306" s="7"/>
      <c r="BG306" s="6"/>
      <c r="BH306" s="6"/>
      <c r="BI306" s="7"/>
      <c r="BJ306" s="6"/>
      <c r="BK306" s="6"/>
      <c r="BL306" s="7"/>
      <c r="BM306" s="6"/>
      <c r="BN306" s="6"/>
      <c r="BO306" s="7"/>
      <c r="BP306" s="6"/>
      <c r="BQ306" s="6"/>
      <c r="BR306" s="7"/>
      <c r="BS306" s="6"/>
      <c r="BT306" s="6"/>
      <c r="BU306" s="7"/>
      <c r="BV306" s="6"/>
      <c r="BW306" s="6"/>
      <c r="BX306" s="7"/>
      <c r="BY306" s="6"/>
      <c r="BZ306" s="6"/>
      <c r="CA306" s="7"/>
      <c r="CB306" s="6"/>
      <c r="CC306" s="6"/>
      <c r="CD306" s="7"/>
      <c r="CE306" s="6"/>
      <c r="CF306" s="6"/>
      <c r="CG306" s="7"/>
      <c r="CH306" s="6"/>
      <c r="CI306" s="6"/>
      <c r="CJ306" s="7"/>
      <c r="CK306" s="6"/>
      <c r="CL306" s="6"/>
      <c r="CM306" s="7"/>
      <c r="CN306" s="6"/>
      <c r="CO306" s="6"/>
      <c r="CP306" s="7"/>
      <c r="CQ306" s="6"/>
      <c r="CR306" s="6"/>
      <c r="CS306" s="7"/>
      <c r="CT306" s="6"/>
      <c r="CU306" s="6"/>
      <c r="CV306" s="7"/>
    </row>
    <row r="307" spans="1:100" ht="13.8" x14ac:dyDescent="0.3">
      <c r="A307" s="8">
        <v>201205</v>
      </c>
      <c r="B307" s="6">
        <v>13313167</v>
      </c>
      <c r="C307" s="6">
        <v>8269574</v>
      </c>
      <c r="D307" s="7">
        <v>1022918554</v>
      </c>
      <c r="E307" s="25">
        <v>419027</v>
      </c>
      <c r="F307" s="25">
        <v>257934</v>
      </c>
      <c r="G307" s="25">
        <v>243202369.9287</v>
      </c>
      <c r="H307" s="6"/>
      <c r="I307" s="6"/>
      <c r="J307" s="7"/>
      <c r="K307" s="6"/>
      <c r="L307" s="6"/>
      <c r="M307" s="7"/>
      <c r="N307" s="6"/>
      <c r="O307" s="6"/>
      <c r="P307" s="7"/>
      <c r="Q307" s="6"/>
      <c r="R307" s="6"/>
      <c r="S307" s="7"/>
      <c r="T307" s="6"/>
      <c r="U307" s="6"/>
      <c r="V307" s="7"/>
      <c r="W307" s="6"/>
      <c r="X307" s="6"/>
      <c r="Y307" s="7"/>
      <c r="Z307" s="6"/>
      <c r="AA307" s="6"/>
      <c r="AB307" s="7"/>
      <c r="AC307" s="6"/>
      <c r="AD307" s="6"/>
      <c r="AE307" s="7"/>
      <c r="AF307" s="6"/>
      <c r="AG307" s="6"/>
      <c r="AH307" s="7"/>
      <c r="AI307" s="6"/>
      <c r="AJ307" s="6"/>
      <c r="AK307" s="7"/>
      <c r="AL307" s="6"/>
      <c r="AM307" s="6"/>
      <c r="AN307" s="7"/>
      <c r="AO307" s="6"/>
      <c r="AP307" s="6"/>
      <c r="AQ307" s="7"/>
      <c r="AR307" s="6"/>
      <c r="AS307" s="6"/>
      <c r="AT307" s="7"/>
      <c r="AU307" s="6"/>
      <c r="AV307" s="6"/>
      <c r="AW307" s="7"/>
      <c r="AX307" s="6"/>
      <c r="AY307" s="6"/>
      <c r="AZ307" s="7"/>
      <c r="BA307" s="6"/>
      <c r="BB307" s="6"/>
      <c r="BC307" s="7"/>
      <c r="BD307" s="6"/>
      <c r="BE307" s="6"/>
      <c r="BF307" s="7"/>
      <c r="BG307" s="6"/>
      <c r="BH307" s="6"/>
      <c r="BI307" s="7"/>
      <c r="BJ307" s="6"/>
      <c r="BK307" s="6"/>
      <c r="BL307" s="7"/>
      <c r="BM307" s="6"/>
      <c r="BN307" s="6"/>
      <c r="BO307" s="7"/>
      <c r="BP307" s="6"/>
      <c r="BQ307" s="6"/>
      <c r="BR307" s="7"/>
      <c r="BS307" s="6"/>
      <c r="BT307" s="6"/>
      <c r="BU307" s="7"/>
      <c r="BV307" s="6"/>
      <c r="BW307" s="6"/>
      <c r="BX307" s="7"/>
      <c r="BY307" s="6"/>
      <c r="BZ307" s="6"/>
      <c r="CA307" s="7"/>
      <c r="CB307" s="6"/>
      <c r="CC307" s="6"/>
      <c r="CD307" s="7"/>
      <c r="CE307" s="6"/>
      <c r="CF307" s="6"/>
      <c r="CG307" s="7"/>
      <c r="CH307" s="6"/>
      <c r="CI307" s="6"/>
      <c r="CJ307" s="7"/>
      <c r="CK307" s="6"/>
      <c r="CL307" s="6"/>
      <c r="CM307" s="7"/>
      <c r="CN307" s="6"/>
      <c r="CO307" s="6"/>
      <c r="CP307" s="7"/>
      <c r="CQ307" s="6"/>
      <c r="CR307" s="6"/>
      <c r="CS307" s="7"/>
      <c r="CT307" s="6"/>
      <c r="CU307" s="6"/>
      <c r="CV307" s="7"/>
    </row>
    <row r="308" spans="1:100" ht="13.8" x14ac:dyDescent="0.3">
      <c r="A308" s="8">
        <v>201206</v>
      </c>
      <c r="B308" s="6">
        <v>12889080</v>
      </c>
      <c r="C308" s="6">
        <v>8720487</v>
      </c>
      <c r="D308" s="7">
        <v>1125935018</v>
      </c>
      <c r="E308" s="25">
        <v>405510</v>
      </c>
      <c r="F308" s="25">
        <v>245376.99999999901</v>
      </c>
      <c r="G308" s="25">
        <v>240311525.98949999</v>
      </c>
      <c r="H308" s="6"/>
      <c r="I308" s="6"/>
      <c r="J308" s="7"/>
      <c r="K308" s="6"/>
      <c r="L308" s="6"/>
      <c r="M308" s="7"/>
      <c r="N308" s="6"/>
      <c r="O308" s="6"/>
      <c r="P308" s="7"/>
      <c r="Q308" s="6"/>
      <c r="R308" s="6"/>
      <c r="S308" s="7"/>
      <c r="T308" s="6"/>
      <c r="U308" s="6"/>
      <c r="V308" s="7"/>
      <c r="W308" s="6"/>
      <c r="X308" s="6"/>
      <c r="Y308" s="7"/>
      <c r="Z308" s="6"/>
      <c r="AA308" s="6"/>
      <c r="AB308" s="7"/>
      <c r="AC308" s="6"/>
      <c r="AD308" s="6"/>
      <c r="AE308" s="7"/>
      <c r="AF308" s="6"/>
      <c r="AG308" s="6"/>
      <c r="AH308" s="7"/>
      <c r="AI308" s="6"/>
      <c r="AJ308" s="6"/>
      <c r="AK308" s="7"/>
      <c r="AL308" s="6"/>
      <c r="AM308" s="6"/>
      <c r="AN308" s="7"/>
      <c r="AO308" s="6"/>
      <c r="AP308" s="6"/>
      <c r="AQ308" s="7"/>
      <c r="AR308" s="6"/>
      <c r="AS308" s="6"/>
      <c r="AT308" s="7"/>
      <c r="AU308" s="6"/>
      <c r="AV308" s="6"/>
      <c r="AW308" s="7"/>
      <c r="AX308" s="6"/>
      <c r="AY308" s="6"/>
      <c r="AZ308" s="7"/>
      <c r="BA308" s="6"/>
      <c r="BB308" s="6"/>
      <c r="BC308" s="7"/>
      <c r="BD308" s="6"/>
      <c r="BE308" s="6"/>
      <c r="BF308" s="7"/>
      <c r="BG308" s="6"/>
      <c r="BH308" s="6"/>
      <c r="BI308" s="7"/>
      <c r="BJ308" s="6"/>
      <c r="BK308" s="6"/>
      <c r="BL308" s="7"/>
      <c r="BM308" s="6"/>
      <c r="BN308" s="6"/>
      <c r="BO308" s="7"/>
      <c r="BP308" s="6"/>
      <c r="BQ308" s="6"/>
      <c r="BR308" s="7"/>
      <c r="BS308" s="6"/>
      <c r="BT308" s="6"/>
      <c r="BU308" s="7"/>
      <c r="BV308" s="6"/>
      <c r="BW308" s="6"/>
      <c r="BX308" s="7"/>
      <c r="BY308" s="6"/>
      <c r="BZ308" s="6"/>
      <c r="CA308" s="7"/>
      <c r="CB308" s="6"/>
      <c r="CC308" s="6"/>
      <c r="CD308" s="7"/>
      <c r="CE308" s="6"/>
      <c r="CF308" s="6"/>
      <c r="CG308" s="7"/>
      <c r="CH308" s="6"/>
      <c r="CI308" s="6"/>
      <c r="CJ308" s="7"/>
      <c r="CK308" s="6"/>
      <c r="CL308" s="6"/>
      <c r="CM308" s="7"/>
      <c r="CN308" s="6"/>
      <c r="CO308" s="6"/>
      <c r="CP308" s="7"/>
      <c r="CQ308" s="6"/>
      <c r="CR308" s="6"/>
      <c r="CS308" s="7"/>
      <c r="CT308" s="6"/>
      <c r="CU308" s="6"/>
      <c r="CV308" s="7"/>
    </row>
    <row r="309" spans="1:100" ht="13.8" x14ac:dyDescent="0.3">
      <c r="A309" s="8">
        <v>201207</v>
      </c>
      <c r="B309" s="6">
        <v>13339331</v>
      </c>
      <c r="C309" s="6">
        <v>9382693</v>
      </c>
      <c r="D309" s="7">
        <v>1229132484</v>
      </c>
      <c r="E309" s="25">
        <v>418996</v>
      </c>
      <c r="F309" s="25">
        <v>277150</v>
      </c>
      <c r="G309" s="25">
        <v>264357318.80520001</v>
      </c>
      <c r="H309" s="6"/>
      <c r="I309" s="6"/>
      <c r="J309" s="7"/>
      <c r="K309" s="6"/>
      <c r="L309" s="6"/>
      <c r="M309" s="7"/>
      <c r="N309" s="6"/>
      <c r="O309" s="6"/>
      <c r="P309" s="7"/>
      <c r="Q309" s="6"/>
      <c r="R309" s="6"/>
      <c r="S309" s="7"/>
      <c r="T309" s="6"/>
      <c r="U309" s="6"/>
      <c r="V309" s="7"/>
      <c r="W309" s="6"/>
      <c r="X309" s="6"/>
      <c r="Y309" s="7"/>
      <c r="Z309" s="6"/>
      <c r="AA309" s="6"/>
      <c r="AB309" s="7"/>
      <c r="AC309" s="6"/>
      <c r="AD309" s="6"/>
      <c r="AE309" s="7"/>
      <c r="AF309" s="6"/>
      <c r="AG309" s="6"/>
      <c r="AH309" s="7"/>
      <c r="AI309" s="6"/>
      <c r="AJ309" s="6"/>
      <c r="AK309" s="7"/>
      <c r="AL309" s="6"/>
      <c r="AM309" s="6"/>
      <c r="AN309" s="7"/>
      <c r="AO309" s="6"/>
      <c r="AP309" s="6"/>
      <c r="AQ309" s="7"/>
      <c r="AR309" s="6"/>
      <c r="AS309" s="6"/>
      <c r="AT309" s="7"/>
      <c r="AU309" s="6"/>
      <c r="AV309" s="6"/>
      <c r="AW309" s="7"/>
      <c r="AX309" s="6"/>
      <c r="AY309" s="6"/>
      <c r="AZ309" s="7"/>
      <c r="BA309" s="6"/>
      <c r="BB309" s="6"/>
      <c r="BC309" s="7"/>
      <c r="BD309" s="6"/>
      <c r="BE309" s="6"/>
      <c r="BF309" s="7"/>
      <c r="BG309" s="6"/>
      <c r="BH309" s="6"/>
      <c r="BI309" s="7"/>
      <c r="BJ309" s="6"/>
      <c r="BK309" s="6"/>
      <c r="BL309" s="7"/>
      <c r="BM309" s="6"/>
      <c r="BN309" s="6"/>
      <c r="BO309" s="7"/>
      <c r="BP309" s="6"/>
      <c r="BQ309" s="6"/>
      <c r="BR309" s="7"/>
      <c r="BS309" s="6"/>
      <c r="BT309" s="6"/>
      <c r="BU309" s="7"/>
      <c r="BV309" s="6"/>
      <c r="BW309" s="6"/>
      <c r="BX309" s="7"/>
      <c r="BY309" s="6"/>
      <c r="BZ309" s="6"/>
      <c r="CA309" s="7"/>
      <c r="CB309" s="6"/>
      <c r="CC309" s="6"/>
      <c r="CD309" s="7"/>
      <c r="CE309" s="6"/>
      <c r="CF309" s="6"/>
      <c r="CG309" s="7"/>
      <c r="CH309" s="6"/>
      <c r="CI309" s="6"/>
      <c r="CJ309" s="7"/>
      <c r="CK309" s="6"/>
      <c r="CL309" s="6"/>
      <c r="CM309" s="7"/>
      <c r="CN309" s="6"/>
      <c r="CO309" s="6"/>
      <c r="CP309" s="7"/>
      <c r="CQ309" s="6"/>
      <c r="CR309" s="6"/>
      <c r="CS309" s="7"/>
      <c r="CT309" s="6"/>
      <c r="CU309" s="6"/>
      <c r="CV309" s="7"/>
    </row>
    <row r="310" spans="1:100" ht="13.8" x14ac:dyDescent="0.3">
      <c r="A310" s="8">
        <v>201208</v>
      </c>
      <c r="B310" s="6">
        <v>13352506</v>
      </c>
      <c r="C310" s="6">
        <v>9921570</v>
      </c>
      <c r="D310" s="7">
        <v>1288171406</v>
      </c>
      <c r="E310" s="25">
        <v>427459</v>
      </c>
      <c r="F310" s="25">
        <v>272186.49686416198</v>
      </c>
      <c r="G310" s="25">
        <v>259923484.06153899</v>
      </c>
      <c r="H310" s="6"/>
      <c r="I310" s="6"/>
      <c r="J310" s="7"/>
      <c r="K310" s="6"/>
      <c r="L310" s="6"/>
      <c r="M310" s="7"/>
      <c r="N310" s="6"/>
      <c r="O310" s="6"/>
      <c r="P310" s="7"/>
      <c r="Q310" s="6"/>
      <c r="R310" s="6"/>
      <c r="S310" s="7"/>
      <c r="T310" s="6"/>
      <c r="U310" s="6"/>
      <c r="V310" s="7"/>
      <c r="W310" s="6"/>
      <c r="X310" s="6"/>
      <c r="Y310" s="7"/>
      <c r="Z310" s="6"/>
      <c r="AA310" s="6"/>
      <c r="AB310" s="7"/>
      <c r="AC310" s="6"/>
      <c r="AD310" s="6"/>
      <c r="AE310" s="7"/>
      <c r="AF310" s="6"/>
      <c r="AG310" s="6"/>
      <c r="AH310" s="7"/>
      <c r="AI310" s="6"/>
      <c r="AJ310" s="6"/>
      <c r="AK310" s="7"/>
      <c r="AL310" s="6"/>
      <c r="AM310" s="6"/>
      <c r="AN310" s="7"/>
      <c r="AO310" s="6"/>
      <c r="AP310" s="6"/>
      <c r="AQ310" s="7"/>
      <c r="AR310" s="6"/>
      <c r="AS310" s="6"/>
      <c r="AT310" s="7"/>
      <c r="AU310" s="6"/>
      <c r="AV310" s="6"/>
      <c r="AW310" s="7"/>
      <c r="AX310" s="6"/>
      <c r="AY310" s="6"/>
      <c r="AZ310" s="7"/>
      <c r="BA310" s="6"/>
      <c r="BB310" s="6"/>
      <c r="BC310" s="7"/>
      <c r="BD310" s="6"/>
      <c r="BE310" s="6"/>
      <c r="BF310" s="7"/>
      <c r="BG310" s="6"/>
      <c r="BH310" s="6"/>
      <c r="BI310" s="7"/>
      <c r="BJ310" s="6"/>
      <c r="BK310" s="6"/>
      <c r="BL310" s="7"/>
      <c r="BM310" s="6"/>
      <c r="BN310" s="6"/>
      <c r="BO310" s="7"/>
      <c r="BP310" s="6"/>
      <c r="BQ310" s="6"/>
      <c r="BR310" s="7"/>
      <c r="BS310" s="6"/>
      <c r="BT310" s="6"/>
      <c r="BU310" s="7"/>
      <c r="BV310" s="6"/>
      <c r="BW310" s="6"/>
      <c r="BX310" s="7"/>
      <c r="BY310" s="6"/>
      <c r="BZ310" s="6"/>
      <c r="CA310" s="7"/>
      <c r="CB310" s="6"/>
      <c r="CC310" s="6"/>
      <c r="CD310" s="7"/>
      <c r="CE310" s="6"/>
      <c r="CF310" s="6"/>
      <c r="CG310" s="7"/>
      <c r="CH310" s="6"/>
      <c r="CI310" s="6"/>
      <c r="CJ310" s="7"/>
      <c r="CK310" s="6"/>
      <c r="CL310" s="6"/>
      <c r="CM310" s="7"/>
      <c r="CN310" s="6"/>
      <c r="CO310" s="6"/>
      <c r="CP310" s="7"/>
      <c r="CQ310" s="6"/>
      <c r="CR310" s="6"/>
      <c r="CS310" s="7"/>
      <c r="CT310" s="6"/>
      <c r="CU310" s="6"/>
      <c r="CV310" s="7"/>
    </row>
    <row r="311" spans="1:100" ht="13.8" x14ac:dyDescent="0.3">
      <c r="A311" s="8">
        <v>201209</v>
      </c>
      <c r="B311" s="6">
        <v>12940830</v>
      </c>
      <c r="C311" s="6">
        <v>9010384</v>
      </c>
      <c r="D311" s="7">
        <v>1160685863</v>
      </c>
      <c r="E311" s="25">
        <v>413640</v>
      </c>
      <c r="F311" s="25">
        <v>246853.77342493701</v>
      </c>
      <c r="G311" s="25">
        <v>238606628.350012</v>
      </c>
      <c r="H311" s="6"/>
      <c r="I311" s="6"/>
      <c r="J311" s="7"/>
      <c r="K311" s="6"/>
      <c r="L311" s="6"/>
      <c r="M311" s="7"/>
      <c r="N311" s="6"/>
      <c r="O311" s="6"/>
      <c r="P311" s="7"/>
      <c r="Q311" s="6"/>
      <c r="R311" s="6"/>
      <c r="S311" s="7"/>
      <c r="T311" s="6"/>
      <c r="U311" s="6"/>
      <c r="V311" s="7"/>
      <c r="W311" s="6"/>
      <c r="X311" s="6"/>
      <c r="Y311" s="7"/>
      <c r="Z311" s="6"/>
      <c r="AA311" s="6"/>
      <c r="AB311" s="7"/>
      <c r="AC311" s="6"/>
      <c r="AD311" s="6"/>
      <c r="AE311" s="7"/>
      <c r="AF311" s="6"/>
      <c r="AG311" s="6"/>
      <c r="AH311" s="7"/>
      <c r="AI311" s="6"/>
      <c r="AJ311" s="6"/>
      <c r="AK311" s="7"/>
      <c r="AL311" s="6"/>
      <c r="AM311" s="6"/>
      <c r="AN311" s="7"/>
      <c r="AO311" s="6"/>
      <c r="AP311" s="6"/>
      <c r="AQ311" s="7"/>
      <c r="AR311" s="6"/>
      <c r="AS311" s="6"/>
      <c r="AT311" s="7"/>
      <c r="AU311" s="6"/>
      <c r="AV311" s="6"/>
      <c r="AW311" s="7"/>
      <c r="AX311" s="6"/>
      <c r="AY311" s="6"/>
      <c r="AZ311" s="7"/>
      <c r="BA311" s="6"/>
      <c r="BB311" s="6"/>
      <c r="BC311" s="7"/>
      <c r="BD311" s="6"/>
      <c r="BE311" s="6"/>
      <c r="BF311" s="7"/>
      <c r="BG311" s="6"/>
      <c r="BH311" s="6"/>
      <c r="BI311" s="7"/>
      <c r="BJ311" s="6"/>
      <c r="BK311" s="6"/>
      <c r="BL311" s="7"/>
      <c r="BM311" s="6"/>
      <c r="BN311" s="6"/>
      <c r="BO311" s="7"/>
      <c r="BP311" s="6"/>
      <c r="BQ311" s="6"/>
      <c r="BR311" s="7"/>
      <c r="BS311" s="6"/>
      <c r="BT311" s="6"/>
      <c r="BU311" s="7"/>
      <c r="BV311" s="6"/>
      <c r="BW311" s="6"/>
      <c r="BX311" s="7"/>
      <c r="BY311" s="6"/>
      <c r="BZ311" s="6"/>
      <c r="CA311" s="7"/>
      <c r="CB311" s="6"/>
      <c r="CC311" s="6"/>
      <c r="CD311" s="7"/>
      <c r="CE311" s="6"/>
      <c r="CF311" s="6"/>
      <c r="CG311" s="7"/>
      <c r="CH311" s="6"/>
      <c r="CI311" s="6"/>
      <c r="CJ311" s="7"/>
      <c r="CK311" s="6"/>
      <c r="CL311" s="6"/>
      <c r="CM311" s="7"/>
      <c r="CN311" s="6"/>
      <c r="CO311" s="6"/>
      <c r="CP311" s="7"/>
      <c r="CQ311" s="6"/>
      <c r="CR311" s="6"/>
      <c r="CS311" s="7"/>
      <c r="CT311" s="6"/>
      <c r="CU311" s="6"/>
      <c r="CV311" s="7"/>
    </row>
    <row r="312" spans="1:100" ht="13.8" x14ac:dyDescent="0.3">
      <c r="A312" s="8">
        <v>201210</v>
      </c>
      <c r="B312" s="6">
        <v>13366301</v>
      </c>
      <c r="C312" s="6">
        <v>8389566</v>
      </c>
      <c r="D312" s="7">
        <v>1024701675</v>
      </c>
      <c r="E312" s="25">
        <v>430218</v>
      </c>
      <c r="F312" s="25">
        <v>272393.538629102</v>
      </c>
      <c r="G312" s="25">
        <v>261995591.53608099</v>
      </c>
      <c r="H312" s="6"/>
      <c r="I312" s="6"/>
      <c r="J312" s="7"/>
      <c r="K312" s="6"/>
      <c r="L312" s="6"/>
      <c r="M312" s="7"/>
      <c r="N312" s="6"/>
      <c r="O312" s="6"/>
      <c r="P312" s="7"/>
      <c r="Q312" s="6"/>
      <c r="R312" s="6"/>
      <c r="S312" s="7"/>
      <c r="T312" s="6"/>
      <c r="U312" s="6"/>
      <c r="V312" s="7"/>
      <c r="W312" s="6"/>
      <c r="X312" s="6"/>
      <c r="Y312" s="7"/>
      <c r="Z312" s="6"/>
      <c r="AA312" s="6"/>
      <c r="AB312" s="7"/>
      <c r="AC312" s="6"/>
      <c r="AD312" s="6"/>
      <c r="AE312" s="7"/>
      <c r="AF312" s="6"/>
      <c r="AG312" s="6"/>
      <c r="AH312" s="7"/>
      <c r="AI312" s="6"/>
      <c r="AJ312" s="6"/>
      <c r="AK312" s="7"/>
      <c r="AL312" s="6"/>
      <c r="AM312" s="6"/>
      <c r="AN312" s="7"/>
      <c r="AO312" s="6"/>
      <c r="AP312" s="6"/>
      <c r="AQ312" s="7"/>
      <c r="AR312" s="6"/>
      <c r="AS312" s="6"/>
      <c r="AT312" s="7"/>
      <c r="AU312" s="6"/>
      <c r="AV312" s="6"/>
      <c r="AW312" s="7"/>
      <c r="AX312" s="6"/>
      <c r="AY312" s="6"/>
      <c r="AZ312" s="7"/>
      <c r="BA312" s="6"/>
      <c r="BB312" s="6"/>
      <c r="BC312" s="7"/>
      <c r="BD312" s="6"/>
      <c r="BE312" s="6"/>
      <c r="BF312" s="7"/>
      <c r="BG312" s="6"/>
      <c r="BH312" s="6"/>
      <c r="BI312" s="7"/>
      <c r="BJ312" s="6"/>
      <c r="BK312" s="6"/>
      <c r="BL312" s="7"/>
      <c r="BM312" s="6"/>
      <c r="BN312" s="6"/>
      <c r="BO312" s="7"/>
      <c r="BP312" s="6"/>
      <c r="BQ312" s="6"/>
      <c r="BR312" s="7"/>
      <c r="BS312" s="6"/>
      <c r="BT312" s="6"/>
      <c r="BU312" s="7"/>
      <c r="BV312" s="6"/>
      <c r="BW312" s="6"/>
      <c r="BX312" s="7"/>
      <c r="BY312" s="6"/>
      <c r="BZ312" s="6"/>
      <c r="CA312" s="7"/>
      <c r="CB312" s="6"/>
      <c r="CC312" s="6"/>
      <c r="CD312" s="7"/>
      <c r="CE312" s="6"/>
      <c r="CF312" s="6"/>
      <c r="CG312" s="7"/>
      <c r="CH312" s="6"/>
      <c r="CI312" s="6"/>
      <c r="CJ312" s="7"/>
      <c r="CK312" s="6"/>
      <c r="CL312" s="6"/>
      <c r="CM312" s="7"/>
      <c r="CN312" s="6"/>
      <c r="CO312" s="6"/>
      <c r="CP312" s="7"/>
      <c r="CQ312" s="6"/>
      <c r="CR312" s="6"/>
      <c r="CS312" s="7"/>
      <c r="CT312" s="6"/>
      <c r="CU312" s="6"/>
      <c r="CV312" s="7"/>
    </row>
    <row r="313" spans="1:100" ht="13.8" x14ac:dyDescent="0.3">
      <c r="A313" s="8">
        <v>201211</v>
      </c>
      <c r="B313" s="6">
        <v>12931140</v>
      </c>
      <c r="C313" s="6">
        <v>7304621</v>
      </c>
      <c r="D313" s="7">
        <v>871534923</v>
      </c>
      <c r="E313" s="25">
        <v>417570</v>
      </c>
      <c r="F313" s="25">
        <v>271698.11416781199</v>
      </c>
      <c r="G313" s="25">
        <v>259932212.00221801</v>
      </c>
      <c r="H313" s="6"/>
      <c r="I313" s="6"/>
      <c r="J313" s="7"/>
      <c r="K313" s="6"/>
      <c r="L313" s="6"/>
      <c r="M313" s="7"/>
      <c r="N313" s="6"/>
      <c r="O313" s="6"/>
      <c r="P313" s="7"/>
      <c r="Q313" s="6"/>
      <c r="R313" s="6"/>
      <c r="S313" s="7"/>
      <c r="T313" s="6"/>
      <c r="U313" s="6"/>
      <c r="V313" s="7"/>
      <c r="W313" s="6"/>
      <c r="X313" s="6"/>
      <c r="Y313" s="7"/>
      <c r="Z313" s="6"/>
      <c r="AA313" s="6"/>
      <c r="AB313" s="7"/>
      <c r="AC313" s="6"/>
      <c r="AD313" s="6"/>
      <c r="AE313" s="7"/>
      <c r="AF313" s="6"/>
      <c r="AG313" s="6"/>
      <c r="AH313" s="7"/>
      <c r="AI313" s="6"/>
      <c r="AJ313" s="6"/>
      <c r="AK313" s="7"/>
      <c r="AL313" s="6"/>
      <c r="AM313" s="6"/>
      <c r="AN313" s="7"/>
      <c r="AO313" s="6"/>
      <c r="AP313" s="6"/>
      <c r="AQ313" s="7"/>
      <c r="AR313" s="6"/>
      <c r="AS313" s="6"/>
      <c r="AT313" s="7"/>
      <c r="AU313" s="6"/>
      <c r="AV313" s="6"/>
      <c r="AW313" s="7"/>
      <c r="AX313" s="6"/>
      <c r="AY313" s="6"/>
      <c r="AZ313" s="7"/>
      <c r="BA313" s="6"/>
      <c r="BB313" s="6"/>
      <c r="BC313" s="7"/>
      <c r="BD313" s="6"/>
      <c r="BE313" s="6"/>
      <c r="BF313" s="7"/>
      <c r="BG313" s="6"/>
      <c r="BH313" s="6"/>
      <c r="BI313" s="7"/>
      <c r="BJ313" s="6"/>
      <c r="BK313" s="6"/>
      <c r="BL313" s="7"/>
      <c r="BM313" s="6"/>
      <c r="BN313" s="6"/>
      <c r="BO313" s="7"/>
      <c r="BP313" s="6"/>
      <c r="BQ313" s="6"/>
      <c r="BR313" s="7"/>
      <c r="BS313" s="6"/>
      <c r="BT313" s="6"/>
      <c r="BU313" s="7"/>
      <c r="BV313" s="6"/>
      <c r="BW313" s="6"/>
      <c r="BX313" s="7"/>
      <c r="BY313" s="6"/>
      <c r="BZ313" s="6"/>
      <c r="CA313" s="7"/>
      <c r="CB313" s="6"/>
      <c r="CC313" s="6"/>
      <c r="CD313" s="7"/>
      <c r="CE313" s="6"/>
      <c r="CF313" s="6"/>
      <c r="CG313" s="7"/>
      <c r="CH313" s="6"/>
      <c r="CI313" s="6"/>
      <c r="CJ313" s="7"/>
      <c r="CK313" s="6"/>
      <c r="CL313" s="6"/>
      <c r="CM313" s="7"/>
      <c r="CN313" s="6"/>
      <c r="CO313" s="6"/>
      <c r="CP313" s="7"/>
      <c r="CQ313" s="6"/>
      <c r="CR313" s="6"/>
      <c r="CS313" s="7"/>
      <c r="CT313" s="6"/>
      <c r="CU313" s="6"/>
      <c r="CV313" s="7"/>
    </row>
    <row r="314" spans="1:100" ht="13.8" x14ac:dyDescent="0.3">
      <c r="A314" s="8">
        <v>201212</v>
      </c>
      <c r="B314" s="6">
        <v>13351297</v>
      </c>
      <c r="C314" s="6">
        <v>5938138</v>
      </c>
      <c r="D314" s="7">
        <v>715528840</v>
      </c>
      <c r="E314" s="25">
        <v>431489</v>
      </c>
      <c r="F314" s="25">
        <v>231186.59914573201</v>
      </c>
      <c r="G314" s="25">
        <v>220710828.22463599</v>
      </c>
      <c r="H314" s="6"/>
      <c r="I314" s="6"/>
      <c r="J314" s="7"/>
      <c r="K314" s="6"/>
      <c r="L314" s="6"/>
      <c r="M314" s="7"/>
      <c r="N314" s="6"/>
      <c r="O314" s="6"/>
      <c r="P314" s="7"/>
      <c r="Q314" s="6"/>
      <c r="R314" s="6"/>
      <c r="S314" s="7"/>
      <c r="T314" s="6"/>
      <c r="U314" s="6"/>
      <c r="V314" s="7"/>
      <c r="W314" s="6"/>
      <c r="X314" s="6"/>
      <c r="Y314" s="7"/>
      <c r="Z314" s="6"/>
      <c r="AA314" s="6"/>
      <c r="AB314" s="7"/>
      <c r="AC314" s="6"/>
      <c r="AD314" s="6"/>
      <c r="AE314" s="7"/>
      <c r="AF314" s="6"/>
      <c r="AG314" s="6"/>
      <c r="AH314" s="7"/>
      <c r="AI314" s="6"/>
      <c r="AJ314" s="6"/>
      <c r="AK314" s="7"/>
      <c r="AL314" s="6"/>
      <c r="AM314" s="6"/>
      <c r="AN314" s="7"/>
      <c r="AO314" s="6"/>
      <c r="AP314" s="6"/>
      <c r="AQ314" s="7"/>
      <c r="AR314" s="6"/>
      <c r="AS314" s="6"/>
      <c r="AT314" s="7"/>
      <c r="AU314" s="6"/>
      <c r="AV314" s="6"/>
      <c r="AW314" s="7"/>
      <c r="AX314" s="6"/>
      <c r="AY314" s="6"/>
      <c r="AZ314" s="7"/>
      <c r="BA314" s="6"/>
      <c r="BB314" s="6"/>
      <c r="BC314" s="7"/>
      <c r="BD314" s="6"/>
      <c r="BE314" s="6"/>
      <c r="BF314" s="7"/>
      <c r="BG314" s="6"/>
      <c r="BH314" s="6"/>
      <c r="BI314" s="7"/>
      <c r="BJ314" s="6"/>
      <c r="BK314" s="6"/>
      <c r="BL314" s="7"/>
      <c r="BM314" s="6"/>
      <c r="BN314" s="6"/>
      <c r="BO314" s="7"/>
      <c r="BP314" s="6"/>
      <c r="BQ314" s="6"/>
      <c r="BR314" s="7"/>
      <c r="BS314" s="6"/>
      <c r="BT314" s="6"/>
      <c r="BU314" s="7"/>
      <c r="BV314" s="6"/>
      <c r="BW314" s="6"/>
      <c r="BX314" s="7"/>
      <c r="BY314" s="6"/>
      <c r="BZ314" s="6"/>
      <c r="CA314" s="7"/>
      <c r="CB314" s="6"/>
      <c r="CC314" s="6"/>
      <c r="CD314" s="7"/>
      <c r="CE314" s="6"/>
      <c r="CF314" s="6"/>
      <c r="CG314" s="7"/>
      <c r="CH314" s="6"/>
      <c r="CI314" s="6"/>
      <c r="CJ314" s="7"/>
      <c r="CK314" s="6"/>
      <c r="CL314" s="6"/>
      <c r="CM314" s="7"/>
      <c r="CN314" s="6"/>
      <c r="CO314" s="6"/>
      <c r="CP314" s="7"/>
      <c r="CQ314" s="6"/>
      <c r="CR314" s="6"/>
      <c r="CS314" s="7"/>
      <c r="CT314" s="6"/>
      <c r="CU314" s="6"/>
      <c r="CV314" s="7"/>
    </row>
    <row r="315" spans="1:100" ht="13.8" x14ac:dyDescent="0.3">
      <c r="A315" s="8">
        <v>201301</v>
      </c>
      <c r="B315" s="6">
        <v>13360504</v>
      </c>
      <c r="C315" s="6">
        <v>6180029</v>
      </c>
      <c r="D315" s="7">
        <v>737440774</v>
      </c>
      <c r="E315" s="25">
        <v>440820</v>
      </c>
      <c r="F315" s="25">
        <v>240214</v>
      </c>
      <c r="G315" s="25">
        <v>230824967.7448</v>
      </c>
      <c r="H315" s="6"/>
      <c r="I315" s="6"/>
      <c r="J315" s="7"/>
      <c r="K315" s="6"/>
      <c r="L315" s="6"/>
      <c r="M315" s="7"/>
      <c r="N315" s="6"/>
      <c r="O315" s="6"/>
      <c r="P315" s="7"/>
      <c r="Q315" s="6"/>
      <c r="R315" s="6"/>
      <c r="S315" s="7"/>
      <c r="T315" s="6"/>
      <c r="U315" s="6"/>
      <c r="V315" s="7"/>
      <c r="W315" s="6"/>
      <c r="X315" s="6"/>
      <c r="Y315" s="7"/>
      <c r="Z315" s="6"/>
      <c r="AA315" s="6"/>
      <c r="AB315" s="7"/>
      <c r="AC315" s="6"/>
      <c r="AD315" s="6"/>
      <c r="AE315" s="7"/>
      <c r="AF315" s="6"/>
      <c r="AG315" s="6"/>
      <c r="AH315" s="7"/>
      <c r="AI315" s="6"/>
      <c r="AJ315" s="6"/>
      <c r="AK315" s="7"/>
      <c r="AL315" s="6"/>
      <c r="AM315" s="6"/>
      <c r="AN315" s="7"/>
      <c r="AO315" s="6"/>
      <c r="AP315" s="6"/>
      <c r="AQ315" s="7"/>
      <c r="AR315" s="6"/>
      <c r="AS315" s="6"/>
      <c r="AT315" s="7"/>
      <c r="AU315" s="6"/>
      <c r="AV315" s="6"/>
      <c r="AW315" s="7"/>
      <c r="AX315" s="6"/>
      <c r="AY315" s="6"/>
      <c r="AZ315" s="7"/>
      <c r="BA315" s="6"/>
      <c r="BB315" s="6"/>
      <c r="BC315" s="7"/>
      <c r="BD315" s="6"/>
      <c r="BE315" s="6"/>
      <c r="BF315" s="7"/>
      <c r="BG315" s="6"/>
      <c r="BH315" s="6"/>
      <c r="BI315" s="7"/>
      <c r="BJ315" s="6"/>
      <c r="BK315" s="6"/>
      <c r="BL315" s="7"/>
      <c r="BM315" s="6"/>
      <c r="BN315" s="6"/>
      <c r="BO315" s="7"/>
      <c r="BP315" s="6"/>
      <c r="BQ315" s="6"/>
      <c r="BR315" s="7"/>
      <c r="BS315" s="6"/>
      <c r="BT315" s="6"/>
      <c r="BU315" s="7"/>
      <c r="BV315" s="6"/>
      <c r="BW315" s="6"/>
      <c r="BX315" s="7"/>
      <c r="BY315" s="6"/>
      <c r="BZ315" s="6"/>
      <c r="CA315" s="7"/>
      <c r="CB315" s="6"/>
      <c r="CC315" s="6"/>
      <c r="CD315" s="7"/>
      <c r="CE315" s="6"/>
      <c r="CF315" s="6"/>
      <c r="CG315" s="7"/>
      <c r="CH315" s="6"/>
      <c r="CI315" s="6"/>
      <c r="CJ315" s="7"/>
      <c r="CK315" s="6"/>
      <c r="CL315" s="6"/>
      <c r="CM315" s="7"/>
      <c r="CN315" s="6"/>
      <c r="CO315" s="6"/>
      <c r="CP315" s="7"/>
      <c r="CQ315" s="6"/>
      <c r="CR315" s="6"/>
      <c r="CS315" s="7"/>
      <c r="CT315" s="6"/>
      <c r="CU315" s="6"/>
      <c r="CV315" s="7"/>
    </row>
    <row r="316" spans="1:100" ht="13.8" x14ac:dyDescent="0.3">
      <c r="A316" s="8">
        <v>201302</v>
      </c>
      <c r="B316" s="6">
        <v>12063212</v>
      </c>
      <c r="C316" s="6">
        <v>6670503</v>
      </c>
      <c r="D316" s="7">
        <v>815426834</v>
      </c>
      <c r="E316" s="25">
        <v>397600</v>
      </c>
      <c r="F316" s="25">
        <v>248043.99999999901</v>
      </c>
      <c r="G316" s="25">
        <v>240751794.26660001</v>
      </c>
      <c r="H316" s="6"/>
      <c r="I316" s="6"/>
      <c r="J316" s="7"/>
      <c r="K316" s="6"/>
      <c r="L316" s="6"/>
      <c r="M316" s="7"/>
      <c r="N316" s="6"/>
      <c r="O316" s="6"/>
      <c r="P316" s="7"/>
      <c r="Q316" s="6"/>
      <c r="R316" s="6"/>
      <c r="S316" s="7"/>
      <c r="T316" s="6"/>
      <c r="U316" s="6"/>
      <c r="V316" s="7"/>
      <c r="W316" s="6"/>
      <c r="X316" s="6"/>
      <c r="Y316" s="7"/>
      <c r="Z316" s="6"/>
      <c r="AA316" s="6"/>
      <c r="AB316" s="7"/>
      <c r="AC316" s="6"/>
      <c r="AD316" s="6"/>
      <c r="AE316" s="7"/>
      <c r="AF316" s="6"/>
      <c r="AG316" s="6"/>
      <c r="AH316" s="7"/>
      <c r="AI316" s="6"/>
      <c r="AJ316" s="6"/>
      <c r="AK316" s="7"/>
      <c r="AL316" s="6"/>
      <c r="AM316" s="6"/>
      <c r="AN316" s="7"/>
      <c r="AO316" s="6"/>
      <c r="AP316" s="6"/>
      <c r="AQ316" s="7"/>
      <c r="AR316" s="6"/>
      <c r="AS316" s="6"/>
      <c r="AT316" s="7"/>
      <c r="AU316" s="6"/>
      <c r="AV316" s="6"/>
      <c r="AW316" s="7"/>
      <c r="AX316" s="6"/>
      <c r="AY316" s="6"/>
      <c r="AZ316" s="7"/>
      <c r="BA316" s="6"/>
      <c r="BB316" s="6"/>
      <c r="BC316" s="7"/>
      <c r="BD316" s="6"/>
      <c r="BE316" s="6"/>
      <c r="BF316" s="7"/>
      <c r="BG316" s="6"/>
      <c r="BH316" s="6"/>
      <c r="BI316" s="7"/>
      <c r="BJ316" s="6"/>
      <c r="BK316" s="6"/>
      <c r="BL316" s="7"/>
      <c r="BM316" s="6"/>
      <c r="BN316" s="6"/>
      <c r="BO316" s="7"/>
      <c r="BP316" s="6"/>
      <c r="BQ316" s="6"/>
      <c r="BR316" s="7"/>
      <c r="BS316" s="6"/>
      <c r="BT316" s="6"/>
      <c r="BU316" s="7"/>
      <c r="BV316" s="6"/>
      <c r="BW316" s="6"/>
      <c r="BX316" s="7"/>
      <c r="BY316" s="6"/>
      <c r="BZ316" s="6"/>
      <c r="CA316" s="7"/>
      <c r="CB316" s="6"/>
      <c r="CC316" s="6"/>
      <c r="CD316" s="7"/>
      <c r="CE316" s="6"/>
      <c r="CF316" s="6"/>
      <c r="CG316" s="7"/>
      <c r="CH316" s="6"/>
      <c r="CI316" s="6"/>
      <c r="CJ316" s="7"/>
      <c r="CK316" s="6"/>
      <c r="CL316" s="6"/>
      <c r="CM316" s="7"/>
      <c r="CN316" s="6"/>
      <c r="CO316" s="6"/>
      <c r="CP316" s="7"/>
      <c r="CQ316" s="6"/>
      <c r="CR316" s="6"/>
      <c r="CS316" s="7"/>
      <c r="CT316" s="6"/>
      <c r="CU316" s="6"/>
      <c r="CV316" s="7"/>
    </row>
    <row r="317" spans="1:100" ht="13.8" x14ac:dyDescent="0.3">
      <c r="A317" s="8">
        <v>201303</v>
      </c>
      <c r="B317" s="6">
        <v>13361992</v>
      </c>
      <c r="C317" s="6">
        <v>7522664</v>
      </c>
      <c r="D317" s="7">
        <v>914768214</v>
      </c>
      <c r="E317" s="25">
        <v>449438</v>
      </c>
      <c r="F317" s="25">
        <v>283236.34830991703</v>
      </c>
      <c r="G317" s="25">
        <v>281107857.96419799</v>
      </c>
      <c r="H317" s="6"/>
      <c r="I317" s="6"/>
      <c r="J317" s="7"/>
      <c r="K317" s="6"/>
      <c r="L317" s="6"/>
      <c r="M317" s="7"/>
      <c r="N317" s="6"/>
      <c r="O317" s="6"/>
      <c r="P317" s="7"/>
      <c r="Q317" s="6"/>
      <c r="R317" s="6"/>
      <c r="S317" s="7"/>
      <c r="T317" s="6"/>
      <c r="U317" s="6"/>
      <c r="V317" s="7"/>
      <c r="W317" s="6"/>
      <c r="X317" s="6"/>
      <c r="Y317" s="7"/>
      <c r="Z317" s="6"/>
      <c r="AA317" s="6"/>
      <c r="AB317" s="7"/>
      <c r="AC317" s="6"/>
      <c r="AD317" s="6"/>
      <c r="AE317" s="7"/>
      <c r="AF317" s="6"/>
      <c r="AG317" s="6"/>
      <c r="AH317" s="7"/>
      <c r="AI317" s="6"/>
      <c r="AJ317" s="6"/>
      <c r="AK317" s="7"/>
      <c r="AL317" s="6"/>
      <c r="AM317" s="6"/>
      <c r="AN317" s="7"/>
      <c r="AO317" s="6"/>
      <c r="AP317" s="6"/>
      <c r="AQ317" s="7"/>
      <c r="AR317" s="6"/>
      <c r="AS317" s="6"/>
      <c r="AT317" s="7"/>
      <c r="AU317" s="6"/>
      <c r="AV317" s="6"/>
      <c r="AW317" s="7"/>
      <c r="AX317" s="6"/>
      <c r="AY317" s="6"/>
      <c r="AZ317" s="7"/>
      <c r="BA317" s="6"/>
      <c r="BB317" s="6"/>
      <c r="BC317" s="7"/>
      <c r="BD317" s="6"/>
      <c r="BE317" s="6"/>
      <c r="BF317" s="7"/>
      <c r="BG317" s="6"/>
      <c r="BH317" s="6"/>
      <c r="BI317" s="7"/>
      <c r="BJ317" s="6"/>
      <c r="BK317" s="6"/>
      <c r="BL317" s="7"/>
      <c r="BM317" s="6"/>
      <c r="BN317" s="6"/>
      <c r="BO317" s="7"/>
      <c r="BP317" s="6"/>
      <c r="BQ317" s="6"/>
      <c r="BR317" s="7"/>
      <c r="BS317" s="6"/>
      <c r="BT317" s="6"/>
      <c r="BU317" s="7"/>
      <c r="BV317" s="6"/>
      <c r="BW317" s="6"/>
      <c r="BX317" s="7"/>
      <c r="BY317" s="6"/>
      <c r="BZ317" s="6"/>
      <c r="CA317" s="7"/>
      <c r="CB317" s="6"/>
      <c r="CC317" s="6"/>
      <c r="CD317" s="7"/>
      <c r="CE317" s="6"/>
      <c r="CF317" s="6"/>
      <c r="CG317" s="7"/>
      <c r="CH317" s="6"/>
      <c r="CI317" s="6"/>
      <c r="CJ317" s="7"/>
      <c r="CK317" s="6"/>
      <c r="CL317" s="6"/>
      <c r="CM317" s="7"/>
      <c r="CN317" s="6"/>
      <c r="CO317" s="6"/>
      <c r="CP317" s="7"/>
      <c r="CQ317" s="6"/>
      <c r="CR317" s="6"/>
      <c r="CS317" s="7"/>
      <c r="CT317" s="6"/>
      <c r="CU317" s="6"/>
      <c r="CV317" s="7"/>
    </row>
    <row r="318" spans="1:100" ht="13.8" x14ac:dyDescent="0.3">
      <c r="A318" s="8">
        <v>201304</v>
      </c>
      <c r="B318" s="6">
        <v>12936570</v>
      </c>
      <c r="C318" s="6">
        <v>7387014</v>
      </c>
      <c r="D318" s="7">
        <v>888430557</v>
      </c>
      <c r="E318" s="25">
        <v>434940</v>
      </c>
      <c r="F318" s="25">
        <v>267890.99999999901</v>
      </c>
      <c r="G318" s="25">
        <v>261111494.48159999</v>
      </c>
      <c r="H318" s="6"/>
      <c r="I318" s="6"/>
      <c r="J318" s="7"/>
      <c r="K318" s="6"/>
      <c r="L318" s="6"/>
      <c r="M318" s="7"/>
      <c r="N318" s="6"/>
      <c r="O318" s="6"/>
      <c r="P318" s="7"/>
      <c r="Q318" s="6"/>
      <c r="R318" s="6"/>
      <c r="S318" s="7"/>
      <c r="T318" s="6"/>
      <c r="U318" s="6"/>
      <c r="V318" s="7"/>
      <c r="W318" s="6"/>
      <c r="X318" s="6"/>
      <c r="Y318" s="7"/>
      <c r="Z318" s="6"/>
      <c r="AA318" s="6"/>
      <c r="AB318" s="7"/>
      <c r="AC318" s="6"/>
      <c r="AD318" s="6"/>
      <c r="AE318" s="7"/>
      <c r="AF318" s="6"/>
      <c r="AG318" s="6"/>
      <c r="AH318" s="7"/>
      <c r="AI318" s="6"/>
      <c r="AJ318" s="6"/>
      <c r="AK318" s="7"/>
      <c r="AL318" s="6"/>
      <c r="AM318" s="6"/>
      <c r="AN318" s="7"/>
      <c r="AO318" s="6"/>
      <c r="AP318" s="6"/>
      <c r="AQ318" s="7"/>
      <c r="AR318" s="6"/>
      <c r="AS318" s="6"/>
      <c r="AT318" s="7"/>
      <c r="AU318" s="6"/>
      <c r="AV318" s="6"/>
      <c r="AW318" s="7"/>
      <c r="AX318" s="6"/>
      <c r="AY318" s="6"/>
      <c r="AZ318" s="7"/>
      <c r="BA318" s="6"/>
      <c r="BB318" s="6"/>
      <c r="BC318" s="7"/>
      <c r="BD318" s="6"/>
      <c r="BE318" s="6"/>
      <c r="BF318" s="7"/>
      <c r="BG318" s="6"/>
      <c r="BH318" s="6"/>
      <c r="BI318" s="7"/>
      <c r="BJ318" s="6"/>
      <c r="BK318" s="6"/>
      <c r="BL318" s="7"/>
      <c r="BM318" s="6"/>
      <c r="BN318" s="6"/>
      <c r="BO318" s="7"/>
      <c r="BP318" s="6"/>
      <c r="BQ318" s="6"/>
      <c r="BR318" s="7"/>
      <c r="BS318" s="6"/>
      <c r="BT318" s="6"/>
      <c r="BU318" s="7"/>
      <c r="BV318" s="6"/>
      <c r="BW318" s="6"/>
      <c r="BX318" s="7"/>
      <c r="BY318" s="6"/>
      <c r="BZ318" s="6"/>
      <c r="CA318" s="7"/>
      <c r="CB318" s="6"/>
      <c r="CC318" s="6"/>
      <c r="CD318" s="7"/>
      <c r="CE318" s="6"/>
      <c r="CF318" s="6"/>
      <c r="CG318" s="7"/>
      <c r="CH318" s="6"/>
      <c r="CI318" s="6"/>
      <c r="CJ318" s="7"/>
      <c r="CK318" s="6"/>
      <c r="CL318" s="6"/>
      <c r="CM318" s="7"/>
      <c r="CN318" s="6"/>
      <c r="CO318" s="6"/>
      <c r="CP318" s="7"/>
      <c r="CQ318" s="6"/>
      <c r="CR318" s="6"/>
      <c r="CS318" s="7"/>
      <c r="CT318" s="6"/>
      <c r="CU318" s="6"/>
      <c r="CV318" s="7"/>
    </row>
    <row r="319" spans="1:100" ht="13.8" x14ac:dyDescent="0.3">
      <c r="A319" s="8">
        <v>201305</v>
      </c>
      <c r="B319" s="6">
        <v>13382328</v>
      </c>
      <c r="C319" s="6">
        <v>8311820</v>
      </c>
      <c r="D319" s="7">
        <v>1048124217</v>
      </c>
      <c r="E319" s="25">
        <v>449438</v>
      </c>
      <c r="F319" s="25">
        <v>273706</v>
      </c>
      <c r="G319" s="25">
        <v>263819662.15439999</v>
      </c>
      <c r="H319" s="6"/>
      <c r="I319" s="6"/>
      <c r="J319" s="7"/>
      <c r="K319" s="6"/>
      <c r="L319" s="6"/>
      <c r="M319" s="7"/>
      <c r="N319" s="6"/>
      <c r="O319" s="6"/>
      <c r="P319" s="7"/>
      <c r="Q319" s="6"/>
      <c r="R319" s="6"/>
      <c r="S319" s="7"/>
      <c r="T319" s="6"/>
      <c r="U319" s="6"/>
      <c r="V319" s="7"/>
      <c r="W319" s="6"/>
      <c r="X319" s="6"/>
      <c r="Y319" s="7"/>
      <c r="Z319" s="6"/>
      <c r="AA319" s="6"/>
      <c r="AB319" s="7"/>
      <c r="AC319" s="6"/>
      <c r="AD319" s="6"/>
      <c r="AE319" s="7"/>
      <c r="AF319" s="6"/>
      <c r="AG319" s="6"/>
      <c r="AH319" s="7"/>
      <c r="AI319" s="6"/>
      <c r="AJ319" s="6"/>
      <c r="AK319" s="7"/>
      <c r="AL319" s="6"/>
      <c r="AM319" s="6"/>
      <c r="AN319" s="7"/>
      <c r="AO319" s="6"/>
      <c r="AP319" s="6"/>
      <c r="AQ319" s="7"/>
      <c r="AR319" s="6"/>
      <c r="AS319" s="6"/>
      <c r="AT319" s="7"/>
      <c r="AU319" s="6"/>
      <c r="AV319" s="6"/>
      <c r="AW319" s="7"/>
      <c r="AX319" s="6"/>
      <c r="AY319" s="6"/>
      <c r="AZ319" s="7"/>
      <c r="BA319" s="6"/>
      <c r="BB319" s="6"/>
      <c r="BC319" s="7"/>
      <c r="BD319" s="6"/>
      <c r="BE319" s="6"/>
      <c r="BF319" s="7"/>
      <c r="BG319" s="6"/>
      <c r="BH319" s="6"/>
      <c r="BI319" s="7"/>
      <c r="BJ319" s="6"/>
      <c r="BK319" s="6"/>
      <c r="BL319" s="7"/>
      <c r="BM319" s="6"/>
      <c r="BN319" s="6"/>
      <c r="BO319" s="7"/>
      <c r="BP319" s="6"/>
      <c r="BQ319" s="6"/>
      <c r="BR319" s="7"/>
      <c r="BS319" s="6"/>
      <c r="BT319" s="6"/>
      <c r="BU319" s="7"/>
      <c r="BV319" s="6"/>
      <c r="BW319" s="6"/>
      <c r="BX319" s="7"/>
      <c r="BY319" s="6"/>
      <c r="BZ319" s="6"/>
      <c r="CA319" s="7"/>
      <c r="CB319" s="6"/>
      <c r="CC319" s="6"/>
      <c r="CD319" s="7"/>
      <c r="CE319" s="6"/>
      <c r="CF319" s="6"/>
      <c r="CG319" s="7"/>
      <c r="CH319" s="6"/>
      <c r="CI319" s="6"/>
      <c r="CJ319" s="7"/>
      <c r="CK319" s="6"/>
      <c r="CL319" s="6"/>
      <c r="CM319" s="7"/>
      <c r="CN319" s="6"/>
      <c r="CO319" s="6"/>
      <c r="CP319" s="7"/>
      <c r="CQ319" s="6"/>
      <c r="CR319" s="6"/>
      <c r="CS319" s="7"/>
      <c r="CT319" s="6"/>
      <c r="CU319" s="6"/>
      <c r="CV319" s="7"/>
    </row>
    <row r="320" spans="1:100" ht="13.8" x14ac:dyDescent="0.3">
      <c r="A320" s="8">
        <v>201306</v>
      </c>
      <c r="B320" s="6">
        <v>12964500</v>
      </c>
      <c r="C320" s="6">
        <v>8827615</v>
      </c>
      <c r="D320" s="7">
        <v>1161136984</v>
      </c>
      <c r="E320" s="25">
        <v>434940</v>
      </c>
      <c r="F320" s="25">
        <v>261469.99999999901</v>
      </c>
      <c r="G320" s="25">
        <v>253195716.18059999</v>
      </c>
      <c r="H320" s="6"/>
      <c r="I320" s="6"/>
      <c r="J320" s="7"/>
      <c r="K320" s="6"/>
      <c r="L320" s="6"/>
      <c r="M320" s="7"/>
      <c r="N320" s="6"/>
      <c r="O320" s="6"/>
      <c r="P320" s="7"/>
      <c r="Q320" s="6"/>
      <c r="R320" s="6"/>
      <c r="S320" s="7"/>
      <c r="T320" s="6"/>
      <c r="U320" s="6"/>
      <c r="V320" s="7"/>
      <c r="W320" s="6"/>
      <c r="X320" s="6"/>
      <c r="Y320" s="7"/>
      <c r="Z320" s="6"/>
      <c r="AA320" s="6"/>
      <c r="AB320" s="7"/>
      <c r="AC320" s="6"/>
      <c r="AD320" s="6"/>
      <c r="AE320" s="7"/>
      <c r="AF320" s="6"/>
      <c r="AG320" s="6"/>
      <c r="AH320" s="7"/>
      <c r="AI320" s="6"/>
      <c r="AJ320" s="6"/>
      <c r="AK320" s="7"/>
      <c r="AL320" s="6"/>
      <c r="AM320" s="6"/>
      <c r="AN320" s="7"/>
      <c r="AO320" s="6"/>
      <c r="AP320" s="6"/>
      <c r="AQ320" s="7"/>
      <c r="AR320" s="6"/>
      <c r="AS320" s="6"/>
      <c r="AT320" s="7"/>
      <c r="AU320" s="6"/>
      <c r="AV320" s="6"/>
      <c r="AW320" s="7"/>
      <c r="AX320" s="6"/>
      <c r="AY320" s="6"/>
      <c r="AZ320" s="7"/>
      <c r="BA320" s="6"/>
      <c r="BB320" s="6"/>
      <c r="BC320" s="7"/>
      <c r="BD320" s="6"/>
      <c r="BE320" s="6"/>
      <c r="BF320" s="7"/>
      <c r="BG320" s="6"/>
      <c r="BH320" s="6"/>
      <c r="BI320" s="7"/>
      <c r="BJ320" s="6"/>
      <c r="BK320" s="6"/>
      <c r="BL320" s="7"/>
      <c r="BM320" s="6"/>
      <c r="BN320" s="6"/>
      <c r="BO320" s="7"/>
      <c r="BP320" s="6"/>
      <c r="BQ320" s="6"/>
      <c r="BR320" s="7"/>
      <c r="BS320" s="6"/>
      <c r="BT320" s="6"/>
      <c r="BU320" s="7"/>
      <c r="BV320" s="6"/>
      <c r="BW320" s="6"/>
      <c r="BX320" s="7"/>
      <c r="BY320" s="6"/>
      <c r="BZ320" s="6"/>
      <c r="CA320" s="7"/>
      <c r="CB320" s="6"/>
      <c r="CC320" s="6"/>
      <c r="CD320" s="7"/>
      <c r="CE320" s="6"/>
      <c r="CF320" s="6"/>
      <c r="CG320" s="7"/>
      <c r="CH320" s="6"/>
      <c r="CI320" s="6"/>
      <c r="CJ320" s="7"/>
      <c r="CK320" s="6"/>
      <c r="CL320" s="6"/>
      <c r="CM320" s="7"/>
      <c r="CN320" s="6"/>
      <c r="CO320" s="6"/>
      <c r="CP320" s="7"/>
      <c r="CQ320" s="6"/>
      <c r="CR320" s="6"/>
      <c r="CS320" s="7"/>
      <c r="CT320" s="6"/>
      <c r="CU320" s="6"/>
      <c r="CV320" s="7"/>
    </row>
    <row r="321" spans="1:100" ht="13.8" x14ac:dyDescent="0.3">
      <c r="A321" s="8">
        <v>201307</v>
      </c>
      <c r="B321" s="6">
        <v>13408740</v>
      </c>
      <c r="C321" s="6">
        <v>9556037</v>
      </c>
      <c r="D321" s="7">
        <v>1266783659</v>
      </c>
      <c r="E321" s="25">
        <v>449438</v>
      </c>
      <c r="F321" s="25">
        <v>299549</v>
      </c>
      <c r="G321" s="25">
        <v>291971116.35839999</v>
      </c>
      <c r="H321" s="6"/>
      <c r="I321" s="6"/>
      <c r="J321" s="7"/>
      <c r="K321" s="6"/>
      <c r="L321" s="6"/>
      <c r="M321" s="7"/>
      <c r="N321" s="6"/>
      <c r="O321" s="6"/>
      <c r="P321" s="7"/>
      <c r="Q321" s="6"/>
      <c r="R321" s="6"/>
      <c r="S321" s="7"/>
      <c r="T321" s="6"/>
      <c r="U321" s="6"/>
      <c r="V321" s="7"/>
      <c r="W321" s="6"/>
      <c r="X321" s="6"/>
      <c r="Y321" s="7"/>
      <c r="Z321" s="6"/>
      <c r="AA321" s="6"/>
      <c r="AB321" s="7"/>
      <c r="AC321" s="6"/>
      <c r="AD321" s="6"/>
      <c r="AE321" s="7"/>
      <c r="AF321" s="6"/>
      <c r="AG321" s="6"/>
      <c r="AH321" s="7"/>
      <c r="AI321" s="6"/>
      <c r="AJ321" s="6"/>
      <c r="AK321" s="7"/>
      <c r="AL321" s="6"/>
      <c r="AM321" s="6"/>
      <c r="AN321" s="7"/>
      <c r="AO321" s="6"/>
      <c r="AP321" s="6"/>
      <c r="AQ321" s="7"/>
      <c r="AR321" s="6"/>
      <c r="AS321" s="6"/>
      <c r="AT321" s="7"/>
      <c r="AU321" s="6"/>
      <c r="AV321" s="6"/>
      <c r="AW321" s="7"/>
      <c r="AX321" s="6"/>
      <c r="AY321" s="6"/>
      <c r="AZ321" s="7"/>
      <c r="BA321" s="6"/>
      <c r="BB321" s="6"/>
      <c r="BC321" s="7"/>
      <c r="BD321" s="6"/>
      <c r="BE321" s="6"/>
      <c r="BF321" s="7"/>
      <c r="BG321" s="6"/>
      <c r="BH321" s="6"/>
      <c r="BI321" s="7"/>
      <c r="BJ321" s="6"/>
      <c r="BK321" s="6"/>
      <c r="BL321" s="7"/>
      <c r="BM321" s="6"/>
      <c r="BN321" s="6"/>
      <c r="BO321" s="7"/>
      <c r="BP321" s="6"/>
      <c r="BQ321" s="6"/>
      <c r="BR321" s="7"/>
      <c r="BS321" s="6"/>
      <c r="BT321" s="6"/>
      <c r="BU321" s="7"/>
      <c r="BV321" s="6"/>
      <c r="BW321" s="6"/>
      <c r="BX321" s="7"/>
      <c r="BY321" s="6"/>
      <c r="BZ321" s="6"/>
      <c r="CA321" s="7"/>
      <c r="CB321" s="6"/>
      <c r="CC321" s="6"/>
      <c r="CD321" s="7"/>
      <c r="CE321" s="6"/>
      <c r="CF321" s="6"/>
      <c r="CG321" s="7"/>
      <c r="CH321" s="6"/>
      <c r="CI321" s="6"/>
      <c r="CJ321" s="7"/>
      <c r="CK321" s="6"/>
      <c r="CL321" s="6"/>
      <c r="CM321" s="7"/>
      <c r="CN321" s="6"/>
      <c r="CO321" s="6"/>
      <c r="CP321" s="7"/>
      <c r="CQ321" s="6"/>
      <c r="CR321" s="6"/>
      <c r="CS321" s="7"/>
      <c r="CT321" s="6"/>
      <c r="CU321" s="6"/>
      <c r="CV321" s="7"/>
    </row>
    <row r="322" spans="1:100" ht="13.8" x14ac:dyDescent="0.3">
      <c r="A322" s="8">
        <v>201308</v>
      </c>
      <c r="B322" s="6">
        <v>13396898</v>
      </c>
      <c r="C322" s="6">
        <v>10295770</v>
      </c>
      <c r="D322" s="7">
        <v>1383206928</v>
      </c>
      <c r="E322" s="25">
        <v>453747</v>
      </c>
      <c r="F322" s="25">
        <v>280974.32495004399</v>
      </c>
      <c r="G322" s="25">
        <v>269796503.69472098</v>
      </c>
      <c r="H322" s="6"/>
      <c r="I322" s="6"/>
      <c r="J322" s="7"/>
      <c r="K322" s="6"/>
      <c r="L322" s="6"/>
      <c r="M322" s="7"/>
      <c r="N322" s="6"/>
      <c r="O322" s="6"/>
      <c r="P322" s="7"/>
      <c r="Q322" s="6"/>
      <c r="R322" s="6"/>
      <c r="S322" s="7"/>
      <c r="T322" s="6"/>
      <c r="U322" s="6"/>
      <c r="V322" s="7"/>
      <c r="W322" s="6"/>
      <c r="X322" s="6"/>
      <c r="Y322" s="7"/>
      <c r="Z322" s="6"/>
      <c r="AA322" s="6"/>
      <c r="AB322" s="7"/>
      <c r="AC322" s="6"/>
      <c r="AD322" s="6"/>
      <c r="AE322" s="7"/>
      <c r="AF322" s="6"/>
      <c r="AG322" s="6"/>
      <c r="AH322" s="7"/>
      <c r="AI322" s="6"/>
      <c r="AJ322" s="6"/>
      <c r="AK322" s="7"/>
      <c r="AL322" s="6"/>
      <c r="AM322" s="6"/>
      <c r="AN322" s="7"/>
      <c r="AO322" s="6"/>
      <c r="AP322" s="6"/>
      <c r="AQ322" s="7"/>
      <c r="AR322" s="6"/>
      <c r="AS322" s="6"/>
      <c r="AT322" s="7"/>
      <c r="AU322" s="6"/>
      <c r="AV322" s="6"/>
      <c r="AW322" s="7"/>
      <c r="AX322" s="6"/>
      <c r="AY322" s="6"/>
      <c r="AZ322" s="7"/>
      <c r="BA322" s="6"/>
      <c r="BB322" s="6"/>
      <c r="BC322" s="7"/>
      <c r="BD322" s="6"/>
      <c r="BE322" s="6"/>
      <c r="BF322" s="7"/>
      <c r="BG322" s="6"/>
      <c r="BH322" s="6"/>
      <c r="BI322" s="7"/>
      <c r="BJ322" s="6"/>
      <c r="BK322" s="6"/>
      <c r="BL322" s="7"/>
      <c r="BM322" s="6"/>
      <c r="BN322" s="6"/>
      <c r="BO322" s="7"/>
      <c r="BP322" s="6"/>
      <c r="BQ322" s="6"/>
      <c r="BR322" s="7"/>
      <c r="BS322" s="6"/>
      <c r="BT322" s="6"/>
      <c r="BU322" s="7"/>
      <c r="BV322" s="6"/>
      <c r="BW322" s="6"/>
      <c r="BX322" s="7"/>
      <c r="BY322" s="6"/>
      <c r="BZ322" s="6"/>
      <c r="CA322" s="7"/>
      <c r="CB322" s="6"/>
      <c r="CC322" s="6"/>
      <c r="CD322" s="7"/>
      <c r="CE322" s="6"/>
      <c r="CF322" s="6"/>
      <c r="CG322" s="7"/>
      <c r="CH322" s="6"/>
      <c r="CI322" s="6"/>
      <c r="CJ322" s="7"/>
      <c r="CK322" s="6"/>
      <c r="CL322" s="6"/>
      <c r="CM322" s="7"/>
      <c r="CN322" s="6"/>
      <c r="CO322" s="6"/>
      <c r="CP322" s="7"/>
      <c r="CQ322" s="6"/>
      <c r="CR322" s="6"/>
      <c r="CS322" s="7"/>
      <c r="CT322" s="6"/>
      <c r="CU322" s="6"/>
      <c r="CV322" s="7"/>
    </row>
    <row r="323" spans="1:100" ht="13.8" x14ac:dyDescent="0.3">
      <c r="A323" s="8">
        <v>201309</v>
      </c>
      <c r="B323" s="6">
        <v>12980070</v>
      </c>
      <c r="C323" s="6">
        <v>9004719</v>
      </c>
      <c r="D323" s="7">
        <v>1183961671</v>
      </c>
      <c r="E323" s="25">
        <v>439080</v>
      </c>
      <c r="F323" s="25">
        <v>255026.48806986099</v>
      </c>
      <c r="G323" s="25">
        <v>249106991.817974</v>
      </c>
      <c r="H323" s="6"/>
      <c r="I323" s="6"/>
      <c r="J323" s="7"/>
      <c r="K323" s="6"/>
      <c r="L323" s="6"/>
      <c r="M323" s="7"/>
      <c r="N323" s="6"/>
      <c r="O323" s="6"/>
      <c r="P323" s="7"/>
      <c r="Q323" s="6"/>
      <c r="R323" s="6"/>
      <c r="S323" s="7"/>
      <c r="T323" s="6"/>
      <c r="U323" s="6"/>
      <c r="V323" s="7"/>
      <c r="W323" s="6"/>
      <c r="X323" s="6"/>
      <c r="Y323" s="7"/>
      <c r="Z323" s="6"/>
      <c r="AA323" s="6"/>
      <c r="AB323" s="7"/>
      <c r="AC323" s="6"/>
      <c r="AD323" s="6"/>
      <c r="AE323" s="7"/>
      <c r="AF323" s="6"/>
      <c r="AG323" s="6"/>
      <c r="AH323" s="7"/>
      <c r="AI323" s="6"/>
      <c r="AJ323" s="6"/>
      <c r="AK323" s="7"/>
      <c r="AL323" s="6"/>
      <c r="AM323" s="6"/>
      <c r="AN323" s="7"/>
      <c r="AO323" s="6"/>
      <c r="AP323" s="6"/>
      <c r="AQ323" s="7"/>
      <c r="AR323" s="6"/>
      <c r="AS323" s="6"/>
      <c r="AT323" s="7"/>
      <c r="AU323" s="6"/>
      <c r="AV323" s="6"/>
      <c r="AW323" s="7"/>
      <c r="AX323" s="6"/>
      <c r="AY323" s="6"/>
      <c r="AZ323" s="7"/>
      <c r="BA323" s="6"/>
      <c r="BB323" s="6"/>
      <c r="BC323" s="7"/>
      <c r="BD323" s="6"/>
      <c r="BE323" s="6"/>
      <c r="BF323" s="7"/>
      <c r="BG323" s="6"/>
      <c r="BH323" s="6"/>
      <c r="BI323" s="7"/>
      <c r="BJ323" s="6"/>
      <c r="BK323" s="6"/>
      <c r="BL323" s="7"/>
      <c r="BM323" s="6"/>
      <c r="BN323" s="6"/>
      <c r="BO323" s="7"/>
      <c r="BP323" s="6"/>
      <c r="BQ323" s="6"/>
      <c r="BR323" s="7"/>
      <c r="BS323" s="6"/>
      <c r="BT323" s="6"/>
      <c r="BU323" s="7"/>
      <c r="BV323" s="6"/>
      <c r="BW323" s="6"/>
      <c r="BX323" s="7"/>
      <c r="BY323" s="6"/>
      <c r="BZ323" s="6"/>
      <c r="CA323" s="7"/>
      <c r="CB323" s="6"/>
      <c r="CC323" s="6"/>
      <c r="CD323" s="7"/>
      <c r="CE323" s="6"/>
      <c r="CF323" s="6"/>
      <c r="CG323" s="7"/>
      <c r="CH323" s="6"/>
      <c r="CI323" s="6"/>
      <c r="CJ323" s="7"/>
      <c r="CK323" s="6"/>
      <c r="CL323" s="6"/>
      <c r="CM323" s="7"/>
      <c r="CN323" s="6"/>
      <c r="CO323" s="6"/>
      <c r="CP323" s="7"/>
      <c r="CQ323" s="6"/>
      <c r="CR323" s="6"/>
      <c r="CS323" s="7"/>
      <c r="CT323" s="6"/>
      <c r="CU323" s="6"/>
      <c r="CV323" s="7"/>
    </row>
    <row r="324" spans="1:100" ht="13.8" x14ac:dyDescent="0.3">
      <c r="A324" s="8">
        <v>201310</v>
      </c>
      <c r="B324" s="6">
        <v>13401827</v>
      </c>
      <c r="C324" s="6">
        <v>8572103</v>
      </c>
      <c r="D324" s="7">
        <v>1072196815</v>
      </c>
      <c r="E324" s="25">
        <v>454925</v>
      </c>
      <c r="F324" s="25">
        <v>285339.59808842698</v>
      </c>
      <c r="G324" s="25">
        <v>281742322.34141803</v>
      </c>
      <c r="H324" s="6"/>
      <c r="I324" s="6"/>
      <c r="J324" s="7"/>
      <c r="K324" s="6"/>
      <c r="L324" s="6"/>
      <c r="M324" s="7"/>
      <c r="N324" s="6"/>
      <c r="O324" s="6"/>
      <c r="P324" s="7"/>
      <c r="Q324" s="6"/>
      <c r="R324" s="6"/>
      <c r="S324" s="7"/>
      <c r="T324" s="6"/>
      <c r="U324" s="6"/>
      <c r="V324" s="7"/>
      <c r="W324" s="6"/>
      <c r="X324" s="6"/>
      <c r="Y324" s="7"/>
      <c r="Z324" s="6"/>
      <c r="AA324" s="6"/>
      <c r="AB324" s="7"/>
      <c r="AC324" s="6"/>
      <c r="AD324" s="6"/>
      <c r="AE324" s="7"/>
      <c r="AF324" s="6"/>
      <c r="AG324" s="6"/>
      <c r="AH324" s="7"/>
      <c r="AI324" s="6"/>
      <c r="AJ324" s="6"/>
      <c r="AK324" s="7"/>
      <c r="AL324" s="6"/>
      <c r="AM324" s="6"/>
      <c r="AN324" s="7"/>
      <c r="AO324" s="6"/>
      <c r="AP324" s="6"/>
      <c r="AQ324" s="7"/>
      <c r="AR324" s="6"/>
      <c r="AS324" s="6"/>
      <c r="AT324" s="7"/>
      <c r="AU324" s="6"/>
      <c r="AV324" s="6"/>
      <c r="AW324" s="7"/>
      <c r="AX324" s="6"/>
      <c r="AY324" s="6"/>
      <c r="AZ324" s="7"/>
      <c r="BA324" s="6"/>
      <c r="BB324" s="6"/>
      <c r="BC324" s="7"/>
      <c r="BD324" s="6"/>
      <c r="BE324" s="6"/>
      <c r="BF324" s="7"/>
      <c r="BG324" s="6"/>
      <c r="BH324" s="6"/>
      <c r="BI324" s="7"/>
      <c r="BJ324" s="6"/>
      <c r="BK324" s="6"/>
      <c r="BL324" s="7"/>
      <c r="BM324" s="6"/>
      <c r="BN324" s="6"/>
      <c r="BO324" s="7"/>
      <c r="BP324" s="6"/>
      <c r="BQ324" s="6"/>
      <c r="BR324" s="7"/>
      <c r="BS324" s="6"/>
      <c r="BT324" s="6"/>
      <c r="BU324" s="7"/>
      <c r="BV324" s="6"/>
      <c r="BW324" s="6"/>
      <c r="BX324" s="7"/>
      <c r="BY324" s="6"/>
      <c r="BZ324" s="6"/>
      <c r="CA324" s="7"/>
      <c r="CB324" s="6"/>
      <c r="CC324" s="6"/>
      <c r="CD324" s="7"/>
      <c r="CE324" s="6"/>
      <c r="CF324" s="6"/>
      <c r="CG324" s="7"/>
      <c r="CH324" s="6"/>
      <c r="CI324" s="6"/>
      <c r="CJ324" s="7"/>
      <c r="CK324" s="6"/>
      <c r="CL324" s="6"/>
      <c r="CM324" s="7"/>
      <c r="CN324" s="6"/>
      <c r="CO324" s="6"/>
      <c r="CP324" s="7"/>
      <c r="CQ324" s="6"/>
      <c r="CR324" s="6"/>
      <c r="CS324" s="7"/>
      <c r="CT324" s="6"/>
      <c r="CU324" s="6"/>
      <c r="CV324" s="7"/>
    </row>
    <row r="325" spans="1:100" ht="13.8" x14ac:dyDescent="0.3">
      <c r="A325" s="8">
        <v>201311</v>
      </c>
      <c r="B325" s="6">
        <v>12962070</v>
      </c>
      <c r="C325" s="6">
        <v>7458557</v>
      </c>
      <c r="D325" s="7">
        <v>910156938</v>
      </c>
      <c r="E325" s="25">
        <v>440250</v>
      </c>
      <c r="F325" s="25">
        <v>291211.14347242803</v>
      </c>
      <c r="G325" s="25">
        <v>291888905.54101402</v>
      </c>
      <c r="H325" s="6"/>
      <c r="I325" s="6"/>
      <c r="J325" s="7"/>
      <c r="K325" s="6"/>
      <c r="L325" s="6"/>
      <c r="M325" s="7"/>
      <c r="N325" s="6"/>
      <c r="O325" s="6"/>
      <c r="P325" s="7"/>
      <c r="Q325" s="6"/>
      <c r="R325" s="6"/>
      <c r="S325" s="7"/>
      <c r="T325" s="6"/>
      <c r="U325" s="6"/>
      <c r="V325" s="7"/>
      <c r="W325" s="6"/>
      <c r="X325" s="6"/>
      <c r="Y325" s="7"/>
      <c r="Z325" s="6"/>
      <c r="AA325" s="6"/>
      <c r="AB325" s="7"/>
      <c r="AC325" s="6"/>
      <c r="AD325" s="6"/>
      <c r="AE325" s="7"/>
      <c r="AF325" s="6"/>
      <c r="AG325" s="6"/>
      <c r="AH325" s="7"/>
      <c r="AI325" s="6"/>
      <c r="AJ325" s="6"/>
      <c r="AK325" s="7"/>
      <c r="AL325" s="6"/>
      <c r="AM325" s="6"/>
      <c r="AN325" s="7"/>
      <c r="AO325" s="6"/>
      <c r="AP325" s="6"/>
      <c r="AQ325" s="7"/>
      <c r="AR325" s="6"/>
      <c r="AS325" s="6"/>
      <c r="AT325" s="7"/>
      <c r="AU325" s="6"/>
      <c r="AV325" s="6"/>
      <c r="AW325" s="7"/>
      <c r="AX325" s="6"/>
      <c r="AY325" s="6"/>
      <c r="AZ325" s="7"/>
      <c r="BA325" s="6"/>
      <c r="BB325" s="6"/>
      <c r="BC325" s="7"/>
      <c r="BD325" s="6"/>
      <c r="BE325" s="6"/>
      <c r="BF325" s="7"/>
      <c r="BG325" s="6"/>
      <c r="BH325" s="6"/>
      <c r="BI325" s="7"/>
      <c r="BJ325" s="6"/>
      <c r="BK325" s="6"/>
      <c r="BL325" s="7"/>
      <c r="BM325" s="6"/>
      <c r="BN325" s="6"/>
      <c r="BO325" s="7"/>
      <c r="BP325" s="6"/>
      <c r="BQ325" s="6"/>
      <c r="BR325" s="7"/>
      <c r="BS325" s="6"/>
      <c r="BT325" s="6"/>
      <c r="BU325" s="7"/>
      <c r="BV325" s="6"/>
      <c r="BW325" s="6"/>
      <c r="BX325" s="7"/>
      <c r="BY325" s="6"/>
      <c r="BZ325" s="6"/>
      <c r="CA325" s="7"/>
      <c r="CB325" s="6"/>
      <c r="CC325" s="6"/>
      <c r="CD325" s="7"/>
      <c r="CE325" s="6"/>
      <c r="CF325" s="6"/>
      <c r="CG325" s="7"/>
      <c r="CH325" s="6"/>
      <c r="CI325" s="6"/>
      <c r="CJ325" s="7"/>
      <c r="CK325" s="6"/>
      <c r="CL325" s="6"/>
      <c r="CM325" s="7"/>
      <c r="CN325" s="6"/>
      <c r="CO325" s="6"/>
      <c r="CP325" s="7"/>
      <c r="CQ325" s="6"/>
      <c r="CR325" s="6"/>
      <c r="CS325" s="7"/>
      <c r="CT325" s="6"/>
      <c r="CU325" s="6"/>
      <c r="CV325" s="7"/>
    </row>
    <row r="326" spans="1:100" ht="13.8" x14ac:dyDescent="0.3">
      <c r="A326" s="8">
        <v>201312</v>
      </c>
      <c r="B326" s="6">
        <v>13403594</v>
      </c>
      <c r="C326" s="6">
        <v>6190350</v>
      </c>
      <c r="D326" s="7">
        <v>763589217</v>
      </c>
      <c r="E326" s="25">
        <v>457777</v>
      </c>
      <c r="F326" s="25">
        <v>257235.45228245301</v>
      </c>
      <c r="G326" s="25">
        <v>258234811.655402</v>
      </c>
      <c r="H326" s="6"/>
      <c r="I326" s="6"/>
      <c r="J326" s="7"/>
      <c r="K326" s="6"/>
      <c r="L326" s="6"/>
      <c r="M326" s="7"/>
      <c r="N326" s="6"/>
      <c r="O326" s="6"/>
      <c r="P326" s="7"/>
      <c r="Q326" s="6"/>
      <c r="R326" s="6"/>
      <c r="S326" s="7"/>
      <c r="T326" s="6"/>
      <c r="U326" s="6"/>
      <c r="V326" s="7"/>
      <c r="W326" s="6"/>
      <c r="X326" s="6"/>
      <c r="Y326" s="7"/>
      <c r="Z326" s="6"/>
      <c r="AA326" s="6"/>
      <c r="AB326" s="7"/>
      <c r="AC326" s="6"/>
      <c r="AD326" s="6"/>
      <c r="AE326" s="7"/>
      <c r="AF326" s="6"/>
      <c r="AG326" s="6"/>
      <c r="AH326" s="7"/>
      <c r="AI326" s="6"/>
      <c r="AJ326" s="6"/>
      <c r="AK326" s="7"/>
      <c r="AL326" s="6"/>
      <c r="AM326" s="6"/>
      <c r="AN326" s="7"/>
      <c r="AO326" s="6"/>
      <c r="AP326" s="6"/>
      <c r="AQ326" s="7"/>
      <c r="AR326" s="6"/>
      <c r="AS326" s="6"/>
      <c r="AT326" s="7"/>
      <c r="AU326" s="6"/>
      <c r="AV326" s="6"/>
      <c r="AW326" s="7"/>
      <c r="AX326" s="6"/>
      <c r="AY326" s="6"/>
      <c r="AZ326" s="7"/>
      <c r="BA326" s="6"/>
      <c r="BB326" s="6"/>
      <c r="BC326" s="7"/>
      <c r="BD326" s="6"/>
      <c r="BE326" s="6"/>
      <c r="BF326" s="7"/>
      <c r="BG326" s="6"/>
      <c r="BH326" s="6"/>
      <c r="BI326" s="7"/>
      <c r="BJ326" s="6"/>
      <c r="BK326" s="6"/>
      <c r="BL326" s="7"/>
      <c r="BM326" s="6"/>
      <c r="BN326" s="6"/>
      <c r="BO326" s="7"/>
      <c r="BP326" s="6"/>
      <c r="BQ326" s="6"/>
      <c r="BR326" s="7"/>
      <c r="BS326" s="6"/>
      <c r="BT326" s="6"/>
      <c r="BU326" s="7"/>
      <c r="BV326" s="6"/>
      <c r="BW326" s="6"/>
      <c r="BX326" s="7"/>
      <c r="BY326" s="6"/>
      <c r="BZ326" s="6"/>
      <c r="CA326" s="7"/>
      <c r="CB326" s="6"/>
      <c r="CC326" s="6"/>
      <c r="CD326" s="7"/>
      <c r="CE326" s="6"/>
      <c r="CF326" s="6"/>
      <c r="CG326" s="7"/>
      <c r="CH326" s="6"/>
      <c r="CI326" s="6"/>
      <c r="CJ326" s="7"/>
      <c r="CK326" s="6"/>
      <c r="CL326" s="6"/>
      <c r="CM326" s="7"/>
      <c r="CN326" s="6"/>
      <c r="CO326" s="6"/>
      <c r="CP326" s="7"/>
      <c r="CQ326" s="6"/>
      <c r="CR326" s="6"/>
      <c r="CS326" s="7"/>
      <c r="CT326" s="6"/>
      <c r="CU326" s="6"/>
      <c r="CV326" s="7"/>
    </row>
    <row r="327" spans="1:100" ht="13.8" x14ac:dyDescent="0.3">
      <c r="A327" s="8">
        <v>201401</v>
      </c>
      <c r="B327" s="6">
        <v>13386141</v>
      </c>
      <c r="C327" s="6">
        <v>6406773</v>
      </c>
      <c r="D327" s="7">
        <v>778177972</v>
      </c>
      <c r="E327" s="25">
        <v>457777</v>
      </c>
      <c r="F327" s="25">
        <v>263595.16312410799</v>
      </c>
      <c r="G327" s="25">
        <v>260081964.403992</v>
      </c>
      <c r="H327" s="6"/>
      <c r="I327" s="6"/>
      <c r="J327" s="7"/>
      <c r="K327" s="6"/>
      <c r="L327" s="6"/>
      <c r="M327" s="7"/>
      <c r="N327" s="6"/>
      <c r="O327" s="6"/>
      <c r="P327" s="7"/>
      <c r="Q327" s="6"/>
      <c r="R327" s="6"/>
      <c r="S327" s="7"/>
      <c r="T327" s="6"/>
      <c r="U327" s="6"/>
      <c r="V327" s="7"/>
      <c r="W327" s="6"/>
      <c r="X327" s="6"/>
      <c r="Y327" s="7"/>
      <c r="Z327" s="6"/>
      <c r="AA327" s="6"/>
      <c r="AB327" s="7"/>
      <c r="AC327" s="6"/>
      <c r="AD327" s="6"/>
      <c r="AE327" s="7"/>
      <c r="AF327" s="6"/>
      <c r="AG327" s="6"/>
      <c r="AH327" s="7"/>
      <c r="AI327" s="6"/>
      <c r="AJ327" s="6"/>
      <c r="AK327" s="7"/>
      <c r="AL327" s="6"/>
      <c r="AM327" s="6"/>
      <c r="AN327" s="7"/>
      <c r="AO327" s="6"/>
      <c r="AP327" s="6"/>
      <c r="AQ327" s="7"/>
      <c r="AR327" s="6"/>
      <c r="AS327" s="6"/>
      <c r="AT327" s="7"/>
      <c r="AU327" s="6"/>
      <c r="AV327" s="6"/>
      <c r="AW327" s="7"/>
      <c r="AX327" s="6"/>
      <c r="AY327" s="6"/>
      <c r="AZ327" s="7"/>
      <c r="BA327" s="6"/>
      <c r="BB327" s="6"/>
      <c r="BC327" s="7"/>
      <c r="BD327" s="6"/>
      <c r="BE327" s="6"/>
      <c r="BF327" s="7"/>
      <c r="BG327" s="6"/>
      <c r="BH327" s="6"/>
      <c r="BI327" s="7"/>
      <c r="BJ327" s="6"/>
      <c r="BK327" s="6"/>
      <c r="BL327" s="7"/>
      <c r="BM327" s="6"/>
      <c r="BN327" s="6"/>
      <c r="BO327" s="7"/>
      <c r="BP327" s="6"/>
      <c r="BQ327" s="6"/>
      <c r="BR327" s="7"/>
      <c r="BS327" s="6"/>
      <c r="BT327" s="6"/>
      <c r="BU327" s="7"/>
      <c r="BV327" s="6"/>
      <c r="BW327" s="6"/>
      <c r="BX327" s="7"/>
      <c r="BY327" s="6"/>
      <c r="BZ327" s="6"/>
      <c r="CA327" s="7"/>
      <c r="CB327" s="6"/>
      <c r="CC327" s="6"/>
      <c r="CD327" s="7"/>
      <c r="CE327" s="6"/>
      <c r="CF327" s="6"/>
      <c r="CG327" s="7"/>
      <c r="CH327" s="6"/>
      <c r="CI327" s="6"/>
      <c r="CJ327" s="7"/>
      <c r="CK327" s="6"/>
      <c r="CL327" s="6"/>
      <c r="CM327" s="7"/>
      <c r="CN327" s="6"/>
      <c r="CO327" s="6"/>
      <c r="CP327" s="7"/>
      <c r="CQ327" s="6"/>
      <c r="CR327" s="6"/>
      <c r="CS327" s="7"/>
      <c r="CT327" s="6"/>
      <c r="CU327" s="6"/>
      <c r="CV327" s="7"/>
    </row>
    <row r="328" spans="1:100" ht="13.8" x14ac:dyDescent="0.3">
      <c r="A328" s="8">
        <v>201402</v>
      </c>
      <c r="B328" s="6">
        <v>12100844</v>
      </c>
      <c r="C328" s="6">
        <v>6790374</v>
      </c>
      <c r="D328" s="7">
        <v>844570627</v>
      </c>
      <c r="E328" s="25">
        <v>413476</v>
      </c>
      <c r="F328" s="25">
        <v>271703.32047075598</v>
      </c>
      <c r="G328" s="25">
        <v>272966868.51889002</v>
      </c>
      <c r="H328" s="6"/>
      <c r="I328" s="6"/>
      <c r="J328" s="7"/>
      <c r="K328" s="6"/>
      <c r="L328" s="6"/>
      <c r="M328" s="7"/>
      <c r="N328" s="6"/>
      <c r="O328" s="6"/>
      <c r="P328" s="7"/>
      <c r="Q328" s="6"/>
      <c r="R328" s="6"/>
      <c r="S328" s="7"/>
      <c r="T328" s="6"/>
      <c r="U328" s="6"/>
      <c r="V328" s="7"/>
      <c r="W328" s="6"/>
      <c r="X328" s="6"/>
      <c r="Y328" s="7"/>
      <c r="Z328" s="6"/>
      <c r="AA328" s="6"/>
      <c r="AB328" s="7"/>
      <c r="AC328" s="6"/>
      <c r="AD328" s="6"/>
      <c r="AE328" s="7"/>
      <c r="AF328" s="6"/>
      <c r="AG328" s="6"/>
      <c r="AH328" s="7"/>
      <c r="AI328" s="6"/>
      <c r="AJ328" s="6"/>
      <c r="AK328" s="7"/>
      <c r="AL328" s="6"/>
      <c r="AM328" s="6"/>
      <c r="AN328" s="7"/>
      <c r="AO328" s="6"/>
      <c r="AP328" s="6"/>
      <c r="AQ328" s="7"/>
      <c r="AR328" s="6"/>
      <c r="AS328" s="6"/>
      <c r="AT328" s="7"/>
      <c r="AU328" s="6"/>
      <c r="AV328" s="6"/>
      <c r="AW328" s="7"/>
      <c r="AX328" s="6"/>
      <c r="AY328" s="6"/>
      <c r="AZ328" s="7"/>
      <c r="BA328" s="6"/>
      <c r="BB328" s="6"/>
      <c r="BC328" s="7"/>
      <c r="BD328" s="6"/>
      <c r="BE328" s="6"/>
      <c r="BF328" s="7"/>
      <c r="BG328" s="6"/>
      <c r="BH328" s="6"/>
      <c r="BI328" s="7"/>
      <c r="BJ328" s="6"/>
      <c r="BK328" s="6"/>
      <c r="BL328" s="7"/>
      <c r="BM328" s="6"/>
      <c r="BN328" s="6"/>
      <c r="BO328" s="7"/>
      <c r="BP328" s="6"/>
      <c r="BQ328" s="6"/>
      <c r="BR328" s="7"/>
      <c r="BS328" s="6"/>
      <c r="BT328" s="6"/>
      <c r="BU328" s="7"/>
      <c r="BV328" s="6"/>
      <c r="BW328" s="6"/>
      <c r="BX328" s="7"/>
      <c r="BY328" s="6"/>
      <c r="BZ328" s="6"/>
      <c r="CA328" s="7"/>
      <c r="CB328" s="6"/>
      <c r="CC328" s="6"/>
      <c r="CD328" s="7"/>
      <c r="CE328" s="6"/>
      <c r="CF328" s="6"/>
      <c r="CG328" s="7"/>
      <c r="CH328" s="6"/>
      <c r="CI328" s="6"/>
      <c r="CJ328" s="7"/>
      <c r="CK328" s="6"/>
      <c r="CL328" s="6"/>
      <c r="CM328" s="7"/>
      <c r="CN328" s="6"/>
      <c r="CO328" s="6"/>
      <c r="CP328" s="7"/>
      <c r="CQ328" s="6"/>
      <c r="CR328" s="6"/>
      <c r="CS328" s="7"/>
      <c r="CT328" s="6"/>
      <c r="CU328" s="6"/>
      <c r="CV328" s="7"/>
    </row>
    <row r="329" spans="1:100" ht="13.8" x14ac:dyDescent="0.3">
      <c r="A329" s="8">
        <v>201403</v>
      </c>
      <c r="B329" s="6">
        <v>13392248</v>
      </c>
      <c r="C329" s="6">
        <v>7666868</v>
      </c>
      <c r="D329" s="7">
        <v>948752448</v>
      </c>
      <c r="E329" s="25">
        <v>457777</v>
      </c>
      <c r="F329" s="25">
        <v>312169.32425106899</v>
      </c>
      <c r="G329" s="25">
        <v>317383176.03422803</v>
      </c>
      <c r="H329" s="6"/>
      <c r="I329" s="6"/>
      <c r="J329" s="7"/>
      <c r="K329" s="6"/>
      <c r="L329" s="6"/>
      <c r="M329" s="7"/>
      <c r="N329" s="6"/>
      <c r="O329" s="6"/>
      <c r="P329" s="7"/>
      <c r="Q329" s="6"/>
      <c r="R329" s="6"/>
      <c r="S329" s="7"/>
      <c r="T329" s="6"/>
      <c r="U329" s="6"/>
      <c r="V329" s="7"/>
      <c r="W329" s="6"/>
      <c r="X329" s="6"/>
      <c r="Y329" s="7"/>
      <c r="Z329" s="6"/>
      <c r="AA329" s="6"/>
      <c r="AB329" s="7"/>
      <c r="AC329" s="6"/>
      <c r="AD329" s="6"/>
      <c r="AE329" s="7"/>
      <c r="AF329" s="6"/>
      <c r="AG329" s="6"/>
      <c r="AH329" s="7"/>
      <c r="AI329" s="6"/>
      <c r="AJ329" s="6"/>
      <c r="AK329" s="7"/>
      <c r="AL329" s="6"/>
      <c r="AM329" s="6"/>
      <c r="AN329" s="7"/>
      <c r="AO329" s="6"/>
      <c r="AP329" s="6"/>
      <c r="AQ329" s="7"/>
      <c r="AR329" s="6"/>
      <c r="AS329" s="6"/>
      <c r="AT329" s="7"/>
      <c r="AU329" s="6"/>
      <c r="AV329" s="6"/>
      <c r="AW329" s="7"/>
      <c r="AX329" s="6"/>
      <c r="AY329" s="6"/>
      <c r="AZ329" s="7"/>
      <c r="BA329" s="6"/>
      <c r="BB329" s="6"/>
      <c r="BC329" s="7"/>
      <c r="BD329" s="6"/>
      <c r="BE329" s="6"/>
      <c r="BF329" s="7"/>
      <c r="BG329" s="6"/>
      <c r="BH329" s="6"/>
      <c r="BI329" s="7"/>
      <c r="BJ329" s="6"/>
      <c r="BK329" s="6"/>
      <c r="BL329" s="7"/>
      <c r="BM329" s="6"/>
      <c r="BN329" s="6"/>
      <c r="BO329" s="7"/>
      <c r="BP329" s="6"/>
      <c r="BQ329" s="6"/>
      <c r="BR329" s="7"/>
      <c r="BS329" s="6"/>
      <c r="BT329" s="6"/>
      <c r="BU329" s="7"/>
      <c r="BV329" s="6"/>
      <c r="BW329" s="6"/>
      <c r="BX329" s="7"/>
      <c r="BY329" s="6"/>
      <c r="BZ329" s="6"/>
      <c r="CA329" s="7"/>
      <c r="CB329" s="6"/>
      <c r="CC329" s="6"/>
      <c r="CD329" s="7"/>
      <c r="CE329" s="6"/>
      <c r="CF329" s="6"/>
      <c r="CG329" s="7"/>
      <c r="CH329" s="6"/>
      <c r="CI329" s="6"/>
      <c r="CJ329" s="7"/>
      <c r="CK329" s="6"/>
      <c r="CL329" s="6"/>
      <c r="CM329" s="7"/>
      <c r="CN329" s="6"/>
      <c r="CO329" s="6"/>
      <c r="CP329" s="7"/>
      <c r="CQ329" s="6"/>
      <c r="CR329" s="6"/>
      <c r="CS329" s="7"/>
      <c r="CT329" s="6"/>
      <c r="CU329" s="6"/>
      <c r="CV329" s="7"/>
    </row>
    <row r="330" spans="1:100" ht="13.8" x14ac:dyDescent="0.3">
      <c r="A330" s="8">
        <v>201404</v>
      </c>
      <c r="B330" s="6">
        <v>12978870</v>
      </c>
      <c r="C330" s="6">
        <v>7609055</v>
      </c>
      <c r="D330" s="7">
        <v>932297384</v>
      </c>
      <c r="E330" s="25">
        <v>443010</v>
      </c>
      <c r="F330" s="25">
        <v>289367.89657631901</v>
      </c>
      <c r="G330" s="25">
        <v>295205410.62334502</v>
      </c>
      <c r="H330" s="6"/>
      <c r="I330" s="6"/>
      <c r="J330" s="7"/>
      <c r="K330" s="6"/>
      <c r="L330" s="6"/>
      <c r="M330" s="7"/>
      <c r="N330" s="6"/>
      <c r="O330" s="6"/>
      <c r="P330" s="7"/>
      <c r="Q330" s="6"/>
      <c r="R330" s="6"/>
      <c r="S330" s="7"/>
      <c r="T330" s="6"/>
      <c r="U330" s="6"/>
      <c r="V330" s="7"/>
      <c r="W330" s="6"/>
      <c r="X330" s="6"/>
      <c r="Y330" s="7"/>
      <c r="Z330" s="6"/>
      <c r="AA330" s="6"/>
      <c r="AB330" s="7"/>
      <c r="AC330" s="6"/>
      <c r="AD330" s="6"/>
      <c r="AE330" s="7"/>
      <c r="AF330" s="6"/>
      <c r="AG330" s="6"/>
      <c r="AH330" s="7"/>
      <c r="AI330" s="6"/>
      <c r="AJ330" s="6"/>
      <c r="AK330" s="7"/>
      <c r="AL330" s="6"/>
      <c r="AM330" s="6"/>
      <c r="AN330" s="7"/>
      <c r="AO330" s="6"/>
      <c r="AP330" s="6"/>
      <c r="AQ330" s="7"/>
      <c r="AR330" s="6"/>
      <c r="AS330" s="6"/>
      <c r="AT330" s="7"/>
      <c r="AU330" s="6"/>
      <c r="AV330" s="6"/>
      <c r="AW330" s="7"/>
      <c r="AX330" s="6"/>
      <c r="AY330" s="6"/>
      <c r="AZ330" s="7"/>
      <c r="BA330" s="6"/>
      <c r="BB330" s="6"/>
      <c r="BC330" s="7"/>
      <c r="BD330" s="6"/>
      <c r="BE330" s="6"/>
      <c r="BF330" s="7"/>
      <c r="BG330" s="6"/>
      <c r="BH330" s="6"/>
      <c r="BI330" s="7"/>
      <c r="BJ330" s="6"/>
      <c r="BK330" s="6"/>
      <c r="BL330" s="7"/>
      <c r="BM330" s="6"/>
      <c r="BN330" s="6"/>
      <c r="BO330" s="7"/>
      <c r="BP330" s="6"/>
      <c r="BQ330" s="6"/>
      <c r="BR330" s="7"/>
      <c r="BS330" s="6"/>
      <c r="BT330" s="6"/>
      <c r="BU330" s="7"/>
      <c r="BV330" s="6"/>
      <c r="BW330" s="6"/>
      <c r="BX330" s="7"/>
      <c r="BY330" s="6"/>
      <c r="BZ330" s="6"/>
      <c r="CA330" s="7"/>
      <c r="CB330" s="6"/>
      <c r="CC330" s="6"/>
      <c r="CD330" s="7"/>
      <c r="CE330" s="6"/>
      <c r="CF330" s="6"/>
      <c r="CG330" s="7"/>
      <c r="CH330" s="6"/>
      <c r="CI330" s="6"/>
      <c r="CJ330" s="7"/>
      <c r="CK330" s="6"/>
      <c r="CL330" s="6"/>
      <c r="CM330" s="7"/>
      <c r="CN330" s="6"/>
      <c r="CO330" s="6"/>
      <c r="CP330" s="7"/>
      <c r="CQ330" s="6"/>
      <c r="CR330" s="6"/>
      <c r="CS330" s="7"/>
      <c r="CT330" s="6"/>
      <c r="CU330" s="6"/>
      <c r="CV330" s="7"/>
    </row>
    <row r="331" spans="1:100" ht="13.8" x14ac:dyDescent="0.3">
      <c r="A331" s="8">
        <v>201405</v>
      </c>
      <c r="B331" s="6">
        <v>13436299</v>
      </c>
      <c r="C331" s="6">
        <v>8784951</v>
      </c>
      <c r="D331" s="7">
        <v>1134879655</v>
      </c>
      <c r="E331" s="25">
        <v>457777</v>
      </c>
      <c r="F331" s="25">
        <v>289251.23696682398</v>
      </c>
      <c r="G331" s="25">
        <v>291320261.714625</v>
      </c>
      <c r="H331" s="6"/>
      <c r="I331" s="6"/>
      <c r="J331" s="7"/>
      <c r="K331" s="6"/>
      <c r="L331" s="6"/>
      <c r="M331" s="7"/>
      <c r="N331" s="6"/>
      <c r="O331" s="6"/>
      <c r="P331" s="7"/>
      <c r="Q331" s="6"/>
      <c r="R331" s="6"/>
      <c r="S331" s="7"/>
      <c r="T331" s="6"/>
      <c r="U331" s="6"/>
      <c r="V331" s="7"/>
      <c r="W331" s="6"/>
      <c r="X331" s="6"/>
      <c r="Y331" s="7"/>
      <c r="Z331" s="6"/>
      <c r="AA331" s="6"/>
      <c r="AB331" s="7"/>
      <c r="AC331" s="6"/>
      <c r="AD331" s="6"/>
      <c r="AE331" s="7"/>
      <c r="AF331" s="6"/>
      <c r="AG331" s="6"/>
      <c r="AH331" s="7"/>
      <c r="AI331" s="6"/>
      <c r="AJ331" s="6"/>
      <c r="AK331" s="7"/>
      <c r="AL331" s="6"/>
      <c r="AM331" s="6"/>
      <c r="AN331" s="7"/>
      <c r="AO331" s="6"/>
      <c r="AP331" s="6"/>
      <c r="AQ331" s="7"/>
      <c r="AR331" s="6"/>
      <c r="AS331" s="6"/>
      <c r="AT331" s="7"/>
      <c r="AU331" s="6"/>
      <c r="AV331" s="6"/>
      <c r="AW331" s="7"/>
      <c r="AX331" s="6"/>
      <c r="AY331" s="6"/>
      <c r="AZ331" s="7"/>
      <c r="BA331" s="6"/>
      <c r="BB331" s="6"/>
      <c r="BC331" s="7"/>
      <c r="BD331" s="6"/>
      <c r="BE331" s="6"/>
      <c r="BF331" s="7"/>
      <c r="BG331" s="6"/>
      <c r="BH331" s="6"/>
      <c r="BI331" s="7"/>
      <c r="BJ331" s="6"/>
      <c r="BK331" s="6"/>
      <c r="BL331" s="7"/>
      <c r="BM331" s="6"/>
      <c r="BN331" s="6"/>
      <c r="BO331" s="7"/>
      <c r="BP331" s="6"/>
      <c r="BQ331" s="6"/>
      <c r="BR331" s="7"/>
      <c r="BS331" s="6"/>
      <c r="BT331" s="6"/>
      <c r="BU331" s="7"/>
      <c r="BV331" s="6"/>
      <c r="BW331" s="6"/>
      <c r="BX331" s="7"/>
      <c r="BY331" s="6"/>
      <c r="BZ331" s="6"/>
      <c r="CA331" s="7"/>
      <c r="CB331" s="6"/>
      <c r="CC331" s="6"/>
      <c r="CD331" s="7"/>
      <c r="CE331" s="6"/>
      <c r="CF331" s="6"/>
      <c r="CG331" s="7"/>
      <c r="CH331" s="6"/>
      <c r="CI331" s="6"/>
      <c r="CJ331" s="7"/>
      <c r="CK331" s="6"/>
      <c r="CL331" s="6"/>
      <c r="CM331" s="7"/>
      <c r="CN331" s="6"/>
      <c r="CO331" s="6"/>
      <c r="CP331" s="7"/>
      <c r="CQ331" s="6"/>
      <c r="CR331" s="6"/>
      <c r="CS331" s="7"/>
      <c r="CT331" s="6"/>
      <c r="CU331" s="6"/>
      <c r="CV331" s="7"/>
    </row>
    <row r="332" spans="1:100" ht="13.8" x14ac:dyDescent="0.3">
      <c r="A332" s="8">
        <v>201406</v>
      </c>
      <c r="B332" s="6">
        <v>13026390</v>
      </c>
      <c r="C332" s="6">
        <v>9145207</v>
      </c>
      <c r="D332" s="7">
        <v>1249523193</v>
      </c>
      <c r="E332" s="25">
        <v>443010</v>
      </c>
      <c r="F332" s="25">
        <v>276976.045292439</v>
      </c>
      <c r="G332" s="25">
        <v>277175271.17576599</v>
      </c>
      <c r="H332" s="6"/>
      <c r="I332" s="6"/>
      <c r="J332" s="7"/>
      <c r="K332" s="6"/>
      <c r="L332" s="6"/>
      <c r="M332" s="7"/>
      <c r="N332" s="6"/>
      <c r="O332" s="6"/>
      <c r="P332" s="7"/>
      <c r="Q332" s="6"/>
      <c r="R332" s="6"/>
      <c r="S332" s="7"/>
      <c r="T332" s="6"/>
      <c r="U332" s="6"/>
      <c r="V332" s="7"/>
      <c r="W332" s="6"/>
      <c r="X332" s="6"/>
      <c r="Y332" s="7"/>
      <c r="Z332" s="6"/>
      <c r="AA332" s="6"/>
      <c r="AB332" s="7"/>
      <c r="AC332" s="6"/>
      <c r="AD332" s="6"/>
      <c r="AE332" s="7"/>
      <c r="AF332" s="6"/>
      <c r="AG332" s="6"/>
      <c r="AH332" s="7"/>
      <c r="AI332" s="6"/>
      <c r="AJ332" s="6"/>
      <c r="AK332" s="7"/>
      <c r="AL332" s="6"/>
      <c r="AM332" s="6"/>
      <c r="AN332" s="7"/>
      <c r="AO332" s="6"/>
      <c r="AP332" s="6"/>
      <c r="AQ332" s="7"/>
      <c r="AR332" s="6"/>
      <c r="AS332" s="6"/>
      <c r="AT332" s="7"/>
      <c r="AU332" s="6"/>
      <c r="AV332" s="6"/>
      <c r="AW332" s="7"/>
      <c r="AX332" s="6"/>
      <c r="AY332" s="6"/>
      <c r="AZ332" s="7"/>
      <c r="BA332" s="6"/>
      <c r="BB332" s="6"/>
      <c r="BC332" s="7"/>
      <c r="BD332" s="6"/>
      <c r="BE332" s="6"/>
      <c r="BF332" s="7"/>
      <c r="BG332" s="6"/>
      <c r="BH332" s="6"/>
      <c r="BI332" s="7"/>
      <c r="BJ332" s="6"/>
      <c r="BK332" s="6"/>
      <c r="BL332" s="7"/>
      <c r="BM332" s="6"/>
      <c r="BN332" s="6"/>
      <c r="BO332" s="7"/>
      <c r="BP332" s="6"/>
      <c r="BQ332" s="6"/>
      <c r="BR332" s="7"/>
      <c r="BS332" s="6"/>
      <c r="BT332" s="6"/>
      <c r="BU332" s="7"/>
      <c r="BV332" s="6"/>
      <c r="BW332" s="6"/>
      <c r="BX332" s="7"/>
      <c r="BY332" s="6"/>
      <c r="BZ332" s="6"/>
      <c r="CA332" s="7"/>
      <c r="CB332" s="6"/>
      <c r="CC332" s="6"/>
      <c r="CD332" s="7"/>
      <c r="CE332" s="6"/>
      <c r="CF332" s="6"/>
      <c r="CG332" s="7"/>
      <c r="CH332" s="6"/>
      <c r="CI332" s="6"/>
      <c r="CJ332" s="7"/>
      <c r="CK332" s="6"/>
      <c r="CL332" s="6"/>
      <c r="CM332" s="7"/>
      <c r="CN332" s="6"/>
      <c r="CO332" s="6"/>
      <c r="CP332" s="7"/>
      <c r="CQ332" s="6"/>
      <c r="CR332" s="6"/>
      <c r="CS332" s="7"/>
      <c r="CT332" s="6"/>
      <c r="CU332" s="6"/>
      <c r="CV332" s="7"/>
    </row>
    <row r="10895" spans="1:5" x14ac:dyDescent="0.25">
      <c r="B10895" s="9" t="s">
        <v>3</v>
      </c>
    </row>
    <row r="10896" spans="1:5" x14ac:dyDescent="0.25">
      <c r="A10896" s="30" t="s">
        <v>22</v>
      </c>
      <c r="B10896" s="29"/>
      <c r="C10896" s="29"/>
      <c r="D10896" s="29"/>
      <c r="E10896" s="29"/>
    </row>
    <row r="10897" spans="1:5" x14ac:dyDescent="0.25">
      <c r="A10897" s="29"/>
      <c r="B10897" s="29"/>
      <c r="C10897" s="29"/>
      <c r="D10897" s="29"/>
      <c r="E10897" s="29"/>
    </row>
    <row r="10898" spans="1:5" x14ac:dyDescent="0.25">
      <c r="A10898" s="29"/>
      <c r="B10898" s="29"/>
      <c r="C10898" s="29"/>
      <c r="D10898" s="29"/>
      <c r="E10898" s="29"/>
    </row>
  </sheetData>
  <mergeCells count="34">
    <mergeCell ref="CN1:CP1"/>
    <mergeCell ref="CQ1:CS1"/>
    <mergeCell ref="CT1:CV1"/>
    <mergeCell ref="A10896:E10898"/>
    <mergeCell ref="BV1:BX1"/>
    <mergeCell ref="BY1:CA1"/>
    <mergeCell ref="CB1:CD1"/>
    <mergeCell ref="CE1:CG1"/>
    <mergeCell ref="CH1:CJ1"/>
    <mergeCell ref="CK1:CM1"/>
    <mergeCell ref="BD1:BF1"/>
    <mergeCell ref="BG1:BI1"/>
    <mergeCell ref="BJ1:BL1"/>
    <mergeCell ref="BM1:BO1"/>
    <mergeCell ref="BP1:BR1"/>
    <mergeCell ref="BS1:BU1"/>
    <mergeCell ref="BA1:BC1"/>
    <mergeCell ref="T1:V1"/>
    <mergeCell ref="W1:Y1"/>
    <mergeCell ref="Z1:AB1"/>
    <mergeCell ref="AC1:AE1"/>
    <mergeCell ref="AF1:AH1"/>
    <mergeCell ref="AI1:AK1"/>
    <mergeCell ref="AL1:AN1"/>
    <mergeCell ref="AO1:AQ1"/>
    <mergeCell ref="AR1:AT1"/>
    <mergeCell ref="AU1:AW1"/>
    <mergeCell ref="AX1:AZ1"/>
    <mergeCell ref="Q1:S1"/>
    <mergeCell ref="B1:D1"/>
    <mergeCell ref="E1:G1"/>
    <mergeCell ref="H1:J1"/>
    <mergeCell ref="K1:M1"/>
    <mergeCell ref="N1:P1"/>
  </mergeCells>
  <printOptions gridLinesSet="0"/>
  <pageMargins left="0" right="0" top="0" bottom="0" header="0.5" footer="0.5"/>
  <pageSetup paperSize="0" orientation="landscape" horizontalDpi="0" verticalDpi="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R347"/>
  <sheetViews>
    <sheetView zoomScale="90" zoomScaleNormal="90" workbookViewId="0">
      <selection activeCell="O10" sqref="O10"/>
    </sheetView>
  </sheetViews>
  <sheetFormatPr defaultRowHeight="14.4" x14ac:dyDescent="0.3"/>
  <cols>
    <col min="1" max="1" width="14.33203125" bestFit="1" customWidth="1"/>
    <col min="2" max="2" width="14.33203125" style="13" customWidth="1"/>
    <col min="3" max="5" width="14.33203125" customWidth="1"/>
    <col min="6" max="6" width="10.5546875" bestFit="1" customWidth="1"/>
    <col min="7" max="9" width="17.21875" customWidth="1"/>
    <col min="10" max="10" width="18.77734375" bestFit="1" customWidth="1"/>
    <col min="11" max="11" width="18" bestFit="1" customWidth="1"/>
    <col min="12" max="17" width="17.21875" customWidth="1"/>
    <col min="18" max="18" width="18.77734375" bestFit="1" customWidth="1"/>
    <col min="19" max="19" width="18" bestFit="1" customWidth="1"/>
    <col min="20" max="25" width="17.21875" customWidth="1"/>
    <col min="26" max="26" width="18.77734375" bestFit="1" customWidth="1"/>
    <col min="27" max="27" width="18" bestFit="1" customWidth="1"/>
    <col min="28" max="33" width="17.21875" customWidth="1"/>
    <col min="34" max="34" width="18.77734375" bestFit="1" customWidth="1"/>
    <col min="35" max="35" width="18" bestFit="1" customWidth="1"/>
    <col min="36" max="41" width="17.21875" customWidth="1"/>
    <col min="42" max="42" width="18.77734375" bestFit="1" customWidth="1"/>
    <col min="43" max="43" width="18" bestFit="1" customWidth="1"/>
    <col min="44" max="49" width="17.21875" customWidth="1"/>
    <col min="50" max="50" width="18.77734375" bestFit="1" customWidth="1"/>
    <col min="51" max="51" width="18" bestFit="1" customWidth="1"/>
    <col min="52" max="57" width="17.21875" customWidth="1"/>
    <col min="58" max="58" width="18.77734375" bestFit="1" customWidth="1"/>
    <col min="59" max="59" width="18" bestFit="1" customWidth="1"/>
    <col min="60" max="65" width="17.21875" customWidth="1"/>
    <col min="66" max="66" width="18.77734375" bestFit="1" customWidth="1"/>
    <col min="67" max="67" width="18" bestFit="1" customWidth="1"/>
    <col min="68" max="73" width="17.21875" customWidth="1"/>
    <col min="74" max="74" width="18.77734375" bestFit="1" customWidth="1"/>
    <col min="75" max="75" width="18" bestFit="1" customWidth="1"/>
    <col min="76" max="81" width="17.21875" customWidth="1"/>
    <col min="82" max="82" width="18.77734375" bestFit="1" customWidth="1"/>
    <col min="83" max="83" width="18" bestFit="1" customWidth="1"/>
    <col min="84" max="89" width="17.21875" customWidth="1"/>
    <col min="90" max="90" width="18.77734375" bestFit="1" customWidth="1"/>
    <col min="91" max="91" width="18" bestFit="1" customWidth="1"/>
    <col min="92" max="97" width="17.21875" customWidth="1"/>
    <col min="98" max="98" width="18.77734375" bestFit="1" customWidth="1"/>
    <col min="99" max="99" width="18" bestFit="1" customWidth="1"/>
    <col min="100" max="105" width="17.21875" customWidth="1"/>
    <col min="106" max="106" width="18.77734375" bestFit="1" customWidth="1"/>
    <col min="107" max="107" width="18" bestFit="1" customWidth="1"/>
    <col min="108" max="113" width="17.21875" customWidth="1"/>
    <col min="114" max="114" width="18.77734375" bestFit="1" customWidth="1"/>
    <col min="115" max="115" width="18" bestFit="1" customWidth="1"/>
    <col min="116" max="121" width="17.21875" customWidth="1"/>
    <col min="122" max="122" width="18.77734375" bestFit="1" customWidth="1"/>
    <col min="123" max="123" width="18" bestFit="1" customWidth="1"/>
    <col min="124" max="129" width="17.21875" customWidth="1"/>
    <col min="130" max="130" width="18.77734375" bestFit="1" customWidth="1"/>
    <col min="131" max="131" width="18" bestFit="1" customWidth="1"/>
    <col min="132" max="137" width="17.21875" customWidth="1"/>
    <col min="138" max="138" width="18.77734375" bestFit="1" customWidth="1"/>
    <col min="139" max="139" width="18" bestFit="1" customWidth="1"/>
    <col min="140" max="145" width="17.21875" customWidth="1"/>
    <col min="146" max="146" width="18.77734375" bestFit="1" customWidth="1"/>
    <col min="147" max="147" width="18" bestFit="1" customWidth="1"/>
    <col min="148" max="153" width="17.21875" customWidth="1"/>
    <col min="154" max="154" width="18.77734375" bestFit="1" customWidth="1"/>
    <col min="155" max="155" width="18" bestFit="1" customWidth="1"/>
    <col min="156" max="161" width="17.21875" customWidth="1"/>
    <col min="162" max="162" width="18.77734375" bestFit="1" customWidth="1"/>
    <col min="163" max="163" width="18" bestFit="1" customWidth="1"/>
    <col min="164" max="169" width="17.21875" customWidth="1"/>
    <col min="170" max="170" width="18.77734375" bestFit="1" customWidth="1"/>
    <col min="171" max="171" width="18" bestFit="1" customWidth="1"/>
    <col min="172" max="177" width="17.21875" customWidth="1"/>
    <col min="178" max="178" width="18.77734375" bestFit="1" customWidth="1"/>
    <col min="179" max="179" width="18" bestFit="1" customWidth="1"/>
    <col min="180" max="185" width="17.21875" customWidth="1"/>
    <col min="186" max="186" width="18.77734375" bestFit="1" customWidth="1"/>
    <col min="187" max="187" width="18" bestFit="1" customWidth="1"/>
    <col min="188" max="193" width="17.21875" customWidth="1"/>
    <col min="194" max="194" width="18.77734375" bestFit="1" customWidth="1"/>
    <col min="195" max="195" width="18" bestFit="1" customWidth="1"/>
    <col min="196" max="201" width="17.21875" customWidth="1"/>
    <col min="202" max="202" width="18.77734375" bestFit="1" customWidth="1"/>
    <col min="203" max="203" width="18" bestFit="1" customWidth="1"/>
    <col min="204" max="209" width="17.21875" customWidth="1"/>
    <col min="210" max="210" width="18.77734375" bestFit="1" customWidth="1"/>
    <col min="211" max="211" width="18" bestFit="1" customWidth="1"/>
    <col min="212" max="217" width="17.21875" customWidth="1"/>
    <col min="218" max="218" width="18.77734375" bestFit="1" customWidth="1"/>
    <col min="219" max="219" width="18" bestFit="1" customWidth="1"/>
    <col min="220" max="225" width="17.21875" customWidth="1"/>
    <col min="226" max="226" width="18.77734375" bestFit="1" customWidth="1"/>
    <col min="227" max="227" width="18" bestFit="1" customWidth="1"/>
    <col min="228" max="233" width="17.21875" customWidth="1"/>
    <col min="234" max="234" width="18.77734375" bestFit="1" customWidth="1"/>
    <col min="235" max="235" width="18" bestFit="1" customWidth="1"/>
    <col min="236" max="241" width="17.21875" customWidth="1"/>
    <col min="242" max="242" width="18.77734375" bestFit="1" customWidth="1"/>
    <col min="243" max="243" width="18" bestFit="1" customWidth="1"/>
    <col min="244" max="249" width="17.21875" customWidth="1"/>
    <col min="250" max="250" width="18.77734375" bestFit="1" customWidth="1"/>
    <col min="251" max="251" width="18" bestFit="1" customWidth="1"/>
    <col min="252" max="257" width="17.21875" customWidth="1"/>
    <col min="258" max="258" width="18.77734375" bestFit="1" customWidth="1"/>
    <col min="259" max="259" width="18" bestFit="1" customWidth="1"/>
    <col min="260" max="265" width="17.21875" customWidth="1"/>
    <col min="266" max="266" width="18.77734375" bestFit="1" customWidth="1"/>
    <col min="267" max="267" width="18" bestFit="1" customWidth="1"/>
    <col min="268" max="270" width="17.21875" customWidth="1"/>
    <col min="271" max="271" width="16.33203125" bestFit="1" customWidth="1"/>
    <col min="272" max="272" width="17.6640625" bestFit="1" customWidth="1"/>
    <col min="273" max="273" width="17.5546875" bestFit="1" customWidth="1"/>
    <col min="274" max="274" width="18.5546875" bestFit="1" customWidth="1"/>
    <col min="275" max="275" width="17.77734375" bestFit="1" customWidth="1"/>
    <col min="276" max="277" width="13.33203125" bestFit="1" customWidth="1"/>
    <col min="278" max="278" width="16.109375" bestFit="1" customWidth="1"/>
  </cols>
  <sheetData>
    <row r="1" spans="1:270" x14ac:dyDescent="0.3">
      <c r="G1" t="s">
        <v>10</v>
      </c>
      <c r="O1" t="s">
        <v>10</v>
      </c>
    </row>
    <row r="2" spans="1:270" x14ac:dyDescent="0.3">
      <c r="G2" s="11" t="s">
        <v>29</v>
      </c>
      <c r="H2" s="11"/>
      <c r="I2" s="11"/>
      <c r="J2" s="13" t="s">
        <v>16</v>
      </c>
      <c r="K2" s="13" t="s">
        <v>16</v>
      </c>
      <c r="L2" s="13" t="s">
        <v>16</v>
      </c>
      <c r="M2" s="13" t="s">
        <v>16</v>
      </c>
      <c r="N2" s="13" t="s">
        <v>16</v>
      </c>
      <c r="O2" s="11" t="s">
        <v>30</v>
      </c>
      <c r="P2" s="11"/>
      <c r="Q2" s="11"/>
      <c r="R2" s="13" t="s">
        <v>16</v>
      </c>
      <c r="S2" s="13" t="s">
        <v>16</v>
      </c>
      <c r="T2" s="13" t="s">
        <v>16</v>
      </c>
      <c r="U2" s="13" t="s">
        <v>16</v>
      </c>
      <c r="V2" s="13" t="s">
        <v>16</v>
      </c>
      <c r="W2" s="11"/>
      <c r="X2" s="11"/>
      <c r="Y2" s="11"/>
      <c r="Z2" s="13"/>
      <c r="AA2" s="13"/>
      <c r="AB2" s="13"/>
      <c r="AC2" s="13"/>
      <c r="AD2" s="13"/>
      <c r="AE2" s="11"/>
      <c r="AF2" s="11"/>
      <c r="AG2" s="11"/>
      <c r="AH2" s="13"/>
      <c r="AI2" s="13"/>
      <c r="AJ2" s="13"/>
      <c r="AK2" s="13"/>
      <c r="AL2" s="13"/>
      <c r="AM2" s="11"/>
      <c r="AN2" s="11"/>
      <c r="AO2" s="11"/>
      <c r="AP2" s="13"/>
      <c r="AQ2" s="13"/>
      <c r="AR2" s="13"/>
      <c r="AS2" s="13"/>
      <c r="AT2" s="13"/>
      <c r="AU2" s="11"/>
      <c r="AV2" s="11"/>
      <c r="AW2" s="11"/>
      <c r="AX2" s="13"/>
      <c r="AY2" s="13"/>
      <c r="AZ2" s="13"/>
      <c r="BA2" s="13"/>
      <c r="BB2" s="13"/>
      <c r="BC2" s="11"/>
      <c r="BD2" s="11"/>
      <c r="BE2" s="11"/>
      <c r="BF2" s="13"/>
      <c r="BG2" s="13"/>
      <c r="BH2" s="13"/>
      <c r="BI2" s="13"/>
      <c r="BJ2" s="13"/>
      <c r="BK2" s="11"/>
      <c r="BL2" s="11"/>
      <c r="BM2" s="11"/>
      <c r="BN2" s="13"/>
      <c r="BO2" s="13"/>
      <c r="BP2" s="13"/>
      <c r="BQ2" s="13"/>
      <c r="BR2" s="13"/>
      <c r="BS2" s="11"/>
      <c r="BT2" s="11"/>
      <c r="BU2" s="11"/>
      <c r="BV2" s="13"/>
      <c r="BW2" s="13"/>
      <c r="BX2" s="13"/>
      <c r="BY2" s="13"/>
      <c r="BZ2" s="13"/>
      <c r="CA2" s="11"/>
      <c r="CB2" s="11"/>
      <c r="CC2" s="11"/>
      <c r="CD2" s="13"/>
      <c r="CE2" s="13"/>
      <c r="CF2" s="13"/>
      <c r="CG2" s="13"/>
      <c r="CH2" s="13"/>
      <c r="CI2" s="11"/>
      <c r="CJ2" s="11"/>
      <c r="CK2" s="11"/>
      <c r="CL2" s="13"/>
      <c r="CM2" s="13"/>
      <c r="CN2" s="13"/>
      <c r="CO2" s="13"/>
      <c r="CP2" s="13"/>
      <c r="CQ2" s="11"/>
      <c r="CR2" s="11"/>
      <c r="CS2" s="11"/>
      <c r="CT2" s="13"/>
      <c r="CU2" s="13"/>
      <c r="CV2" s="13"/>
      <c r="CW2" s="13"/>
      <c r="CX2" s="13"/>
      <c r="CY2" s="11"/>
      <c r="CZ2" s="11"/>
      <c r="DA2" s="11"/>
      <c r="DB2" s="13"/>
      <c r="DC2" s="13"/>
      <c r="DD2" s="13"/>
      <c r="DE2" s="13"/>
      <c r="DF2" s="13"/>
      <c r="DG2" s="11"/>
      <c r="DH2" s="11"/>
      <c r="DI2" s="11"/>
      <c r="DJ2" s="13"/>
      <c r="DK2" s="13"/>
      <c r="DL2" s="13"/>
      <c r="DM2" s="13"/>
      <c r="DN2" s="13"/>
      <c r="DO2" s="11"/>
      <c r="DP2" s="11"/>
      <c r="DQ2" s="11"/>
      <c r="DR2" s="13"/>
      <c r="DS2" s="13"/>
      <c r="DT2" s="13"/>
      <c r="DU2" s="13"/>
      <c r="DV2" s="13"/>
      <c r="DW2" s="11"/>
      <c r="DX2" s="11"/>
      <c r="DY2" s="11"/>
      <c r="DZ2" s="13"/>
      <c r="EA2" s="13"/>
      <c r="EB2" s="13"/>
      <c r="EC2" s="13"/>
      <c r="ED2" s="13"/>
      <c r="EE2" s="11"/>
      <c r="EF2" s="11"/>
      <c r="EG2" s="11"/>
      <c r="EH2" s="13"/>
      <c r="EI2" s="13"/>
      <c r="EJ2" s="13"/>
      <c r="EK2" s="13"/>
      <c r="EL2" s="13"/>
      <c r="EM2" s="11"/>
      <c r="EN2" s="11"/>
      <c r="EO2" s="11"/>
      <c r="EP2" s="13"/>
      <c r="EQ2" s="13"/>
      <c r="ER2" s="13"/>
      <c r="ES2" s="13"/>
      <c r="ET2" s="13"/>
      <c r="EU2" s="11"/>
      <c r="EV2" s="11"/>
      <c r="EW2" s="11"/>
      <c r="EX2" s="13"/>
      <c r="EY2" s="13"/>
      <c r="EZ2" s="13"/>
      <c r="FA2" s="13"/>
      <c r="FB2" s="13"/>
      <c r="FC2" s="11"/>
      <c r="FD2" s="11"/>
      <c r="FE2" s="11"/>
      <c r="FF2" s="13"/>
      <c r="FG2" s="13"/>
      <c r="FH2" s="13"/>
      <c r="FI2" s="13"/>
      <c r="FJ2" s="13"/>
      <c r="FK2" s="11"/>
      <c r="FL2" s="11"/>
      <c r="FM2" s="11"/>
      <c r="FN2" s="13"/>
      <c r="FO2" s="13"/>
      <c r="FP2" s="13"/>
      <c r="FQ2" s="13"/>
      <c r="FR2" s="13"/>
      <c r="FS2" s="11"/>
      <c r="FT2" s="11"/>
      <c r="FU2" s="11"/>
      <c r="FV2" s="13"/>
      <c r="FW2" s="13"/>
      <c r="FX2" s="13"/>
      <c r="FY2" s="13"/>
      <c r="FZ2" s="13"/>
      <c r="GA2" s="11"/>
      <c r="GB2" s="11"/>
      <c r="GC2" s="11"/>
      <c r="GD2" s="13"/>
      <c r="GE2" s="13"/>
      <c r="GF2" s="13"/>
      <c r="GG2" s="13"/>
      <c r="GH2" s="13"/>
      <c r="GI2" s="11"/>
      <c r="GJ2" s="11"/>
      <c r="GK2" s="11"/>
      <c r="GL2" s="13"/>
      <c r="GM2" s="13"/>
      <c r="GN2" s="13"/>
      <c r="GO2" s="13"/>
      <c r="GP2" s="13"/>
      <c r="GQ2" s="11"/>
      <c r="GR2" s="11"/>
      <c r="GS2" s="11"/>
      <c r="GT2" s="13"/>
      <c r="GU2" s="13"/>
      <c r="GV2" s="13"/>
      <c r="GW2" s="13"/>
      <c r="GX2" s="13"/>
      <c r="GY2" s="11"/>
      <c r="GZ2" s="11"/>
      <c r="HA2" s="11"/>
      <c r="HB2" s="13"/>
      <c r="HC2" s="13"/>
      <c r="HD2" s="13"/>
      <c r="HE2" s="13"/>
      <c r="HF2" s="13"/>
      <c r="HG2" s="11"/>
      <c r="HH2" s="11"/>
      <c r="HI2" s="11"/>
      <c r="HJ2" s="13"/>
      <c r="HK2" s="13"/>
      <c r="HL2" s="13"/>
      <c r="HM2" s="13"/>
      <c r="HN2" s="13"/>
      <c r="HO2" s="11"/>
      <c r="HP2" s="11"/>
      <c r="HQ2" s="11"/>
      <c r="HR2" s="13"/>
      <c r="HS2" s="13"/>
      <c r="HT2" s="13"/>
      <c r="HU2" s="13"/>
      <c r="HV2" s="13"/>
      <c r="HW2" s="11"/>
      <c r="HX2" s="11"/>
      <c r="HY2" s="11"/>
      <c r="HZ2" s="13"/>
      <c r="IA2" s="13"/>
      <c r="IB2" s="13"/>
      <c r="IC2" s="13"/>
      <c r="ID2" s="13"/>
      <c r="IE2" s="11"/>
      <c r="IF2" s="11"/>
      <c r="IG2" s="11"/>
      <c r="IH2" s="13"/>
      <c r="II2" s="13"/>
      <c r="IJ2" s="13"/>
      <c r="IK2" s="13"/>
      <c r="IL2" s="13"/>
      <c r="IM2" s="11"/>
      <c r="IN2" s="11"/>
      <c r="IO2" s="11"/>
      <c r="IP2" s="13"/>
      <c r="IQ2" s="13"/>
      <c r="IR2" s="13"/>
      <c r="IS2" s="13"/>
      <c r="IT2" s="13"/>
      <c r="IU2" s="11"/>
      <c r="IV2" s="11"/>
      <c r="IW2" s="11"/>
      <c r="IX2" s="13"/>
      <c r="IY2" s="13"/>
      <c r="IZ2" s="13"/>
      <c r="JA2" s="13"/>
      <c r="JB2" s="13"/>
      <c r="JC2" s="11"/>
      <c r="JD2" s="11"/>
      <c r="JE2" s="11"/>
      <c r="JF2" s="13"/>
      <c r="JG2" s="13"/>
      <c r="JH2" s="13"/>
      <c r="JI2" s="13"/>
      <c r="JJ2" s="13"/>
    </row>
    <row r="3" spans="1:270" x14ac:dyDescent="0.3">
      <c r="G3" s="11" t="s">
        <v>0</v>
      </c>
      <c r="H3" s="11" t="s">
        <v>1</v>
      </c>
      <c r="I3" s="11" t="s">
        <v>2</v>
      </c>
      <c r="J3" s="13"/>
      <c r="K3" s="13"/>
      <c r="L3" s="13"/>
      <c r="M3" s="13"/>
      <c r="N3" s="13"/>
      <c r="O3" s="11" t="s">
        <v>0</v>
      </c>
      <c r="P3" s="11" t="s">
        <v>1</v>
      </c>
      <c r="Q3" s="11" t="s">
        <v>2</v>
      </c>
      <c r="R3" s="13"/>
      <c r="S3" s="13"/>
      <c r="T3" s="13"/>
      <c r="U3" s="13"/>
      <c r="V3" s="13"/>
      <c r="W3" s="11"/>
      <c r="X3" s="11"/>
      <c r="Y3" s="11"/>
      <c r="Z3" s="13"/>
      <c r="AA3" s="13"/>
      <c r="AB3" s="13"/>
      <c r="AC3" s="13"/>
      <c r="AD3" s="13"/>
      <c r="AE3" s="11"/>
      <c r="AF3" s="11"/>
      <c r="AG3" s="11"/>
      <c r="AH3" s="13"/>
      <c r="AI3" s="13"/>
      <c r="AJ3" s="13"/>
      <c r="AK3" s="13"/>
      <c r="AL3" s="13"/>
      <c r="AM3" s="11"/>
      <c r="AN3" s="11"/>
      <c r="AO3" s="11"/>
      <c r="AP3" s="13"/>
      <c r="AQ3" s="13"/>
      <c r="AR3" s="13"/>
      <c r="AS3" s="13"/>
      <c r="AT3" s="13"/>
      <c r="AU3" s="11"/>
      <c r="AV3" s="11"/>
      <c r="AW3" s="11"/>
      <c r="AX3" s="13"/>
      <c r="AY3" s="13"/>
      <c r="AZ3" s="13"/>
      <c r="BA3" s="13"/>
      <c r="BB3" s="13"/>
      <c r="BC3" s="11"/>
      <c r="BD3" s="11"/>
      <c r="BE3" s="11"/>
      <c r="BF3" s="13"/>
      <c r="BG3" s="13"/>
      <c r="BH3" s="13"/>
      <c r="BI3" s="13"/>
      <c r="BJ3" s="13"/>
      <c r="BK3" s="11"/>
      <c r="BL3" s="11"/>
      <c r="BM3" s="11"/>
      <c r="BN3" s="13"/>
      <c r="BO3" s="13"/>
      <c r="BP3" s="13"/>
      <c r="BQ3" s="13"/>
      <c r="BR3" s="13"/>
      <c r="BS3" s="11"/>
      <c r="BT3" s="11"/>
      <c r="BU3" s="11"/>
      <c r="BV3" s="13"/>
      <c r="BW3" s="13"/>
      <c r="BX3" s="13"/>
      <c r="BY3" s="13"/>
      <c r="BZ3" s="13"/>
      <c r="CA3" s="11"/>
      <c r="CB3" s="11"/>
      <c r="CC3" s="11"/>
      <c r="CD3" s="13"/>
      <c r="CE3" s="13"/>
      <c r="CF3" s="13"/>
      <c r="CG3" s="13"/>
      <c r="CH3" s="13"/>
      <c r="CI3" s="11"/>
      <c r="CJ3" s="11"/>
      <c r="CK3" s="11"/>
      <c r="CL3" s="13"/>
      <c r="CM3" s="13"/>
      <c r="CN3" s="13"/>
      <c r="CO3" s="13"/>
      <c r="CP3" s="13"/>
      <c r="CQ3" s="11"/>
      <c r="CR3" s="11"/>
      <c r="CS3" s="11"/>
      <c r="CT3" s="13"/>
      <c r="CU3" s="13"/>
      <c r="CV3" s="13"/>
      <c r="CW3" s="13"/>
      <c r="CX3" s="13"/>
      <c r="CY3" s="11"/>
      <c r="CZ3" s="11"/>
      <c r="DA3" s="11"/>
      <c r="DB3" s="13"/>
      <c r="DC3" s="13"/>
      <c r="DD3" s="13"/>
      <c r="DE3" s="13"/>
      <c r="DF3" s="13"/>
      <c r="DG3" s="11"/>
      <c r="DH3" s="11"/>
      <c r="DI3" s="11"/>
      <c r="DJ3" s="13"/>
      <c r="DK3" s="13"/>
      <c r="DL3" s="13"/>
      <c r="DM3" s="13"/>
      <c r="DN3" s="13"/>
      <c r="DO3" s="11"/>
      <c r="DP3" s="11"/>
      <c r="DQ3" s="11"/>
      <c r="DR3" s="13"/>
      <c r="DS3" s="13"/>
      <c r="DT3" s="13"/>
      <c r="DU3" s="13"/>
      <c r="DV3" s="13"/>
      <c r="DW3" s="11"/>
      <c r="DX3" s="11"/>
      <c r="DY3" s="11"/>
      <c r="DZ3" s="13"/>
      <c r="EA3" s="13"/>
      <c r="EB3" s="13"/>
      <c r="EC3" s="13"/>
      <c r="ED3" s="13"/>
      <c r="EE3" s="11"/>
      <c r="EF3" s="11"/>
      <c r="EG3" s="11"/>
      <c r="EH3" s="13"/>
      <c r="EI3" s="13"/>
      <c r="EJ3" s="13"/>
      <c r="EK3" s="13"/>
      <c r="EL3" s="13"/>
      <c r="EM3" s="11"/>
      <c r="EN3" s="11"/>
      <c r="EO3" s="11"/>
      <c r="EP3" s="13"/>
      <c r="EQ3" s="13"/>
      <c r="ER3" s="13"/>
      <c r="ES3" s="13"/>
      <c r="ET3" s="13"/>
      <c r="EU3" s="11"/>
      <c r="EV3" s="11"/>
      <c r="EW3" s="11"/>
      <c r="EX3" s="13"/>
      <c r="EY3" s="13"/>
      <c r="EZ3" s="13"/>
      <c r="FA3" s="13"/>
      <c r="FB3" s="13"/>
      <c r="FC3" s="11"/>
      <c r="FD3" s="11"/>
      <c r="FE3" s="11"/>
      <c r="FF3" s="13"/>
      <c r="FG3" s="13"/>
      <c r="FH3" s="13"/>
      <c r="FI3" s="13"/>
      <c r="FJ3" s="13"/>
      <c r="FK3" s="11"/>
      <c r="FL3" s="11"/>
      <c r="FM3" s="11"/>
      <c r="FN3" s="13"/>
      <c r="FO3" s="13"/>
      <c r="FP3" s="13"/>
      <c r="FQ3" s="13"/>
      <c r="FR3" s="13"/>
      <c r="FS3" s="11"/>
      <c r="FT3" s="11"/>
      <c r="FU3" s="11"/>
      <c r="FV3" s="13"/>
      <c r="FW3" s="13"/>
      <c r="FX3" s="13"/>
      <c r="FY3" s="13"/>
      <c r="FZ3" s="13"/>
      <c r="GA3" s="11"/>
      <c r="GB3" s="11"/>
      <c r="GC3" s="11"/>
      <c r="GD3" s="13"/>
      <c r="GE3" s="13"/>
      <c r="GF3" s="13"/>
      <c r="GG3" s="13"/>
      <c r="GH3" s="13"/>
      <c r="GI3" s="11"/>
      <c r="GJ3" s="11"/>
      <c r="GK3" s="11"/>
      <c r="GL3" s="13"/>
      <c r="GM3" s="13"/>
      <c r="GN3" s="13"/>
      <c r="GO3" s="13"/>
      <c r="GP3" s="13"/>
      <c r="GQ3" s="11"/>
      <c r="GR3" s="11"/>
      <c r="GS3" s="11"/>
      <c r="GT3" s="13"/>
      <c r="GU3" s="13"/>
      <c r="GV3" s="13"/>
      <c r="GW3" s="13"/>
      <c r="GX3" s="13"/>
      <c r="GY3" s="11"/>
      <c r="GZ3" s="11"/>
      <c r="HA3" s="11"/>
      <c r="HB3" s="13"/>
      <c r="HC3" s="13"/>
      <c r="HD3" s="13"/>
      <c r="HE3" s="13"/>
      <c r="HF3" s="13"/>
      <c r="HG3" s="11"/>
      <c r="HH3" s="11"/>
      <c r="HI3" s="11"/>
      <c r="HJ3" s="13"/>
      <c r="HK3" s="13"/>
      <c r="HL3" s="13"/>
      <c r="HM3" s="13"/>
      <c r="HN3" s="13"/>
      <c r="HO3" s="11"/>
      <c r="HP3" s="11"/>
      <c r="HQ3" s="11"/>
      <c r="HR3" s="13"/>
      <c r="HS3" s="13"/>
      <c r="HT3" s="13"/>
      <c r="HU3" s="13"/>
      <c r="HV3" s="13"/>
      <c r="HW3" s="11"/>
      <c r="HX3" s="11"/>
      <c r="HY3" s="11"/>
      <c r="HZ3" s="13"/>
      <c r="IA3" s="13"/>
      <c r="IB3" s="13"/>
      <c r="IC3" s="13"/>
      <c r="ID3" s="13"/>
      <c r="IE3" s="11"/>
      <c r="IF3" s="11"/>
      <c r="IG3" s="11"/>
      <c r="IH3" s="13"/>
      <c r="II3" s="13"/>
      <c r="IJ3" s="13"/>
      <c r="IK3" s="13"/>
      <c r="IL3" s="13"/>
      <c r="IM3" s="11"/>
      <c r="IN3" s="11"/>
      <c r="IO3" s="11"/>
      <c r="IP3" s="13"/>
      <c r="IQ3" s="13"/>
      <c r="IR3" s="13"/>
      <c r="IS3" s="13"/>
      <c r="IT3" s="13"/>
      <c r="IU3" s="11"/>
      <c r="IV3" s="11"/>
      <c r="IW3" s="11"/>
      <c r="IX3" s="13"/>
      <c r="IY3" s="13"/>
      <c r="IZ3" s="13"/>
      <c r="JA3" s="13"/>
      <c r="JB3" s="13"/>
      <c r="JC3" s="11"/>
      <c r="JD3" s="11"/>
      <c r="JE3" s="11"/>
      <c r="JF3" s="13"/>
      <c r="JG3" s="13"/>
      <c r="JH3" s="13"/>
      <c r="JI3" s="13"/>
      <c r="JJ3" s="13"/>
    </row>
    <row r="4" spans="1:270" x14ac:dyDescent="0.3">
      <c r="G4" t="s">
        <v>9</v>
      </c>
      <c r="J4" s="13"/>
      <c r="K4" s="13"/>
      <c r="L4" s="13"/>
      <c r="M4" s="13"/>
      <c r="N4" s="13"/>
      <c r="O4" t="s">
        <v>9</v>
      </c>
      <c r="R4" s="13"/>
      <c r="S4" s="13"/>
      <c r="T4" s="13"/>
      <c r="U4" s="13"/>
      <c r="V4" s="13"/>
      <c r="Z4" s="13"/>
      <c r="AA4" s="13"/>
      <c r="AB4" s="13"/>
      <c r="AC4" s="13"/>
      <c r="AD4" s="13"/>
      <c r="AH4" s="13"/>
      <c r="AI4" s="13"/>
      <c r="AJ4" s="13"/>
      <c r="AK4" s="13"/>
      <c r="AL4" s="13"/>
      <c r="AP4" s="13"/>
      <c r="AQ4" s="13"/>
      <c r="AR4" s="13"/>
      <c r="AS4" s="13"/>
      <c r="AT4" s="13"/>
      <c r="AX4" s="13"/>
      <c r="AY4" s="13"/>
      <c r="AZ4" s="13"/>
      <c r="BA4" s="13"/>
      <c r="BB4" s="13"/>
      <c r="BF4" s="13"/>
      <c r="BG4" s="13"/>
      <c r="BH4" s="13"/>
      <c r="BI4" s="13"/>
      <c r="BJ4" s="13"/>
      <c r="BN4" s="13"/>
      <c r="BO4" s="13"/>
      <c r="BP4" s="13"/>
      <c r="BQ4" s="13"/>
      <c r="BR4" s="13"/>
      <c r="BV4" s="13"/>
      <c r="BW4" s="13"/>
      <c r="BX4" s="13"/>
      <c r="BY4" s="13"/>
      <c r="BZ4" s="13"/>
      <c r="CD4" s="13"/>
      <c r="CE4" s="13"/>
      <c r="CF4" s="13"/>
      <c r="CG4" s="13"/>
      <c r="CH4" s="13"/>
      <c r="CL4" s="13"/>
      <c r="CM4" s="13"/>
      <c r="CN4" s="13"/>
      <c r="CO4" s="13"/>
      <c r="CP4" s="13"/>
      <c r="CT4" s="13"/>
      <c r="CU4" s="13"/>
      <c r="CV4" s="13"/>
      <c r="CW4" s="13"/>
      <c r="CX4" s="13"/>
      <c r="DB4" s="13"/>
      <c r="DC4" s="13"/>
      <c r="DD4" s="13"/>
      <c r="DE4" s="13"/>
      <c r="DF4" s="13"/>
      <c r="DJ4" s="13"/>
      <c r="DK4" s="13"/>
      <c r="DL4" s="13"/>
      <c r="DM4" s="13"/>
      <c r="DN4" s="13"/>
      <c r="DR4" s="13"/>
      <c r="DS4" s="13"/>
      <c r="DT4" s="13"/>
      <c r="DU4" s="13"/>
      <c r="DV4" s="13"/>
      <c r="DZ4" s="13"/>
      <c r="EA4" s="13"/>
      <c r="EB4" s="13"/>
      <c r="EC4" s="13"/>
      <c r="ED4" s="13"/>
      <c r="EH4" s="13"/>
      <c r="EI4" s="13"/>
      <c r="EJ4" s="13"/>
      <c r="EK4" s="13"/>
      <c r="EL4" s="13"/>
      <c r="EP4" s="13"/>
      <c r="EQ4" s="13"/>
      <c r="ER4" s="13"/>
      <c r="ES4" s="13"/>
      <c r="ET4" s="13"/>
      <c r="EX4" s="13"/>
      <c r="EY4" s="13"/>
      <c r="EZ4" s="13"/>
      <c r="FA4" s="13"/>
      <c r="FB4" s="13"/>
      <c r="FF4" s="13"/>
      <c r="FG4" s="13"/>
      <c r="FH4" s="13"/>
      <c r="FI4" s="13"/>
      <c r="FJ4" s="13"/>
      <c r="FN4" s="13"/>
      <c r="FO4" s="13"/>
      <c r="FP4" s="13"/>
      <c r="FQ4" s="13"/>
      <c r="FR4" s="13"/>
      <c r="FV4" s="13"/>
      <c r="FW4" s="13"/>
      <c r="FX4" s="13"/>
      <c r="FY4" s="13"/>
      <c r="FZ4" s="13"/>
      <c r="GD4" s="13"/>
      <c r="GE4" s="13"/>
      <c r="GF4" s="13"/>
      <c r="GG4" s="13"/>
      <c r="GH4" s="13"/>
      <c r="GL4" s="13"/>
      <c r="GM4" s="13"/>
      <c r="GN4" s="13"/>
      <c r="GO4" s="13"/>
      <c r="GP4" s="13"/>
      <c r="GT4" s="13"/>
      <c r="GU4" s="13"/>
      <c r="GV4" s="13"/>
      <c r="GW4" s="13"/>
      <c r="GX4" s="13"/>
      <c r="HB4" s="13"/>
      <c r="HC4" s="13"/>
      <c r="HD4" s="13"/>
      <c r="HE4" s="13"/>
      <c r="HF4" s="13"/>
      <c r="HJ4" s="13"/>
      <c r="HK4" s="13"/>
      <c r="HL4" s="13"/>
      <c r="HM4" s="13"/>
      <c r="HN4" s="13"/>
      <c r="HR4" s="13"/>
      <c r="HS4" s="13"/>
      <c r="HT4" s="13"/>
      <c r="HU4" s="13"/>
      <c r="HV4" s="13"/>
      <c r="HZ4" s="13"/>
      <c r="IA4" s="13"/>
      <c r="IB4" s="13"/>
      <c r="IC4" s="13"/>
      <c r="ID4" s="13"/>
      <c r="IH4" s="13"/>
      <c r="II4" s="13"/>
      <c r="IJ4" s="13"/>
      <c r="IK4" s="13"/>
      <c r="IL4" s="13"/>
      <c r="IP4" s="13"/>
      <c r="IQ4" s="13"/>
      <c r="IR4" s="13"/>
      <c r="IS4" s="13"/>
      <c r="IT4" s="13"/>
      <c r="IX4" s="13"/>
      <c r="IY4" s="13"/>
      <c r="IZ4" s="13"/>
      <c r="JA4" s="13"/>
      <c r="JB4" s="13"/>
      <c r="JF4" s="13"/>
      <c r="JG4" s="13"/>
      <c r="JH4" s="13"/>
      <c r="JI4" s="13"/>
      <c r="JJ4" s="13"/>
    </row>
    <row r="5" spans="1:270" x14ac:dyDescent="0.3">
      <c r="G5" t="str">
        <f>'paste in'!B1:B1</f>
        <v>Canada</v>
      </c>
      <c r="O5" t="str">
        <f>'paste in'!E1:E1</f>
        <v>Mexico upper midscale consistent reporters</v>
      </c>
    </row>
    <row r="6" spans="1:270" x14ac:dyDescent="0.3">
      <c r="G6" t="str">
        <f>'paste in'!B2</f>
        <v>Supply</v>
      </c>
      <c r="H6" t="str">
        <f>'paste in'!C2</f>
        <v>Demand</v>
      </c>
      <c r="I6" t="str">
        <f>'paste in'!D2</f>
        <v>Revenue</v>
      </c>
      <c r="O6" t="str">
        <f>'paste in'!E2</f>
        <v>Supply</v>
      </c>
      <c r="P6" t="str">
        <f>'paste in'!F2</f>
        <v>Demand</v>
      </c>
      <c r="Q6" t="str">
        <f>'paste in'!G2</f>
        <v>Revenue</v>
      </c>
    </row>
    <row r="7" spans="1:270" x14ac:dyDescent="0.3">
      <c r="F7" t="s">
        <v>11</v>
      </c>
      <c r="G7" t="str">
        <f>IF(G5=G2,"OK","NOT OK")</f>
        <v>OK</v>
      </c>
      <c r="O7" t="str">
        <f>IF(O5=O2,"OK","NOT OK")</f>
        <v>OK</v>
      </c>
    </row>
    <row r="9" spans="1:270" x14ac:dyDescent="0.3">
      <c r="G9" s="11" t="s">
        <v>31</v>
      </c>
      <c r="H9" s="11"/>
      <c r="I9" s="11"/>
      <c r="J9" s="11"/>
      <c r="K9" s="11"/>
      <c r="L9" s="11"/>
      <c r="M9" s="11"/>
      <c r="N9" s="11"/>
      <c r="O9" s="11" t="s">
        <v>32</v>
      </c>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row>
    <row r="10" spans="1:270" x14ac:dyDescent="0.3">
      <c r="F10" s="10"/>
      <c r="G10" s="11" t="s">
        <v>25</v>
      </c>
      <c r="H10" s="11" t="s">
        <v>26</v>
      </c>
      <c r="I10" s="11" t="s">
        <v>28</v>
      </c>
      <c r="J10" s="11" t="s">
        <v>23</v>
      </c>
      <c r="K10" s="11" t="s">
        <v>24</v>
      </c>
      <c r="L10" s="11" t="s">
        <v>13</v>
      </c>
      <c r="M10" s="11" t="s">
        <v>14</v>
      </c>
      <c r="N10" s="11" t="s">
        <v>15</v>
      </c>
      <c r="O10" s="11" t="s">
        <v>25</v>
      </c>
      <c r="P10" s="11" t="s">
        <v>26</v>
      </c>
      <c r="Q10" s="11" t="s">
        <v>28</v>
      </c>
      <c r="R10" s="11" t="s">
        <v>23</v>
      </c>
      <c r="S10" s="11" t="s">
        <v>24</v>
      </c>
      <c r="T10" s="11" t="s">
        <v>13</v>
      </c>
      <c r="U10" s="11" t="s">
        <v>14</v>
      </c>
      <c r="V10" s="11" t="s">
        <v>15</v>
      </c>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row>
    <row r="11" spans="1:270" x14ac:dyDescent="0.3">
      <c r="A11" t="s">
        <v>5</v>
      </c>
      <c r="B11" s="13" t="s">
        <v>12</v>
      </c>
      <c r="C11" t="s">
        <v>8</v>
      </c>
      <c r="D11" t="s">
        <v>6</v>
      </c>
      <c r="E11" t="s">
        <v>7</v>
      </c>
      <c r="F11" t="s">
        <v>4</v>
      </c>
      <c r="G11" t="str">
        <f>G9&amp;"_"&amp;G10</f>
        <v>totcanada_supt</v>
      </c>
      <c r="H11" t="str">
        <f>G9&amp;"_"&amp;H10</f>
        <v>totcanada_demt</v>
      </c>
      <c r="I11" t="str">
        <f>G9&amp;"_"&amp;I10</f>
        <v>totcanada_rmrevt</v>
      </c>
      <c r="J11" t="str">
        <f>G9&amp;"_"&amp;J10</f>
        <v>totcanada_demd</v>
      </c>
      <c r="K11" t="str">
        <f>G9&amp;"_"&amp;K10</f>
        <v>totcanada_supd</v>
      </c>
      <c r="L11" t="str">
        <f>G9&amp;"_"&amp;L10</f>
        <v>totcanada_occ</v>
      </c>
      <c r="M11" t="str">
        <f>G9&amp;"_"&amp;M10</f>
        <v>totcanada_adr</v>
      </c>
      <c r="N11" t="str">
        <f>G9&amp;"_"&amp;N10</f>
        <v>totcanada_revpar</v>
      </c>
      <c r="O11" t="str">
        <f>O9&amp;"_"&amp;O10</f>
        <v>upmmexico_supt</v>
      </c>
      <c r="P11" t="str">
        <f>O9&amp;"_"&amp;P10</f>
        <v>upmmexico_demt</v>
      </c>
      <c r="Q11" t="str">
        <f>O9&amp;"_"&amp;Q10</f>
        <v>upmmexico_rmrevt</v>
      </c>
      <c r="R11" t="str">
        <f>O9&amp;"_"&amp;R10</f>
        <v>upmmexico_demd</v>
      </c>
      <c r="S11" t="str">
        <f>O9&amp;"_"&amp;S10</f>
        <v>upmmexico_supd</v>
      </c>
      <c r="T11" t="str">
        <f>O9&amp;"_"&amp;T10</f>
        <v>upmmexico_occ</v>
      </c>
      <c r="U11" t="str">
        <f>O9&amp;"_"&amp;U10</f>
        <v>upmmexico_adr</v>
      </c>
      <c r="V11" t="str">
        <f>O9&amp;"_"&amp;V10</f>
        <v>upmmexico_revpar</v>
      </c>
    </row>
    <row r="12" spans="1:270" x14ac:dyDescent="0.3">
      <c r="A12" s="11">
        <v>198701</v>
      </c>
      <c r="B12">
        <f>LOOKUP(E12,{1,2,3,4,5,6,7,8,9,10,11,12,13},{31,28,31,30,31,30,31,31,30,31,30,31,"Out Of Bounds"})</f>
        <v>31</v>
      </c>
      <c r="C12">
        <f>LOOKUP(E12,{1,4,7,10,13},{1,2,3,4,"Out Of Bounds"})</f>
        <v>1</v>
      </c>
      <c r="D12">
        <f>YEAR(F12)</f>
        <v>1987</v>
      </c>
      <c r="E12">
        <f>MONTH(F12)</f>
        <v>1</v>
      </c>
      <c r="F12" s="12">
        <v>31778</v>
      </c>
      <c r="G12" t="str">
        <f>'paste in'!B3</f>
        <v>NA</v>
      </c>
      <c r="H12" t="str">
        <f>'paste in'!C3</f>
        <v>NA</v>
      </c>
      <c r="I12" t="str">
        <f>'paste in'!D3</f>
        <v>NA</v>
      </c>
      <c r="J12" s="22" t="s">
        <v>18</v>
      </c>
      <c r="K12" s="22" t="s">
        <v>18</v>
      </c>
      <c r="L12" s="22" t="s">
        <v>18</v>
      </c>
      <c r="M12" s="22" t="s">
        <v>18</v>
      </c>
      <c r="N12" s="22" t="s">
        <v>18</v>
      </c>
      <c r="O12" s="22" t="s">
        <v>18</v>
      </c>
      <c r="P12" s="22" t="s">
        <v>18</v>
      </c>
      <c r="Q12" s="22" t="s">
        <v>18</v>
      </c>
      <c r="R12" s="22" t="s">
        <v>18</v>
      </c>
      <c r="S12" s="22" t="s">
        <v>18</v>
      </c>
      <c r="T12" s="22" t="s">
        <v>18</v>
      </c>
      <c r="U12" s="22" t="s">
        <v>18</v>
      </c>
      <c r="V12" s="22" t="s">
        <v>18</v>
      </c>
    </row>
    <row r="13" spans="1:270" x14ac:dyDescent="0.3">
      <c r="A13" s="11">
        <v>198702</v>
      </c>
      <c r="B13">
        <f>LOOKUP(E13,{1,2,3,4,5,6,7,8,9,10,11,12,13},{31,28,31,30,31,30,31,31,30,31,30,31,"Out Of Bounds"})</f>
        <v>28</v>
      </c>
      <c r="C13">
        <f>LOOKUP(E13,{1,4,7,10,13},{1,2,3,4,"Out Of Bounds"})</f>
        <v>1</v>
      </c>
      <c r="D13">
        <f t="shared" ref="D13:D23" si="0">YEAR(F13)</f>
        <v>1987</v>
      </c>
      <c r="E13">
        <f t="shared" ref="E13:E76" si="1">MONTH(F13)</f>
        <v>2</v>
      </c>
      <c r="F13" s="12">
        <v>31809</v>
      </c>
      <c r="G13" t="str">
        <f>'paste in'!B4</f>
        <v>NA</v>
      </c>
      <c r="H13" t="str">
        <f>'paste in'!C4</f>
        <v>NA</v>
      </c>
      <c r="I13" t="str">
        <f>'paste in'!D4</f>
        <v>NA</v>
      </c>
      <c r="J13" s="22" t="s">
        <v>18</v>
      </c>
      <c r="K13" s="22" t="s">
        <v>18</v>
      </c>
      <c r="L13" s="22" t="s">
        <v>18</v>
      </c>
      <c r="M13" s="22" t="s">
        <v>18</v>
      </c>
      <c r="N13" s="22" t="s">
        <v>18</v>
      </c>
      <c r="O13" s="22" t="s">
        <v>18</v>
      </c>
      <c r="P13" s="22" t="s">
        <v>18</v>
      </c>
      <c r="Q13" s="22" t="s">
        <v>18</v>
      </c>
      <c r="R13" s="22" t="s">
        <v>18</v>
      </c>
      <c r="S13" s="22" t="s">
        <v>18</v>
      </c>
      <c r="T13" s="22" t="s">
        <v>18</v>
      </c>
      <c r="U13" s="22" t="s">
        <v>18</v>
      </c>
      <c r="V13" s="22" t="s">
        <v>18</v>
      </c>
    </row>
    <row r="14" spans="1:270" x14ac:dyDescent="0.3">
      <c r="A14" s="11">
        <v>198703</v>
      </c>
      <c r="B14">
        <f>LOOKUP(E14,{1,2,3,4,5,6,7,8,9,10,11,12,13},{31,28,31,30,31,30,31,31,30,31,30,31,"Out Of Bounds"})</f>
        <v>31</v>
      </c>
      <c r="C14">
        <f>LOOKUP(E14,{1,4,7,10,13},{1,2,3,4,"Out Of Bounds"})</f>
        <v>1</v>
      </c>
      <c r="D14">
        <f t="shared" si="0"/>
        <v>1987</v>
      </c>
      <c r="E14">
        <f t="shared" si="1"/>
        <v>3</v>
      </c>
      <c r="F14" s="12">
        <v>31837</v>
      </c>
      <c r="G14" t="str">
        <f>'paste in'!B5</f>
        <v>NA</v>
      </c>
      <c r="H14" t="str">
        <f>'paste in'!C5</f>
        <v>NA</v>
      </c>
      <c r="I14" t="str">
        <f>'paste in'!D5</f>
        <v>NA</v>
      </c>
      <c r="J14" s="22" t="s">
        <v>18</v>
      </c>
      <c r="K14" s="22" t="s">
        <v>18</v>
      </c>
      <c r="L14" s="22" t="s">
        <v>18</v>
      </c>
      <c r="M14" s="22" t="s">
        <v>18</v>
      </c>
      <c r="N14" s="22" t="s">
        <v>18</v>
      </c>
      <c r="O14" s="22" t="s">
        <v>18</v>
      </c>
      <c r="P14" s="22" t="s">
        <v>18</v>
      </c>
      <c r="Q14" s="22" t="s">
        <v>18</v>
      </c>
      <c r="R14" s="22" t="s">
        <v>18</v>
      </c>
      <c r="S14" s="22" t="s">
        <v>18</v>
      </c>
      <c r="T14" s="22" t="s">
        <v>18</v>
      </c>
      <c r="U14" s="22" t="s">
        <v>18</v>
      </c>
      <c r="V14" s="22" t="s">
        <v>18</v>
      </c>
    </row>
    <row r="15" spans="1:270" x14ac:dyDescent="0.3">
      <c r="A15" s="11">
        <v>198704</v>
      </c>
      <c r="B15">
        <f>LOOKUP(E15,{1,2,3,4,5,6,7,8,9,10,11,12,13},{31,28,31,30,31,30,31,31,30,31,30,31,"Out Of Bounds"})</f>
        <v>30</v>
      </c>
      <c r="C15">
        <f>LOOKUP(E15,{1,4,7,10,13},{1,2,3,4,"Out Of Bounds"})</f>
        <v>2</v>
      </c>
      <c r="D15">
        <f t="shared" si="0"/>
        <v>1987</v>
      </c>
      <c r="E15">
        <f t="shared" si="1"/>
        <v>4</v>
      </c>
      <c r="F15" s="12">
        <v>31868</v>
      </c>
      <c r="G15" t="str">
        <f>'paste in'!B6</f>
        <v>NA</v>
      </c>
      <c r="H15" t="str">
        <f>'paste in'!C6</f>
        <v>NA</v>
      </c>
      <c r="I15" t="str">
        <f>'paste in'!D6</f>
        <v>NA</v>
      </c>
      <c r="J15" s="22" t="s">
        <v>18</v>
      </c>
      <c r="K15" s="22" t="s">
        <v>18</v>
      </c>
      <c r="L15" s="22" t="s">
        <v>18</v>
      </c>
      <c r="M15" s="22" t="s">
        <v>18</v>
      </c>
      <c r="N15" s="22" t="s">
        <v>18</v>
      </c>
      <c r="O15" s="22" t="s">
        <v>18</v>
      </c>
      <c r="P15" s="22" t="s">
        <v>18</v>
      </c>
      <c r="Q15" s="22" t="s">
        <v>18</v>
      </c>
      <c r="R15" s="22" t="s">
        <v>18</v>
      </c>
      <c r="S15" s="22" t="s">
        <v>18</v>
      </c>
      <c r="T15" s="22" t="s">
        <v>18</v>
      </c>
      <c r="U15" s="22" t="s">
        <v>18</v>
      </c>
      <c r="V15" s="22" t="s">
        <v>18</v>
      </c>
    </row>
    <row r="16" spans="1:270" x14ac:dyDescent="0.3">
      <c r="A16" s="11">
        <v>198705</v>
      </c>
      <c r="B16">
        <f>LOOKUP(E16,{1,2,3,4,5,6,7,8,9,10,11,12,13},{31,28,31,30,31,30,31,31,30,31,30,31,"Out Of Bounds"})</f>
        <v>31</v>
      </c>
      <c r="C16">
        <f>LOOKUP(E16,{1,4,7,10,13},{1,2,3,4,"Out Of Bounds"})</f>
        <v>2</v>
      </c>
      <c r="D16">
        <f t="shared" si="0"/>
        <v>1987</v>
      </c>
      <c r="E16">
        <f t="shared" si="1"/>
        <v>5</v>
      </c>
      <c r="F16" s="12">
        <v>31898</v>
      </c>
      <c r="G16" t="str">
        <f>'paste in'!B7</f>
        <v>NA</v>
      </c>
      <c r="H16" t="str">
        <f>'paste in'!C7</f>
        <v>NA</v>
      </c>
      <c r="I16" t="str">
        <f>'paste in'!D7</f>
        <v>NA</v>
      </c>
      <c r="J16" s="22" t="s">
        <v>18</v>
      </c>
      <c r="K16" s="22" t="s">
        <v>18</v>
      </c>
      <c r="L16" s="22" t="s">
        <v>18</v>
      </c>
      <c r="M16" s="22" t="s">
        <v>18</v>
      </c>
      <c r="N16" s="22" t="s">
        <v>18</v>
      </c>
      <c r="O16" s="22" t="s">
        <v>18</v>
      </c>
      <c r="P16" s="22" t="s">
        <v>18</v>
      </c>
      <c r="Q16" s="22" t="s">
        <v>18</v>
      </c>
      <c r="R16" s="22" t="s">
        <v>18</v>
      </c>
      <c r="S16" s="22" t="s">
        <v>18</v>
      </c>
      <c r="T16" s="22" t="s">
        <v>18</v>
      </c>
      <c r="U16" s="22" t="s">
        <v>18</v>
      </c>
      <c r="V16" s="22" t="s">
        <v>18</v>
      </c>
    </row>
    <row r="17" spans="1:22" x14ac:dyDescent="0.3">
      <c r="A17" s="11">
        <v>198706</v>
      </c>
      <c r="B17">
        <f>LOOKUP(E17,{1,2,3,4,5,6,7,8,9,10,11,12,13},{31,28,31,30,31,30,31,31,30,31,30,31,"Out Of Bounds"})</f>
        <v>30</v>
      </c>
      <c r="C17">
        <f>LOOKUP(E17,{1,4,7,10,13},{1,2,3,4,"Out Of Bounds"})</f>
        <v>2</v>
      </c>
      <c r="D17">
        <f t="shared" si="0"/>
        <v>1987</v>
      </c>
      <c r="E17">
        <f t="shared" si="1"/>
        <v>6</v>
      </c>
      <c r="F17" s="12">
        <v>31929</v>
      </c>
      <c r="G17" t="str">
        <f>'paste in'!B8</f>
        <v>NA</v>
      </c>
      <c r="H17" t="str">
        <f>'paste in'!C8</f>
        <v>NA</v>
      </c>
      <c r="I17" t="str">
        <f>'paste in'!D8</f>
        <v>NA</v>
      </c>
      <c r="J17" s="22" t="s">
        <v>18</v>
      </c>
      <c r="K17" s="22" t="s">
        <v>18</v>
      </c>
      <c r="L17" s="22" t="s">
        <v>18</v>
      </c>
      <c r="M17" s="22" t="s">
        <v>18</v>
      </c>
      <c r="N17" s="22" t="s">
        <v>18</v>
      </c>
      <c r="O17" s="22" t="s">
        <v>18</v>
      </c>
      <c r="P17" s="22" t="s">
        <v>18</v>
      </c>
      <c r="Q17" s="22" t="s">
        <v>18</v>
      </c>
      <c r="R17" s="22" t="s">
        <v>18</v>
      </c>
      <c r="S17" s="22" t="s">
        <v>18</v>
      </c>
      <c r="T17" s="22" t="s">
        <v>18</v>
      </c>
      <c r="U17" s="22" t="s">
        <v>18</v>
      </c>
      <c r="V17" s="22" t="s">
        <v>18</v>
      </c>
    </row>
    <row r="18" spans="1:22" x14ac:dyDescent="0.3">
      <c r="A18" s="11">
        <v>198707</v>
      </c>
      <c r="B18">
        <f>LOOKUP(E18,{1,2,3,4,5,6,7,8,9,10,11,12,13},{31,28,31,30,31,30,31,31,30,31,30,31,"Out Of Bounds"})</f>
        <v>31</v>
      </c>
      <c r="C18">
        <f>LOOKUP(E18,{1,4,7,10,13},{1,2,3,4,"Out Of Bounds"})</f>
        <v>3</v>
      </c>
      <c r="D18">
        <f t="shared" si="0"/>
        <v>1987</v>
      </c>
      <c r="E18">
        <f t="shared" si="1"/>
        <v>7</v>
      </c>
      <c r="F18" s="12">
        <v>31959</v>
      </c>
      <c r="G18" t="str">
        <f>'paste in'!B9</f>
        <v>NA</v>
      </c>
      <c r="H18" t="str">
        <f>'paste in'!C9</f>
        <v>NA</v>
      </c>
      <c r="I18" t="str">
        <f>'paste in'!D9</f>
        <v>NA</v>
      </c>
      <c r="J18" s="22" t="s">
        <v>18</v>
      </c>
      <c r="K18" s="22" t="s">
        <v>18</v>
      </c>
      <c r="L18" s="22" t="s">
        <v>18</v>
      </c>
      <c r="M18" s="22" t="s">
        <v>18</v>
      </c>
      <c r="N18" s="22" t="s">
        <v>18</v>
      </c>
      <c r="O18" s="22" t="s">
        <v>18</v>
      </c>
      <c r="P18" s="22" t="s">
        <v>18</v>
      </c>
      <c r="Q18" s="22" t="s">
        <v>18</v>
      </c>
      <c r="R18" s="22" t="s">
        <v>18</v>
      </c>
      <c r="S18" s="22" t="s">
        <v>18</v>
      </c>
      <c r="T18" s="22" t="s">
        <v>18</v>
      </c>
      <c r="U18" s="22" t="s">
        <v>18</v>
      </c>
      <c r="V18" s="22" t="s">
        <v>18</v>
      </c>
    </row>
    <row r="19" spans="1:22" x14ac:dyDescent="0.3">
      <c r="A19" s="11">
        <v>198708</v>
      </c>
      <c r="B19">
        <f>LOOKUP(E19,{1,2,3,4,5,6,7,8,9,10,11,12,13},{31,28,31,30,31,30,31,31,30,31,30,31,"Out Of Bounds"})</f>
        <v>31</v>
      </c>
      <c r="C19">
        <f>LOOKUP(E19,{1,4,7,10,13},{1,2,3,4,"Out Of Bounds"})</f>
        <v>3</v>
      </c>
      <c r="D19">
        <f t="shared" si="0"/>
        <v>1987</v>
      </c>
      <c r="E19">
        <f t="shared" si="1"/>
        <v>8</v>
      </c>
      <c r="F19" s="12">
        <v>31990</v>
      </c>
      <c r="G19" t="str">
        <f>'paste in'!B10</f>
        <v>NA</v>
      </c>
      <c r="H19" t="str">
        <f>'paste in'!C10</f>
        <v>NA</v>
      </c>
      <c r="I19" t="str">
        <f>'paste in'!D10</f>
        <v>NA</v>
      </c>
      <c r="J19" s="22" t="s">
        <v>18</v>
      </c>
      <c r="K19" s="22" t="s">
        <v>18</v>
      </c>
      <c r="L19" s="22" t="s">
        <v>18</v>
      </c>
      <c r="M19" s="22" t="s">
        <v>18</v>
      </c>
      <c r="N19" s="22" t="s">
        <v>18</v>
      </c>
      <c r="O19" s="22" t="s">
        <v>18</v>
      </c>
      <c r="P19" s="22" t="s">
        <v>18</v>
      </c>
      <c r="Q19" s="22" t="s">
        <v>18</v>
      </c>
      <c r="R19" s="22" t="s">
        <v>18</v>
      </c>
      <c r="S19" s="22" t="s">
        <v>18</v>
      </c>
      <c r="T19" s="22" t="s">
        <v>18</v>
      </c>
      <c r="U19" s="22" t="s">
        <v>18</v>
      </c>
      <c r="V19" s="22" t="s">
        <v>18</v>
      </c>
    </row>
    <row r="20" spans="1:22" x14ac:dyDescent="0.3">
      <c r="A20" s="11">
        <v>198709</v>
      </c>
      <c r="B20">
        <f>LOOKUP(E20,{1,2,3,4,5,6,7,8,9,10,11,12,13},{31,28,31,30,31,30,31,31,30,31,30,31,"Out Of Bounds"})</f>
        <v>30</v>
      </c>
      <c r="C20">
        <f>LOOKUP(E20,{1,4,7,10,13},{1,2,3,4,"Out Of Bounds"})</f>
        <v>3</v>
      </c>
      <c r="D20">
        <f t="shared" si="0"/>
        <v>1987</v>
      </c>
      <c r="E20">
        <f t="shared" si="1"/>
        <v>9</v>
      </c>
      <c r="F20" s="12">
        <v>32021</v>
      </c>
      <c r="G20" t="str">
        <f>'paste in'!B11</f>
        <v>NA</v>
      </c>
      <c r="H20" t="str">
        <f>'paste in'!C11</f>
        <v>NA</v>
      </c>
      <c r="I20" t="str">
        <f>'paste in'!D11</f>
        <v>NA</v>
      </c>
      <c r="J20" s="22" t="s">
        <v>18</v>
      </c>
      <c r="K20" s="22" t="s">
        <v>18</v>
      </c>
      <c r="L20" s="22" t="s">
        <v>18</v>
      </c>
      <c r="M20" s="22" t="s">
        <v>18</v>
      </c>
      <c r="N20" s="22" t="s">
        <v>18</v>
      </c>
      <c r="O20" s="22" t="s">
        <v>18</v>
      </c>
      <c r="P20" s="22" t="s">
        <v>18</v>
      </c>
      <c r="Q20" s="22" t="s">
        <v>18</v>
      </c>
      <c r="R20" s="22" t="s">
        <v>18</v>
      </c>
      <c r="S20" s="22" t="s">
        <v>18</v>
      </c>
      <c r="T20" s="22" t="s">
        <v>18</v>
      </c>
      <c r="U20" s="22" t="s">
        <v>18</v>
      </c>
      <c r="V20" s="22" t="s">
        <v>18</v>
      </c>
    </row>
    <row r="21" spans="1:22" x14ac:dyDescent="0.3">
      <c r="A21" s="11">
        <v>198710</v>
      </c>
      <c r="B21">
        <f>LOOKUP(E21,{1,2,3,4,5,6,7,8,9,10,11,12,13},{31,28,31,30,31,30,31,31,30,31,30,31,"Out Of Bounds"})</f>
        <v>31</v>
      </c>
      <c r="C21">
        <f>LOOKUP(E21,{1,4,7,10,13},{1,2,3,4,"Out Of Bounds"})</f>
        <v>4</v>
      </c>
      <c r="D21">
        <f t="shared" si="0"/>
        <v>1987</v>
      </c>
      <c r="E21">
        <f t="shared" si="1"/>
        <v>10</v>
      </c>
      <c r="F21" s="12">
        <v>32051</v>
      </c>
      <c r="G21" t="str">
        <f>'paste in'!B12</f>
        <v>NA</v>
      </c>
      <c r="H21" t="str">
        <f>'paste in'!C12</f>
        <v>NA</v>
      </c>
      <c r="I21" t="str">
        <f>'paste in'!D12</f>
        <v>NA</v>
      </c>
      <c r="J21" s="22" t="s">
        <v>18</v>
      </c>
      <c r="K21" s="22" t="s">
        <v>18</v>
      </c>
      <c r="L21" s="22" t="s">
        <v>18</v>
      </c>
      <c r="M21" s="22" t="s">
        <v>18</v>
      </c>
      <c r="N21" s="22" t="s">
        <v>18</v>
      </c>
      <c r="O21" s="22" t="s">
        <v>18</v>
      </c>
      <c r="P21" s="22" t="s">
        <v>18</v>
      </c>
      <c r="Q21" s="22" t="s">
        <v>18</v>
      </c>
      <c r="R21" s="22" t="s">
        <v>18</v>
      </c>
      <c r="S21" s="22" t="s">
        <v>18</v>
      </c>
      <c r="T21" s="22" t="s">
        <v>18</v>
      </c>
      <c r="U21" s="22" t="s">
        <v>18</v>
      </c>
      <c r="V21" s="22" t="s">
        <v>18</v>
      </c>
    </row>
    <row r="22" spans="1:22" x14ac:dyDescent="0.3">
      <c r="A22" s="11">
        <v>198711</v>
      </c>
      <c r="B22">
        <f>LOOKUP(E22,{1,2,3,4,5,6,7,8,9,10,11,12,13},{31,28,31,30,31,30,31,31,30,31,30,31,"Out Of Bounds"})</f>
        <v>30</v>
      </c>
      <c r="C22">
        <f>LOOKUP(E22,{1,4,7,10,13},{1,2,3,4,"Out Of Bounds"})</f>
        <v>4</v>
      </c>
      <c r="D22">
        <f t="shared" si="0"/>
        <v>1987</v>
      </c>
      <c r="E22">
        <f t="shared" si="1"/>
        <v>11</v>
      </c>
      <c r="F22" s="12">
        <v>32082</v>
      </c>
      <c r="G22" t="str">
        <f>'paste in'!B13</f>
        <v>NA</v>
      </c>
      <c r="H22" t="str">
        <f>'paste in'!C13</f>
        <v>NA</v>
      </c>
      <c r="I22" t="str">
        <f>'paste in'!D13</f>
        <v>NA</v>
      </c>
      <c r="J22" s="22" t="s">
        <v>18</v>
      </c>
      <c r="K22" s="22" t="s">
        <v>18</v>
      </c>
      <c r="L22" s="22" t="s">
        <v>18</v>
      </c>
      <c r="M22" s="22" t="s">
        <v>18</v>
      </c>
      <c r="N22" s="22" t="s">
        <v>18</v>
      </c>
      <c r="O22" s="22" t="s">
        <v>18</v>
      </c>
      <c r="P22" s="22" t="s">
        <v>18</v>
      </c>
      <c r="Q22" s="22" t="s">
        <v>18</v>
      </c>
      <c r="R22" s="22" t="s">
        <v>18</v>
      </c>
      <c r="S22" s="22" t="s">
        <v>18</v>
      </c>
      <c r="T22" s="22" t="s">
        <v>18</v>
      </c>
      <c r="U22" s="22" t="s">
        <v>18</v>
      </c>
      <c r="V22" s="22" t="s">
        <v>18</v>
      </c>
    </row>
    <row r="23" spans="1:22" x14ac:dyDescent="0.3">
      <c r="A23" s="11">
        <v>198712</v>
      </c>
      <c r="B23">
        <f>LOOKUP(E23,{1,2,3,4,5,6,7,8,9,10,11,12,13},{31,28,31,30,31,30,31,31,30,31,30,31,"Out Of Bounds"})</f>
        <v>31</v>
      </c>
      <c r="C23">
        <f>LOOKUP(E23,{1,4,7,10,13},{1,2,3,4,"Out Of Bounds"})</f>
        <v>4</v>
      </c>
      <c r="D23">
        <f t="shared" si="0"/>
        <v>1987</v>
      </c>
      <c r="E23">
        <f t="shared" si="1"/>
        <v>12</v>
      </c>
      <c r="F23" s="12">
        <v>32112</v>
      </c>
      <c r="G23" t="str">
        <f>'paste in'!B14</f>
        <v>NA</v>
      </c>
      <c r="H23" t="str">
        <f>'paste in'!C14</f>
        <v>NA</v>
      </c>
      <c r="I23" t="str">
        <f>'paste in'!D14</f>
        <v>NA</v>
      </c>
      <c r="J23" s="22" t="s">
        <v>18</v>
      </c>
      <c r="K23" s="22" t="s">
        <v>18</v>
      </c>
      <c r="L23" s="22" t="s">
        <v>18</v>
      </c>
      <c r="M23" s="22" t="s">
        <v>18</v>
      </c>
      <c r="N23" s="22" t="s">
        <v>18</v>
      </c>
      <c r="O23" s="22" t="s">
        <v>18</v>
      </c>
      <c r="P23" s="22" t="s">
        <v>18</v>
      </c>
      <c r="Q23" s="22" t="s">
        <v>18</v>
      </c>
      <c r="R23" s="22" t="s">
        <v>18</v>
      </c>
      <c r="S23" s="22" t="s">
        <v>18</v>
      </c>
      <c r="T23" s="22" t="s">
        <v>18</v>
      </c>
      <c r="U23" s="22" t="s">
        <v>18</v>
      </c>
      <c r="V23" s="22" t="s">
        <v>18</v>
      </c>
    </row>
    <row r="24" spans="1:22" x14ac:dyDescent="0.3">
      <c r="A24" s="11">
        <v>198801</v>
      </c>
      <c r="B24">
        <f>LOOKUP(E24,{1,2,3,4,5,6,7,8,9,10,11,12,13},{31,28,31,30,31,30,31,31,30,31,30,31,"Out Of Bounds"})</f>
        <v>31</v>
      </c>
      <c r="C24">
        <f>LOOKUP(E24,{1,4,7,10,13},{1,2,3,4,"Out Of Bounds"})</f>
        <v>1</v>
      </c>
      <c r="D24">
        <f t="shared" ref="D24:D87" si="2">YEAR(F24)</f>
        <v>1988</v>
      </c>
      <c r="E24">
        <f t="shared" si="1"/>
        <v>1</v>
      </c>
      <c r="F24" s="12">
        <v>32143</v>
      </c>
      <c r="G24" t="str">
        <f>'paste in'!B15</f>
        <v>NA</v>
      </c>
      <c r="H24" t="str">
        <f>'paste in'!C15</f>
        <v>NA</v>
      </c>
      <c r="I24" t="str">
        <f>'paste in'!D15</f>
        <v>NA</v>
      </c>
      <c r="J24" s="22" t="s">
        <v>18</v>
      </c>
      <c r="K24" s="22" t="s">
        <v>18</v>
      </c>
      <c r="L24" s="22" t="s">
        <v>18</v>
      </c>
      <c r="M24" s="22" t="s">
        <v>18</v>
      </c>
      <c r="N24" s="22" t="s">
        <v>18</v>
      </c>
      <c r="O24" s="22" t="s">
        <v>18</v>
      </c>
      <c r="P24" s="22" t="s">
        <v>18</v>
      </c>
      <c r="Q24" s="22" t="s">
        <v>18</v>
      </c>
      <c r="R24" s="22" t="s">
        <v>18</v>
      </c>
      <c r="S24" s="22" t="s">
        <v>18</v>
      </c>
      <c r="T24" s="22" t="s">
        <v>18</v>
      </c>
      <c r="U24" s="22" t="s">
        <v>18</v>
      </c>
      <c r="V24" s="22" t="s">
        <v>18</v>
      </c>
    </row>
    <row r="25" spans="1:22" x14ac:dyDescent="0.3">
      <c r="A25" s="11">
        <v>198802</v>
      </c>
      <c r="B25">
        <f>LOOKUP(E25,{1,2,3,4,5,6,7,8,9,10,11,12,13},{31,28,31,30,31,30,31,31,30,31,30,31,"Out Of Bounds"})</f>
        <v>28</v>
      </c>
      <c r="C25">
        <f>LOOKUP(E25,{1,4,7,10,13},{1,2,3,4,"Out Of Bounds"})</f>
        <v>1</v>
      </c>
      <c r="D25">
        <f t="shared" si="2"/>
        <v>1988</v>
      </c>
      <c r="E25">
        <f t="shared" si="1"/>
        <v>2</v>
      </c>
      <c r="F25" s="12">
        <v>32174</v>
      </c>
      <c r="G25" t="str">
        <f>'paste in'!B16</f>
        <v>NA</v>
      </c>
      <c r="H25" t="str">
        <f>'paste in'!C16</f>
        <v>NA</v>
      </c>
      <c r="I25" t="str">
        <f>'paste in'!D16</f>
        <v>NA</v>
      </c>
      <c r="J25" s="22" t="s">
        <v>18</v>
      </c>
      <c r="K25" s="22" t="s">
        <v>18</v>
      </c>
      <c r="L25" s="22" t="s">
        <v>18</v>
      </c>
      <c r="M25" s="22" t="s">
        <v>18</v>
      </c>
      <c r="N25" s="22" t="s">
        <v>18</v>
      </c>
      <c r="O25" s="22" t="s">
        <v>18</v>
      </c>
      <c r="P25" s="22" t="s">
        <v>18</v>
      </c>
      <c r="Q25" s="22" t="s">
        <v>18</v>
      </c>
      <c r="R25" s="22" t="s">
        <v>18</v>
      </c>
      <c r="S25" s="22" t="s">
        <v>18</v>
      </c>
      <c r="T25" s="22" t="s">
        <v>18</v>
      </c>
      <c r="U25" s="22" t="s">
        <v>18</v>
      </c>
      <c r="V25" s="22" t="s">
        <v>18</v>
      </c>
    </row>
    <row r="26" spans="1:22" x14ac:dyDescent="0.3">
      <c r="A26" s="11">
        <v>198803</v>
      </c>
      <c r="B26">
        <f>LOOKUP(E26,{1,2,3,4,5,6,7,8,9,10,11,12,13},{31,28,31,30,31,30,31,31,30,31,30,31,"Out Of Bounds"})</f>
        <v>31</v>
      </c>
      <c r="C26">
        <f>LOOKUP(E26,{1,4,7,10,13},{1,2,3,4,"Out Of Bounds"})</f>
        <v>1</v>
      </c>
      <c r="D26">
        <f t="shared" si="2"/>
        <v>1988</v>
      </c>
      <c r="E26">
        <f t="shared" si="1"/>
        <v>3</v>
      </c>
      <c r="F26" s="12">
        <v>32203</v>
      </c>
      <c r="G26" t="str">
        <f>'paste in'!B17</f>
        <v>NA</v>
      </c>
      <c r="H26" t="str">
        <f>'paste in'!C17</f>
        <v>NA</v>
      </c>
      <c r="I26" t="str">
        <f>'paste in'!D17</f>
        <v>NA</v>
      </c>
      <c r="J26" s="22" t="s">
        <v>18</v>
      </c>
      <c r="K26" s="22" t="s">
        <v>18</v>
      </c>
      <c r="L26" s="22" t="s">
        <v>18</v>
      </c>
      <c r="M26" s="22" t="s">
        <v>18</v>
      </c>
      <c r="N26" s="22" t="s">
        <v>18</v>
      </c>
      <c r="O26" s="22" t="s">
        <v>18</v>
      </c>
      <c r="P26" s="22" t="s">
        <v>18</v>
      </c>
      <c r="Q26" s="22" t="s">
        <v>18</v>
      </c>
      <c r="R26" s="22" t="s">
        <v>18</v>
      </c>
      <c r="S26" s="22" t="s">
        <v>18</v>
      </c>
      <c r="T26" s="22" t="s">
        <v>18</v>
      </c>
      <c r="U26" s="22" t="s">
        <v>18</v>
      </c>
      <c r="V26" s="22" t="s">
        <v>18</v>
      </c>
    </row>
    <row r="27" spans="1:22" x14ac:dyDescent="0.3">
      <c r="A27" s="11">
        <v>198804</v>
      </c>
      <c r="B27">
        <f>LOOKUP(E27,{1,2,3,4,5,6,7,8,9,10,11,12,13},{31,28,31,30,31,30,31,31,30,31,30,31,"Out Of Bounds"})</f>
        <v>30</v>
      </c>
      <c r="C27">
        <f>LOOKUP(E27,{1,4,7,10,13},{1,2,3,4,"Out Of Bounds"})</f>
        <v>2</v>
      </c>
      <c r="D27">
        <f t="shared" si="2"/>
        <v>1988</v>
      </c>
      <c r="E27">
        <f t="shared" si="1"/>
        <v>4</v>
      </c>
      <c r="F27" s="12">
        <v>32234</v>
      </c>
      <c r="G27" t="str">
        <f>'paste in'!B18</f>
        <v>NA</v>
      </c>
      <c r="H27" t="str">
        <f>'paste in'!C18</f>
        <v>NA</v>
      </c>
      <c r="I27" t="str">
        <f>'paste in'!D18</f>
        <v>NA</v>
      </c>
      <c r="J27" s="22" t="s">
        <v>18</v>
      </c>
      <c r="K27" s="22" t="s">
        <v>18</v>
      </c>
      <c r="L27" s="22" t="s">
        <v>18</v>
      </c>
      <c r="M27" s="22" t="s">
        <v>18</v>
      </c>
      <c r="N27" s="22" t="s">
        <v>18</v>
      </c>
      <c r="O27" s="22" t="s">
        <v>18</v>
      </c>
      <c r="P27" s="22" t="s">
        <v>18</v>
      </c>
      <c r="Q27" s="22" t="s">
        <v>18</v>
      </c>
      <c r="R27" s="22" t="s">
        <v>18</v>
      </c>
      <c r="S27" s="22" t="s">
        <v>18</v>
      </c>
      <c r="T27" s="22" t="s">
        <v>18</v>
      </c>
      <c r="U27" s="22" t="s">
        <v>18</v>
      </c>
      <c r="V27" s="22" t="s">
        <v>18</v>
      </c>
    </row>
    <row r="28" spans="1:22" x14ac:dyDescent="0.3">
      <c r="A28" s="11">
        <v>198805</v>
      </c>
      <c r="B28">
        <f>LOOKUP(E28,{1,2,3,4,5,6,7,8,9,10,11,12,13},{31,28,31,30,31,30,31,31,30,31,30,31,"Out Of Bounds"})</f>
        <v>31</v>
      </c>
      <c r="C28">
        <f>LOOKUP(E28,{1,4,7,10,13},{1,2,3,4,"Out Of Bounds"})</f>
        <v>2</v>
      </c>
      <c r="D28">
        <f t="shared" si="2"/>
        <v>1988</v>
      </c>
      <c r="E28">
        <f t="shared" si="1"/>
        <v>5</v>
      </c>
      <c r="F28" s="12">
        <v>32264</v>
      </c>
      <c r="G28" t="str">
        <f>'paste in'!B19</f>
        <v>NA</v>
      </c>
      <c r="H28" t="str">
        <f>'paste in'!C19</f>
        <v>NA</v>
      </c>
      <c r="I28" t="str">
        <f>'paste in'!D19</f>
        <v>NA</v>
      </c>
      <c r="J28" s="22" t="s">
        <v>18</v>
      </c>
      <c r="K28" s="22" t="s">
        <v>18</v>
      </c>
      <c r="L28" s="22" t="s">
        <v>18</v>
      </c>
      <c r="M28" s="22" t="s">
        <v>18</v>
      </c>
      <c r="N28" s="22" t="s">
        <v>18</v>
      </c>
      <c r="O28" s="22" t="s">
        <v>18</v>
      </c>
      <c r="P28" s="22" t="s">
        <v>18</v>
      </c>
      <c r="Q28" s="22" t="s">
        <v>18</v>
      </c>
      <c r="R28" s="22" t="s">
        <v>18</v>
      </c>
      <c r="S28" s="22" t="s">
        <v>18</v>
      </c>
      <c r="T28" s="22" t="s">
        <v>18</v>
      </c>
      <c r="U28" s="22" t="s">
        <v>18</v>
      </c>
      <c r="V28" s="22" t="s">
        <v>18</v>
      </c>
    </row>
    <row r="29" spans="1:22" x14ac:dyDescent="0.3">
      <c r="A29" s="11">
        <v>198806</v>
      </c>
      <c r="B29">
        <f>LOOKUP(E29,{1,2,3,4,5,6,7,8,9,10,11,12,13},{31,28,31,30,31,30,31,31,30,31,30,31,"Out Of Bounds"})</f>
        <v>30</v>
      </c>
      <c r="C29">
        <f>LOOKUP(E29,{1,4,7,10,13},{1,2,3,4,"Out Of Bounds"})</f>
        <v>2</v>
      </c>
      <c r="D29">
        <f t="shared" si="2"/>
        <v>1988</v>
      </c>
      <c r="E29">
        <f t="shared" si="1"/>
        <v>6</v>
      </c>
      <c r="F29" s="12">
        <v>32295</v>
      </c>
      <c r="G29" t="str">
        <f>'paste in'!B20</f>
        <v>NA</v>
      </c>
      <c r="H29" t="str">
        <f>'paste in'!C20</f>
        <v>NA</v>
      </c>
      <c r="I29" t="str">
        <f>'paste in'!D20</f>
        <v>NA</v>
      </c>
      <c r="J29" s="22" t="s">
        <v>18</v>
      </c>
      <c r="K29" s="22" t="s">
        <v>18</v>
      </c>
      <c r="L29" s="22" t="s">
        <v>18</v>
      </c>
      <c r="M29" s="22" t="s">
        <v>18</v>
      </c>
      <c r="N29" s="22" t="s">
        <v>18</v>
      </c>
      <c r="O29" s="22" t="s">
        <v>18</v>
      </c>
      <c r="P29" s="22" t="s">
        <v>18</v>
      </c>
      <c r="Q29" s="22" t="s">
        <v>18</v>
      </c>
      <c r="R29" s="22" t="s">
        <v>18</v>
      </c>
      <c r="S29" s="22" t="s">
        <v>18</v>
      </c>
      <c r="T29" s="22" t="s">
        <v>18</v>
      </c>
      <c r="U29" s="22" t="s">
        <v>18</v>
      </c>
      <c r="V29" s="22" t="s">
        <v>18</v>
      </c>
    </row>
    <row r="30" spans="1:22" x14ac:dyDescent="0.3">
      <c r="A30" s="11">
        <v>198807</v>
      </c>
      <c r="B30">
        <f>LOOKUP(E30,{1,2,3,4,5,6,7,8,9,10,11,12,13},{31,28,31,30,31,30,31,31,30,31,30,31,"Out Of Bounds"})</f>
        <v>31</v>
      </c>
      <c r="C30">
        <f>LOOKUP(E30,{1,4,7,10,13},{1,2,3,4,"Out Of Bounds"})</f>
        <v>3</v>
      </c>
      <c r="D30">
        <f t="shared" si="2"/>
        <v>1988</v>
      </c>
      <c r="E30">
        <f t="shared" si="1"/>
        <v>7</v>
      </c>
      <c r="F30" s="12">
        <v>32325</v>
      </c>
      <c r="G30" t="str">
        <f>'paste in'!B21</f>
        <v>NA</v>
      </c>
      <c r="H30" t="str">
        <f>'paste in'!C21</f>
        <v>NA</v>
      </c>
      <c r="I30" t="str">
        <f>'paste in'!D21</f>
        <v>NA</v>
      </c>
      <c r="J30" s="22" t="s">
        <v>18</v>
      </c>
      <c r="K30" s="22" t="s">
        <v>18</v>
      </c>
      <c r="L30" s="22" t="s">
        <v>18</v>
      </c>
      <c r="M30" s="22" t="s">
        <v>18</v>
      </c>
      <c r="N30" s="22" t="s">
        <v>18</v>
      </c>
      <c r="O30" s="22" t="s">
        <v>18</v>
      </c>
      <c r="P30" s="22" t="s">
        <v>18</v>
      </c>
      <c r="Q30" s="22" t="s">
        <v>18</v>
      </c>
      <c r="R30" s="22" t="s">
        <v>18</v>
      </c>
      <c r="S30" s="22" t="s">
        <v>18</v>
      </c>
      <c r="T30" s="22" t="s">
        <v>18</v>
      </c>
      <c r="U30" s="22" t="s">
        <v>18</v>
      </c>
      <c r="V30" s="22" t="s">
        <v>18</v>
      </c>
    </row>
    <row r="31" spans="1:22" x14ac:dyDescent="0.3">
      <c r="A31" s="11">
        <v>198808</v>
      </c>
      <c r="B31">
        <f>LOOKUP(E31,{1,2,3,4,5,6,7,8,9,10,11,12,13},{31,28,31,30,31,30,31,31,30,31,30,31,"Out Of Bounds"})</f>
        <v>31</v>
      </c>
      <c r="C31">
        <f>LOOKUP(E31,{1,4,7,10,13},{1,2,3,4,"Out Of Bounds"})</f>
        <v>3</v>
      </c>
      <c r="D31">
        <f t="shared" si="2"/>
        <v>1988</v>
      </c>
      <c r="E31">
        <f t="shared" si="1"/>
        <v>8</v>
      </c>
      <c r="F31" s="12">
        <v>32356</v>
      </c>
      <c r="G31" t="str">
        <f>'paste in'!B22</f>
        <v>NA</v>
      </c>
      <c r="H31" t="str">
        <f>'paste in'!C22</f>
        <v>NA</v>
      </c>
      <c r="I31" t="str">
        <f>'paste in'!D22</f>
        <v>NA</v>
      </c>
      <c r="J31" s="22" t="s">
        <v>18</v>
      </c>
      <c r="K31" s="22" t="s">
        <v>18</v>
      </c>
      <c r="L31" s="22" t="s">
        <v>18</v>
      </c>
      <c r="M31" s="22" t="s">
        <v>18</v>
      </c>
      <c r="N31" s="22" t="s">
        <v>18</v>
      </c>
      <c r="O31" s="22" t="s">
        <v>18</v>
      </c>
      <c r="P31" s="22" t="s">
        <v>18</v>
      </c>
      <c r="Q31" s="22" t="s">
        <v>18</v>
      </c>
      <c r="R31" s="22" t="s">
        <v>18</v>
      </c>
      <c r="S31" s="22" t="s">
        <v>18</v>
      </c>
      <c r="T31" s="22" t="s">
        <v>18</v>
      </c>
      <c r="U31" s="22" t="s">
        <v>18</v>
      </c>
      <c r="V31" s="22" t="s">
        <v>18</v>
      </c>
    </row>
    <row r="32" spans="1:22" x14ac:dyDescent="0.3">
      <c r="A32" s="11">
        <v>198809</v>
      </c>
      <c r="B32">
        <f>LOOKUP(E32,{1,2,3,4,5,6,7,8,9,10,11,12,13},{31,28,31,30,31,30,31,31,30,31,30,31,"Out Of Bounds"})</f>
        <v>30</v>
      </c>
      <c r="C32">
        <f>LOOKUP(E32,{1,4,7,10,13},{1,2,3,4,"Out Of Bounds"})</f>
        <v>3</v>
      </c>
      <c r="D32">
        <f t="shared" si="2"/>
        <v>1988</v>
      </c>
      <c r="E32">
        <f t="shared" si="1"/>
        <v>9</v>
      </c>
      <c r="F32" s="12">
        <v>32387</v>
      </c>
      <c r="G32" t="str">
        <f>'paste in'!B23</f>
        <v>NA</v>
      </c>
      <c r="H32" t="str">
        <f>'paste in'!C23</f>
        <v>NA</v>
      </c>
      <c r="I32" t="str">
        <f>'paste in'!D23</f>
        <v>NA</v>
      </c>
      <c r="J32" s="22" t="s">
        <v>18</v>
      </c>
      <c r="K32" s="22" t="s">
        <v>18</v>
      </c>
      <c r="L32" s="22" t="s">
        <v>18</v>
      </c>
      <c r="M32" s="22" t="s">
        <v>18</v>
      </c>
      <c r="N32" s="22" t="s">
        <v>18</v>
      </c>
      <c r="O32" s="22" t="s">
        <v>18</v>
      </c>
      <c r="P32" s="22" t="s">
        <v>18</v>
      </c>
      <c r="Q32" s="22" t="s">
        <v>18</v>
      </c>
      <c r="R32" s="22" t="s">
        <v>18</v>
      </c>
      <c r="S32" s="22" t="s">
        <v>18</v>
      </c>
      <c r="T32" s="22" t="s">
        <v>18</v>
      </c>
      <c r="U32" s="22" t="s">
        <v>18</v>
      </c>
      <c r="V32" s="22" t="s">
        <v>18</v>
      </c>
    </row>
    <row r="33" spans="1:22" x14ac:dyDescent="0.3">
      <c r="A33" s="11">
        <v>198810</v>
      </c>
      <c r="B33">
        <f>LOOKUP(E33,{1,2,3,4,5,6,7,8,9,10,11,12,13},{31,28,31,30,31,30,31,31,30,31,30,31,"Out Of Bounds"})</f>
        <v>31</v>
      </c>
      <c r="C33">
        <f>LOOKUP(E33,{1,4,7,10,13},{1,2,3,4,"Out Of Bounds"})</f>
        <v>4</v>
      </c>
      <c r="D33">
        <f t="shared" si="2"/>
        <v>1988</v>
      </c>
      <c r="E33">
        <f t="shared" si="1"/>
        <v>10</v>
      </c>
      <c r="F33" s="12">
        <v>32417</v>
      </c>
      <c r="G33" t="str">
        <f>'paste in'!B24</f>
        <v>NA</v>
      </c>
      <c r="H33" t="str">
        <f>'paste in'!C24</f>
        <v>NA</v>
      </c>
      <c r="I33" t="str">
        <f>'paste in'!D24</f>
        <v>NA</v>
      </c>
      <c r="J33" s="22" t="s">
        <v>18</v>
      </c>
      <c r="K33" s="22" t="s">
        <v>18</v>
      </c>
      <c r="L33" s="22" t="s">
        <v>18</v>
      </c>
      <c r="M33" s="22" t="s">
        <v>18</v>
      </c>
      <c r="N33" s="22" t="s">
        <v>18</v>
      </c>
      <c r="O33" s="22" t="s">
        <v>18</v>
      </c>
      <c r="P33" s="22" t="s">
        <v>18</v>
      </c>
      <c r="Q33" s="22" t="s">
        <v>18</v>
      </c>
      <c r="R33" s="22" t="s">
        <v>18</v>
      </c>
      <c r="S33" s="22" t="s">
        <v>18</v>
      </c>
      <c r="T33" s="22" t="s">
        <v>18</v>
      </c>
      <c r="U33" s="22" t="s">
        <v>18</v>
      </c>
      <c r="V33" s="22" t="s">
        <v>18</v>
      </c>
    </row>
    <row r="34" spans="1:22" x14ac:dyDescent="0.3">
      <c r="A34" s="11">
        <v>198811</v>
      </c>
      <c r="B34">
        <f>LOOKUP(E34,{1,2,3,4,5,6,7,8,9,10,11,12,13},{31,28,31,30,31,30,31,31,30,31,30,31,"Out Of Bounds"})</f>
        <v>30</v>
      </c>
      <c r="C34">
        <f>LOOKUP(E34,{1,4,7,10,13},{1,2,3,4,"Out Of Bounds"})</f>
        <v>4</v>
      </c>
      <c r="D34">
        <f t="shared" si="2"/>
        <v>1988</v>
      </c>
      <c r="E34">
        <f t="shared" si="1"/>
        <v>11</v>
      </c>
      <c r="F34" s="12">
        <v>32448</v>
      </c>
      <c r="G34" t="str">
        <f>'paste in'!B25</f>
        <v>NA</v>
      </c>
      <c r="H34" t="str">
        <f>'paste in'!C25</f>
        <v>NA</v>
      </c>
      <c r="I34" t="str">
        <f>'paste in'!D25</f>
        <v>NA</v>
      </c>
      <c r="J34" s="22" t="s">
        <v>18</v>
      </c>
      <c r="K34" s="22" t="s">
        <v>18</v>
      </c>
      <c r="L34" s="22" t="s">
        <v>18</v>
      </c>
      <c r="M34" s="22" t="s">
        <v>18</v>
      </c>
      <c r="N34" s="22" t="s">
        <v>18</v>
      </c>
      <c r="O34" s="22" t="s">
        <v>18</v>
      </c>
      <c r="P34" s="22" t="s">
        <v>18</v>
      </c>
      <c r="Q34" s="22" t="s">
        <v>18</v>
      </c>
      <c r="R34" s="22" t="s">
        <v>18</v>
      </c>
      <c r="S34" s="22" t="s">
        <v>18</v>
      </c>
      <c r="T34" s="22" t="s">
        <v>18</v>
      </c>
      <c r="U34" s="22" t="s">
        <v>18</v>
      </c>
      <c r="V34" s="22" t="s">
        <v>18</v>
      </c>
    </row>
    <row r="35" spans="1:22" x14ac:dyDescent="0.3">
      <c r="A35" s="11">
        <v>198812</v>
      </c>
      <c r="B35">
        <f>LOOKUP(E35,{1,2,3,4,5,6,7,8,9,10,11,12,13},{31,28,31,30,31,30,31,31,30,31,30,31,"Out Of Bounds"})</f>
        <v>31</v>
      </c>
      <c r="C35">
        <f>LOOKUP(E35,{1,4,7,10,13},{1,2,3,4,"Out Of Bounds"})</f>
        <v>4</v>
      </c>
      <c r="D35">
        <f t="shared" si="2"/>
        <v>1988</v>
      </c>
      <c r="E35">
        <f t="shared" si="1"/>
        <v>12</v>
      </c>
      <c r="F35" s="12">
        <v>32478</v>
      </c>
      <c r="G35" t="str">
        <f>'paste in'!B26</f>
        <v>NA</v>
      </c>
      <c r="H35" t="str">
        <f>'paste in'!C26</f>
        <v>NA</v>
      </c>
      <c r="I35" t="str">
        <f>'paste in'!D26</f>
        <v>NA</v>
      </c>
      <c r="J35" s="22" t="s">
        <v>18</v>
      </c>
      <c r="K35" s="22" t="s">
        <v>18</v>
      </c>
      <c r="L35" s="22" t="s">
        <v>18</v>
      </c>
      <c r="M35" s="22" t="s">
        <v>18</v>
      </c>
      <c r="N35" s="22" t="s">
        <v>18</v>
      </c>
      <c r="O35" s="22" t="s">
        <v>18</v>
      </c>
      <c r="P35" s="22" t="s">
        <v>18</v>
      </c>
      <c r="Q35" s="22" t="s">
        <v>18</v>
      </c>
      <c r="R35" s="22" t="s">
        <v>18</v>
      </c>
      <c r="S35" s="22" t="s">
        <v>18</v>
      </c>
      <c r="T35" s="22" t="s">
        <v>18</v>
      </c>
      <c r="U35" s="22" t="s">
        <v>18</v>
      </c>
      <c r="V35" s="22" t="s">
        <v>18</v>
      </c>
    </row>
    <row r="36" spans="1:22" x14ac:dyDescent="0.3">
      <c r="A36" s="11">
        <v>198901</v>
      </c>
      <c r="B36">
        <f>LOOKUP(E36,{1,2,3,4,5,6,7,8,9,10,11,12,13},{31,28,31,30,31,30,31,31,30,31,30,31,"Out Of Bounds"})</f>
        <v>31</v>
      </c>
      <c r="C36">
        <f>LOOKUP(E36,{1,4,7,10,13},{1,2,3,4,"Out Of Bounds"})</f>
        <v>1</v>
      </c>
      <c r="D36">
        <f t="shared" si="2"/>
        <v>1989</v>
      </c>
      <c r="E36">
        <f t="shared" si="1"/>
        <v>1</v>
      </c>
      <c r="F36" s="12">
        <v>32509</v>
      </c>
      <c r="G36" t="str">
        <f>'paste in'!B27</f>
        <v>NA</v>
      </c>
      <c r="H36" t="str">
        <f>'paste in'!C27</f>
        <v>NA</v>
      </c>
      <c r="I36" t="str">
        <f>'paste in'!D27</f>
        <v>NA</v>
      </c>
      <c r="J36" s="22" t="s">
        <v>18</v>
      </c>
      <c r="K36" s="22" t="s">
        <v>18</v>
      </c>
      <c r="L36" s="22" t="s">
        <v>18</v>
      </c>
      <c r="M36" s="22" t="s">
        <v>18</v>
      </c>
      <c r="N36" s="22" t="s">
        <v>18</v>
      </c>
      <c r="O36" s="22" t="s">
        <v>18</v>
      </c>
      <c r="P36" s="22" t="s">
        <v>18</v>
      </c>
      <c r="Q36" s="22" t="s">
        <v>18</v>
      </c>
      <c r="R36" s="22" t="s">
        <v>18</v>
      </c>
      <c r="S36" s="22" t="s">
        <v>18</v>
      </c>
      <c r="T36" s="22" t="s">
        <v>18</v>
      </c>
      <c r="U36" s="22" t="s">
        <v>18</v>
      </c>
      <c r="V36" s="22" t="s">
        <v>18</v>
      </c>
    </row>
    <row r="37" spans="1:22" x14ac:dyDescent="0.3">
      <c r="A37" s="11">
        <v>198902</v>
      </c>
      <c r="B37">
        <f>LOOKUP(E37,{1,2,3,4,5,6,7,8,9,10,11,12,13},{31,28,31,30,31,30,31,31,30,31,30,31,"Out Of Bounds"})</f>
        <v>28</v>
      </c>
      <c r="C37">
        <f>LOOKUP(E37,{1,4,7,10,13},{1,2,3,4,"Out Of Bounds"})</f>
        <v>1</v>
      </c>
      <c r="D37">
        <f t="shared" si="2"/>
        <v>1989</v>
      </c>
      <c r="E37">
        <f t="shared" si="1"/>
        <v>2</v>
      </c>
      <c r="F37" s="12">
        <v>32540</v>
      </c>
      <c r="G37" t="str">
        <f>'paste in'!B28</f>
        <v>NA</v>
      </c>
      <c r="H37" t="str">
        <f>'paste in'!C28</f>
        <v>NA</v>
      </c>
      <c r="I37" t="str">
        <f>'paste in'!D28</f>
        <v>NA</v>
      </c>
      <c r="J37" s="22" t="s">
        <v>18</v>
      </c>
      <c r="K37" s="22" t="s">
        <v>18</v>
      </c>
      <c r="L37" s="22" t="s">
        <v>18</v>
      </c>
      <c r="M37" s="22" t="s">
        <v>18</v>
      </c>
      <c r="N37" s="22" t="s">
        <v>18</v>
      </c>
      <c r="O37" s="22" t="s">
        <v>18</v>
      </c>
      <c r="P37" s="22" t="s">
        <v>18</v>
      </c>
      <c r="Q37" s="22" t="s">
        <v>18</v>
      </c>
      <c r="R37" s="22" t="s">
        <v>18</v>
      </c>
      <c r="S37" s="22" t="s">
        <v>18</v>
      </c>
      <c r="T37" s="22" t="s">
        <v>18</v>
      </c>
      <c r="U37" s="22" t="s">
        <v>18</v>
      </c>
      <c r="V37" s="22" t="s">
        <v>18</v>
      </c>
    </row>
    <row r="38" spans="1:22" x14ac:dyDescent="0.3">
      <c r="A38" s="11">
        <v>198903</v>
      </c>
      <c r="B38">
        <f>LOOKUP(E38,{1,2,3,4,5,6,7,8,9,10,11,12,13},{31,28,31,30,31,30,31,31,30,31,30,31,"Out Of Bounds"})</f>
        <v>31</v>
      </c>
      <c r="C38">
        <f>LOOKUP(E38,{1,4,7,10,13},{1,2,3,4,"Out Of Bounds"})</f>
        <v>1</v>
      </c>
      <c r="D38">
        <f t="shared" si="2"/>
        <v>1989</v>
      </c>
      <c r="E38">
        <f t="shared" si="1"/>
        <v>3</v>
      </c>
      <c r="F38" s="12">
        <v>32568</v>
      </c>
      <c r="G38" t="str">
        <f>'paste in'!B29</f>
        <v>NA</v>
      </c>
      <c r="H38" t="str">
        <f>'paste in'!C29</f>
        <v>NA</v>
      </c>
      <c r="I38" t="str">
        <f>'paste in'!D29</f>
        <v>NA</v>
      </c>
      <c r="J38" s="22" t="s">
        <v>18</v>
      </c>
      <c r="K38" s="22" t="s">
        <v>18</v>
      </c>
      <c r="L38" s="22" t="s">
        <v>18</v>
      </c>
      <c r="M38" s="22" t="s">
        <v>18</v>
      </c>
      <c r="N38" s="22" t="s">
        <v>18</v>
      </c>
      <c r="O38" s="22" t="s">
        <v>18</v>
      </c>
      <c r="P38" s="22" t="s">
        <v>18</v>
      </c>
      <c r="Q38" s="22" t="s">
        <v>18</v>
      </c>
      <c r="R38" s="22" t="s">
        <v>18</v>
      </c>
      <c r="S38" s="22" t="s">
        <v>18</v>
      </c>
      <c r="T38" s="22" t="s">
        <v>18</v>
      </c>
      <c r="U38" s="22" t="s">
        <v>18</v>
      </c>
      <c r="V38" s="22" t="s">
        <v>18</v>
      </c>
    </row>
    <row r="39" spans="1:22" x14ac:dyDescent="0.3">
      <c r="A39" s="11">
        <v>198904</v>
      </c>
      <c r="B39">
        <f>LOOKUP(E39,{1,2,3,4,5,6,7,8,9,10,11,12,13},{31,28,31,30,31,30,31,31,30,31,30,31,"Out Of Bounds"})</f>
        <v>30</v>
      </c>
      <c r="C39">
        <f>LOOKUP(E39,{1,4,7,10,13},{1,2,3,4,"Out Of Bounds"})</f>
        <v>2</v>
      </c>
      <c r="D39">
        <f t="shared" si="2"/>
        <v>1989</v>
      </c>
      <c r="E39">
        <f t="shared" si="1"/>
        <v>4</v>
      </c>
      <c r="F39" s="12">
        <v>32599</v>
      </c>
      <c r="G39" t="str">
        <f>'paste in'!B30</f>
        <v>NA</v>
      </c>
      <c r="H39" t="str">
        <f>'paste in'!C30</f>
        <v>NA</v>
      </c>
      <c r="I39" t="str">
        <f>'paste in'!D30</f>
        <v>NA</v>
      </c>
      <c r="J39" s="22" t="s">
        <v>18</v>
      </c>
      <c r="K39" s="22" t="s">
        <v>18</v>
      </c>
      <c r="L39" s="22" t="s">
        <v>18</v>
      </c>
      <c r="M39" s="22" t="s">
        <v>18</v>
      </c>
      <c r="N39" s="22" t="s">
        <v>18</v>
      </c>
      <c r="O39" s="22" t="s">
        <v>18</v>
      </c>
      <c r="P39" s="22" t="s">
        <v>18</v>
      </c>
      <c r="Q39" s="22" t="s">
        <v>18</v>
      </c>
      <c r="R39" s="22" t="s">
        <v>18</v>
      </c>
      <c r="S39" s="22" t="s">
        <v>18</v>
      </c>
      <c r="T39" s="22" t="s">
        <v>18</v>
      </c>
      <c r="U39" s="22" t="s">
        <v>18</v>
      </c>
      <c r="V39" s="22" t="s">
        <v>18</v>
      </c>
    </row>
    <row r="40" spans="1:22" x14ac:dyDescent="0.3">
      <c r="A40" s="11">
        <v>198905</v>
      </c>
      <c r="B40">
        <f>LOOKUP(E40,{1,2,3,4,5,6,7,8,9,10,11,12,13},{31,28,31,30,31,30,31,31,30,31,30,31,"Out Of Bounds"})</f>
        <v>31</v>
      </c>
      <c r="C40">
        <f>LOOKUP(E40,{1,4,7,10,13},{1,2,3,4,"Out Of Bounds"})</f>
        <v>2</v>
      </c>
      <c r="D40">
        <f t="shared" si="2"/>
        <v>1989</v>
      </c>
      <c r="E40">
        <f t="shared" si="1"/>
        <v>5</v>
      </c>
      <c r="F40" s="12">
        <v>32629</v>
      </c>
      <c r="G40" t="str">
        <f>'paste in'!B31</f>
        <v>NA</v>
      </c>
      <c r="H40" t="str">
        <f>'paste in'!C31</f>
        <v>NA</v>
      </c>
      <c r="I40" t="str">
        <f>'paste in'!D31</f>
        <v>NA</v>
      </c>
      <c r="J40" s="22" t="s">
        <v>18</v>
      </c>
      <c r="K40" s="22" t="s">
        <v>18</v>
      </c>
      <c r="L40" s="22" t="s">
        <v>18</v>
      </c>
      <c r="M40" s="22" t="s">
        <v>18</v>
      </c>
      <c r="N40" s="22" t="s">
        <v>18</v>
      </c>
      <c r="O40" s="22" t="s">
        <v>18</v>
      </c>
      <c r="P40" s="22" t="s">
        <v>18</v>
      </c>
      <c r="Q40" s="22" t="s">
        <v>18</v>
      </c>
      <c r="R40" s="22" t="s">
        <v>18</v>
      </c>
      <c r="S40" s="22" t="s">
        <v>18</v>
      </c>
      <c r="T40" s="22" t="s">
        <v>18</v>
      </c>
      <c r="U40" s="22" t="s">
        <v>18</v>
      </c>
      <c r="V40" s="22" t="s">
        <v>18</v>
      </c>
    </row>
    <row r="41" spans="1:22" x14ac:dyDescent="0.3">
      <c r="A41" s="11">
        <v>198906</v>
      </c>
      <c r="B41">
        <f>LOOKUP(E41,{1,2,3,4,5,6,7,8,9,10,11,12,13},{31,28,31,30,31,30,31,31,30,31,30,31,"Out Of Bounds"})</f>
        <v>30</v>
      </c>
      <c r="C41">
        <f>LOOKUP(E41,{1,4,7,10,13},{1,2,3,4,"Out Of Bounds"})</f>
        <v>2</v>
      </c>
      <c r="D41">
        <f t="shared" si="2"/>
        <v>1989</v>
      </c>
      <c r="E41">
        <f t="shared" si="1"/>
        <v>6</v>
      </c>
      <c r="F41" s="12">
        <v>32660</v>
      </c>
      <c r="G41" t="str">
        <f>'paste in'!B32</f>
        <v>NA</v>
      </c>
      <c r="H41" t="str">
        <f>'paste in'!C32</f>
        <v>NA</v>
      </c>
      <c r="I41" t="str">
        <f>'paste in'!D32</f>
        <v>NA</v>
      </c>
      <c r="J41" s="22" t="s">
        <v>18</v>
      </c>
      <c r="K41" s="22" t="s">
        <v>18</v>
      </c>
      <c r="L41" s="22" t="s">
        <v>18</v>
      </c>
      <c r="M41" s="22" t="s">
        <v>18</v>
      </c>
      <c r="N41" s="22" t="s">
        <v>18</v>
      </c>
      <c r="O41" s="22" t="s">
        <v>18</v>
      </c>
      <c r="P41" s="22" t="s">
        <v>18</v>
      </c>
      <c r="Q41" s="22" t="s">
        <v>18</v>
      </c>
      <c r="R41" s="22" t="s">
        <v>18</v>
      </c>
      <c r="S41" s="22" t="s">
        <v>18</v>
      </c>
      <c r="T41" s="22" t="s">
        <v>18</v>
      </c>
      <c r="U41" s="22" t="s">
        <v>18</v>
      </c>
      <c r="V41" s="22" t="s">
        <v>18</v>
      </c>
    </row>
    <row r="42" spans="1:22" x14ac:dyDescent="0.3">
      <c r="A42" s="11">
        <v>198907</v>
      </c>
      <c r="B42">
        <f>LOOKUP(E42,{1,2,3,4,5,6,7,8,9,10,11,12,13},{31,28,31,30,31,30,31,31,30,31,30,31,"Out Of Bounds"})</f>
        <v>31</v>
      </c>
      <c r="C42">
        <f>LOOKUP(E42,{1,4,7,10,13},{1,2,3,4,"Out Of Bounds"})</f>
        <v>3</v>
      </c>
      <c r="D42">
        <f t="shared" si="2"/>
        <v>1989</v>
      </c>
      <c r="E42">
        <f t="shared" si="1"/>
        <v>7</v>
      </c>
      <c r="F42" s="12">
        <v>32690</v>
      </c>
      <c r="G42" t="str">
        <f>'paste in'!B33</f>
        <v>NA</v>
      </c>
      <c r="H42" t="str">
        <f>'paste in'!C33</f>
        <v>NA</v>
      </c>
      <c r="I42" t="str">
        <f>'paste in'!D33</f>
        <v>NA</v>
      </c>
      <c r="J42" s="22" t="s">
        <v>18</v>
      </c>
      <c r="K42" s="22" t="s">
        <v>18</v>
      </c>
      <c r="L42" s="22" t="s">
        <v>18</v>
      </c>
      <c r="M42" s="22" t="s">
        <v>18</v>
      </c>
      <c r="N42" s="22" t="s">
        <v>18</v>
      </c>
      <c r="O42" s="22" t="s">
        <v>18</v>
      </c>
      <c r="P42" s="22" t="s">
        <v>18</v>
      </c>
      <c r="Q42" s="22" t="s">
        <v>18</v>
      </c>
      <c r="R42" s="22" t="s">
        <v>18</v>
      </c>
      <c r="S42" s="22" t="s">
        <v>18</v>
      </c>
      <c r="T42" s="22" t="s">
        <v>18</v>
      </c>
      <c r="U42" s="22" t="s">
        <v>18</v>
      </c>
      <c r="V42" s="22" t="s">
        <v>18</v>
      </c>
    </row>
    <row r="43" spans="1:22" x14ac:dyDescent="0.3">
      <c r="A43" s="11">
        <v>198908</v>
      </c>
      <c r="B43">
        <f>LOOKUP(E43,{1,2,3,4,5,6,7,8,9,10,11,12,13},{31,28,31,30,31,30,31,31,30,31,30,31,"Out Of Bounds"})</f>
        <v>31</v>
      </c>
      <c r="C43">
        <f>LOOKUP(E43,{1,4,7,10,13},{1,2,3,4,"Out Of Bounds"})</f>
        <v>3</v>
      </c>
      <c r="D43">
        <f t="shared" si="2"/>
        <v>1989</v>
      </c>
      <c r="E43">
        <f t="shared" si="1"/>
        <v>8</v>
      </c>
      <c r="F43" s="12">
        <v>32721</v>
      </c>
      <c r="G43" t="str">
        <f>'paste in'!B34</f>
        <v>NA</v>
      </c>
      <c r="H43" t="str">
        <f>'paste in'!C34</f>
        <v>NA</v>
      </c>
      <c r="I43" t="str">
        <f>'paste in'!D34</f>
        <v>NA</v>
      </c>
      <c r="J43" s="22" t="s">
        <v>18</v>
      </c>
      <c r="K43" s="22" t="s">
        <v>18</v>
      </c>
      <c r="L43" s="22" t="s">
        <v>18</v>
      </c>
      <c r="M43" s="22" t="s">
        <v>18</v>
      </c>
      <c r="N43" s="22" t="s">
        <v>18</v>
      </c>
      <c r="O43" s="22" t="s">
        <v>18</v>
      </c>
      <c r="P43" s="22" t="s">
        <v>18</v>
      </c>
      <c r="Q43" s="22" t="s">
        <v>18</v>
      </c>
      <c r="R43" s="22" t="s">
        <v>18</v>
      </c>
      <c r="S43" s="22" t="s">
        <v>18</v>
      </c>
      <c r="T43" s="22" t="s">
        <v>18</v>
      </c>
      <c r="U43" s="22" t="s">
        <v>18</v>
      </c>
      <c r="V43" s="22" t="s">
        <v>18</v>
      </c>
    </row>
    <row r="44" spans="1:22" x14ac:dyDescent="0.3">
      <c r="A44" s="11">
        <v>198909</v>
      </c>
      <c r="B44">
        <f>LOOKUP(E44,{1,2,3,4,5,6,7,8,9,10,11,12,13},{31,28,31,30,31,30,31,31,30,31,30,31,"Out Of Bounds"})</f>
        <v>30</v>
      </c>
      <c r="C44">
        <f>LOOKUP(E44,{1,4,7,10,13},{1,2,3,4,"Out Of Bounds"})</f>
        <v>3</v>
      </c>
      <c r="D44">
        <f t="shared" si="2"/>
        <v>1989</v>
      </c>
      <c r="E44">
        <f t="shared" si="1"/>
        <v>9</v>
      </c>
      <c r="F44" s="12">
        <v>32752</v>
      </c>
      <c r="G44" t="str">
        <f>'paste in'!B35</f>
        <v>NA</v>
      </c>
      <c r="H44" t="str">
        <f>'paste in'!C35</f>
        <v>NA</v>
      </c>
      <c r="I44" t="str">
        <f>'paste in'!D35</f>
        <v>NA</v>
      </c>
      <c r="J44" s="22" t="s">
        <v>18</v>
      </c>
      <c r="K44" s="22" t="s">
        <v>18</v>
      </c>
      <c r="L44" s="22" t="s">
        <v>18</v>
      </c>
      <c r="M44" s="22" t="s">
        <v>18</v>
      </c>
      <c r="N44" s="22" t="s">
        <v>18</v>
      </c>
      <c r="O44" s="22" t="s">
        <v>18</v>
      </c>
      <c r="P44" s="22" t="s">
        <v>18</v>
      </c>
      <c r="Q44" s="22" t="s">
        <v>18</v>
      </c>
      <c r="R44" s="22" t="s">
        <v>18</v>
      </c>
      <c r="S44" s="22" t="s">
        <v>18</v>
      </c>
      <c r="T44" s="22" t="s">
        <v>18</v>
      </c>
      <c r="U44" s="22" t="s">
        <v>18</v>
      </c>
      <c r="V44" s="22" t="s">
        <v>18</v>
      </c>
    </row>
    <row r="45" spans="1:22" x14ac:dyDescent="0.3">
      <c r="A45" s="11">
        <v>198910</v>
      </c>
      <c r="B45">
        <f>LOOKUP(E45,{1,2,3,4,5,6,7,8,9,10,11,12,13},{31,28,31,30,31,30,31,31,30,31,30,31,"Out Of Bounds"})</f>
        <v>31</v>
      </c>
      <c r="C45">
        <f>LOOKUP(E45,{1,4,7,10,13},{1,2,3,4,"Out Of Bounds"})</f>
        <v>4</v>
      </c>
      <c r="D45">
        <f t="shared" si="2"/>
        <v>1989</v>
      </c>
      <c r="E45">
        <f t="shared" si="1"/>
        <v>10</v>
      </c>
      <c r="F45" s="12">
        <v>32782</v>
      </c>
      <c r="G45" t="str">
        <f>'paste in'!B36</f>
        <v>NA</v>
      </c>
      <c r="H45" t="str">
        <f>'paste in'!C36</f>
        <v>NA</v>
      </c>
      <c r="I45" t="str">
        <f>'paste in'!D36</f>
        <v>NA</v>
      </c>
      <c r="J45" s="22" t="s">
        <v>18</v>
      </c>
      <c r="K45" s="22" t="s">
        <v>18</v>
      </c>
      <c r="L45" s="22" t="s">
        <v>18</v>
      </c>
      <c r="M45" s="22" t="s">
        <v>18</v>
      </c>
      <c r="N45" s="22" t="s">
        <v>18</v>
      </c>
      <c r="O45" s="22" t="s">
        <v>18</v>
      </c>
      <c r="P45" s="22" t="s">
        <v>18</v>
      </c>
      <c r="Q45" s="22" t="s">
        <v>18</v>
      </c>
      <c r="R45" s="22" t="s">
        <v>18</v>
      </c>
      <c r="S45" s="22" t="s">
        <v>18</v>
      </c>
      <c r="T45" s="22" t="s">
        <v>18</v>
      </c>
      <c r="U45" s="22" t="s">
        <v>18</v>
      </c>
      <c r="V45" s="22" t="s">
        <v>18</v>
      </c>
    </row>
    <row r="46" spans="1:22" x14ac:dyDescent="0.3">
      <c r="A46" s="11">
        <v>198911</v>
      </c>
      <c r="B46">
        <f>LOOKUP(E46,{1,2,3,4,5,6,7,8,9,10,11,12,13},{31,28,31,30,31,30,31,31,30,31,30,31,"Out Of Bounds"})</f>
        <v>30</v>
      </c>
      <c r="C46">
        <f>LOOKUP(E46,{1,4,7,10,13},{1,2,3,4,"Out Of Bounds"})</f>
        <v>4</v>
      </c>
      <c r="D46">
        <f t="shared" si="2"/>
        <v>1989</v>
      </c>
      <c r="E46">
        <f t="shared" si="1"/>
        <v>11</v>
      </c>
      <c r="F46" s="12">
        <v>32813</v>
      </c>
      <c r="G46" t="str">
        <f>'paste in'!B37</f>
        <v>NA</v>
      </c>
      <c r="H46" t="str">
        <f>'paste in'!C37</f>
        <v>NA</v>
      </c>
      <c r="I46" t="str">
        <f>'paste in'!D37</f>
        <v>NA</v>
      </c>
      <c r="J46" s="22" t="s">
        <v>18</v>
      </c>
      <c r="K46" s="22" t="s">
        <v>18</v>
      </c>
      <c r="L46" s="22" t="s">
        <v>18</v>
      </c>
      <c r="M46" s="22" t="s">
        <v>18</v>
      </c>
      <c r="N46" s="22" t="s">
        <v>18</v>
      </c>
      <c r="O46" s="22" t="s">
        <v>18</v>
      </c>
      <c r="P46" s="22" t="s">
        <v>18</v>
      </c>
      <c r="Q46" s="22" t="s">
        <v>18</v>
      </c>
      <c r="R46" s="22" t="s">
        <v>18</v>
      </c>
      <c r="S46" s="22" t="s">
        <v>18</v>
      </c>
      <c r="T46" s="22" t="s">
        <v>18</v>
      </c>
      <c r="U46" s="22" t="s">
        <v>18</v>
      </c>
      <c r="V46" s="22" t="s">
        <v>18</v>
      </c>
    </row>
    <row r="47" spans="1:22" x14ac:dyDescent="0.3">
      <c r="A47" s="11">
        <v>198912</v>
      </c>
      <c r="B47">
        <f>LOOKUP(E47,{1,2,3,4,5,6,7,8,9,10,11,12,13},{31,28,31,30,31,30,31,31,30,31,30,31,"Out Of Bounds"})</f>
        <v>31</v>
      </c>
      <c r="C47">
        <f>LOOKUP(E47,{1,4,7,10,13},{1,2,3,4,"Out Of Bounds"})</f>
        <v>4</v>
      </c>
      <c r="D47">
        <f t="shared" si="2"/>
        <v>1989</v>
      </c>
      <c r="E47">
        <f t="shared" si="1"/>
        <v>12</v>
      </c>
      <c r="F47" s="12">
        <v>32843</v>
      </c>
      <c r="G47" t="str">
        <f>'paste in'!B38</f>
        <v>NA</v>
      </c>
      <c r="H47" t="str">
        <f>'paste in'!C38</f>
        <v>NA</v>
      </c>
      <c r="I47" t="str">
        <f>'paste in'!D38</f>
        <v>NA</v>
      </c>
      <c r="J47" s="22" t="s">
        <v>18</v>
      </c>
      <c r="K47" s="22" t="s">
        <v>18</v>
      </c>
      <c r="L47" s="22" t="s">
        <v>18</v>
      </c>
      <c r="M47" s="22" t="s">
        <v>18</v>
      </c>
      <c r="N47" s="22" t="s">
        <v>18</v>
      </c>
      <c r="O47" s="22" t="s">
        <v>18</v>
      </c>
      <c r="P47" s="22" t="s">
        <v>18</v>
      </c>
      <c r="Q47" s="22" t="s">
        <v>18</v>
      </c>
      <c r="R47" s="22" t="s">
        <v>18</v>
      </c>
      <c r="S47" s="22" t="s">
        <v>18</v>
      </c>
      <c r="T47" s="22" t="s">
        <v>18</v>
      </c>
      <c r="U47" s="22" t="s">
        <v>18</v>
      </c>
      <c r="V47" s="22" t="s">
        <v>18</v>
      </c>
    </row>
    <row r="48" spans="1:22" x14ac:dyDescent="0.3">
      <c r="A48" s="11">
        <v>199001</v>
      </c>
      <c r="B48">
        <f>LOOKUP(E48,{1,2,3,4,5,6,7,8,9,10,11,12,13},{31,28,31,30,31,30,31,31,30,31,30,31,"Out Of Bounds"})</f>
        <v>31</v>
      </c>
      <c r="C48">
        <f>LOOKUP(E48,{1,4,7,10,13},{1,2,3,4,"Out Of Bounds"})</f>
        <v>1</v>
      </c>
      <c r="D48">
        <f t="shared" si="2"/>
        <v>1990</v>
      </c>
      <c r="E48">
        <f t="shared" si="1"/>
        <v>1</v>
      </c>
      <c r="F48" s="12">
        <v>32874</v>
      </c>
      <c r="G48" t="str">
        <f>'paste in'!B39</f>
        <v>NA</v>
      </c>
      <c r="H48" t="str">
        <f>'paste in'!C39</f>
        <v>NA</v>
      </c>
      <c r="I48" t="str">
        <f>'paste in'!D39</f>
        <v>NA</v>
      </c>
      <c r="J48" s="22" t="s">
        <v>18</v>
      </c>
      <c r="K48" s="22" t="s">
        <v>18</v>
      </c>
      <c r="L48" s="22" t="s">
        <v>18</v>
      </c>
      <c r="M48" s="22" t="s">
        <v>18</v>
      </c>
      <c r="N48" s="22" t="s">
        <v>18</v>
      </c>
      <c r="O48" s="22" t="s">
        <v>18</v>
      </c>
      <c r="P48" s="22" t="s">
        <v>18</v>
      </c>
      <c r="Q48" s="22" t="s">
        <v>18</v>
      </c>
      <c r="R48" s="22" t="s">
        <v>18</v>
      </c>
      <c r="S48" s="22" t="s">
        <v>18</v>
      </c>
      <c r="T48" s="22" t="s">
        <v>18</v>
      </c>
      <c r="U48" s="22" t="s">
        <v>18</v>
      </c>
      <c r="V48" s="22" t="s">
        <v>18</v>
      </c>
    </row>
    <row r="49" spans="1:22" x14ac:dyDescent="0.3">
      <c r="A49" s="11">
        <v>199002</v>
      </c>
      <c r="B49">
        <f>LOOKUP(E49,{1,2,3,4,5,6,7,8,9,10,11,12,13},{31,28,31,30,31,30,31,31,30,31,30,31,"Out Of Bounds"})</f>
        <v>28</v>
      </c>
      <c r="C49">
        <f>LOOKUP(E49,{1,4,7,10,13},{1,2,3,4,"Out Of Bounds"})</f>
        <v>1</v>
      </c>
      <c r="D49">
        <f t="shared" si="2"/>
        <v>1990</v>
      </c>
      <c r="E49">
        <f t="shared" si="1"/>
        <v>2</v>
      </c>
      <c r="F49" s="12">
        <v>32905</v>
      </c>
      <c r="G49" t="str">
        <f>'paste in'!B40</f>
        <v>NA</v>
      </c>
      <c r="H49" t="str">
        <f>'paste in'!C40</f>
        <v>NA</v>
      </c>
      <c r="I49" t="str">
        <f>'paste in'!D40</f>
        <v>NA</v>
      </c>
      <c r="J49" s="22" t="s">
        <v>18</v>
      </c>
      <c r="K49" s="22" t="s">
        <v>18</v>
      </c>
      <c r="L49" s="22" t="s">
        <v>18</v>
      </c>
      <c r="M49" s="22" t="s">
        <v>18</v>
      </c>
      <c r="N49" s="22" t="s">
        <v>18</v>
      </c>
      <c r="O49" s="22" t="s">
        <v>18</v>
      </c>
      <c r="P49" s="22" t="s">
        <v>18</v>
      </c>
      <c r="Q49" s="22" t="s">
        <v>18</v>
      </c>
      <c r="R49" s="22" t="s">
        <v>18</v>
      </c>
      <c r="S49" s="22" t="s">
        <v>18</v>
      </c>
      <c r="T49" s="22" t="s">
        <v>18</v>
      </c>
      <c r="U49" s="22" t="s">
        <v>18</v>
      </c>
      <c r="V49" s="22" t="s">
        <v>18</v>
      </c>
    </row>
    <row r="50" spans="1:22" x14ac:dyDescent="0.3">
      <c r="A50" s="11">
        <v>199003</v>
      </c>
      <c r="B50">
        <f>LOOKUP(E50,{1,2,3,4,5,6,7,8,9,10,11,12,13},{31,28,31,30,31,30,31,31,30,31,30,31,"Out Of Bounds"})</f>
        <v>31</v>
      </c>
      <c r="C50">
        <f>LOOKUP(E50,{1,4,7,10,13},{1,2,3,4,"Out Of Bounds"})</f>
        <v>1</v>
      </c>
      <c r="D50">
        <f t="shared" si="2"/>
        <v>1990</v>
      </c>
      <c r="E50">
        <f t="shared" si="1"/>
        <v>3</v>
      </c>
      <c r="F50" s="12">
        <v>32933</v>
      </c>
      <c r="G50" t="str">
        <f>'paste in'!B41</f>
        <v>NA</v>
      </c>
      <c r="H50" t="str">
        <f>'paste in'!C41</f>
        <v>NA</v>
      </c>
      <c r="I50" t="str">
        <f>'paste in'!D41</f>
        <v>NA</v>
      </c>
      <c r="J50" s="22" t="s">
        <v>18</v>
      </c>
      <c r="K50" s="22" t="s">
        <v>18</v>
      </c>
      <c r="L50" s="22" t="s">
        <v>18</v>
      </c>
      <c r="M50" s="22" t="s">
        <v>18</v>
      </c>
      <c r="N50" s="22" t="s">
        <v>18</v>
      </c>
      <c r="O50" s="22" t="s">
        <v>18</v>
      </c>
      <c r="P50" s="22" t="s">
        <v>18</v>
      </c>
      <c r="Q50" s="22" t="s">
        <v>18</v>
      </c>
      <c r="R50" s="22" t="s">
        <v>18</v>
      </c>
      <c r="S50" s="22" t="s">
        <v>18</v>
      </c>
      <c r="T50" s="22" t="s">
        <v>18</v>
      </c>
      <c r="U50" s="22" t="s">
        <v>18</v>
      </c>
      <c r="V50" s="22" t="s">
        <v>18</v>
      </c>
    </row>
    <row r="51" spans="1:22" x14ac:dyDescent="0.3">
      <c r="A51" s="11">
        <v>199004</v>
      </c>
      <c r="B51">
        <f>LOOKUP(E51,{1,2,3,4,5,6,7,8,9,10,11,12,13},{31,28,31,30,31,30,31,31,30,31,30,31,"Out Of Bounds"})</f>
        <v>30</v>
      </c>
      <c r="C51">
        <f>LOOKUP(E51,{1,4,7,10,13},{1,2,3,4,"Out Of Bounds"})</f>
        <v>2</v>
      </c>
      <c r="D51">
        <f t="shared" si="2"/>
        <v>1990</v>
      </c>
      <c r="E51">
        <f t="shared" si="1"/>
        <v>4</v>
      </c>
      <c r="F51" s="12">
        <v>32964</v>
      </c>
      <c r="G51" t="str">
        <f>'paste in'!B42</f>
        <v>NA</v>
      </c>
      <c r="H51" t="str">
        <f>'paste in'!C42</f>
        <v>NA</v>
      </c>
      <c r="I51" t="str">
        <f>'paste in'!D42</f>
        <v>NA</v>
      </c>
      <c r="J51" s="22" t="s">
        <v>18</v>
      </c>
      <c r="K51" s="22" t="s">
        <v>18</v>
      </c>
      <c r="L51" s="22" t="s">
        <v>18</v>
      </c>
      <c r="M51" s="22" t="s">
        <v>18</v>
      </c>
      <c r="N51" s="22" t="s">
        <v>18</v>
      </c>
      <c r="O51" s="22" t="s">
        <v>18</v>
      </c>
      <c r="P51" s="22" t="s">
        <v>18</v>
      </c>
      <c r="Q51" s="22" t="s">
        <v>18</v>
      </c>
      <c r="R51" s="22" t="s">
        <v>18</v>
      </c>
      <c r="S51" s="22" t="s">
        <v>18</v>
      </c>
      <c r="T51" s="22" t="s">
        <v>18</v>
      </c>
      <c r="U51" s="22" t="s">
        <v>18</v>
      </c>
      <c r="V51" s="22" t="s">
        <v>18</v>
      </c>
    </row>
    <row r="52" spans="1:22" x14ac:dyDescent="0.3">
      <c r="A52" s="11">
        <v>199005</v>
      </c>
      <c r="B52">
        <f>LOOKUP(E52,{1,2,3,4,5,6,7,8,9,10,11,12,13},{31,28,31,30,31,30,31,31,30,31,30,31,"Out Of Bounds"})</f>
        <v>31</v>
      </c>
      <c r="C52">
        <f>LOOKUP(E52,{1,4,7,10,13},{1,2,3,4,"Out Of Bounds"})</f>
        <v>2</v>
      </c>
      <c r="D52">
        <f t="shared" si="2"/>
        <v>1990</v>
      </c>
      <c r="E52">
        <f t="shared" si="1"/>
        <v>5</v>
      </c>
      <c r="F52" s="12">
        <v>32994</v>
      </c>
      <c r="G52" t="str">
        <f>'paste in'!B43</f>
        <v>NA</v>
      </c>
      <c r="H52" t="str">
        <f>'paste in'!C43</f>
        <v>NA</v>
      </c>
      <c r="I52" t="str">
        <f>'paste in'!D43</f>
        <v>NA</v>
      </c>
      <c r="J52" s="22" t="s">
        <v>18</v>
      </c>
      <c r="K52" s="22" t="s">
        <v>18</v>
      </c>
      <c r="L52" s="22" t="s">
        <v>18</v>
      </c>
      <c r="M52" s="22" t="s">
        <v>18</v>
      </c>
      <c r="N52" s="22" t="s">
        <v>18</v>
      </c>
      <c r="O52" s="22" t="s">
        <v>18</v>
      </c>
      <c r="P52" s="22" t="s">
        <v>18</v>
      </c>
      <c r="Q52" s="22" t="s">
        <v>18</v>
      </c>
      <c r="R52" s="22" t="s">
        <v>18</v>
      </c>
      <c r="S52" s="22" t="s">
        <v>18</v>
      </c>
      <c r="T52" s="22" t="s">
        <v>18</v>
      </c>
      <c r="U52" s="22" t="s">
        <v>18</v>
      </c>
      <c r="V52" s="22" t="s">
        <v>18</v>
      </c>
    </row>
    <row r="53" spans="1:22" x14ac:dyDescent="0.3">
      <c r="A53" s="11">
        <v>199006</v>
      </c>
      <c r="B53">
        <f>LOOKUP(E53,{1,2,3,4,5,6,7,8,9,10,11,12,13},{31,28,31,30,31,30,31,31,30,31,30,31,"Out Of Bounds"})</f>
        <v>30</v>
      </c>
      <c r="C53">
        <f>LOOKUP(E53,{1,4,7,10,13},{1,2,3,4,"Out Of Bounds"})</f>
        <v>2</v>
      </c>
      <c r="D53">
        <f t="shared" si="2"/>
        <v>1990</v>
      </c>
      <c r="E53">
        <f t="shared" si="1"/>
        <v>6</v>
      </c>
      <c r="F53" s="12">
        <v>33025</v>
      </c>
      <c r="G53" t="str">
        <f>'paste in'!B44</f>
        <v>NA</v>
      </c>
      <c r="H53" t="str">
        <f>'paste in'!C44</f>
        <v>NA</v>
      </c>
      <c r="I53" t="str">
        <f>'paste in'!D44</f>
        <v>NA</v>
      </c>
      <c r="J53" s="22" t="s">
        <v>18</v>
      </c>
      <c r="K53" s="22" t="s">
        <v>18</v>
      </c>
      <c r="L53" s="22" t="s">
        <v>18</v>
      </c>
      <c r="M53" s="22" t="s">
        <v>18</v>
      </c>
      <c r="N53" s="22" t="s">
        <v>18</v>
      </c>
      <c r="O53" s="22" t="s">
        <v>18</v>
      </c>
      <c r="P53" s="22" t="s">
        <v>18</v>
      </c>
      <c r="Q53" s="22" t="s">
        <v>18</v>
      </c>
      <c r="R53" s="22" t="s">
        <v>18</v>
      </c>
      <c r="S53" s="22" t="s">
        <v>18</v>
      </c>
      <c r="T53" s="22" t="s">
        <v>18</v>
      </c>
      <c r="U53" s="22" t="s">
        <v>18</v>
      </c>
      <c r="V53" s="22" t="s">
        <v>18</v>
      </c>
    </row>
    <row r="54" spans="1:22" x14ac:dyDescent="0.3">
      <c r="A54" s="11">
        <v>199007</v>
      </c>
      <c r="B54">
        <f>LOOKUP(E54,{1,2,3,4,5,6,7,8,9,10,11,12,13},{31,28,31,30,31,30,31,31,30,31,30,31,"Out Of Bounds"})</f>
        <v>31</v>
      </c>
      <c r="C54">
        <f>LOOKUP(E54,{1,4,7,10,13},{1,2,3,4,"Out Of Bounds"})</f>
        <v>3</v>
      </c>
      <c r="D54">
        <f t="shared" si="2"/>
        <v>1990</v>
      </c>
      <c r="E54">
        <f t="shared" si="1"/>
        <v>7</v>
      </c>
      <c r="F54" s="12">
        <v>33055</v>
      </c>
      <c r="G54" t="str">
        <f>'paste in'!B45</f>
        <v>NA</v>
      </c>
      <c r="H54" t="str">
        <f>'paste in'!C45</f>
        <v>NA</v>
      </c>
      <c r="I54" t="str">
        <f>'paste in'!D45</f>
        <v>NA</v>
      </c>
      <c r="J54" s="22" t="s">
        <v>18</v>
      </c>
      <c r="K54" s="22" t="s">
        <v>18</v>
      </c>
      <c r="L54" s="22" t="s">
        <v>18</v>
      </c>
      <c r="M54" s="22" t="s">
        <v>18</v>
      </c>
      <c r="N54" s="22" t="s">
        <v>18</v>
      </c>
      <c r="O54" s="22" t="s">
        <v>18</v>
      </c>
      <c r="P54" s="22" t="s">
        <v>18</v>
      </c>
      <c r="Q54" s="22" t="s">
        <v>18</v>
      </c>
      <c r="R54" s="22" t="s">
        <v>18</v>
      </c>
      <c r="S54" s="22" t="s">
        <v>18</v>
      </c>
      <c r="T54" s="22" t="s">
        <v>18</v>
      </c>
      <c r="U54" s="22" t="s">
        <v>18</v>
      </c>
      <c r="V54" s="22" t="s">
        <v>18</v>
      </c>
    </row>
    <row r="55" spans="1:22" x14ac:dyDescent="0.3">
      <c r="A55" s="11">
        <v>199008</v>
      </c>
      <c r="B55">
        <f>LOOKUP(E55,{1,2,3,4,5,6,7,8,9,10,11,12,13},{31,28,31,30,31,30,31,31,30,31,30,31,"Out Of Bounds"})</f>
        <v>31</v>
      </c>
      <c r="C55">
        <f>LOOKUP(E55,{1,4,7,10,13},{1,2,3,4,"Out Of Bounds"})</f>
        <v>3</v>
      </c>
      <c r="D55">
        <f t="shared" si="2"/>
        <v>1990</v>
      </c>
      <c r="E55">
        <f t="shared" si="1"/>
        <v>8</v>
      </c>
      <c r="F55" s="12">
        <v>33086</v>
      </c>
      <c r="G55" t="str">
        <f>'paste in'!B46</f>
        <v>NA</v>
      </c>
      <c r="H55" t="str">
        <f>'paste in'!C46</f>
        <v>NA</v>
      </c>
      <c r="I55" t="str">
        <f>'paste in'!D46</f>
        <v>NA</v>
      </c>
      <c r="J55" s="22" t="s">
        <v>18</v>
      </c>
      <c r="K55" s="22" t="s">
        <v>18</v>
      </c>
      <c r="L55" s="22" t="s">
        <v>18</v>
      </c>
      <c r="M55" s="22" t="s">
        <v>18</v>
      </c>
      <c r="N55" s="22" t="s">
        <v>18</v>
      </c>
      <c r="O55" s="22" t="s">
        <v>18</v>
      </c>
      <c r="P55" s="22" t="s">
        <v>18</v>
      </c>
      <c r="Q55" s="22" t="s">
        <v>18</v>
      </c>
      <c r="R55" s="22" t="s">
        <v>18</v>
      </c>
      <c r="S55" s="22" t="s">
        <v>18</v>
      </c>
      <c r="T55" s="22" t="s">
        <v>18</v>
      </c>
      <c r="U55" s="22" t="s">
        <v>18</v>
      </c>
      <c r="V55" s="22" t="s">
        <v>18</v>
      </c>
    </row>
    <row r="56" spans="1:22" x14ac:dyDescent="0.3">
      <c r="A56" s="11">
        <v>199009</v>
      </c>
      <c r="B56">
        <f>LOOKUP(E56,{1,2,3,4,5,6,7,8,9,10,11,12,13},{31,28,31,30,31,30,31,31,30,31,30,31,"Out Of Bounds"})</f>
        <v>30</v>
      </c>
      <c r="C56">
        <f>LOOKUP(E56,{1,4,7,10,13},{1,2,3,4,"Out Of Bounds"})</f>
        <v>3</v>
      </c>
      <c r="D56">
        <f t="shared" si="2"/>
        <v>1990</v>
      </c>
      <c r="E56">
        <f t="shared" si="1"/>
        <v>9</v>
      </c>
      <c r="F56" s="12">
        <v>33117</v>
      </c>
      <c r="G56" t="str">
        <f>'paste in'!B47</f>
        <v>NA</v>
      </c>
      <c r="H56" t="str">
        <f>'paste in'!C47</f>
        <v>NA</v>
      </c>
      <c r="I56" t="str">
        <f>'paste in'!D47</f>
        <v>NA</v>
      </c>
      <c r="J56" s="22" t="s">
        <v>18</v>
      </c>
      <c r="K56" s="22" t="s">
        <v>18</v>
      </c>
      <c r="L56" s="22" t="s">
        <v>18</v>
      </c>
      <c r="M56" s="22" t="s">
        <v>18</v>
      </c>
      <c r="N56" s="22" t="s">
        <v>18</v>
      </c>
      <c r="O56" s="22" t="s">
        <v>18</v>
      </c>
      <c r="P56" s="22" t="s">
        <v>18</v>
      </c>
      <c r="Q56" s="22" t="s">
        <v>18</v>
      </c>
      <c r="R56" s="22" t="s">
        <v>18</v>
      </c>
      <c r="S56" s="22" t="s">
        <v>18</v>
      </c>
      <c r="T56" s="22" t="s">
        <v>18</v>
      </c>
      <c r="U56" s="22" t="s">
        <v>18</v>
      </c>
      <c r="V56" s="22" t="s">
        <v>18</v>
      </c>
    </row>
    <row r="57" spans="1:22" x14ac:dyDescent="0.3">
      <c r="A57" s="11">
        <v>199010</v>
      </c>
      <c r="B57">
        <f>LOOKUP(E57,{1,2,3,4,5,6,7,8,9,10,11,12,13},{31,28,31,30,31,30,31,31,30,31,30,31,"Out Of Bounds"})</f>
        <v>31</v>
      </c>
      <c r="C57">
        <f>LOOKUP(E57,{1,4,7,10,13},{1,2,3,4,"Out Of Bounds"})</f>
        <v>4</v>
      </c>
      <c r="D57">
        <f t="shared" si="2"/>
        <v>1990</v>
      </c>
      <c r="E57">
        <f t="shared" si="1"/>
        <v>10</v>
      </c>
      <c r="F57" s="12">
        <v>33147</v>
      </c>
      <c r="G57" t="str">
        <f>'paste in'!B48</f>
        <v>NA</v>
      </c>
      <c r="H57" t="str">
        <f>'paste in'!C48</f>
        <v>NA</v>
      </c>
      <c r="I57" t="str">
        <f>'paste in'!D48</f>
        <v>NA</v>
      </c>
      <c r="J57" s="22" t="s">
        <v>18</v>
      </c>
      <c r="K57" s="22" t="s">
        <v>18</v>
      </c>
      <c r="L57" s="22" t="s">
        <v>18</v>
      </c>
      <c r="M57" s="22" t="s">
        <v>18</v>
      </c>
      <c r="N57" s="22" t="s">
        <v>18</v>
      </c>
      <c r="O57" s="22" t="s">
        <v>18</v>
      </c>
      <c r="P57" s="22" t="s">
        <v>18</v>
      </c>
      <c r="Q57" s="22" t="s">
        <v>18</v>
      </c>
      <c r="R57" s="22" t="s">
        <v>18</v>
      </c>
      <c r="S57" s="22" t="s">
        <v>18</v>
      </c>
      <c r="T57" s="22" t="s">
        <v>18</v>
      </c>
      <c r="U57" s="22" t="s">
        <v>18</v>
      </c>
      <c r="V57" s="22" t="s">
        <v>18</v>
      </c>
    </row>
    <row r="58" spans="1:22" x14ac:dyDescent="0.3">
      <c r="A58" s="11">
        <v>199011</v>
      </c>
      <c r="B58">
        <f>LOOKUP(E58,{1,2,3,4,5,6,7,8,9,10,11,12,13},{31,28,31,30,31,30,31,31,30,31,30,31,"Out Of Bounds"})</f>
        <v>30</v>
      </c>
      <c r="C58">
        <f>LOOKUP(E58,{1,4,7,10,13},{1,2,3,4,"Out Of Bounds"})</f>
        <v>4</v>
      </c>
      <c r="D58">
        <f t="shared" si="2"/>
        <v>1990</v>
      </c>
      <c r="E58">
        <f t="shared" si="1"/>
        <v>11</v>
      </c>
      <c r="F58" s="12">
        <v>33178</v>
      </c>
      <c r="G58" t="str">
        <f>'paste in'!B49</f>
        <v>NA</v>
      </c>
      <c r="H58" t="str">
        <f>'paste in'!C49</f>
        <v>NA</v>
      </c>
      <c r="I58" t="str">
        <f>'paste in'!D49</f>
        <v>NA</v>
      </c>
      <c r="J58" s="22" t="s">
        <v>18</v>
      </c>
      <c r="K58" s="22" t="s">
        <v>18</v>
      </c>
      <c r="L58" s="22" t="s">
        <v>18</v>
      </c>
      <c r="M58" s="22" t="s">
        <v>18</v>
      </c>
      <c r="N58" s="22" t="s">
        <v>18</v>
      </c>
      <c r="O58" s="22" t="s">
        <v>18</v>
      </c>
      <c r="P58" s="22" t="s">
        <v>18</v>
      </c>
      <c r="Q58" s="22" t="s">
        <v>18</v>
      </c>
      <c r="R58" s="22" t="s">
        <v>18</v>
      </c>
      <c r="S58" s="22" t="s">
        <v>18</v>
      </c>
      <c r="T58" s="22" t="s">
        <v>18</v>
      </c>
      <c r="U58" s="22" t="s">
        <v>18</v>
      </c>
      <c r="V58" s="22" t="s">
        <v>18</v>
      </c>
    </row>
    <row r="59" spans="1:22" x14ac:dyDescent="0.3">
      <c r="A59" s="11">
        <v>199012</v>
      </c>
      <c r="B59">
        <f>LOOKUP(E59,{1,2,3,4,5,6,7,8,9,10,11,12,13},{31,28,31,30,31,30,31,31,30,31,30,31,"Out Of Bounds"})</f>
        <v>31</v>
      </c>
      <c r="C59">
        <f>LOOKUP(E59,{1,4,7,10,13},{1,2,3,4,"Out Of Bounds"})</f>
        <v>4</v>
      </c>
      <c r="D59">
        <f t="shared" si="2"/>
        <v>1990</v>
      </c>
      <c r="E59">
        <f t="shared" si="1"/>
        <v>12</v>
      </c>
      <c r="F59" s="12">
        <v>33208</v>
      </c>
      <c r="G59" t="str">
        <f>'paste in'!B50</f>
        <v>NA</v>
      </c>
      <c r="H59" t="str">
        <f>'paste in'!C50</f>
        <v>NA</v>
      </c>
      <c r="I59" t="str">
        <f>'paste in'!D50</f>
        <v>NA</v>
      </c>
      <c r="J59" s="22" t="s">
        <v>18</v>
      </c>
      <c r="K59" s="22" t="s">
        <v>18</v>
      </c>
      <c r="L59" s="22" t="s">
        <v>18</v>
      </c>
      <c r="M59" s="22" t="s">
        <v>18</v>
      </c>
      <c r="N59" s="22" t="s">
        <v>18</v>
      </c>
      <c r="O59" s="22" t="s">
        <v>18</v>
      </c>
      <c r="P59" s="22" t="s">
        <v>18</v>
      </c>
      <c r="Q59" s="22" t="s">
        <v>18</v>
      </c>
      <c r="R59" s="22" t="s">
        <v>18</v>
      </c>
      <c r="S59" s="22" t="s">
        <v>18</v>
      </c>
      <c r="T59" s="22" t="s">
        <v>18</v>
      </c>
      <c r="U59" s="22" t="s">
        <v>18</v>
      </c>
      <c r="V59" s="22" t="s">
        <v>18</v>
      </c>
    </row>
    <row r="60" spans="1:22" x14ac:dyDescent="0.3">
      <c r="A60" s="11">
        <v>199101</v>
      </c>
      <c r="B60">
        <f>LOOKUP(E60,{1,2,3,4,5,6,7,8,9,10,11,12,13},{31,28,31,30,31,30,31,31,30,31,30,31,"Out Of Bounds"})</f>
        <v>31</v>
      </c>
      <c r="C60">
        <f>LOOKUP(E60,{1,4,7,10,13},{1,2,3,4,"Out Of Bounds"})</f>
        <v>1</v>
      </c>
      <c r="D60">
        <f t="shared" si="2"/>
        <v>1991</v>
      </c>
      <c r="E60">
        <f t="shared" si="1"/>
        <v>1</v>
      </c>
      <c r="F60" s="12">
        <v>33239</v>
      </c>
      <c r="G60" t="str">
        <f>'paste in'!B51</f>
        <v>NA</v>
      </c>
      <c r="H60" t="str">
        <f>'paste in'!C51</f>
        <v>NA</v>
      </c>
      <c r="I60" t="str">
        <f>'paste in'!D51</f>
        <v>NA</v>
      </c>
      <c r="J60" s="22" t="s">
        <v>18</v>
      </c>
      <c r="K60" s="22" t="s">
        <v>18</v>
      </c>
      <c r="L60" s="22" t="s">
        <v>18</v>
      </c>
      <c r="M60" s="22" t="s">
        <v>18</v>
      </c>
      <c r="N60" s="22" t="s">
        <v>18</v>
      </c>
      <c r="O60" s="22" t="s">
        <v>18</v>
      </c>
      <c r="P60" s="22" t="s">
        <v>18</v>
      </c>
      <c r="Q60" s="22" t="s">
        <v>18</v>
      </c>
      <c r="R60" s="22" t="s">
        <v>18</v>
      </c>
      <c r="S60" s="22" t="s">
        <v>18</v>
      </c>
      <c r="T60" s="22" t="s">
        <v>18</v>
      </c>
      <c r="U60" s="22" t="s">
        <v>18</v>
      </c>
      <c r="V60" s="22" t="s">
        <v>18</v>
      </c>
    </row>
    <row r="61" spans="1:22" x14ac:dyDescent="0.3">
      <c r="A61" s="11">
        <v>199102</v>
      </c>
      <c r="B61">
        <f>LOOKUP(E61,{1,2,3,4,5,6,7,8,9,10,11,12,13},{31,28,31,30,31,30,31,31,30,31,30,31,"Out Of Bounds"})</f>
        <v>28</v>
      </c>
      <c r="C61">
        <f>LOOKUP(E61,{1,4,7,10,13},{1,2,3,4,"Out Of Bounds"})</f>
        <v>1</v>
      </c>
      <c r="D61">
        <f t="shared" si="2"/>
        <v>1991</v>
      </c>
      <c r="E61">
        <f t="shared" si="1"/>
        <v>2</v>
      </c>
      <c r="F61" s="12">
        <v>33270</v>
      </c>
      <c r="G61" t="str">
        <f>'paste in'!B52</f>
        <v>NA</v>
      </c>
      <c r="H61" t="str">
        <f>'paste in'!C52</f>
        <v>NA</v>
      </c>
      <c r="I61" t="str">
        <f>'paste in'!D52</f>
        <v>NA</v>
      </c>
      <c r="J61" s="22" t="s">
        <v>18</v>
      </c>
      <c r="K61" s="22" t="s">
        <v>18</v>
      </c>
      <c r="L61" s="22" t="s">
        <v>18</v>
      </c>
      <c r="M61" s="22" t="s">
        <v>18</v>
      </c>
      <c r="N61" s="22" t="s">
        <v>18</v>
      </c>
      <c r="O61" s="22" t="s">
        <v>18</v>
      </c>
      <c r="P61" s="22" t="s">
        <v>18</v>
      </c>
      <c r="Q61" s="22" t="s">
        <v>18</v>
      </c>
      <c r="R61" s="22" t="s">
        <v>18</v>
      </c>
      <c r="S61" s="22" t="s">
        <v>18</v>
      </c>
      <c r="T61" s="22" t="s">
        <v>18</v>
      </c>
      <c r="U61" s="22" t="s">
        <v>18</v>
      </c>
      <c r="V61" s="22" t="s">
        <v>18</v>
      </c>
    </row>
    <row r="62" spans="1:22" x14ac:dyDescent="0.3">
      <c r="A62" s="11">
        <v>199103</v>
      </c>
      <c r="B62">
        <f>LOOKUP(E62,{1,2,3,4,5,6,7,8,9,10,11,12,13},{31,28,31,30,31,30,31,31,30,31,30,31,"Out Of Bounds"})</f>
        <v>31</v>
      </c>
      <c r="C62">
        <f>LOOKUP(E62,{1,4,7,10,13},{1,2,3,4,"Out Of Bounds"})</f>
        <v>1</v>
      </c>
      <c r="D62">
        <f t="shared" si="2"/>
        <v>1991</v>
      </c>
      <c r="E62">
        <f t="shared" si="1"/>
        <v>3</v>
      </c>
      <c r="F62" s="12">
        <v>33298</v>
      </c>
      <c r="G62" t="str">
        <f>'paste in'!B53</f>
        <v>NA</v>
      </c>
      <c r="H62" t="str">
        <f>'paste in'!C53</f>
        <v>NA</v>
      </c>
      <c r="I62" t="str">
        <f>'paste in'!D53</f>
        <v>NA</v>
      </c>
      <c r="J62" s="22" t="s">
        <v>18</v>
      </c>
      <c r="K62" s="22" t="s">
        <v>18</v>
      </c>
      <c r="L62" s="22" t="s">
        <v>18</v>
      </c>
      <c r="M62" s="22" t="s">
        <v>18</v>
      </c>
      <c r="N62" s="22" t="s">
        <v>18</v>
      </c>
      <c r="O62" s="22" t="s">
        <v>18</v>
      </c>
      <c r="P62" s="22" t="s">
        <v>18</v>
      </c>
      <c r="Q62" s="22" t="s">
        <v>18</v>
      </c>
      <c r="R62" s="22" t="s">
        <v>18</v>
      </c>
      <c r="S62" s="22" t="s">
        <v>18</v>
      </c>
      <c r="T62" s="22" t="s">
        <v>18</v>
      </c>
      <c r="U62" s="22" t="s">
        <v>18</v>
      </c>
      <c r="V62" s="22" t="s">
        <v>18</v>
      </c>
    </row>
    <row r="63" spans="1:22" x14ac:dyDescent="0.3">
      <c r="A63" s="11">
        <v>199104</v>
      </c>
      <c r="B63">
        <f>LOOKUP(E63,{1,2,3,4,5,6,7,8,9,10,11,12,13},{31,28,31,30,31,30,31,31,30,31,30,31,"Out Of Bounds"})</f>
        <v>30</v>
      </c>
      <c r="C63">
        <f>LOOKUP(E63,{1,4,7,10,13},{1,2,3,4,"Out Of Bounds"})</f>
        <v>2</v>
      </c>
      <c r="D63">
        <f t="shared" si="2"/>
        <v>1991</v>
      </c>
      <c r="E63">
        <f t="shared" si="1"/>
        <v>4</v>
      </c>
      <c r="F63" s="12">
        <v>33329</v>
      </c>
      <c r="G63" t="str">
        <f>'paste in'!B54</f>
        <v>NA</v>
      </c>
      <c r="H63" t="str">
        <f>'paste in'!C54</f>
        <v>NA</v>
      </c>
      <c r="I63" t="str">
        <f>'paste in'!D54</f>
        <v>NA</v>
      </c>
      <c r="J63" s="22" t="s">
        <v>18</v>
      </c>
      <c r="K63" s="22" t="s">
        <v>18</v>
      </c>
      <c r="L63" s="22" t="s">
        <v>18</v>
      </c>
      <c r="M63" s="22" t="s">
        <v>18</v>
      </c>
      <c r="N63" s="22" t="s">
        <v>18</v>
      </c>
      <c r="O63" s="22" t="s">
        <v>18</v>
      </c>
      <c r="P63" s="22" t="s">
        <v>18</v>
      </c>
      <c r="Q63" s="22" t="s">
        <v>18</v>
      </c>
      <c r="R63" s="22" t="s">
        <v>18</v>
      </c>
      <c r="S63" s="22" t="s">
        <v>18</v>
      </c>
      <c r="T63" s="22" t="s">
        <v>18</v>
      </c>
      <c r="U63" s="22" t="s">
        <v>18</v>
      </c>
      <c r="V63" s="22" t="s">
        <v>18</v>
      </c>
    </row>
    <row r="64" spans="1:22" x14ac:dyDescent="0.3">
      <c r="A64" s="11">
        <v>199105</v>
      </c>
      <c r="B64">
        <f>LOOKUP(E64,{1,2,3,4,5,6,7,8,9,10,11,12,13},{31,28,31,30,31,30,31,31,30,31,30,31,"Out Of Bounds"})</f>
        <v>31</v>
      </c>
      <c r="C64">
        <f>LOOKUP(E64,{1,4,7,10,13},{1,2,3,4,"Out Of Bounds"})</f>
        <v>2</v>
      </c>
      <c r="D64">
        <f t="shared" si="2"/>
        <v>1991</v>
      </c>
      <c r="E64">
        <f t="shared" si="1"/>
        <v>5</v>
      </c>
      <c r="F64" s="12">
        <v>33359</v>
      </c>
      <c r="G64" t="str">
        <f>'paste in'!B55</f>
        <v>NA</v>
      </c>
      <c r="H64" t="str">
        <f>'paste in'!C55</f>
        <v>NA</v>
      </c>
      <c r="I64" t="str">
        <f>'paste in'!D55</f>
        <v>NA</v>
      </c>
      <c r="J64" s="22" t="s">
        <v>18</v>
      </c>
      <c r="K64" s="22" t="s">
        <v>18</v>
      </c>
      <c r="L64" s="22" t="s">
        <v>18</v>
      </c>
      <c r="M64" s="22" t="s">
        <v>18</v>
      </c>
      <c r="N64" s="22" t="s">
        <v>18</v>
      </c>
      <c r="O64" s="22" t="s">
        <v>18</v>
      </c>
      <c r="P64" s="22" t="s">
        <v>18</v>
      </c>
      <c r="Q64" s="22" t="s">
        <v>18</v>
      </c>
      <c r="R64" s="22" t="s">
        <v>18</v>
      </c>
      <c r="S64" s="22" t="s">
        <v>18</v>
      </c>
      <c r="T64" s="22" t="s">
        <v>18</v>
      </c>
      <c r="U64" s="22" t="s">
        <v>18</v>
      </c>
      <c r="V64" s="22" t="s">
        <v>18</v>
      </c>
    </row>
    <row r="65" spans="1:22" x14ac:dyDescent="0.3">
      <c r="A65" s="11">
        <v>199106</v>
      </c>
      <c r="B65">
        <f>LOOKUP(E65,{1,2,3,4,5,6,7,8,9,10,11,12,13},{31,28,31,30,31,30,31,31,30,31,30,31,"Out Of Bounds"})</f>
        <v>30</v>
      </c>
      <c r="C65">
        <f>LOOKUP(E65,{1,4,7,10,13},{1,2,3,4,"Out Of Bounds"})</f>
        <v>2</v>
      </c>
      <c r="D65">
        <f t="shared" si="2"/>
        <v>1991</v>
      </c>
      <c r="E65">
        <f t="shared" si="1"/>
        <v>6</v>
      </c>
      <c r="F65" s="12">
        <v>33390</v>
      </c>
      <c r="G65" t="str">
        <f>'paste in'!B56</f>
        <v>NA</v>
      </c>
      <c r="H65" t="str">
        <f>'paste in'!C56</f>
        <v>NA</v>
      </c>
      <c r="I65" t="str">
        <f>'paste in'!D56</f>
        <v>NA</v>
      </c>
      <c r="J65" s="22" t="s">
        <v>18</v>
      </c>
      <c r="K65" s="22" t="s">
        <v>18</v>
      </c>
      <c r="L65" s="22" t="s">
        <v>18</v>
      </c>
      <c r="M65" s="22" t="s">
        <v>18</v>
      </c>
      <c r="N65" s="22" t="s">
        <v>18</v>
      </c>
      <c r="O65" s="22" t="s">
        <v>18</v>
      </c>
      <c r="P65" s="22" t="s">
        <v>18</v>
      </c>
      <c r="Q65" s="22" t="s">
        <v>18</v>
      </c>
      <c r="R65" s="22" t="s">
        <v>18</v>
      </c>
      <c r="S65" s="22" t="s">
        <v>18</v>
      </c>
      <c r="T65" s="22" t="s">
        <v>18</v>
      </c>
      <c r="U65" s="22" t="s">
        <v>18</v>
      </c>
      <c r="V65" s="22" t="s">
        <v>18</v>
      </c>
    </row>
    <row r="66" spans="1:22" x14ac:dyDescent="0.3">
      <c r="A66" s="11">
        <v>199107</v>
      </c>
      <c r="B66">
        <f>LOOKUP(E66,{1,2,3,4,5,6,7,8,9,10,11,12,13},{31,28,31,30,31,30,31,31,30,31,30,31,"Out Of Bounds"})</f>
        <v>31</v>
      </c>
      <c r="C66">
        <f>LOOKUP(E66,{1,4,7,10,13},{1,2,3,4,"Out Of Bounds"})</f>
        <v>3</v>
      </c>
      <c r="D66">
        <f t="shared" si="2"/>
        <v>1991</v>
      </c>
      <c r="E66">
        <f t="shared" si="1"/>
        <v>7</v>
      </c>
      <c r="F66" s="12">
        <v>33420</v>
      </c>
      <c r="G66" t="str">
        <f>'paste in'!B57</f>
        <v>NA</v>
      </c>
      <c r="H66" t="str">
        <f>'paste in'!C57</f>
        <v>NA</v>
      </c>
      <c r="I66" t="str">
        <f>'paste in'!D57</f>
        <v>NA</v>
      </c>
      <c r="J66" s="22" t="s">
        <v>18</v>
      </c>
      <c r="K66" s="22" t="s">
        <v>18</v>
      </c>
      <c r="L66" s="22" t="s">
        <v>18</v>
      </c>
      <c r="M66" s="22" t="s">
        <v>18</v>
      </c>
      <c r="N66" s="22" t="s">
        <v>18</v>
      </c>
      <c r="O66" s="22" t="s">
        <v>18</v>
      </c>
      <c r="P66" s="22" t="s">
        <v>18</v>
      </c>
      <c r="Q66" s="22" t="s">
        <v>18</v>
      </c>
      <c r="R66" s="22" t="s">
        <v>18</v>
      </c>
      <c r="S66" s="22" t="s">
        <v>18</v>
      </c>
      <c r="T66" s="22" t="s">
        <v>18</v>
      </c>
      <c r="U66" s="22" t="s">
        <v>18</v>
      </c>
      <c r="V66" s="22" t="s">
        <v>18</v>
      </c>
    </row>
    <row r="67" spans="1:22" x14ac:dyDescent="0.3">
      <c r="A67" s="11">
        <v>199108</v>
      </c>
      <c r="B67">
        <f>LOOKUP(E67,{1,2,3,4,5,6,7,8,9,10,11,12,13},{31,28,31,30,31,30,31,31,30,31,30,31,"Out Of Bounds"})</f>
        <v>31</v>
      </c>
      <c r="C67">
        <f>LOOKUP(E67,{1,4,7,10,13},{1,2,3,4,"Out Of Bounds"})</f>
        <v>3</v>
      </c>
      <c r="D67">
        <f t="shared" si="2"/>
        <v>1991</v>
      </c>
      <c r="E67">
        <f t="shared" si="1"/>
        <v>8</v>
      </c>
      <c r="F67" s="12">
        <v>33451</v>
      </c>
      <c r="G67" t="str">
        <f>'paste in'!B58</f>
        <v>NA</v>
      </c>
      <c r="H67" t="str">
        <f>'paste in'!C58</f>
        <v>NA</v>
      </c>
      <c r="I67" t="str">
        <f>'paste in'!D58</f>
        <v>NA</v>
      </c>
      <c r="J67" s="22" t="s">
        <v>18</v>
      </c>
      <c r="K67" s="22" t="s">
        <v>18</v>
      </c>
      <c r="L67" s="22" t="s">
        <v>18</v>
      </c>
      <c r="M67" s="22" t="s">
        <v>18</v>
      </c>
      <c r="N67" s="22" t="s">
        <v>18</v>
      </c>
      <c r="O67" s="22" t="s">
        <v>18</v>
      </c>
      <c r="P67" s="22" t="s">
        <v>18</v>
      </c>
      <c r="Q67" s="22" t="s">
        <v>18</v>
      </c>
      <c r="R67" s="22" t="s">
        <v>18</v>
      </c>
      <c r="S67" s="22" t="s">
        <v>18</v>
      </c>
      <c r="T67" s="22" t="s">
        <v>18</v>
      </c>
      <c r="U67" s="22" t="s">
        <v>18</v>
      </c>
      <c r="V67" s="22" t="s">
        <v>18</v>
      </c>
    </row>
    <row r="68" spans="1:22" x14ac:dyDescent="0.3">
      <c r="A68" s="11">
        <v>199109</v>
      </c>
      <c r="B68">
        <f>LOOKUP(E68,{1,2,3,4,5,6,7,8,9,10,11,12,13},{31,28,31,30,31,30,31,31,30,31,30,31,"Out Of Bounds"})</f>
        <v>30</v>
      </c>
      <c r="C68">
        <f>LOOKUP(E68,{1,4,7,10,13},{1,2,3,4,"Out Of Bounds"})</f>
        <v>3</v>
      </c>
      <c r="D68">
        <f t="shared" si="2"/>
        <v>1991</v>
      </c>
      <c r="E68">
        <f t="shared" si="1"/>
        <v>9</v>
      </c>
      <c r="F68" s="12">
        <v>33482</v>
      </c>
      <c r="G68" t="str">
        <f>'paste in'!B59</f>
        <v>NA</v>
      </c>
      <c r="H68" t="str">
        <f>'paste in'!C59</f>
        <v>NA</v>
      </c>
      <c r="I68" t="str">
        <f>'paste in'!D59</f>
        <v>NA</v>
      </c>
      <c r="J68" s="22" t="s">
        <v>18</v>
      </c>
      <c r="K68" s="22" t="s">
        <v>18</v>
      </c>
      <c r="L68" s="22" t="s">
        <v>18</v>
      </c>
      <c r="M68" s="22" t="s">
        <v>18</v>
      </c>
      <c r="N68" s="22" t="s">
        <v>18</v>
      </c>
      <c r="O68" s="22" t="s">
        <v>18</v>
      </c>
      <c r="P68" s="22" t="s">
        <v>18</v>
      </c>
      <c r="Q68" s="22" t="s">
        <v>18</v>
      </c>
      <c r="R68" s="22" t="s">
        <v>18</v>
      </c>
      <c r="S68" s="22" t="s">
        <v>18</v>
      </c>
      <c r="T68" s="22" t="s">
        <v>18</v>
      </c>
      <c r="U68" s="22" t="s">
        <v>18</v>
      </c>
      <c r="V68" s="22" t="s">
        <v>18</v>
      </c>
    </row>
    <row r="69" spans="1:22" x14ac:dyDescent="0.3">
      <c r="A69" s="11">
        <v>199110</v>
      </c>
      <c r="B69">
        <f>LOOKUP(E69,{1,2,3,4,5,6,7,8,9,10,11,12,13},{31,28,31,30,31,30,31,31,30,31,30,31,"Out Of Bounds"})</f>
        <v>31</v>
      </c>
      <c r="C69">
        <f>LOOKUP(E69,{1,4,7,10,13},{1,2,3,4,"Out Of Bounds"})</f>
        <v>4</v>
      </c>
      <c r="D69">
        <f t="shared" si="2"/>
        <v>1991</v>
      </c>
      <c r="E69">
        <f t="shared" si="1"/>
        <v>10</v>
      </c>
      <c r="F69" s="12">
        <v>33512</v>
      </c>
      <c r="G69" t="str">
        <f>'paste in'!B60</f>
        <v>NA</v>
      </c>
      <c r="H69" t="str">
        <f>'paste in'!C60</f>
        <v>NA</v>
      </c>
      <c r="I69" t="str">
        <f>'paste in'!D60</f>
        <v>NA</v>
      </c>
      <c r="J69" s="22" t="s">
        <v>18</v>
      </c>
      <c r="K69" s="22" t="s">
        <v>18</v>
      </c>
      <c r="L69" s="22" t="s">
        <v>18</v>
      </c>
      <c r="M69" s="22" t="s">
        <v>18</v>
      </c>
      <c r="N69" s="22" t="s">
        <v>18</v>
      </c>
      <c r="O69" s="22" t="s">
        <v>18</v>
      </c>
      <c r="P69" s="22" t="s">
        <v>18</v>
      </c>
      <c r="Q69" s="22" t="s">
        <v>18</v>
      </c>
      <c r="R69" s="22" t="s">
        <v>18</v>
      </c>
      <c r="S69" s="22" t="s">
        <v>18</v>
      </c>
      <c r="T69" s="22" t="s">
        <v>18</v>
      </c>
      <c r="U69" s="22" t="s">
        <v>18</v>
      </c>
      <c r="V69" s="22" t="s">
        <v>18</v>
      </c>
    </row>
    <row r="70" spans="1:22" x14ac:dyDescent="0.3">
      <c r="A70" s="11">
        <v>199111</v>
      </c>
      <c r="B70">
        <f>LOOKUP(E70,{1,2,3,4,5,6,7,8,9,10,11,12,13},{31,28,31,30,31,30,31,31,30,31,30,31,"Out Of Bounds"})</f>
        <v>30</v>
      </c>
      <c r="C70">
        <f>LOOKUP(E70,{1,4,7,10,13},{1,2,3,4,"Out Of Bounds"})</f>
        <v>4</v>
      </c>
      <c r="D70">
        <f t="shared" si="2"/>
        <v>1991</v>
      </c>
      <c r="E70">
        <f t="shared" si="1"/>
        <v>11</v>
      </c>
      <c r="F70" s="12">
        <v>33543</v>
      </c>
      <c r="G70" t="str">
        <f>'paste in'!B61</f>
        <v>NA</v>
      </c>
      <c r="H70" t="str">
        <f>'paste in'!C61</f>
        <v>NA</v>
      </c>
      <c r="I70" t="str">
        <f>'paste in'!D61</f>
        <v>NA</v>
      </c>
      <c r="J70" s="22" t="s">
        <v>18</v>
      </c>
      <c r="K70" s="22" t="s">
        <v>18</v>
      </c>
      <c r="L70" s="22" t="s">
        <v>18</v>
      </c>
      <c r="M70" s="22" t="s">
        <v>18</v>
      </c>
      <c r="N70" s="22" t="s">
        <v>18</v>
      </c>
      <c r="O70" s="22" t="s">
        <v>18</v>
      </c>
      <c r="P70" s="22" t="s">
        <v>18</v>
      </c>
      <c r="Q70" s="22" t="s">
        <v>18</v>
      </c>
      <c r="R70" s="22" t="s">
        <v>18</v>
      </c>
      <c r="S70" s="22" t="s">
        <v>18</v>
      </c>
      <c r="T70" s="22" t="s">
        <v>18</v>
      </c>
      <c r="U70" s="22" t="s">
        <v>18</v>
      </c>
      <c r="V70" s="22" t="s">
        <v>18</v>
      </c>
    </row>
    <row r="71" spans="1:22" x14ac:dyDescent="0.3">
      <c r="A71" s="11">
        <v>199112</v>
      </c>
      <c r="B71">
        <f>LOOKUP(E71,{1,2,3,4,5,6,7,8,9,10,11,12,13},{31,28,31,30,31,30,31,31,30,31,30,31,"Out Of Bounds"})</f>
        <v>31</v>
      </c>
      <c r="C71">
        <f>LOOKUP(E71,{1,4,7,10,13},{1,2,3,4,"Out Of Bounds"})</f>
        <v>4</v>
      </c>
      <c r="D71">
        <f t="shared" si="2"/>
        <v>1991</v>
      </c>
      <c r="E71">
        <f t="shared" si="1"/>
        <v>12</v>
      </c>
      <c r="F71" s="12">
        <v>33573</v>
      </c>
      <c r="G71" t="str">
        <f>'paste in'!B62</f>
        <v>NA</v>
      </c>
      <c r="H71" t="str">
        <f>'paste in'!C62</f>
        <v>NA</v>
      </c>
      <c r="I71" t="str">
        <f>'paste in'!D62</f>
        <v>NA</v>
      </c>
      <c r="J71" s="22" t="s">
        <v>18</v>
      </c>
      <c r="K71" s="22" t="s">
        <v>18</v>
      </c>
      <c r="L71" s="22" t="s">
        <v>18</v>
      </c>
      <c r="M71" s="22" t="s">
        <v>18</v>
      </c>
      <c r="N71" s="22" t="s">
        <v>18</v>
      </c>
      <c r="O71" s="22" t="s">
        <v>18</v>
      </c>
      <c r="P71" s="22" t="s">
        <v>18</v>
      </c>
      <c r="Q71" s="22" t="s">
        <v>18</v>
      </c>
      <c r="R71" s="22" t="s">
        <v>18</v>
      </c>
      <c r="S71" s="22" t="s">
        <v>18</v>
      </c>
      <c r="T71" s="22" t="s">
        <v>18</v>
      </c>
      <c r="U71" s="22" t="s">
        <v>18</v>
      </c>
      <c r="V71" s="22" t="s">
        <v>18</v>
      </c>
    </row>
    <row r="72" spans="1:22" x14ac:dyDescent="0.3">
      <c r="A72" s="11">
        <v>199201</v>
      </c>
      <c r="B72">
        <f>LOOKUP(E72,{1,2,3,4,5,6,7,8,9,10,11,12,13},{31,28,31,30,31,30,31,31,30,31,30,31,"Out Of Bounds"})</f>
        <v>31</v>
      </c>
      <c r="C72">
        <f>LOOKUP(E72,{1,4,7,10,13},{1,2,3,4,"Out Of Bounds"})</f>
        <v>1</v>
      </c>
      <c r="D72">
        <f t="shared" si="2"/>
        <v>1992</v>
      </c>
      <c r="E72">
        <f t="shared" si="1"/>
        <v>1</v>
      </c>
      <c r="F72" s="12">
        <v>33604</v>
      </c>
      <c r="G72" t="str">
        <f>'paste in'!B63</f>
        <v>NA</v>
      </c>
      <c r="H72" t="str">
        <f>'paste in'!C63</f>
        <v>NA</v>
      </c>
      <c r="I72" t="str">
        <f>'paste in'!D63</f>
        <v>NA</v>
      </c>
      <c r="J72" s="22" t="s">
        <v>18</v>
      </c>
      <c r="K72" s="22" t="s">
        <v>18</v>
      </c>
      <c r="L72" s="22" t="s">
        <v>18</v>
      </c>
      <c r="M72" s="22" t="s">
        <v>18</v>
      </c>
      <c r="N72" s="22" t="s">
        <v>18</v>
      </c>
      <c r="O72" s="22" t="s">
        <v>18</v>
      </c>
      <c r="P72" s="22" t="s">
        <v>18</v>
      </c>
      <c r="Q72" s="22" t="s">
        <v>18</v>
      </c>
      <c r="R72" s="22" t="s">
        <v>18</v>
      </c>
      <c r="S72" s="22" t="s">
        <v>18</v>
      </c>
      <c r="T72" s="22" t="s">
        <v>18</v>
      </c>
      <c r="U72" s="22" t="s">
        <v>18</v>
      </c>
      <c r="V72" s="22" t="s">
        <v>18</v>
      </c>
    </row>
    <row r="73" spans="1:22" x14ac:dyDescent="0.3">
      <c r="A73" s="11">
        <v>199202</v>
      </c>
      <c r="B73">
        <f>LOOKUP(E73,{1,2,3,4,5,6,7,8,9,10,11,12,13},{31,28,31,30,31,30,31,31,30,31,30,31,"Out Of Bounds"})</f>
        <v>28</v>
      </c>
      <c r="C73">
        <f>LOOKUP(E73,{1,4,7,10,13},{1,2,3,4,"Out Of Bounds"})</f>
        <v>1</v>
      </c>
      <c r="D73">
        <f t="shared" si="2"/>
        <v>1992</v>
      </c>
      <c r="E73">
        <f t="shared" si="1"/>
        <v>2</v>
      </c>
      <c r="F73" s="12">
        <v>33635</v>
      </c>
      <c r="G73" t="str">
        <f>'paste in'!B64</f>
        <v>NA</v>
      </c>
      <c r="H73" t="str">
        <f>'paste in'!C64</f>
        <v>NA</v>
      </c>
      <c r="I73" t="str">
        <f>'paste in'!D64</f>
        <v>NA</v>
      </c>
      <c r="J73" s="22" t="s">
        <v>18</v>
      </c>
      <c r="K73" s="22" t="s">
        <v>18</v>
      </c>
      <c r="L73" s="22" t="s">
        <v>18</v>
      </c>
      <c r="M73" s="22" t="s">
        <v>18</v>
      </c>
      <c r="N73" s="22" t="s">
        <v>18</v>
      </c>
      <c r="O73" s="22" t="s">
        <v>18</v>
      </c>
      <c r="P73" s="22" t="s">
        <v>18</v>
      </c>
      <c r="Q73" s="22" t="s">
        <v>18</v>
      </c>
      <c r="R73" s="22" t="s">
        <v>18</v>
      </c>
      <c r="S73" s="22" t="s">
        <v>18</v>
      </c>
      <c r="T73" s="22" t="s">
        <v>18</v>
      </c>
      <c r="U73" s="22" t="s">
        <v>18</v>
      </c>
      <c r="V73" s="22" t="s">
        <v>18</v>
      </c>
    </row>
    <row r="74" spans="1:22" x14ac:dyDescent="0.3">
      <c r="A74" s="11">
        <v>199203</v>
      </c>
      <c r="B74">
        <f>LOOKUP(E74,{1,2,3,4,5,6,7,8,9,10,11,12,13},{31,28,31,30,31,30,31,31,30,31,30,31,"Out Of Bounds"})</f>
        <v>31</v>
      </c>
      <c r="C74">
        <f>LOOKUP(E74,{1,4,7,10,13},{1,2,3,4,"Out Of Bounds"})</f>
        <v>1</v>
      </c>
      <c r="D74">
        <f t="shared" si="2"/>
        <v>1992</v>
      </c>
      <c r="E74">
        <f t="shared" si="1"/>
        <v>3</v>
      </c>
      <c r="F74" s="12">
        <v>33664</v>
      </c>
      <c r="G74" t="str">
        <f>'paste in'!B65</f>
        <v>NA</v>
      </c>
      <c r="H74" t="str">
        <f>'paste in'!C65</f>
        <v>NA</v>
      </c>
      <c r="I74" t="str">
        <f>'paste in'!D65</f>
        <v>NA</v>
      </c>
      <c r="J74" s="22" t="s">
        <v>18</v>
      </c>
      <c r="K74" s="22" t="s">
        <v>18</v>
      </c>
      <c r="L74" s="22" t="s">
        <v>18</v>
      </c>
      <c r="M74" s="22" t="s">
        <v>18</v>
      </c>
      <c r="N74" s="22" t="s">
        <v>18</v>
      </c>
      <c r="O74" s="22" t="s">
        <v>18</v>
      </c>
      <c r="P74" s="22" t="s">
        <v>18</v>
      </c>
      <c r="Q74" s="22" t="s">
        <v>18</v>
      </c>
      <c r="R74" s="22" t="s">
        <v>18</v>
      </c>
      <c r="S74" s="22" t="s">
        <v>18</v>
      </c>
      <c r="T74" s="22" t="s">
        <v>18</v>
      </c>
      <c r="U74" s="22" t="s">
        <v>18</v>
      </c>
      <c r="V74" s="22" t="s">
        <v>18</v>
      </c>
    </row>
    <row r="75" spans="1:22" x14ac:dyDescent="0.3">
      <c r="A75" s="11">
        <v>199204</v>
      </c>
      <c r="B75">
        <f>LOOKUP(E75,{1,2,3,4,5,6,7,8,9,10,11,12,13},{31,28,31,30,31,30,31,31,30,31,30,31,"Out Of Bounds"})</f>
        <v>30</v>
      </c>
      <c r="C75">
        <f>LOOKUP(E75,{1,4,7,10,13},{1,2,3,4,"Out Of Bounds"})</f>
        <v>2</v>
      </c>
      <c r="D75">
        <f t="shared" si="2"/>
        <v>1992</v>
      </c>
      <c r="E75">
        <f t="shared" si="1"/>
        <v>4</v>
      </c>
      <c r="F75" s="12">
        <v>33695</v>
      </c>
      <c r="G75" t="str">
        <f>'paste in'!B66</f>
        <v>NA</v>
      </c>
      <c r="H75" t="str">
        <f>'paste in'!C66</f>
        <v>NA</v>
      </c>
      <c r="I75" t="str">
        <f>'paste in'!D66</f>
        <v>NA</v>
      </c>
      <c r="J75" s="22" t="s">
        <v>18</v>
      </c>
      <c r="K75" s="22" t="s">
        <v>18</v>
      </c>
      <c r="L75" s="22" t="s">
        <v>18</v>
      </c>
      <c r="M75" s="22" t="s">
        <v>18</v>
      </c>
      <c r="N75" s="22" t="s">
        <v>18</v>
      </c>
      <c r="O75" s="22" t="s">
        <v>18</v>
      </c>
      <c r="P75" s="22" t="s">
        <v>18</v>
      </c>
      <c r="Q75" s="22" t="s">
        <v>18</v>
      </c>
      <c r="R75" s="22" t="s">
        <v>18</v>
      </c>
      <c r="S75" s="22" t="s">
        <v>18</v>
      </c>
      <c r="T75" s="22" t="s">
        <v>18</v>
      </c>
      <c r="U75" s="22" t="s">
        <v>18</v>
      </c>
      <c r="V75" s="22" t="s">
        <v>18</v>
      </c>
    </row>
    <row r="76" spans="1:22" x14ac:dyDescent="0.3">
      <c r="A76" s="11">
        <v>199205</v>
      </c>
      <c r="B76">
        <f>LOOKUP(E76,{1,2,3,4,5,6,7,8,9,10,11,12,13},{31,28,31,30,31,30,31,31,30,31,30,31,"Out Of Bounds"})</f>
        <v>31</v>
      </c>
      <c r="C76">
        <f>LOOKUP(E76,{1,4,7,10,13},{1,2,3,4,"Out Of Bounds"})</f>
        <v>2</v>
      </c>
      <c r="D76">
        <f t="shared" si="2"/>
        <v>1992</v>
      </c>
      <c r="E76">
        <f t="shared" si="1"/>
        <v>5</v>
      </c>
      <c r="F76" s="12">
        <v>33725</v>
      </c>
      <c r="G76" t="str">
        <f>'paste in'!B67</f>
        <v>NA</v>
      </c>
      <c r="H76" t="str">
        <f>'paste in'!C67</f>
        <v>NA</v>
      </c>
      <c r="I76" t="str">
        <f>'paste in'!D67</f>
        <v>NA</v>
      </c>
      <c r="J76" s="22" t="s">
        <v>18</v>
      </c>
      <c r="K76" s="22" t="s">
        <v>18</v>
      </c>
      <c r="L76" s="22" t="s">
        <v>18</v>
      </c>
      <c r="M76" s="22" t="s">
        <v>18</v>
      </c>
      <c r="N76" s="22" t="s">
        <v>18</v>
      </c>
      <c r="O76" s="22" t="s">
        <v>18</v>
      </c>
      <c r="P76" s="22" t="s">
        <v>18</v>
      </c>
      <c r="Q76" s="22" t="s">
        <v>18</v>
      </c>
      <c r="R76" s="22" t="s">
        <v>18</v>
      </c>
      <c r="S76" s="22" t="s">
        <v>18</v>
      </c>
      <c r="T76" s="22" t="s">
        <v>18</v>
      </c>
      <c r="U76" s="22" t="s">
        <v>18</v>
      </c>
      <c r="V76" s="22" t="s">
        <v>18</v>
      </c>
    </row>
    <row r="77" spans="1:22" x14ac:dyDescent="0.3">
      <c r="A77" s="11">
        <v>199206</v>
      </c>
      <c r="B77">
        <f>LOOKUP(E77,{1,2,3,4,5,6,7,8,9,10,11,12,13},{31,28,31,30,31,30,31,31,30,31,30,31,"Out Of Bounds"})</f>
        <v>30</v>
      </c>
      <c r="C77">
        <f>LOOKUP(E77,{1,4,7,10,13},{1,2,3,4,"Out Of Bounds"})</f>
        <v>2</v>
      </c>
      <c r="D77">
        <f t="shared" si="2"/>
        <v>1992</v>
      </c>
      <c r="E77">
        <f t="shared" ref="E77:E140" si="3">MONTH(F77)</f>
        <v>6</v>
      </c>
      <c r="F77" s="12">
        <v>33756</v>
      </c>
      <c r="G77" t="str">
        <f>'paste in'!B68</f>
        <v>NA</v>
      </c>
      <c r="H77" t="str">
        <f>'paste in'!C68</f>
        <v>NA</v>
      </c>
      <c r="I77" t="str">
        <f>'paste in'!D68</f>
        <v>NA</v>
      </c>
      <c r="J77" s="22" t="s">
        <v>18</v>
      </c>
      <c r="K77" s="22" t="s">
        <v>18</v>
      </c>
      <c r="L77" s="22" t="s">
        <v>18</v>
      </c>
      <c r="M77" s="22" t="s">
        <v>18</v>
      </c>
      <c r="N77" s="22" t="s">
        <v>18</v>
      </c>
      <c r="O77" s="22" t="s">
        <v>18</v>
      </c>
      <c r="P77" s="22" t="s">
        <v>18</v>
      </c>
      <c r="Q77" s="22" t="s">
        <v>18</v>
      </c>
      <c r="R77" s="22" t="s">
        <v>18</v>
      </c>
      <c r="S77" s="22" t="s">
        <v>18</v>
      </c>
      <c r="T77" s="22" t="s">
        <v>18</v>
      </c>
      <c r="U77" s="22" t="s">
        <v>18</v>
      </c>
      <c r="V77" s="22" t="s">
        <v>18</v>
      </c>
    </row>
    <row r="78" spans="1:22" x14ac:dyDescent="0.3">
      <c r="A78" s="11">
        <v>199207</v>
      </c>
      <c r="B78">
        <f>LOOKUP(E78,{1,2,3,4,5,6,7,8,9,10,11,12,13},{31,28,31,30,31,30,31,31,30,31,30,31,"Out Of Bounds"})</f>
        <v>31</v>
      </c>
      <c r="C78">
        <f>LOOKUP(E78,{1,4,7,10,13},{1,2,3,4,"Out Of Bounds"})</f>
        <v>3</v>
      </c>
      <c r="D78">
        <f t="shared" si="2"/>
        <v>1992</v>
      </c>
      <c r="E78">
        <f t="shared" si="3"/>
        <v>7</v>
      </c>
      <c r="F78" s="12">
        <v>33786</v>
      </c>
      <c r="G78" t="str">
        <f>'paste in'!B69</f>
        <v>NA</v>
      </c>
      <c r="H78" t="str">
        <f>'paste in'!C69</f>
        <v>NA</v>
      </c>
      <c r="I78" t="str">
        <f>'paste in'!D69</f>
        <v>NA</v>
      </c>
      <c r="J78" s="22" t="s">
        <v>18</v>
      </c>
      <c r="K78" s="22" t="s">
        <v>18</v>
      </c>
      <c r="L78" s="22" t="s">
        <v>18</v>
      </c>
      <c r="M78" s="22" t="s">
        <v>18</v>
      </c>
      <c r="N78" s="22" t="s">
        <v>18</v>
      </c>
      <c r="O78" s="22" t="s">
        <v>18</v>
      </c>
      <c r="P78" s="22" t="s">
        <v>18</v>
      </c>
      <c r="Q78" s="22" t="s">
        <v>18</v>
      </c>
      <c r="R78" s="22" t="s">
        <v>18</v>
      </c>
      <c r="S78" s="22" t="s">
        <v>18</v>
      </c>
      <c r="T78" s="22" t="s">
        <v>18</v>
      </c>
      <c r="U78" s="22" t="s">
        <v>18</v>
      </c>
      <c r="V78" s="22" t="s">
        <v>18</v>
      </c>
    </row>
    <row r="79" spans="1:22" x14ac:dyDescent="0.3">
      <c r="A79" s="11">
        <v>199208</v>
      </c>
      <c r="B79">
        <f>LOOKUP(E79,{1,2,3,4,5,6,7,8,9,10,11,12,13},{31,28,31,30,31,30,31,31,30,31,30,31,"Out Of Bounds"})</f>
        <v>31</v>
      </c>
      <c r="C79">
        <f>LOOKUP(E79,{1,4,7,10,13},{1,2,3,4,"Out Of Bounds"})</f>
        <v>3</v>
      </c>
      <c r="D79">
        <f t="shared" si="2"/>
        <v>1992</v>
      </c>
      <c r="E79">
        <f t="shared" si="3"/>
        <v>8</v>
      </c>
      <c r="F79" s="12">
        <v>33817</v>
      </c>
      <c r="G79" t="str">
        <f>'paste in'!B70</f>
        <v>NA</v>
      </c>
      <c r="H79" t="str">
        <f>'paste in'!C70</f>
        <v>NA</v>
      </c>
      <c r="I79" t="str">
        <f>'paste in'!D70</f>
        <v>NA</v>
      </c>
      <c r="J79" s="22" t="s">
        <v>18</v>
      </c>
      <c r="K79" s="22" t="s">
        <v>18</v>
      </c>
      <c r="L79" s="22" t="s">
        <v>18</v>
      </c>
      <c r="M79" s="22" t="s">
        <v>18</v>
      </c>
      <c r="N79" s="22" t="s">
        <v>18</v>
      </c>
      <c r="O79" s="22" t="s">
        <v>18</v>
      </c>
      <c r="P79" s="22" t="s">
        <v>18</v>
      </c>
      <c r="Q79" s="22" t="s">
        <v>18</v>
      </c>
      <c r="R79" s="22" t="s">
        <v>18</v>
      </c>
      <c r="S79" s="22" t="s">
        <v>18</v>
      </c>
      <c r="T79" s="22" t="s">
        <v>18</v>
      </c>
      <c r="U79" s="22" t="s">
        <v>18</v>
      </c>
      <c r="V79" s="22" t="s">
        <v>18</v>
      </c>
    </row>
    <row r="80" spans="1:22" x14ac:dyDescent="0.3">
      <c r="A80" s="11">
        <v>199209</v>
      </c>
      <c r="B80">
        <f>LOOKUP(E80,{1,2,3,4,5,6,7,8,9,10,11,12,13},{31,28,31,30,31,30,31,31,30,31,30,31,"Out Of Bounds"})</f>
        <v>30</v>
      </c>
      <c r="C80">
        <f>LOOKUP(E80,{1,4,7,10,13},{1,2,3,4,"Out Of Bounds"})</f>
        <v>3</v>
      </c>
      <c r="D80">
        <f t="shared" si="2"/>
        <v>1992</v>
      </c>
      <c r="E80">
        <f t="shared" si="3"/>
        <v>9</v>
      </c>
      <c r="F80" s="12">
        <v>33848</v>
      </c>
      <c r="G80" t="str">
        <f>'paste in'!B71</f>
        <v>NA</v>
      </c>
      <c r="H80" t="str">
        <f>'paste in'!C71</f>
        <v>NA</v>
      </c>
      <c r="I80" t="str">
        <f>'paste in'!D71</f>
        <v>NA</v>
      </c>
      <c r="J80" s="22" t="s">
        <v>18</v>
      </c>
      <c r="K80" s="22" t="s">
        <v>18</v>
      </c>
      <c r="L80" s="22" t="s">
        <v>18</v>
      </c>
      <c r="M80" s="22" t="s">
        <v>18</v>
      </c>
      <c r="N80" s="22" t="s">
        <v>18</v>
      </c>
      <c r="O80" s="22" t="s">
        <v>18</v>
      </c>
      <c r="P80" s="22" t="s">
        <v>18</v>
      </c>
      <c r="Q80" s="22" t="s">
        <v>18</v>
      </c>
      <c r="R80" s="22" t="s">
        <v>18</v>
      </c>
      <c r="S80" s="22" t="s">
        <v>18</v>
      </c>
      <c r="T80" s="22" t="s">
        <v>18</v>
      </c>
      <c r="U80" s="22" t="s">
        <v>18</v>
      </c>
      <c r="V80" s="22" t="s">
        <v>18</v>
      </c>
    </row>
    <row r="81" spans="1:22" x14ac:dyDescent="0.3">
      <c r="A81" s="11">
        <v>199210</v>
      </c>
      <c r="B81">
        <f>LOOKUP(E81,{1,2,3,4,5,6,7,8,9,10,11,12,13},{31,28,31,30,31,30,31,31,30,31,30,31,"Out Of Bounds"})</f>
        <v>31</v>
      </c>
      <c r="C81">
        <f>LOOKUP(E81,{1,4,7,10,13},{1,2,3,4,"Out Of Bounds"})</f>
        <v>4</v>
      </c>
      <c r="D81">
        <f t="shared" si="2"/>
        <v>1992</v>
      </c>
      <c r="E81">
        <f t="shared" si="3"/>
        <v>10</v>
      </c>
      <c r="F81" s="12">
        <v>33878</v>
      </c>
      <c r="G81" t="str">
        <f>'paste in'!B72</f>
        <v>NA</v>
      </c>
      <c r="H81" t="str">
        <f>'paste in'!C72</f>
        <v>NA</v>
      </c>
      <c r="I81" t="str">
        <f>'paste in'!D72</f>
        <v>NA</v>
      </c>
      <c r="J81" s="22" t="s">
        <v>18</v>
      </c>
      <c r="K81" s="22" t="s">
        <v>18</v>
      </c>
      <c r="L81" s="22" t="s">
        <v>18</v>
      </c>
      <c r="M81" s="22" t="s">
        <v>18</v>
      </c>
      <c r="N81" s="22" t="s">
        <v>18</v>
      </c>
      <c r="O81" s="22" t="s">
        <v>18</v>
      </c>
      <c r="P81" s="22" t="s">
        <v>18</v>
      </c>
      <c r="Q81" s="22" t="s">
        <v>18</v>
      </c>
      <c r="R81" s="22" t="s">
        <v>18</v>
      </c>
      <c r="S81" s="22" t="s">
        <v>18</v>
      </c>
      <c r="T81" s="22" t="s">
        <v>18</v>
      </c>
      <c r="U81" s="22" t="s">
        <v>18</v>
      </c>
      <c r="V81" s="22" t="s">
        <v>18</v>
      </c>
    </row>
    <row r="82" spans="1:22" x14ac:dyDescent="0.3">
      <c r="A82" s="11">
        <v>199211</v>
      </c>
      <c r="B82">
        <f>LOOKUP(E82,{1,2,3,4,5,6,7,8,9,10,11,12,13},{31,28,31,30,31,30,31,31,30,31,30,31,"Out Of Bounds"})</f>
        <v>30</v>
      </c>
      <c r="C82">
        <f>LOOKUP(E82,{1,4,7,10,13},{1,2,3,4,"Out Of Bounds"})</f>
        <v>4</v>
      </c>
      <c r="D82">
        <f t="shared" si="2"/>
        <v>1992</v>
      </c>
      <c r="E82">
        <f t="shared" si="3"/>
        <v>11</v>
      </c>
      <c r="F82" s="12">
        <v>33909</v>
      </c>
      <c r="G82" t="str">
        <f>'paste in'!B73</f>
        <v>NA</v>
      </c>
      <c r="H82" t="str">
        <f>'paste in'!C73</f>
        <v>NA</v>
      </c>
      <c r="I82" t="str">
        <f>'paste in'!D73</f>
        <v>NA</v>
      </c>
      <c r="J82" s="22" t="s">
        <v>18</v>
      </c>
      <c r="K82" s="22" t="s">
        <v>18</v>
      </c>
      <c r="L82" s="22" t="s">
        <v>18</v>
      </c>
      <c r="M82" s="22" t="s">
        <v>18</v>
      </c>
      <c r="N82" s="22" t="s">
        <v>18</v>
      </c>
      <c r="O82" s="22" t="s">
        <v>18</v>
      </c>
      <c r="P82" s="22" t="s">
        <v>18</v>
      </c>
      <c r="Q82" s="22" t="s">
        <v>18</v>
      </c>
      <c r="R82" s="22" t="s">
        <v>18</v>
      </c>
      <c r="S82" s="22" t="s">
        <v>18</v>
      </c>
      <c r="T82" s="22" t="s">
        <v>18</v>
      </c>
      <c r="U82" s="22" t="s">
        <v>18</v>
      </c>
      <c r="V82" s="22" t="s">
        <v>18</v>
      </c>
    </row>
    <row r="83" spans="1:22" x14ac:dyDescent="0.3">
      <c r="A83" s="11">
        <v>199212</v>
      </c>
      <c r="B83">
        <f>LOOKUP(E83,{1,2,3,4,5,6,7,8,9,10,11,12,13},{31,28,31,30,31,30,31,31,30,31,30,31,"Out Of Bounds"})</f>
        <v>31</v>
      </c>
      <c r="C83">
        <f>LOOKUP(E83,{1,4,7,10,13},{1,2,3,4,"Out Of Bounds"})</f>
        <v>4</v>
      </c>
      <c r="D83">
        <f t="shared" si="2"/>
        <v>1992</v>
      </c>
      <c r="E83">
        <f t="shared" si="3"/>
        <v>12</v>
      </c>
      <c r="F83" s="12">
        <v>33939</v>
      </c>
      <c r="G83" t="str">
        <f>'paste in'!B74</f>
        <v>NA</v>
      </c>
      <c r="H83" t="str">
        <f>'paste in'!C74</f>
        <v>NA</v>
      </c>
      <c r="I83" t="str">
        <f>'paste in'!D74</f>
        <v>NA</v>
      </c>
      <c r="J83" s="22" t="s">
        <v>18</v>
      </c>
      <c r="K83" s="22" t="s">
        <v>18</v>
      </c>
      <c r="L83" s="22" t="s">
        <v>18</v>
      </c>
      <c r="M83" s="22" t="s">
        <v>18</v>
      </c>
      <c r="N83" s="22" t="s">
        <v>18</v>
      </c>
      <c r="O83" s="22" t="s">
        <v>18</v>
      </c>
      <c r="P83" s="22" t="s">
        <v>18</v>
      </c>
      <c r="Q83" s="22" t="s">
        <v>18</v>
      </c>
      <c r="R83" s="22" t="s">
        <v>18</v>
      </c>
      <c r="S83" s="22" t="s">
        <v>18</v>
      </c>
      <c r="T83" s="22" t="s">
        <v>18</v>
      </c>
      <c r="U83" s="22" t="s">
        <v>18</v>
      </c>
      <c r="V83" s="22" t="s">
        <v>18</v>
      </c>
    </row>
    <row r="84" spans="1:22" x14ac:dyDescent="0.3">
      <c r="A84" s="11">
        <v>199301</v>
      </c>
      <c r="B84">
        <f>LOOKUP(E84,{1,2,3,4,5,6,7,8,9,10,11,12,13},{31,28,31,30,31,30,31,31,30,31,30,31,"Out Of Bounds"})</f>
        <v>31</v>
      </c>
      <c r="C84">
        <f>LOOKUP(E84,{1,4,7,10,13},{1,2,3,4,"Out Of Bounds"})</f>
        <v>1</v>
      </c>
      <c r="D84">
        <f t="shared" si="2"/>
        <v>1993</v>
      </c>
      <c r="E84">
        <f t="shared" si="3"/>
        <v>1</v>
      </c>
      <c r="F84" s="12">
        <v>33970</v>
      </c>
      <c r="G84" t="str">
        <f>'paste in'!B75</f>
        <v>NA</v>
      </c>
      <c r="H84" t="str">
        <f>'paste in'!C75</f>
        <v>NA</v>
      </c>
      <c r="I84" t="str">
        <f>'paste in'!D75</f>
        <v>NA</v>
      </c>
      <c r="J84" s="22" t="s">
        <v>18</v>
      </c>
      <c r="K84" s="22" t="s">
        <v>18</v>
      </c>
      <c r="L84" s="22" t="s">
        <v>18</v>
      </c>
      <c r="M84" s="22" t="s">
        <v>18</v>
      </c>
      <c r="N84" s="22" t="s">
        <v>18</v>
      </c>
      <c r="O84" s="22" t="s">
        <v>18</v>
      </c>
      <c r="P84" s="22" t="s">
        <v>18</v>
      </c>
      <c r="Q84" s="22" t="s">
        <v>18</v>
      </c>
      <c r="R84" s="22" t="s">
        <v>18</v>
      </c>
      <c r="S84" s="22" t="s">
        <v>18</v>
      </c>
      <c r="T84" s="22" t="s">
        <v>18</v>
      </c>
      <c r="U84" s="22" t="s">
        <v>18</v>
      </c>
      <c r="V84" s="22" t="s">
        <v>18</v>
      </c>
    </row>
    <row r="85" spans="1:22" x14ac:dyDescent="0.3">
      <c r="A85" s="11">
        <v>199302</v>
      </c>
      <c r="B85">
        <f>LOOKUP(E85,{1,2,3,4,5,6,7,8,9,10,11,12,13},{31,28,31,30,31,30,31,31,30,31,30,31,"Out Of Bounds"})</f>
        <v>28</v>
      </c>
      <c r="C85">
        <f>LOOKUP(E85,{1,4,7,10,13},{1,2,3,4,"Out Of Bounds"})</f>
        <v>1</v>
      </c>
      <c r="D85">
        <f t="shared" si="2"/>
        <v>1993</v>
      </c>
      <c r="E85">
        <f t="shared" si="3"/>
        <v>2</v>
      </c>
      <c r="F85" s="12">
        <v>34001</v>
      </c>
      <c r="G85" t="str">
        <f>'paste in'!B76</f>
        <v>NA</v>
      </c>
      <c r="H85" t="str">
        <f>'paste in'!C76</f>
        <v>NA</v>
      </c>
      <c r="I85" t="str">
        <f>'paste in'!D76</f>
        <v>NA</v>
      </c>
      <c r="J85" s="22" t="s">
        <v>18</v>
      </c>
      <c r="K85" s="22" t="s">
        <v>18</v>
      </c>
      <c r="L85" s="22" t="s">
        <v>18</v>
      </c>
      <c r="M85" s="22" t="s">
        <v>18</v>
      </c>
      <c r="N85" s="22" t="s">
        <v>18</v>
      </c>
      <c r="O85" s="22" t="s">
        <v>18</v>
      </c>
      <c r="P85" s="22" t="s">
        <v>18</v>
      </c>
      <c r="Q85" s="22" t="s">
        <v>18</v>
      </c>
      <c r="R85" s="22" t="s">
        <v>18</v>
      </c>
      <c r="S85" s="22" t="s">
        <v>18</v>
      </c>
      <c r="T85" s="22" t="s">
        <v>18</v>
      </c>
      <c r="U85" s="22" t="s">
        <v>18</v>
      </c>
      <c r="V85" s="22" t="s">
        <v>18</v>
      </c>
    </row>
    <row r="86" spans="1:22" x14ac:dyDescent="0.3">
      <c r="A86" s="11">
        <v>199303</v>
      </c>
      <c r="B86">
        <f>LOOKUP(E86,{1,2,3,4,5,6,7,8,9,10,11,12,13},{31,28,31,30,31,30,31,31,30,31,30,31,"Out Of Bounds"})</f>
        <v>31</v>
      </c>
      <c r="C86">
        <f>LOOKUP(E86,{1,4,7,10,13},{1,2,3,4,"Out Of Bounds"})</f>
        <v>1</v>
      </c>
      <c r="D86">
        <f t="shared" si="2"/>
        <v>1993</v>
      </c>
      <c r="E86">
        <f t="shared" si="3"/>
        <v>3</v>
      </c>
      <c r="F86" s="12">
        <v>34029</v>
      </c>
      <c r="G86" t="str">
        <f>'paste in'!B77</f>
        <v>NA</v>
      </c>
      <c r="H86" t="str">
        <f>'paste in'!C77</f>
        <v>NA</v>
      </c>
      <c r="I86" t="str">
        <f>'paste in'!D77</f>
        <v>NA</v>
      </c>
      <c r="J86" s="22" t="s">
        <v>18</v>
      </c>
      <c r="K86" s="22" t="s">
        <v>18</v>
      </c>
      <c r="L86" s="22" t="s">
        <v>18</v>
      </c>
      <c r="M86" s="22" t="s">
        <v>18</v>
      </c>
      <c r="N86" s="22" t="s">
        <v>18</v>
      </c>
      <c r="O86" s="22" t="s">
        <v>18</v>
      </c>
      <c r="P86" s="22" t="s">
        <v>18</v>
      </c>
      <c r="Q86" s="22" t="s">
        <v>18</v>
      </c>
      <c r="R86" s="22" t="s">
        <v>18</v>
      </c>
      <c r="S86" s="22" t="s">
        <v>18</v>
      </c>
      <c r="T86" s="22" t="s">
        <v>18</v>
      </c>
      <c r="U86" s="22" t="s">
        <v>18</v>
      </c>
      <c r="V86" s="22" t="s">
        <v>18</v>
      </c>
    </row>
    <row r="87" spans="1:22" x14ac:dyDescent="0.3">
      <c r="A87" s="11">
        <v>199304</v>
      </c>
      <c r="B87">
        <f>LOOKUP(E87,{1,2,3,4,5,6,7,8,9,10,11,12,13},{31,28,31,30,31,30,31,31,30,31,30,31,"Out Of Bounds"})</f>
        <v>30</v>
      </c>
      <c r="C87">
        <f>LOOKUP(E87,{1,4,7,10,13},{1,2,3,4,"Out Of Bounds"})</f>
        <v>2</v>
      </c>
      <c r="D87">
        <f t="shared" si="2"/>
        <v>1993</v>
      </c>
      <c r="E87">
        <f t="shared" si="3"/>
        <v>4</v>
      </c>
      <c r="F87" s="12">
        <v>34060</v>
      </c>
      <c r="G87" t="str">
        <f>'paste in'!B78</f>
        <v>NA</v>
      </c>
      <c r="H87" t="str">
        <f>'paste in'!C78</f>
        <v>NA</v>
      </c>
      <c r="I87" t="str">
        <f>'paste in'!D78</f>
        <v>NA</v>
      </c>
      <c r="J87" s="22" t="s">
        <v>18</v>
      </c>
      <c r="K87" s="22" t="s">
        <v>18</v>
      </c>
      <c r="L87" s="22" t="s">
        <v>18</v>
      </c>
      <c r="M87" s="22" t="s">
        <v>18</v>
      </c>
      <c r="N87" s="22" t="s">
        <v>18</v>
      </c>
      <c r="O87" s="22" t="s">
        <v>18</v>
      </c>
      <c r="P87" s="22" t="s">
        <v>18</v>
      </c>
      <c r="Q87" s="22" t="s">
        <v>18</v>
      </c>
      <c r="R87" s="22" t="s">
        <v>18</v>
      </c>
      <c r="S87" s="22" t="s">
        <v>18</v>
      </c>
      <c r="T87" s="22" t="s">
        <v>18</v>
      </c>
      <c r="U87" s="22" t="s">
        <v>18</v>
      </c>
      <c r="V87" s="22" t="s">
        <v>18</v>
      </c>
    </row>
    <row r="88" spans="1:22" x14ac:dyDescent="0.3">
      <c r="A88" s="11">
        <v>199305</v>
      </c>
      <c r="B88">
        <f>LOOKUP(E88,{1,2,3,4,5,6,7,8,9,10,11,12,13},{31,28,31,30,31,30,31,31,30,31,30,31,"Out Of Bounds"})</f>
        <v>31</v>
      </c>
      <c r="C88">
        <f>LOOKUP(E88,{1,4,7,10,13},{1,2,3,4,"Out Of Bounds"})</f>
        <v>2</v>
      </c>
      <c r="D88">
        <f t="shared" ref="D88:D151" si="4">YEAR(F88)</f>
        <v>1993</v>
      </c>
      <c r="E88">
        <f t="shared" si="3"/>
        <v>5</v>
      </c>
      <c r="F88" s="12">
        <v>34090</v>
      </c>
      <c r="G88" t="str">
        <f>'paste in'!B79</f>
        <v>NA</v>
      </c>
      <c r="H88" t="str">
        <f>'paste in'!C79</f>
        <v>NA</v>
      </c>
      <c r="I88" t="str">
        <f>'paste in'!D79</f>
        <v>NA</v>
      </c>
      <c r="J88" s="22" t="s">
        <v>18</v>
      </c>
      <c r="K88" s="22" t="s">
        <v>18</v>
      </c>
      <c r="L88" s="22" t="s">
        <v>18</v>
      </c>
      <c r="M88" s="22" t="s">
        <v>18</v>
      </c>
      <c r="N88" s="22" t="s">
        <v>18</v>
      </c>
      <c r="O88" s="22" t="s">
        <v>18</v>
      </c>
      <c r="P88" s="22" t="s">
        <v>18</v>
      </c>
      <c r="Q88" s="22" t="s">
        <v>18</v>
      </c>
      <c r="R88" s="22" t="s">
        <v>18</v>
      </c>
      <c r="S88" s="22" t="s">
        <v>18</v>
      </c>
      <c r="T88" s="22" t="s">
        <v>18</v>
      </c>
      <c r="U88" s="22" t="s">
        <v>18</v>
      </c>
      <c r="V88" s="22" t="s">
        <v>18</v>
      </c>
    </row>
    <row r="89" spans="1:22" x14ac:dyDescent="0.3">
      <c r="A89" s="11">
        <v>199306</v>
      </c>
      <c r="B89">
        <f>LOOKUP(E89,{1,2,3,4,5,6,7,8,9,10,11,12,13},{31,28,31,30,31,30,31,31,30,31,30,31,"Out Of Bounds"})</f>
        <v>30</v>
      </c>
      <c r="C89">
        <f>LOOKUP(E89,{1,4,7,10,13},{1,2,3,4,"Out Of Bounds"})</f>
        <v>2</v>
      </c>
      <c r="D89">
        <f t="shared" si="4"/>
        <v>1993</v>
      </c>
      <c r="E89">
        <f t="shared" si="3"/>
        <v>6</v>
      </c>
      <c r="F89" s="12">
        <v>34121</v>
      </c>
      <c r="G89" t="str">
        <f>'paste in'!B80</f>
        <v>NA</v>
      </c>
      <c r="H89" t="str">
        <f>'paste in'!C80</f>
        <v>NA</v>
      </c>
      <c r="I89" t="str">
        <f>'paste in'!D80</f>
        <v>NA</v>
      </c>
      <c r="J89" s="22" t="s">
        <v>18</v>
      </c>
      <c r="K89" s="22" t="s">
        <v>18</v>
      </c>
      <c r="L89" s="22" t="s">
        <v>18</v>
      </c>
      <c r="M89" s="22" t="s">
        <v>18</v>
      </c>
      <c r="N89" s="22" t="s">
        <v>18</v>
      </c>
      <c r="O89" s="22" t="s">
        <v>18</v>
      </c>
      <c r="P89" s="22" t="s">
        <v>18</v>
      </c>
      <c r="Q89" s="22" t="s">
        <v>18</v>
      </c>
      <c r="R89" s="22" t="s">
        <v>18</v>
      </c>
      <c r="S89" s="22" t="s">
        <v>18</v>
      </c>
      <c r="T89" s="22" t="s">
        <v>18</v>
      </c>
      <c r="U89" s="22" t="s">
        <v>18</v>
      </c>
      <c r="V89" s="22" t="s">
        <v>18</v>
      </c>
    </row>
    <row r="90" spans="1:22" x14ac:dyDescent="0.3">
      <c r="A90" s="11">
        <v>199307</v>
      </c>
      <c r="B90">
        <f>LOOKUP(E90,{1,2,3,4,5,6,7,8,9,10,11,12,13},{31,28,31,30,31,30,31,31,30,31,30,31,"Out Of Bounds"})</f>
        <v>31</v>
      </c>
      <c r="C90">
        <f>LOOKUP(E90,{1,4,7,10,13},{1,2,3,4,"Out Of Bounds"})</f>
        <v>3</v>
      </c>
      <c r="D90">
        <f t="shared" si="4"/>
        <v>1993</v>
      </c>
      <c r="E90">
        <f t="shared" si="3"/>
        <v>7</v>
      </c>
      <c r="F90" s="12">
        <v>34151</v>
      </c>
      <c r="G90" t="str">
        <f>'paste in'!B81</f>
        <v>NA</v>
      </c>
      <c r="H90" t="str">
        <f>'paste in'!C81</f>
        <v>NA</v>
      </c>
      <c r="I90" t="str">
        <f>'paste in'!D81</f>
        <v>NA</v>
      </c>
      <c r="J90" s="22" t="s">
        <v>18</v>
      </c>
      <c r="K90" s="22" t="s">
        <v>18</v>
      </c>
      <c r="L90" s="22" t="s">
        <v>18</v>
      </c>
      <c r="M90" s="22" t="s">
        <v>18</v>
      </c>
      <c r="N90" s="22" t="s">
        <v>18</v>
      </c>
      <c r="O90" s="22" t="s">
        <v>18</v>
      </c>
      <c r="P90" s="22" t="s">
        <v>18</v>
      </c>
      <c r="Q90" s="22" t="s">
        <v>18</v>
      </c>
      <c r="R90" s="22" t="s">
        <v>18</v>
      </c>
      <c r="S90" s="22" t="s">
        <v>18</v>
      </c>
      <c r="T90" s="22" t="s">
        <v>18</v>
      </c>
      <c r="U90" s="22" t="s">
        <v>18</v>
      </c>
      <c r="V90" s="22" t="s">
        <v>18</v>
      </c>
    </row>
    <row r="91" spans="1:22" x14ac:dyDescent="0.3">
      <c r="A91" s="11">
        <v>199308</v>
      </c>
      <c r="B91">
        <f>LOOKUP(E91,{1,2,3,4,5,6,7,8,9,10,11,12,13},{31,28,31,30,31,30,31,31,30,31,30,31,"Out Of Bounds"})</f>
        <v>31</v>
      </c>
      <c r="C91">
        <f>LOOKUP(E91,{1,4,7,10,13},{1,2,3,4,"Out Of Bounds"})</f>
        <v>3</v>
      </c>
      <c r="D91">
        <f t="shared" si="4"/>
        <v>1993</v>
      </c>
      <c r="E91">
        <f t="shared" si="3"/>
        <v>8</v>
      </c>
      <c r="F91" s="12">
        <v>34182</v>
      </c>
      <c r="G91" t="str">
        <f>'paste in'!B82</f>
        <v>NA</v>
      </c>
      <c r="H91" t="str">
        <f>'paste in'!C82</f>
        <v>NA</v>
      </c>
      <c r="I91" t="str">
        <f>'paste in'!D82</f>
        <v>NA</v>
      </c>
      <c r="J91" s="22" t="s">
        <v>18</v>
      </c>
      <c r="K91" s="22" t="s">
        <v>18</v>
      </c>
      <c r="L91" s="22" t="s">
        <v>18</v>
      </c>
      <c r="M91" s="22" t="s">
        <v>18</v>
      </c>
      <c r="N91" s="22" t="s">
        <v>18</v>
      </c>
      <c r="O91" s="22" t="s">
        <v>18</v>
      </c>
      <c r="P91" s="22" t="s">
        <v>18</v>
      </c>
      <c r="Q91" s="22" t="s">
        <v>18</v>
      </c>
      <c r="R91" s="22" t="s">
        <v>18</v>
      </c>
      <c r="S91" s="22" t="s">
        <v>18</v>
      </c>
      <c r="T91" s="22" t="s">
        <v>18</v>
      </c>
      <c r="U91" s="22" t="s">
        <v>18</v>
      </c>
      <c r="V91" s="22" t="s">
        <v>18</v>
      </c>
    </row>
    <row r="92" spans="1:22" x14ac:dyDescent="0.3">
      <c r="A92" s="11">
        <v>199309</v>
      </c>
      <c r="B92">
        <f>LOOKUP(E92,{1,2,3,4,5,6,7,8,9,10,11,12,13},{31,28,31,30,31,30,31,31,30,31,30,31,"Out Of Bounds"})</f>
        <v>30</v>
      </c>
      <c r="C92">
        <f>LOOKUP(E92,{1,4,7,10,13},{1,2,3,4,"Out Of Bounds"})</f>
        <v>3</v>
      </c>
      <c r="D92">
        <f t="shared" si="4"/>
        <v>1993</v>
      </c>
      <c r="E92">
        <f t="shared" si="3"/>
        <v>9</v>
      </c>
      <c r="F92" s="12">
        <v>34213</v>
      </c>
      <c r="G92" t="str">
        <f>'paste in'!B83</f>
        <v>NA</v>
      </c>
      <c r="H92" t="str">
        <f>'paste in'!C83</f>
        <v>NA</v>
      </c>
      <c r="I92" t="str">
        <f>'paste in'!D83</f>
        <v>NA</v>
      </c>
      <c r="J92" s="22" t="s">
        <v>18</v>
      </c>
      <c r="K92" s="22" t="s">
        <v>18</v>
      </c>
      <c r="L92" s="22" t="s">
        <v>18</v>
      </c>
      <c r="M92" s="22" t="s">
        <v>18</v>
      </c>
      <c r="N92" s="22" t="s">
        <v>18</v>
      </c>
      <c r="O92" s="22" t="s">
        <v>18</v>
      </c>
      <c r="P92" s="22" t="s">
        <v>18</v>
      </c>
      <c r="Q92" s="22" t="s">
        <v>18</v>
      </c>
      <c r="R92" s="22" t="s">
        <v>18</v>
      </c>
      <c r="S92" s="22" t="s">
        <v>18</v>
      </c>
      <c r="T92" s="22" t="s">
        <v>18</v>
      </c>
      <c r="U92" s="22" t="s">
        <v>18</v>
      </c>
      <c r="V92" s="22" t="s">
        <v>18</v>
      </c>
    </row>
    <row r="93" spans="1:22" x14ac:dyDescent="0.3">
      <c r="A93" s="11">
        <v>199310</v>
      </c>
      <c r="B93">
        <f>LOOKUP(E93,{1,2,3,4,5,6,7,8,9,10,11,12,13},{31,28,31,30,31,30,31,31,30,31,30,31,"Out Of Bounds"})</f>
        <v>31</v>
      </c>
      <c r="C93">
        <f>LOOKUP(E93,{1,4,7,10,13},{1,2,3,4,"Out Of Bounds"})</f>
        <v>4</v>
      </c>
      <c r="D93">
        <f t="shared" si="4"/>
        <v>1993</v>
      </c>
      <c r="E93">
        <f t="shared" si="3"/>
        <v>10</v>
      </c>
      <c r="F93" s="12">
        <v>34243</v>
      </c>
      <c r="G93" t="str">
        <f>'paste in'!B84</f>
        <v>NA</v>
      </c>
      <c r="H93" t="str">
        <f>'paste in'!C84</f>
        <v>NA</v>
      </c>
      <c r="I93" t="str">
        <f>'paste in'!D84</f>
        <v>NA</v>
      </c>
      <c r="J93" s="22" t="s">
        <v>18</v>
      </c>
      <c r="K93" s="22" t="s">
        <v>18</v>
      </c>
      <c r="L93" s="22" t="s">
        <v>18</v>
      </c>
      <c r="M93" s="22" t="s">
        <v>18</v>
      </c>
      <c r="N93" s="22" t="s">
        <v>18</v>
      </c>
      <c r="O93" s="22" t="s">
        <v>18</v>
      </c>
      <c r="P93" s="22" t="s">
        <v>18</v>
      </c>
      <c r="Q93" s="22" t="s">
        <v>18</v>
      </c>
      <c r="R93" s="22" t="s">
        <v>18</v>
      </c>
      <c r="S93" s="22" t="s">
        <v>18</v>
      </c>
      <c r="T93" s="22" t="s">
        <v>18</v>
      </c>
      <c r="U93" s="22" t="s">
        <v>18</v>
      </c>
      <c r="V93" s="22" t="s">
        <v>18</v>
      </c>
    </row>
    <row r="94" spans="1:22" x14ac:dyDescent="0.3">
      <c r="A94" s="11">
        <v>199311</v>
      </c>
      <c r="B94">
        <f>LOOKUP(E94,{1,2,3,4,5,6,7,8,9,10,11,12,13},{31,28,31,30,31,30,31,31,30,31,30,31,"Out Of Bounds"})</f>
        <v>30</v>
      </c>
      <c r="C94">
        <f>LOOKUP(E94,{1,4,7,10,13},{1,2,3,4,"Out Of Bounds"})</f>
        <v>4</v>
      </c>
      <c r="D94">
        <f t="shared" si="4"/>
        <v>1993</v>
      </c>
      <c r="E94">
        <f t="shared" si="3"/>
        <v>11</v>
      </c>
      <c r="F94" s="12">
        <v>34274</v>
      </c>
      <c r="G94" t="str">
        <f>'paste in'!B85</f>
        <v>NA</v>
      </c>
      <c r="H94" t="str">
        <f>'paste in'!C85</f>
        <v>NA</v>
      </c>
      <c r="I94" t="str">
        <f>'paste in'!D85</f>
        <v>NA</v>
      </c>
      <c r="J94" s="22" t="s">
        <v>18</v>
      </c>
      <c r="K94" s="22" t="s">
        <v>18</v>
      </c>
      <c r="L94" s="22" t="s">
        <v>18</v>
      </c>
      <c r="M94" s="22" t="s">
        <v>18</v>
      </c>
      <c r="N94" s="22" t="s">
        <v>18</v>
      </c>
      <c r="O94" s="22" t="s">
        <v>18</v>
      </c>
      <c r="P94" s="22" t="s">
        <v>18</v>
      </c>
      <c r="Q94" s="22" t="s">
        <v>18</v>
      </c>
      <c r="R94" s="22" t="s">
        <v>18</v>
      </c>
      <c r="S94" s="22" t="s">
        <v>18</v>
      </c>
      <c r="T94" s="22" t="s">
        <v>18</v>
      </c>
      <c r="U94" s="22" t="s">
        <v>18</v>
      </c>
      <c r="V94" s="22" t="s">
        <v>18</v>
      </c>
    </row>
    <row r="95" spans="1:22" x14ac:dyDescent="0.3">
      <c r="A95" s="11">
        <v>199312</v>
      </c>
      <c r="B95">
        <f>LOOKUP(E95,{1,2,3,4,5,6,7,8,9,10,11,12,13},{31,28,31,30,31,30,31,31,30,31,30,31,"Out Of Bounds"})</f>
        <v>31</v>
      </c>
      <c r="C95">
        <f>LOOKUP(E95,{1,4,7,10,13},{1,2,3,4,"Out Of Bounds"})</f>
        <v>4</v>
      </c>
      <c r="D95">
        <f t="shared" si="4"/>
        <v>1993</v>
      </c>
      <c r="E95">
        <f t="shared" si="3"/>
        <v>12</v>
      </c>
      <c r="F95" s="12">
        <v>34304</v>
      </c>
      <c r="G95" t="str">
        <f>'paste in'!B86</f>
        <v>NA</v>
      </c>
      <c r="H95" t="str">
        <f>'paste in'!C86</f>
        <v>NA</v>
      </c>
      <c r="I95" t="str">
        <f>'paste in'!D86</f>
        <v>NA</v>
      </c>
      <c r="J95" s="22" t="s">
        <v>18</v>
      </c>
      <c r="K95" s="22" t="s">
        <v>18</v>
      </c>
      <c r="L95" s="22" t="s">
        <v>18</v>
      </c>
      <c r="M95" s="22" t="s">
        <v>18</v>
      </c>
      <c r="N95" s="22" t="s">
        <v>18</v>
      </c>
      <c r="O95" s="22" t="s">
        <v>18</v>
      </c>
      <c r="P95" s="22" t="s">
        <v>18</v>
      </c>
      <c r="Q95" s="22" t="s">
        <v>18</v>
      </c>
      <c r="R95" s="22" t="s">
        <v>18</v>
      </c>
      <c r="S95" s="22" t="s">
        <v>18</v>
      </c>
      <c r="T95" s="22" t="s">
        <v>18</v>
      </c>
      <c r="U95" s="22" t="s">
        <v>18</v>
      </c>
      <c r="V95" s="22" t="s">
        <v>18</v>
      </c>
    </row>
    <row r="96" spans="1:22" x14ac:dyDescent="0.3">
      <c r="A96" s="11">
        <v>199401</v>
      </c>
      <c r="B96">
        <f>LOOKUP(E96,{1,2,3,4,5,6,7,8,9,10,11,12,13},{31,28,31,30,31,30,31,31,30,31,30,31,"Out Of Bounds"})</f>
        <v>31</v>
      </c>
      <c r="C96">
        <f>LOOKUP(E96,{1,4,7,10,13},{1,2,3,4,"Out Of Bounds"})</f>
        <v>1</v>
      </c>
      <c r="D96">
        <f t="shared" si="4"/>
        <v>1994</v>
      </c>
      <c r="E96">
        <f t="shared" si="3"/>
        <v>1</v>
      </c>
      <c r="F96" s="12">
        <v>34335</v>
      </c>
      <c r="G96" t="str">
        <f>'paste in'!B87</f>
        <v>NA</v>
      </c>
      <c r="H96" t="str">
        <f>'paste in'!C87</f>
        <v>NA</v>
      </c>
      <c r="I96" t="str">
        <f>'paste in'!D87</f>
        <v>NA</v>
      </c>
      <c r="J96" s="22" t="s">
        <v>18</v>
      </c>
      <c r="K96" s="22" t="s">
        <v>18</v>
      </c>
      <c r="L96" s="22" t="s">
        <v>18</v>
      </c>
      <c r="M96" s="22" t="s">
        <v>18</v>
      </c>
      <c r="N96" s="22" t="s">
        <v>18</v>
      </c>
      <c r="O96" s="22" t="s">
        <v>18</v>
      </c>
      <c r="P96" s="22" t="s">
        <v>18</v>
      </c>
      <c r="Q96" s="22" t="s">
        <v>18</v>
      </c>
      <c r="R96" s="22" t="s">
        <v>18</v>
      </c>
      <c r="S96" s="22" t="s">
        <v>18</v>
      </c>
      <c r="T96" s="22" t="s">
        <v>18</v>
      </c>
      <c r="U96" s="22" t="s">
        <v>18</v>
      </c>
      <c r="V96" s="22" t="s">
        <v>18</v>
      </c>
    </row>
    <row r="97" spans="1:22" x14ac:dyDescent="0.3">
      <c r="A97" s="11">
        <v>199402</v>
      </c>
      <c r="B97">
        <f>LOOKUP(E97,{1,2,3,4,5,6,7,8,9,10,11,12,13},{31,28,31,30,31,30,31,31,30,31,30,31,"Out Of Bounds"})</f>
        <v>28</v>
      </c>
      <c r="C97">
        <f>LOOKUP(E97,{1,4,7,10,13},{1,2,3,4,"Out Of Bounds"})</f>
        <v>1</v>
      </c>
      <c r="D97">
        <f t="shared" si="4"/>
        <v>1994</v>
      </c>
      <c r="E97">
        <f t="shared" si="3"/>
        <v>2</v>
      </c>
      <c r="F97" s="12">
        <v>34366</v>
      </c>
      <c r="G97" t="str">
        <f>'paste in'!B88</f>
        <v>NA</v>
      </c>
      <c r="H97" t="str">
        <f>'paste in'!C88</f>
        <v>NA</v>
      </c>
      <c r="I97" t="str">
        <f>'paste in'!D88</f>
        <v>NA</v>
      </c>
      <c r="J97" s="22" t="s">
        <v>18</v>
      </c>
      <c r="K97" s="22" t="s">
        <v>18</v>
      </c>
      <c r="L97" s="22" t="s">
        <v>18</v>
      </c>
      <c r="M97" s="22" t="s">
        <v>18</v>
      </c>
      <c r="N97" s="22" t="s">
        <v>18</v>
      </c>
      <c r="O97" s="22" t="s">
        <v>18</v>
      </c>
      <c r="P97" s="22" t="s">
        <v>18</v>
      </c>
      <c r="Q97" s="22" t="s">
        <v>18</v>
      </c>
      <c r="R97" s="22" t="s">
        <v>18</v>
      </c>
      <c r="S97" s="22" t="s">
        <v>18</v>
      </c>
      <c r="T97" s="22" t="s">
        <v>18</v>
      </c>
      <c r="U97" s="22" t="s">
        <v>18</v>
      </c>
      <c r="V97" s="22" t="s">
        <v>18</v>
      </c>
    </row>
    <row r="98" spans="1:22" x14ac:dyDescent="0.3">
      <c r="A98" s="11">
        <v>199403</v>
      </c>
      <c r="B98">
        <f>LOOKUP(E98,{1,2,3,4,5,6,7,8,9,10,11,12,13},{31,28,31,30,31,30,31,31,30,31,30,31,"Out Of Bounds"})</f>
        <v>31</v>
      </c>
      <c r="C98">
        <f>LOOKUP(E98,{1,4,7,10,13},{1,2,3,4,"Out Of Bounds"})</f>
        <v>1</v>
      </c>
      <c r="D98">
        <f t="shared" si="4"/>
        <v>1994</v>
      </c>
      <c r="E98">
        <f t="shared" si="3"/>
        <v>3</v>
      </c>
      <c r="F98" s="12">
        <v>34394</v>
      </c>
      <c r="G98" t="str">
        <f>'paste in'!B89</f>
        <v>NA</v>
      </c>
      <c r="H98" t="str">
        <f>'paste in'!C89</f>
        <v>NA</v>
      </c>
      <c r="I98" t="str">
        <f>'paste in'!D89</f>
        <v>NA</v>
      </c>
      <c r="J98" s="22" t="s">
        <v>18</v>
      </c>
      <c r="K98" s="22" t="s">
        <v>18</v>
      </c>
      <c r="L98" s="22" t="s">
        <v>18</v>
      </c>
      <c r="M98" s="22" t="s">
        <v>18</v>
      </c>
      <c r="N98" s="22" t="s">
        <v>18</v>
      </c>
      <c r="O98" s="22" t="s">
        <v>18</v>
      </c>
      <c r="P98" s="22" t="s">
        <v>18</v>
      </c>
      <c r="Q98" s="22" t="s">
        <v>18</v>
      </c>
      <c r="R98" s="22" t="s">
        <v>18</v>
      </c>
      <c r="S98" s="22" t="s">
        <v>18</v>
      </c>
      <c r="T98" s="22" t="s">
        <v>18</v>
      </c>
      <c r="U98" s="22" t="s">
        <v>18</v>
      </c>
      <c r="V98" s="22" t="s">
        <v>18</v>
      </c>
    </row>
    <row r="99" spans="1:22" x14ac:dyDescent="0.3">
      <c r="A99" s="11">
        <v>199404</v>
      </c>
      <c r="B99">
        <f>LOOKUP(E99,{1,2,3,4,5,6,7,8,9,10,11,12,13},{31,28,31,30,31,30,31,31,30,31,30,31,"Out Of Bounds"})</f>
        <v>30</v>
      </c>
      <c r="C99">
        <f>LOOKUP(E99,{1,4,7,10,13},{1,2,3,4,"Out Of Bounds"})</f>
        <v>2</v>
      </c>
      <c r="D99">
        <f t="shared" si="4"/>
        <v>1994</v>
      </c>
      <c r="E99">
        <f t="shared" si="3"/>
        <v>4</v>
      </c>
      <c r="F99" s="12">
        <v>34425</v>
      </c>
      <c r="G99" t="str">
        <f>'paste in'!B90</f>
        <v>NA</v>
      </c>
      <c r="H99" t="str">
        <f>'paste in'!C90</f>
        <v>NA</v>
      </c>
      <c r="I99" t="str">
        <f>'paste in'!D90</f>
        <v>NA</v>
      </c>
      <c r="J99" s="22" t="s">
        <v>18</v>
      </c>
      <c r="K99" s="22" t="s">
        <v>18</v>
      </c>
      <c r="L99" s="22" t="s">
        <v>18</v>
      </c>
      <c r="M99" s="22" t="s">
        <v>18</v>
      </c>
      <c r="N99" s="22" t="s">
        <v>18</v>
      </c>
      <c r="O99" s="22" t="s">
        <v>18</v>
      </c>
      <c r="P99" s="22" t="s">
        <v>18</v>
      </c>
      <c r="Q99" s="22" t="s">
        <v>18</v>
      </c>
      <c r="R99" s="22" t="s">
        <v>18</v>
      </c>
      <c r="S99" s="22" t="s">
        <v>18</v>
      </c>
      <c r="T99" s="22" t="s">
        <v>18</v>
      </c>
      <c r="U99" s="22" t="s">
        <v>18</v>
      </c>
      <c r="V99" s="22" t="s">
        <v>18</v>
      </c>
    </row>
    <row r="100" spans="1:22" x14ac:dyDescent="0.3">
      <c r="A100" s="11">
        <v>199405</v>
      </c>
      <c r="B100">
        <f>LOOKUP(E100,{1,2,3,4,5,6,7,8,9,10,11,12,13},{31,28,31,30,31,30,31,31,30,31,30,31,"Out Of Bounds"})</f>
        <v>31</v>
      </c>
      <c r="C100">
        <f>LOOKUP(E100,{1,4,7,10,13},{1,2,3,4,"Out Of Bounds"})</f>
        <v>2</v>
      </c>
      <c r="D100">
        <f t="shared" si="4"/>
        <v>1994</v>
      </c>
      <c r="E100">
        <f t="shared" si="3"/>
        <v>5</v>
      </c>
      <c r="F100" s="12">
        <v>34455</v>
      </c>
      <c r="G100" t="str">
        <f>'paste in'!B91</f>
        <v>NA</v>
      </c>
      <c r="H100" t="str">
        <f>'paste in'!C91</f>
        <v>NA</v>
      </c>
      <c r="I100" t="str">
        <f>'paste in'!D91</f>
        <v>NA</v>
      </c>
      <c r="J100" s="22" t="s">
        <v>18</v>
      </c>
      <c r="K100" s="22" t="s">
        <v>18</v>
      </c>
      <c r="L100" s="22" t="s">
        <v>18</v>
      </c>
      <c r="M100" s="22" t="s">
        <v>18</v>
      </c>
      <c r="N100" s="22" t="s">
        <v>18</v>
      </c>
      <c r="O100" s="22" t="s">
        <v>18</v>
      </c>
      <c r="P100" s="22" t="s">
        <v>18</v>
      </c>
      <c r="Q100" s="22" t="s">
        <v>18</v>
      </c>
      <c r="R100" s="22" t="s">
        <v>18</v>
      </c>
      <c r="S100" s="22" t="s">
        <v>18</v>
      </c>
      <c r="T100" s="22" t="s">
        <v>18</v>
      </c>
      <c r="U100" s="22" t="s">
        <v>18</v>
      </c>
      <c r="V100" s="22" t="s">
        <v>18</v>
      </c>
    </row>
    <row r="101" spans="1:22" x14ac:dyDescent="0.3">
      <c r="A101" s="11">
        <v>199406</v>
      </c>
      <c r="B101">
        <f>LOOKUP(E101,{1,2,3,4,5,6,7,8,9,10,11,12,13},{31,28,31,30,31,30,31,31,30,31,30,31,"Out Of Bounds"})</f>
        <v>30</v>
      </c>
      <c r="C101">
        <f>LOOKUP(E101,{1,4,7,10,13},{1,2,3,4,"Out Of Bounds"})</f>
        <v>2</v>
      </c>
      <c r="D101">
        <f t="shared" si="4"/>
        <v>1994</v>
      </c>
      <c r="E101">
        <f t="shared" si="3"/>
        <v>6</v>
      </c>
      <c r="F101" s="12">
        <v>34486</v>
      </c>
      <c r="G101" t="str">
        <f>'paste in'!B92</f>
        <v>NA</v>
      </c>
      <c r="H101" t="str">
        <f>'paste in'!C92</f>
        <v>NA</v>
      </c>
      <c r="I101" t="str">
        <f>'paste in'!D92</f>
        <v>NA</v>
      </c>
      <c r="J101" s="22" t="s">
        <v>18</v>
      </c>
      <c r="K101" s="22" t="s">
        <v>18</v>
      </c>
      <c r="L101" s="22" t="s">
        <v>18</v>
      </c>
      <c r="M101" s="22" t="s">
        <v>18</v>
      </c>
      <c r="N101" s="22" t="s">
        <v>18</v>
      </c>
      <c r="O101" s="22" t="s">
        <v>18</v>
      </c>
      <c r="P101" s="22" t="s">
        <v>18</v>
      </c>
      <c r="Q101" s="22" t="s">
        <v>18</v>
      </c>
      <c r="R101" s="22" t="s">
        <v>18</v>
      </c>
      <c r="S101" s="22" t="s">
        <v>18</v>
      </c>
      <c r="T101" s="22" t="s">
        <v>18</v>
      </c>
      <c r="U101" s="22" t="s">
        <v>18</v>
      </c>
      <c r="V101" s="22" t="s">
        <v>18</v>
      </c>
    </row>
    <row r="102" spans="1:22" x14ac:dyDescent="0.3">
      <c r="A102" s="11">
        <v>199407</v>
      </c>
      <c r="B102">
        <f>LOOKUP(E102,{1,2,3,4,5,6,7,8,9,10,11,12,13},{31,28,31,30,31,30,31,31,30,31,30,31,"Out Of Bounds"})</f>
        <v>31</v>
      </c>
      <c r="C102">
        <f>LOOKUP(E102,{1,4,7,10,13},{1,2,3,4,"Out Of Bounds"})</f>
        <v>3</v>
      </c>
      <c r="D102">
        <f t="shared" si="4"/>
        <v>1994</v>
      </c>
      <c r="E102">
        <f t="shared" si="3"/>
        <v>7</v>
      </c>
      <c r="F102" s="12">
        <v>34516</v>
      </c>
      <c r="G102" t="str">
        <f>'paste in'!B93</f>
        <v>NA</v>
      </c>
      <c r="H102" t="str">
        <f>'paste in'!C93</f>
        <v>NA</v>
      </c>
      <c r="I102" t="str">
        <f>'paste in'!D93</f>
        <v>NA</v>
      </c>
      <c r="J102" s="22" t="s">
        <v>18</v>
      </c>
      <c r="K102" s="22" t="s">
        <v>18</v>
      </c>
      <c r="L102" s="22" t="s">
        <v>18</v>
      </c>
      <c r="M102" s="22" t="s">
        <v>18</v>
      </c>
      <c r="N102" s="22" t="s">
        <v>18</v>
      </c>
      <c r="O102" s="22" t="s">
        <v>18</v>
      </c>
      <c r="P102" s="22" t="s">
        <v>18</v>
      </c>
      <c r="Q102" s="22" t="s">
        <v>18</v>
      </c>
      <c r="R102" s="22" t="s">
        <v>18</v>
      </c>
      <c r="S102" s="22" t="s">
        <v>18</v>
      </c>
      <c r="T102" s="22" t="s">
        <v>18</v>
      </c>
      <c r="U102" s="22" t="s">
        <v>18</v>
      </c>
      <c r="V102" s="22" t="s">
        <v>18</v>
      </c>
    </row>
    <row r="103" spans="1:22" x14ac:dyDescent="0.3">
      <c r="A103" s="11">
        <v>199408</v>
      </c>
      <c r="B103">
        <f>LOOKUP(E103,{1,2,3,4,5,6,7,8,9,10,11,12,13},{31,28,31,30,31,30,31,31,30,31,30,31,"Out Of Bounds"})</f>
        <v>31</v>
      </c>
      <c r="C103">
        <f>LOOKUP(E103,{1,4,7,10,13},{1,2,3,4,"Out Of Bounds"})</f>
        <v>3</v>
      </c>
      <c r="D103">
        <f t="shared" si="4"/>
        <v>1994</v>
      </c>
      <c r="E103">
        <f t="shared" si="3"/>
        <v>8</v>
      </c>
      <c r="F103" s="12">
        <v>34547</v>
      </c>
      <c r="G103" t="str">
        <f>'paste in'!B94</f>
        <v>NA</v>
      </c>
      <c r="H103" t="str">
        <f>'paste in'!C94</f>
        <v>NA</v>
      </c>
      <c r="I103" t="str">
        <f>'paste in'!D94</f>
        <v>NA</v>
      </c>
      <c r="J103" s="22" t="s">
        <v>18</v>
      </c>
      <c r="K103" s="22" t="s">
        <v>18</v>
      </c>
      <c r="L103" s="22" t="s">
        <v>18</v>
      </c>
      <c r="M103" s="22" t="s">
        <v>18</v>
      </c>
      <c r="N103" s="22" t="s">
        <v>18</v>
      </c>
      <c r="O103" s="22" t="s">
        <v>18</v>
      </c>
      <c r="P103" s="22" t="s">
        <v>18</v>
      </c>
      <c r="Q103" s="22" t="s">
        <v>18</v>
      </c>
      <c r="R103" s="22" t="s">
        <v>18</v>
      </c>
      <c r="S103" s="22" t="s">
        <v>18</v>
      </c>
      <c r="T103" s="22" t="s">
        <v>18</v>
      </c>
      <c r="U103" s="22" t="s">
        <v>18</v>
      </c>
      <c r="V103" s="22" t="s">
        <v>18</v>
      </c>
    </row>
    <row r="104" spans="1:22" x14ac:dyDescent="0.3">
      <c r="A104" s="11">
        <v>199409</v>
      </c>
      <c r="B104">
        <f>LOOKUP(E104,{1,2,3,4,5,6,7,8,9,10,11,12,13},{31,28,31,30,31,30,31,31,30,31,30,31,"Out Of Bounds"})</f>
        <v>30</v>
      </c>
      <c r="C104">
        <f>LOOKUP(E104,{1,4,7,10,13},{1,2,3,4,"Out Of Bounds"})</f>
        <v>3</v>
      </c>
      <c r="D104">
        <f t="shared" si="4"/>
        <v>1994</v>
      </c>
      <c r="E104">
        <f t="shared" si="3"/>
        <v>9</v>
      </c>
      <c r="F104" s="12">
        <v>34578</v>
      </c>
      <c r="G104" t="str">
        <f>'paste in'!B95</f>
        <v>NA</v>
      </c>
      <c r="H104" t="str">
        <f>'paste in'!C95</f>
        <v>NA</v>
      </c>
      <c r="I104" t="str">
        <f>'paste in'!D95</f>
        <v>NA</v>
      </c>
      <c r="J104" s="22" t="s">
        <v>18</v>
      </c>
      <c r="K104" s="22" t="s">
        <v>18</v>
      </c>
      <c r="L104" s="22" t="s">
        <v>18</v>
      </c>
      <c r="M104" s="22" t="s">
        <v>18</v>
      </c>
      <c r="N104" s="22" t="s">
        <v>18</v>
      </c>
      <c r="O104" s="22" t="s">
        <v>18</v>
      </c>
      <c r="P104" s="22" t="s">
        <v>18</v>
      </c>
      <c r="Q104" s="22" t="s">
        <v>18</v>
      </c>
      <c r="R104" s="22" t="s">
        <v>18</v>
      </c>
      <c r="S104" s="22" t="s">
        <v>18</v>
      </c>
      <c r="T104" s="22" t="s">
        <v>18</v>
      </c>
      <c r="U104" s="22" t="s">
        <v>18</v>
      </c>
      <c r="V104" s="22" t="s">
        <v>18</v>
      </c>
    </row>
    <row r="105" spans="1:22" x14ac:dyDescent="0.3">
      <c r="A105" s="11">
        <v>199410</v>
      </c>
      <c r="B105">
        <f>LOOKUP(E105,{1,2,3,4,5,6,7,8,9,10,11,12,13},{31,28,31,30,31,30,31,31,30,31,30,31,"Out Of Bounds"})</f>
        <v>31</v>
      </c>
      <c r="C105">
        <f>LOOKUP(E105,{1,4,7,10,13},{1,2,3,4,"Out Of Bounds"})</f>
        <v>4</v>
      </c>
      <c r="D105">
        <f t="shared" si="4"/>
        <v>1994</v>
      </c>
      <c r="E105">
        <f t="shared" si="3"/>
        <v>10</v>
      </c>
      <c r="F105" s="12">
        <v>34608</v>
      </c>
      <c r="G105" t="str">
        <f>'paste in'!B96</f>
        <v>NA</v>
      </c>
      <c r="H105" t="str">
        <f>'paste in'!C96</f>
        <v>NA</v>
      </c>
      <c r="I105" t="str">
        <f>'paste in'!D96</f>
        <v>NA</v>
      </c>
      <c r="J105" s="22" t="s">
        <v>18</v>
      </c>
      <c r="K105" s="22" t="s">
        <v>18</v>
      </c>
      <c r="L105" s="22" t="s">
        <v>18</v>
      </c>
      <c r="M105" s="22" t="s">
        <v>18</v>
      </c>
      <c r="N105" s="22" t="s">
        <v>18</v>
      </c>
      <c r="O105" s="22" t="s">
        <v>18</v>
      </c>
      <c r="P105" s="22" t="s">
        <v>18</v>
      </c>
      <c r="Q105" s="22" t="s">
        <v>18</v>
      </c>
      <c r="R105" s="22" t="s">
        <v>18</v>
      </c>
      <c r="S105" s="22" t="s">
        <v>18</v>
      </c>
      <c r="T105" s="22" t="s">
        <v>18</v>
      </c>
      <c r="U105" s="22" t="s">
        <v>18</v>
      </c>
      <c r="V105" s="22" t="s">
        <v>18</v>
      </c>
    </row>
    <row r="106" spans="1:22" x14ac:dyDescent="0.3">
      <c r="A106" s="11">
        <v>199411</v>
      </c>
      <c r="B106">
        <f>LOOKUP(E106,{1,2,3,4,5,6,7,8,9,10,11,12,13},{31,28,31,30,31,30,31,31,30,31,30,31,"Out Of Bounds"})</f>
        <v>30</v>
      </c>
      <c r="C106">
        <f>LOOKUP(E106,{1,4,7,10,13},{1,2,3,4,"Out Of Bounds"})</f>
        <v>4</v>
      </c>
      <c r="D106">
        <f t="shared" si="4"/>
        <v>1994</v>
      </c>
      <c r="E106">
        <f t="shared" si="3"/>
        <v>11</v>
      </c>
      <c r="F106" s="12">
        <v>34639</v>
      </c>
      <c r="G106" t="str">
        <f>'paste in'!B97</f>
        <v>NA</v>
      </c>
      <c r="H106" t="str">
        <f>'paste in'!C97</f>
        <v>NA</v>
      </c>
      <c r="I106" t="str">
        <f>'paste in'!D97</f>
        <v>NA</v>
      </c>
      <c r="J106" s="22" t="s">
        <v>18</v>
      </c>
      <c r="K106" s="22" t="s">
        <v>18</v>
      </c>
      <c r="L106" s="22" t="s">
        <v>18</v>
      </c>
      <c r="M106" s="22" t="s">
        <v>18</v>
      </c>
      <c r="N106" s="22" t="s">
        <v>18</v>
      </c>
      <c r="O106" s="22" t="s">
        <v>18</v>
      </c>
      <c r="P106" s="22" t="s">
        <v>18</v>
      </c>
      <c r="Q106" s="22" t="s">
        <v>18</v>
      </c>
      <c r="R106" s="22" t="s">
        <v>18</v>
      </c>
      <c r="S106" s="22" t="s">
        <v>18</v>
      </c>
      <c r="T106" s="22" t="s">
        <v>18</v>
      </c>
      <c r="U106" s="22" t="s">
        <v>18</v>
      </c>
      <c r="V106" s="22" t="s">
        <v>18</v>
      </c>
    </row>
    <row r="107" spans="1:22" x14ac:dyDescent="0.3">
      <c r="A107" s="11">
        <v>199412</v>
      </c>
      <c r="B107">
        <f>LOOKUP(E107,{1,2,3,4,5,6,7,8,9,10,11,12,13},{31,28,31,30,31,30,31,31,30,31,30,31,"Out Of Bounds"})</f>
        <v>31</v>
      </c>
      <c r="C107">
        <f>LOOKUP(E107,{1,4,7,10,13},{1,2,3,4,"Out Of Bounds"})</f>
        <v>4</v>
      </c>
      <c r="D107">
        <f t="shared" si="4"/>
        <v>1994</v>
      </c>
      <c r="E107">
        <f t="shared" si="3"/>
        <v>12</v>
      </c>
      <c r="F107" s="12">
        <v>34669</v>
      </c>
      <c r="G107" t="str">
        <f>'paste in'!B98</f>
        <v>NA</v>
      </c>
      <c r="H107" t="str">
        <f>'paste in'!C98</f>
        <v>NA</v>
      </c>
      <c r="I107" t="str">
        <f>'paste in'!D98</f>
        <v>NA</v>
      </c>
      <c r="J107" s="22" t="s">
        <v>18</v>
      </c>
      <c r="K107" s="22" t="s">
        <v>18</v>
      </c>
      <c r="L107" s="22" t="s">
        <v>18</v>
      </c>
      <c r="M107" s="22" t="s">
        <v>18</v>
      </c>
      <c r="N107" s="22" t="s">
        <v>18</v>
      </c>
      <c r="O107" s="22" t="s">
        <v>18</v>
      </c>
      <c r="P107" s="22" t="s">
        <v>18</v>
      </c>
      <c r="Q107" s="22" t="s">
        <v>18</v>
      </c>
      <c r="R107" s="22" t="s">
        <v>18</v>
      </c>
      <c r="S107" s="22" t="s">
        <v>18</v>
      </c>
      <c r="T107" s="22" t="s">
        <v>18</v>
      </c>
      <c r="U107" s="22" t="s">
        <v>18</v>
      </c>
      <c r="V107" s="22" t="s">
        <v>18</v>
      </c>
    </row>
    <row r="108" spans="1:22" x14ac:dyDescent="0.3">
      <c r="A108" s="11">
        <v>199501</v>
      </c>
      <c r="B108">
        <f>LOOKUP(E108,{1,2,3,4,5,6,7,8,9,10,11,12,13},{31,28,31,30,31,30,31,31,30,31,30,31,"Out Of Bounds"})</f>
        <v>31</v>
      </c>
      <c r="C108">
        <f>LOOKUP(E108,{1,4,7,10,13},{1,2,3,4,"Out Of Bounds"})</f>
        <v>1</v>
      </c>
      <c r="D108">
        <f t="shared" si="4"/>
        <v>1995</v>
      </c>
      <c r="E108">
        <f t="shared" si="3"/>
        <v>1</v>
      </c>
      <c r="F108" s="12">
        <v>34700</v>
      </c>
      <c r="G108" t="str">
        <f>'paste in'!B99</f>
        <v>NA</v>
      </c>
      <c r="H108" t="str">
        <f>'paste in'!C99</f>
        <v>NA</v>
      </c>
      <c r="I108" t="str">
        <f>'paste in'!D99</f>
        <v>NA</v>
      </c>
      <c r="J108" s="22" t="s">
        <v>18</v>
      </c>
      <c r="K108" s="22" t="s">
        <v>18</v>
      </c>
      <c r="L108" s="22" t="s">
        <v>18</v>
      </c>
      <c r="M108" s="22" t="s">
        <v>18</v>
      </c>
      <c r="N108" s="22" t="s">
        <v>18</v>
      </c>
      <c r="O108" s="22" t="s">
        <v>18</v>
      </c>
      <c r="P108" s="22" t="s">
        <v>18</v>
      </c>
      <c r="Q108" s="22" t="s">
        <v>18</v>
      </c>
      <c r="R108" s="22" t="s">
        <v>18</v>
      </c>
      <c r="S108" s="22" t="s">
        <v>18</v>
      </c>
      <c r="T108" s="22" t="s">
        <v>18</v>
      </c>
      <c r="U108" s="22" t="s">
        <v>18</v>
      </c>
      <c r="V108" s="22" t="s">
        <v>18</v>
      </c>
    </row>
    <row r="109" spans="1:22" x14ac:dyDescent="0.3">
      <c r="A109" s="11">
        <v>199502</v>
      </c>
      <c r="B109">
        <f>LOOKUP(E109,{1,2,3,4,5,6,7,8,9,10,11,12,13},{31,28,31,30,31,30,31,31,30,31,30,31,"Out Of Bounds"})</f>
        <v>28</v>
      </c>
      <c r="C109">
        <f>LOOKUP(E109,{1,4,7,10,13},{1,2,3,4,"Out Of Bounds"})</f>
        <v>1</v>
      </c>
      <c r="D109">
        <f t="shared" si="4"/>
        <v>1995</v>
      </c>
      <c r="E109">
        <f t="shared" si="3"/>
        <v>2</v>
      </c>
      <c r="F109" s="12">
        <v>34731</v>
      </c>
      <c r="G109" t="str">
        <f>'paste in'!B100</f>
        <v>NA</v>
      </c>
      <c r="H109" t="str">
        <f>'paste in'!C100</f>
        <v>NA</v>
      </c>
      <c r="I109" t="str">
        <f>'paste in'!D100</f>
        <v>NA</v>
      </c>
      <c r="J109" s="22" t="s">
        <v>18</v>
      </c>
      <c r="K109" s="22" t="s">
        <v>18</v>
      </c>
      <c r="L109" s="22" t="s">
        <v>18</v>
      </c>
      <c r="M109" s="22" t="s">
        <v>18</v>
      </c>
      <c r="N109" s="22" t="s">
        <v>18</v>
      </c>
      <c r="O109" s="22" t="s">
        <v>18</v>
      </c>
      <c r="P109" s="22" t="s">
        <v>18</v>
      </c>
      <c r="Q109" s="22" t="s">
        <v>18</v>
      </c>
      <c r="R109" s="22" t="s">
        <v>18</v>
      </c>
      <c r="S109" s="22" t="s">
        <v>18</v>
      </c>
      <c r="T109" s="22" t="s">
        <v>18</v>
      </c>
      <c r="U109" s="22" t="s">
        <v>18</v>
      </c>
      <c r="V109" s="22" t="s">
        <v>18</v>
      </c>
    </row>
    <row r="110" spans="1:22" x14ac:dyDescent="0.3">
      <c r="A110" s="11">
        <v>199503</v>
      </c>
      <c r="B110">
        <f>LOOKUP(E110,{1,2,3,4,5,6,7,8,9,10,11,12,13},{31,28,31,30,31,30,31,31,30,31,30,31,"Out Of Bounds"})</f>
        <v>31</v>
      </c>
      <c r="C110">
        <f>LOOKUP(E110,{1,4,7,10,13},{1,2,3,4,"Out Of Bounds"})</f>
        <v>1</v>
      </c>
      <c r="D110">
        <f t="shared" si="4"/>
        <v>1995</v>
      </c>
      <c r="E110">
        <f t="shared" si="3"/>
        <v>3</v>
      </c>
      <c r="F110" s="12">
        <v>34759</v>
      </c>
      <c r="G110" t="str">
        <f>'paste in'!B101</f>
        <v>NA</v>
      </c>
      <c r="H110" t="str">
        <f>'paste in'!C101</f>
        <v>NA</v>
      </c>
      <c r="I110" t="str">
        <f>'paste in'!D101</f>
        <v>NA</v>
      </c>
      <c r="J110" s="22" t="s">
        <v>18</v>
      </c>
      <c r="K110" s="22" t="s">
        <v>18</v>
      </c>
      <c r="L110" s="22" t="s">
        <v>18</v>
      </c>
      <c r="M110" s="22" t="s">
        <v>18</v>
      </c>
      <c r="N110" s="22" t="s">
        <v>18</v>
      </c>
      <c r="O110" s="22" t="s">
        <v>18</v>
      </c>
      <c r="P110" s="22" t="s">
        <v>18</v>
      </c>
      <c r="Q110" s="22" t="s">
        <v>18</v>
      </c>
      <c r="R110" s="22" t="s">
        <v>18</v>
      </c>
      <c r="S110" s="22" t="s">
        <v>18</v>
      </c>
      <c r="T110" s="22" t="s">
        <v>18</v>
      </c>
      <c r="U110" s="22" t="s">
        <v>18</v>
      </c>
      <c r="V110" s="22" t="s">
        <v>18</v>
      </c>
    </row>
    <row r="111" spans="1:22" x14ac:dyDescent="0.3">
      <c r="A111" s="11">
        <v>199504</v>
      </c>
      <c r="B111">
        <f>LOOKUP(E111,{1,2,3,4,5,6,7,8,9,10,11,12,13},{31,28,31,30,31,30,31,31,30,31,30,31,"Out Of Bounds"})</f>
        <v>30</v>
      </c>
      <c r="C111">
        <f>LOOKUP(E111,{1,4,7,10,13},{1,2,3,4,"Out Of Bounds"})</f>
        <v>2</v>
      </c>
      <c r="D111">
        <f t="shared" si="4"/>
        <v>1995</v>
      </c>
      <c r="E111">
        <f t="shared" si="3"/>
        <v>4</v>
      </c>
      <c r="F111" s="12">
        <v>34790</v>
      </c>
      <c r="G111" t="str">
        <f>'paste in'!B102</f>
        <v>NA</v>
      </c>
      <c r="H111" t="str">
        <f>'paste in'!C102</f>
        <v>NA</v>
      </c>
      <c r="I111" t="str">
        <f>'paste in'!D102</f>
        <v>NA</v>
      </c>
      <c r="J111" s="22" t="s">
        <v>18</v>
      </c>
      <c r="K111" s="22" t="s">
        <v>18</v>
      </c>
      <c r="L111" s="22" t="s">
        <v>18</v>
      </c>
      <c r="M111" s="22" t="s">
        <v>18</v>
      </c>
      <c r="N111" s="22" t="s">
        <v>18</v>
      </c>
      <c r="O111" s="22" t="s">
        <v>18</v>
      </c>
      <c r="P111" s="22" t="s">
        <v>18</v>
      </c>
      <c r="Q111" s="22" t="s">
        <v>18</v>
      </c>
      <c r="R111" s="22" t="s">
        <v>18</v>
      </c>
      <c r="S111" s="22" t="s">
        <v>18</v>
      </c>
      <c r="T111" s="22" t="s">
        <v>18</v>
      </c>
      <c r="U111" s="22" t="s">
        <v>18</v>
      </c>
      <c r="V111" s="22" t="s">
        <v>18</v>
      </c>
    </row>
    <row r="112" spans="1:22" x14ac:dyDescent="0.3">
      <c r="A112" s="11">
        <v>199505</v>
      </c>
      <c r="B112">
        <f>LOOKUP(E112,{1,2,3,4,5,6,7,8,9,10,11,12,13},{31,28,31,30,31,30,31,31,30,31,30,31,"Out Of Bounds"})</f>
        <v>31</v>
      </c>
      <c r="C112">
        <f>LOOKUP(E112,{1,4,7,10,13},{1,2,3,4,"Out Of Bounds"})</f>
        <v>2</v>
      </c>
      <c r="D112">
        <f t="shared" si="4"/>
        <v>1995</v>
      </c>
      <c r="E112">
        <f t="shared" si="3"/>
        <v>5</v>
      </c>
      <c r="F112" s="12">
        <v>34820</v>
      </c>
      <c r="G112" t="str">
        <f>'paste in'!B103</f>
        <v>NA</v>
      </c>
      <c r="H112" t="str">
        <f>'paste in'!C103</f>
        <v>NA</v>
      </c>
      <c r="I112" t="str">
        <f>'paste in'!D103</f>
        <v>NA</v>
      </c>
      <c r="J112" s="22" t="s">
        <v>18</v>
      </c>
      <c r="K112" s="22" t="s">
        <v>18</v>
      </c>
      <c r="L112" s="22" t="s">
        <v>18</v>
      </c>
      <c r="M112" s="22" t="s">
        <v>18</v>
      </c>
      <c r="N112" s="22" t="s">
        <v>18</v>
      </c>
      <c r="O112" s="22" t="s">
        <v>18</v>
      </c>
      <c r="P112" s="22" t="s">
        <v>18</v>
      </c>
      <c r="Q112" s="22" t="s">
        <v>18</v>
      </c>
      <c r="R112" s="22" t="s">
        <v>18</v>
      </c>
      <c r="S112" s="22" t="s">
        <v>18</v>
      </c>
      <c r="T112" s="22" t="s">
        <v>18</v>
      </c>
      <c r="U112" s="22" t="s">
        <v>18</v>
      </c>
      <c r="V112" s="22" t="s">
        <v>18</v>
      </c>
    </row>
    <row r="113" spans="1:22" x14ac:dyDescent="0.3">
      <c r="A113" s="11">
        <v>199506</v>
      </c>
      <c r="B113">
        <f>LOOKUP(E113,{1,2,3,4,5,6,7,8,9,10,11,12,13},{31,28,31,30,31,30,31,31,30,31,30,31,"Out Of Bounds"})</f>
        <v>30</v>
      </c>
      <c r="C113">
        <f>LOOKUP(E113,{1,4,7,10,13},{1,2,3,4,"Out Of Bounds"})</f>
        <v>2</v>
      </c>
      <c r="D113">
        <f t="shared" si="4"/>
        <v>1995</v>
      </c>
      <c r="E113">
        <f t="shared" si="3"/>
        <v>6</v>
      </c>
      <c r="F113" s="12">
        <v>34851</v>
      </c>
      <c r="G113" t="str">
        <f>'paste in'!B104</f>
        <v>NA</v>
      </c>
      <c r="H113" t="str">
        <f>'paste in'!C104</f>
        <v>NA</v>
      </c>
      <c r="I113" t="str">
        <f>'paste in'!D104</f>
        <v>NA</v>
      </c>
      <c r="J113" s="22" t="s">
        <v>18</v>
      </c>
      <c r="K113" s="22" t="s">
        <v>18</v>
      </c>
      <c r="L113" s="22" t="s">
        <v>18</v>
      </c>
      <c r="M113" s="22" t="s">
        <v>18</v>
      </c>
      <c r="N113" s="22" t="s">
        <v>18</v>
      </c>
      <c r="O113" s="22" t="s">
        <v>18</v>
      </c>
      <c r="P113" s="22" t="s">
        <v>18</v>
      </c>
      <c r="Q113" s="22" t="s">
        <v>18</v>
      </c>
      <c r="R113" s="22" t="s">
        <v>18</v>
      </c>
      <c r="S113" s="22" t="s">
        <v>18</v>
      </c>
      <c r="T113" s="22" t="s">
        <v>18</v>
      </c>
      <c r="U113" s="22" t="s">
        <v>18</v>
      </c>
      <c r="V113" s="22" t="s">
        <v>18</v>
      </c>
    </row>
    <row r="114" spans="1:22" x14ac:dyDescent="0.3">
      <c r="A114" s="11">
        <v>199507</v>
      </c>
      <c r="B114">
        <f>LOOKUP(E114,{1,2,3,4,5,6,7,8,9,10,11,12,13},{31,28,31,30,31,30,31,31,30,31,30,31,"Out Of Bounds"})</f>
        <v>31</v>
      </c>
      <c r="C114">
        <f>LOOKUP(E114,{1,4,7,10,13},{1,2,3,4,"Out Of Bounds"})</f>
        <v>3</v>
      </c>
      <c r="D114">
        <f t="shared" si="4"/>
        <v>1995</v>
      </c>
      <c r="E114">
        <f t="shared" si="3"/>
        <v>7</v>
      </c>
      <c r="F114" s="12">
        <v>34881</v>
      </c>
      <c r="G114" t="str">
        <f>'paste in'!B105</f>
        <v>NA</v>
      </c>
      <c r="H114" t="str">
        <f>'paste in'!C105</f>
        <v>NA</v>
      </c>
      <c r="I114" t="str">
        <f>'paste in'!D105</f>
        <v>NA</v>
      </c>
      <c r="J114" s="22" t="s">
        <v>18</v>
      </c>
      <c r="K114" s="22" t="s">
        <v>18</v>
      </c>
      <c r="L114" s="22" t="s">
        <v>18</v>
      </c>
      <c r="M114" s="22" t="s">
        <v>18</v>
      </c>
      <c r="N114" s="22" t="s">
        <v>18</v>
      </c>
      <c r="O114" s="22" t="s">
        <v>18</v>
      </c>
      <c r="P114" s="22" t="s">
        <v>18</v>
      </c>
      <c r="Q114" s="22" t="s">
        <v>18</v>
      </c>
      <c r="R114" s="22" t="s">
        <v>18</v>
      </c>
      <c r="S114" s="22" t="s">
        <v>18</v>
      </c>
      <c r="T114" s="22" t="s">
        <v>18</v>
      </c>
      <c r="U114" s="22" t="s">
        <v>18</v>
      </c>
      <c r="V114" s="22" t="s">
        <v>18</v>
      </c>
    </row>
    <row r="115" spans="1:22" x14ac:dyDescent="0.3">
      <c r="A115" s="11">
        <v>199508</v>
      </c>
      <c r="B115">
        <f>LOOKUP(E115,{1,2,3,4,5,6,7,8,9,10,11,12,13},{31,28,31,30,31,30,31,31,30,31,30,31,"Out Of Bounds"})</f>
        <v>31</v>
      </c>
      <c r="C115">
        <f>LOOKUP(E115,{1,4,7,10,13},{1,2,3,4,"Out Of Bounds"})</f>
        <v>3</v>
      </c>
      <c r="D115">
        <f t="shared" si="4"/>
        <v>1995</v>
      </c>
      <c r="E115">
        <f t="shared" si="3"/>
        <v>8</v>
      </c>
      <c r="F115" s="12">
        <v>34912</v>
      </c>
      <c r="G115" t="str">
        <f>'paste in'!B106</f>
        <v>NA</v>
      </c>
      <c r="H115" t="str">
        <f>'paste in'!C106</f>
        <v>NA</v>
      </c>
      <c r="I115" t="str">
        <f>'paste in'!D106</f>
        <v>NA</v>
      </c>
      <c r="J115" s="22" t="s">
        <v>18</v>
      </c>
      <c r="K115" s="22" t="s">
        <v>18</v>
      </c>
      <c r="L115" s="22" t="s">
        <v>18</v>
      </c>
      <c r="M115" s="22" t="s">
        <v>18</v>
      </c>
      <c r="N115" s="22" t="s">
        <v>18</v>
      </c>
      <c r="O115" s="22" t="s">
        <v>18</v>
      </c>
      <c r="P115" s="22" t="s">
        <v>18</v>
      </c>
      <c r="Q115" s="22" t="s">
        <v>18</v>
      </c>
      <c r="R115" s="22" t="s">
        <v>18</v>
      </c>
      <c r="S115" s="22" t="s">
        <v>18</v>
      </c>
      <c r="T115" s="22" t="s">
        <v>18</v>
      </c>
      <c r="U115" s="22" t="s">
        <v>18</v>
      </c>
      <c r="V115" s="22" t="s">
        <v>18</v>
      </c>
    </row>
    <row r="116" spans="1:22" x14ac:dyDescent="0.3">
      <c r="A116" s="11">
        <v>199509</v>
      </c>
      <c r="B116">
        <f>LOOKUP(E116,{1,2,3,4,5,6,7,8,9,10,11,12,13},{31,28,31,30,31,30,31,31,30,31,30,31,"Out Of Bounds"})</f>
        <v>30</v>
      </c>
      <c r="C116">
        <f>LOOKUP(E116,{1,4,7,10,13},{1,2,3,4,"Out Of Bounds"})</f>
        <v>3</v>
      </c>
      <c r="D116">
        <f t="shared" si="4"/>
        <v>1995</v>
      </c>
      <c r="E116">
        <f t="shared" si="3"/>
        <v>9</v>
      </c>
      <c r="F116" s="12">
        <v>34943</v>
      </c>
      <c r="G116" t="str">
        <f>'paste in'!B107</f>
        <v>NA</v>
      </c>
      <c r="H116" t="str">
        <f>'paste in'!C107</f>
        <v>NA</v>
      </c>
      <c r="I116" t="str">
        <f>'paste in'!D107</f>
        <v>NA</v>
      </c>
      <c r="J116" s="22" t="s">
        <v>18</v>
      </c>
      <c r="K116" s="22" t="s">
        <v>18</v>
      </c>
      <c r="L116" s="22" t="s">
        <v>18</v>
      </c>
      <c r="M116" s="22" t="s">
        <v>18</v>
      </c>
      <c r="N116" s="22" t="s">
        <v>18</v>
      </c>
      <c r="O116" s="22" t="s">
        <v>18</v>
      </c>
      <c r="P116" s="22" t="s">
        <v>18</v>
      </c>
      <c r="Q116" s="22" t="s">
        <v>18</v>
      </c>
      <c r="R116" s="22" t="s">
        <v>18</v>
      </c>
      <c r="S116" s="22" t="s">
        <v>18</v>
      </c>
      <c r="T116" s="22" t="s">
        <v>18</v>
      </c>
      <c r="U116" s="22" t="s">
        <v>18</v>
      </c>
      <c r="V116" s="22" t="s">
        <v>18</v>
      </c>
    </row>
    <row r="117" spans="1:22" x14ac:dyDescent="0.3">
      <c r="A117" s="11">
        <v>199510</v>
      </c>
      <c r="B117">
        <f>LOOKUP(E117,{1,2,3,4,5,6,7,8,9,10,11,12,13},{31,28,31,30,31,30,31,31,30,31,30,31,"Out Of Bounds"})</f>
        <v>31</v>
      </c>
      <c r="C117">
        <f>LOOKUP(E117,{1,4,7,10,13},{1,2,3,4,"Out Of Bounds"})</f>
        <v>4</v>
      </c>
      <c r="D117">
        <f t="shared" si="4"/>
        <v>1995</v>
      </c>
      <c r="E117">
        <f t="shared" si="3"/>
        <v>10</v>
      </c>
      <c r="F117" s="12">
        <v>34973</v>
      </c>
      <c r="G117" t="str">
        <f>'paste in'!B108</f>
        <v>NA</v>
      </c>
      <c r="H117" t="str">
        <f>'paste in'!C108</f>
        <v>NA</v>
      </c>
      <c r="I117" t="str">
        <f>'paste in'!D108</f>
        <v>NA</v>
      </c>
      <c r="J117" s="22" t="s">
        <v>18</v>
      </c>
      <c r="K117" s="22" t="s">
        <v>18</v>
      </c>
      <c r="L117" s="22" t="s">
        <v>18</v>
      </c>
      <c r="M117" s="22" t="s">
        <v>18</v>
      </c>
      <c r="N117" s="22" t="s">
        <v>18</v>
      </c>
      <c r="O117" s="22" t="s">
        <v>18</v>
      </c>
      <c r="P117" s="22" t="s">
        <v>18</v>
      </c>
      <c r="Q117" s="22" t="s">
        <v>18</v>
      </c>
      <c r="R117" s="22" t="s">
        <v>18</v>
      </c>
      <c r="S117" s="22" t="s">
        <v>18</v>
      </c>
      <c r="T117" s="22" t="s">
        <v>18</v>
      </c>
      <c r="U117" s="22" t="s">
        <v>18</v>
      </c>
      <c r="V117" s="22" t="s">
        <v>18</v>
      </c>
    </row>
    <row r="118" spans="1:22" x14ac:dyDescent="0.3">
      <c r="A118" s="11">
        <v>199511</v>
      </c>
      <c r="B118">
        <f>LOOKUP(E118,{1,2,3,4,5,6,7,8,9,10,11,12,13},{31,28,31,30,31,30,31,31,30,31,30,31,"Out Of Bounds"})</f>
        <v>30</v>
      </c>
      <c r="C118">
        <f>LOOKUP(E118,{1,4,7,10,13},{1,2,3,4,"Out Of Bounds"})</f>
        <v>4</v>
      </c>
      <c r="D118">
        <f t="shared" si="4"/>
        <v>1995</v>
      </c>
      <c r="E118">
        <f t="shared" si="3"/>
        <v>11</v>
      </c>
      <c r="F118" s="12">
        <v>35004</v>
      </c>
      <c r="G118" t="str">
        <f>'paste in'!B109</f>
        <v>NA</v>
      </c>
      <c r="H118" t="str">
        <f>'paste in'!C109</f>
        <v>NA</v>
      </c>
      <c r="I118" t="str">
        <f>'paste in'!D109</f>
        <v>NA</v>
      </c>
      <c r="J118" s="22" t="s">
        <v>18</v>
      </c>
      <c r="K118" s="22" t="s">
        <v>18</v>
      </c>
      <c r="L118" s="22" t="s">
        <v>18</v>
      </c>
      <c r="M118" s="22" t="s">
        <v>18</v>
      </c>
      <c r="N118" s="22" t="s">
        <v>18</v>
      </c>
      <c r="O118" s="22" t="s">
        <v>18</v>
      </c>
      <c r="P118" s="22" t="s">
        <v>18</v>
      </c>
      <c r="Q118" s="22" t="s">
        <v>18</v>
      </c>
      <c r="R118" s="22" t="s">
        <v>18</v>
      </c>
      <c r="S118" s="22" t="s">
        <v>18</v>
      </c>
      <c r="T118" s="22" t="s">
        <v>18</v>
      </c>
      <c r="U118" s="22" t="s">
        <v>18</v>
      </c>
      <c r="V118" s="22" t="s">
        <v>18</v>
      </c>
    </row>
    <row r="119" spans="1:22" x14ac:dyDescent="0.3">
      <c r="A119" s="11">
        <v>199512</v>
      </c>
      <c r="B119">
        <f>LOOKUP(E119,{1,2,3,4,5,6,7,8,9,10,11,12,13},{31,28,31,30,31,30,31,31,30,31,30,31,"Out Of Bounds"})</f>
        <v>31</v>
      </c>
      <c r="C119">
        <f>LOOKUP(E119,{1,4,7,10,13},{1,2,3,4,"Out Of Bounds"})</f>
        <v>4</v>
      </c>
      <c r="D119">
        <f t="shared" si="4"/>
        <v>1995</v>
      </c>
      <c r="E119">
        <f t="shared" si="3"/>
        <v>12</v>
      </c>
      <c r="F119" s="12">
        <v>35034</v>
      </c>
      <c r="G119" t="str">
        <f>'paste in'!B110</f>
        <v>NA</v>
      </c>
      <c r="H119" t="str">
        <f>'paste in'!C110</f>
        <v>NA</v>
      </c>
      <c r="I119" t="str">
        <f>'paste in'!D110</f>
        <v>NA</v>
      </c>
      <c r="J119" s="22" t="s">
        <v>18</v>
      </c>
      <c r="K119" s="22" t="s">
        <v>18</v>
      </c>
      <c r="L119" s="22" t="s">
        <v>18</v>
      </c>
      <c r="M119" s="22" t="s">
        <v>18</v>
      </c>
      <c r="N119" s="22" t="s">
        <v>18</v>
      </c>
      <c r="O119" s="22" t="s">
        <v>18</v>
      </c>
      <c r="P119" s="22" t="s">
        <v>18</v>
      </c>
      <c r="Q119" s="22" t="s">
        <v>18</v>
      </c>
      <c r="R119" s="22" t="s">
        <v>18</v>
      </c>
      <c r="S119" s="22" t="s">
        <v>18</v>
      </c>
      <c r="T119" s="22" t="s">
        <v>18</v>
      </c>
      <c r="U119" s="22" t="s">
        <v>18</v>
      </c>
      <c r="V119" s="22" t="s">
        <v>18</v>
      </c>
    </row>
    <row r="120" spans="1:22" x14ac:dyDescent="0.3">
      <c r="A120" s="11">
        <v>199601</v>
      </c>
      <c r="B120">
        <f>LOOKUP(E120,{1,2,3,4,5,6,7,8,9,10,11,12,13},{31,28,31,30,31,30,31,31,30,31,30,31,"Out Of Bounds"})</f>
        <v>31</v>
      </c>
      <c r="C120">
        <f>LOOKUP(E120,{1,4,7,10,13},{1,2,3,4,"Out Of Bounds"})</f>
        <v>1</v>
      </c>
      <c r="D120">
        <f t="shared" si="4"/>
        <v>1996</v>
      </c>
      <c r="E120">
        <f t="shared" si="3"/>
        <v>1</v>
      </c>
      <c r="F120" s="12">
        <v>35065</v>
      </c>
      <c r="G120" t="str">
        <f>'paste in'!B111</f>
        <v>NA</v>
      </c>
      <c r="H120" t="str">
        <f>'paste in'!C111</f>
        <v>NA</v>
      </c>
      <c r="I120" t="str">
        <f>'paste in'!D111</f>
        <v>NA</v>
      </c>
      <c r="J120" s="22" t="s">
        <v>18</v>
      </c>
      <c r="K120" s="22" t="s">
        <v>18</v>
      </c>
      <c r="L120" s="22" t="s">
        <v>18</v>
      </c>
      <c r="M120" s="22" t="s">
        <v>18</v>
      </c>
      <c r="N120" s="22" t="s">
        <v>18</v>
      </c>
      <c r="O120" s="22" t="s">
        <v>18</v>
      </c>
      <c r="P120" s="22" t="s">
        <v>18</v>
      </c>
      <c r="Q120" s="22" t="s">
        <v>18</v>
      </c>
      <c r="R120" s="22" t="s">
        <v>18</v>
      </c>
      <c r="S120" s="22" t="s">
        <v>18</v>
      </c>
      <c r="T120" s="22" t="s">
        <v>18</v>
      </c>
      <c r="U120" s="22" t="s">
        <v>18</v>
      </c>
      <c r="V120" s="22" t="s">
        <v>18</v>
      </c>
    </row>
    <row r="121" spans="1:22" x14ac:dyDescent="0.3">
      <c r="A121" s="11">
        <v>199602</v>
      </c>
      <c r="B121">
        <f>LOOKUP(E121,{1,2,3,4,5,6,7,8,9,10,11,12,13},{31,28,31,30,31,30,31,31,30,31,30,31,"Out Of Bounds"})</f>
        <v>28</v>
      </c>
      <c r="C121">
        <f>LOOKUP(E121,{1,4,7,10,13},{1,2,3,4,"Out Of Bounds"})</f>
        <v>1</v>
      </c>
      <c r="D121">
        <f t="shared" si="4"/>
        <v>1996</v>
      </c>
      <c r="E121">
        <f t="shared" si="3"/>
        <v>2</v>
      </c>
      <c r="F121" s="12">
        <v>35096</v>
      </c>
      <c r="G121" t="str">
        <f>'paste in'!B112</f>
        <v>NA</v>
      </c>
      <c r="H121" t="str">
        <f>'paste in'!C112</f>
        <v>NA</v>
      </c>
      <c r="I121" t="str">
        <f>'paste in'!D112</f>
        <v>NA</v>
      </c>
      <c r="J121" s="22" t="s">
        <v>18</v>
      </c>
      <c r="K121" s="22" t="s">
        <v>18</v>
      </c>
      <c r="L121" s="22" t="s">
        <v>18</v>
      </c>
      <c r="M121" s="22" t="s">
        <v>18</v>
      </c>
      <c r="N121" s="22" t="s">
        <v>18</v>
      </c>
      <c r="O121" s="22" t="s">
        <v>18</v>
      </c>
      <c r="P121" s="22" t="s">
        <v>18</v>
      </c>
      <c r="Q121" s="22" t="s">
        <v>18</v>
      </c>
      <c r="R121" s="22" t="s">
        <v>18</v>
      </c>
      <c r="S121" s="22" t="s">
        <v>18</v>
      </c>
      <c r="T121" s="22" t="s">
        <v>18</v>
      </c>
      <c r="U121" s="22" t="s">
        <v>18</v>
      </c>
      <c r="V121" s="22" t="s">
        <v>18</v>
      </c>
    </row>
    <row r="122" spans="1:22" x14ac:dyDescent="0.3">
      <c r="A122" s="11">
        <v>199603</v>
      </c>
      <c r="B122">
        <f>LOOKUP(E122,{1,2,3,4,5,6,7,8,9,10,11,12,13},{31,28,31,30,31,30,31,31,30,31,30,31,"Out Of Bounds"})</f>
        <v>31</v>
      </c>
      <c r="C122">
        <f>LOOKUP(E122,{1,4,7,10,13},{1,2,3,4,"Out Of Bounds"})</f>
        <v>1</v>
      </c>
      <c r="D122">
        <f t="shared" si="4"/>
        <v>1996</v>
      </c>
      <c r="E122">
        <f t="shared" si="3"/>
        <v>3</v>
      </c>
      <c r="F122" s="12">
        <v>35125</v>
      </c>
      <c r="G122" t="str">
        <f>'paste in'!B113</f>
        <v>NA</v>
      </c>
      <c r="H122" t="str">
        <f>'paste in'!C113</f>
        <v>NA</v>
      </c>
      <c r="I122" t="str">
        <f>'paste in'!D113</f>
        <v>NA</v>
      </c>
      <c r="J122" s="22" t="s">
        <v>18</v>
      </c>
      <c r="K122" s="22" t="s">
        <v>18</v>
      </c>
      <c r="L122" s="22" t="s">
        <v>18</v>
      </c>
      <c r="M122" s="22" t="s">
        <v>18</v>
      </c>
      <c r="N122" s="22" t="s">
        <v>18</v>
      </c>
      <c r="O122" s="22" t="s">
        <v>18</v>
      </c>
      <c r="P122" s="22" t="s">
        <v>18</v>
      </c>
      <c r="Q122" s="22" t="s">
        <v>18</v>
      </c>
      <c r="R122" s="22" t="s">
        <v>18</v>
      </c>
      <c r="S122" s="22" t="s">
        <v>18</v>
      </c>
      <c r="T122" s="22" t="s">
        <v>18</v>
      </c>
      <c r="U122" s="22" t="s">
        <v>18</v>
      </c>
      <c r="V122" s="22" t="s">
        <v>18</v>
      </c>
    </row>
    <row r="123" spans="1:22" x14ac:dyDescent="0.3">
      <c r="A123" s="11">
        <v>199604</v>
      </c>
      <c r="B123">
        <f>LOOKUP(E123,{1,2,3,4,5,6,7,8,9,10,11,12,13},{31,28,31,30,31,30,31,31,30,31,30,31,"Out Of Bounds"})</f>
        <v>30</v>
      </c>
      <c r="C123">
        <f>LOOKUP(E123,{1,4,7,10,13},{1,2,3,4,"Out Of Bounds"})</f>
        <v>2</v>
      </c>
      <c r="D123">
        <f t="shared" si="4"/>
        <v>1996</v>
      </c>
      <c r="E123">
        <f t="shared" si="3"/>
        <v>4</v>
      </c>
      <c r="F123" s="12">
        <v>35156</v>
      </c>
      <c r="G123" t="str">
        <f>'paste in'!B114</f>
        <v>NA</v>
      </c>
      <c r="H123" t="str">
        <f>'paste in'!C114</f>
        <v>NA</v>
      </c>
      <c r="I123" t="str">
        <f>'paste in'!D114</f>
        <v>NA</v>
      </c>
      <c r="J123" s="22" t="s">
        <v>18</v>
      </c>
      <c r="K123" s="22" t="s">
        <v>18</v>
      </c>
      <c r="L123" s="22" t="s">
        <v>18</v>
      </c>
      <c r="M123" s="22" t="s">
        <v>18</v>
      </c>
      <c r="N123" s="22" t="s">
        <v>18</v>
      </c>
      <c r="O123" s="22" t="s">
        <v>18</v>
      </c>
      <c r="P123" s="22" t="s">
        <v>18</v>
      </c>
      <c r="Q123" s="22" t="s">
        <v>18</v>
      </c>
      <c r="R123" s="22" t="s">
        <v>18</v>
      </c>
      <c r="S123" s="22" t="s">
        <v>18</v>
      </c>
      <c r="T123" s="22" t="s">
        <v>18</v>
      </c>
      <c r="U123" s="22" t="s">
        <v>18</v>
      </c>
      <c r="V123" s="22" t="s">
        <v>18</v>
      </c>
    </row>
    <row r="124" spans="1:22" x14ac:dyDescent="0.3">
      <c r="A124" s="11">
        <v>199605</v>
      </c>
      <c r="B124">
        <f>LOOKUP(E124,{1,2,3,4,5,6,7,8,9,10,11,12,13},{31,28,31,30,31,30,31,31,30,31,30,31,"Out Of Bounds"})</f>
        <v>31</v>
      </c>
      <c r="C124">
        <f>LOOKUP(E124,{1,4,7,10,13},{1,2,3,4,"Out Of Bounds"})</f>
        <v>2</v>
      </c>
      <c r="D124">
        <f t="shared" si="4"/>
        <v>1996</v>
      </c>
      <c r="E124">
        <f t="shared" si="3"/>
        <v>5</v>
      </c>
      <c r="F124" s="12">
        <v>35186</v>
      </c>
      <c r="G124" t="str">
        <f>'paste in'!B115</f>
        <v>NA</v>
      </c>
      <c r="H124" t="str">
        <f>'paste in'!C115</f>
        <v>NA</v>
      </c>
      <c r="I124" t="str">
        <f>'paste in'!D115</f>
        <v>NA</v>
      </c>
      <c r="J124" s="22" t="s">
        <v>18</v>
      </c>
      <c r="K124" s="22" t="s">
        <v>18</v>
      </c>
      <c r="L124" s="22" t="s">
        <v>18</v>
      </c>
      <c r="M124" s="22" t="s">
        <v>18</v>
      </c>
      <c r="N124" s="22" t="s">
        <v>18</v>
      </c>
      <c r="O124" s="22" t="s">
        <v>18</v>
      </c>
      <c r="P124" s="22" t="s">
        <v>18</v>
      </c>
      <c r="Q124" s="22" t="s">
        <v>18</v>
      </c>
      <c r="R124" s="22" t="s">
        <v>18</v>
      </c>
      <c r="S124" s="22" t="s">
        <v>18</v>
      </c>
      <c r="T124" s="22" t="s">
        <v>18</v>
      </c>
      <c r="U124" s="22" t="s">
        <v>18</v>
      </c>
      <c r="V124" s="22" t="s">
        <v>18</v>
      </c>
    </row>
    <row r="125" spans="1:22" x14ac:dyDescent="0.3">
      <c r="A125" s="11">
        <v>199606</v>
      </c>
      <c r="B125">
        <f>LOOKUP(E125,{1,2,3,4,5,6,7,8,9,10,11,12,13},{31,28,31,30,31,30,31,31,30,31,30,31,"Out Of Bounds"})</f>
        <v>30</v>
      </c>
      <c r="C125">
        <f>LOOKUP(E125,{1,4,7,10,13},{1,2,3,4,"Out Of Bounds"})</f>
        <v>2</v>
      </c>
      <c r="D125">
        <f t="shared" si="4"/>
        <v>1996</v>
      </c>
      <c r="E125">
        <f t="shared" si="3"/>
        <v>6</v>
      </c>
      <c r="F125" s="12">
        <v>35217</v>
      </c>
      <c r="G125" t="str">
        <f>'paste in'!B116</f>
        <v>NA</v>
      </c>
      <c r="H125" t="str">
        <f>'paste in'!C116</f>
        <v>NA</v>
      </c>
      <c r="I125" t="str">
        <f>'paste in'!D116</f>
        <v>NA</v>
      </c>
      <c r="J125" s="22" t="s">
        <v>18</v>
      </c>
      <c r="K125" s="22" t="s">
        <v>18</v>
      </c>
      <c r="L125" s="22" t="s">
        <v>18</v>
      </c>
      <c r="M125" s="22" t="s">
        <v>18</v>
      </c>
      <c r="N125" s="22" t="s">
        <v>18</v>
      </c>
      <c r="O125" s="22" t="s">
        <v>18</v>
      </c>
      <c r="P125" s="22" t="s">
        <v>18</v>
      </c>
      <c r="Q125" s="22" t="s">
        <v>18</v>
      </c>
      <c r="R125" s="22" t="s">
        <v>18</v>
      </c>
      <c r="S125" s="22" t="s">
        <v>18</v>
      </c>
      <c r="T125" s="22" t="s">
        <v>18</v>
      </c>
      <c r="U125" s="22" t="s">
        <v>18</v>
      </c>
      <c r="V125" s="22" t="s">
        <v>18</v>
      </c>
    </row>
    <row r="126" spans="1:22" x14ac:dyDescent="0.3">
      <c r="A126" s="11">
        <v>199607</v>
      </c>
      <c r="B126">
        <f>LOOKUP(E126,{1,2,3,4,5,6,7,8,9,10,11,12,13},{31,28,31,30,31,30,31,31,30,31,30,31,"Out Of Bounds"})</f>
        <v>31</v>
      </c>
      <c r="C126">
        <f>LOOKUP(E126,{1,4,7,10,13},{1,2,3,4,"Out Of Bounds"})</f>
        <v>3</v>
      </c>
      <c r="D126">
        <f t="shared" si="4"/>
        <v>1996</v>
      </c>
      <c r="E126">
        <f t="shared" si="3"/>
        <v>7</v>
      </c>
      <c r="F126" s="12">
        <v>35247</v>
      </c>
      <c r="G126" t="str">
        <f>'paste in'!B117</f>
        <v>NA</v>
      </c>
      <c r="H126" t="str">
        <f>'paste in'!C117</f>
        <v>NA</v>
      </c>
      <c r="I126" t="str">
        <f>'paste in'!D117</f>
        <v>NA</v>
      </c>
      <c r="J126" s="22" t="s">
        <v>18</v>
      </c>
      <c r="K126" s="22" t="s">
        <v>18</v>
      </c>
      <c r="L126" s="22" t="s">
        <v>18</v>
      </c>
      <c r="M126" s="22" t="s">
        <v>18</v>
      </c>
      <c r="N126" s="22" t="s">
        <v>18</v>
      </c>
      <c r="O126" s="22" t="s">
        <v>18</v>
      </c>
      <c r="P126" s="22" t="s">
        <v>18</v>
      </c>
      <c r="Q126" s="22" t="s">
        <v>18</v>
      </c>
      <c r="R126" s="22" t="s">
        <v>18</v>
      </c>
      <c r="S126" s="22" t="s">
        <v>18</v>
      </c>
      <c r="T126" s="22" t="s">
        <v>18</v>
      </c>
      <c r="U126" s="22" t="s">
        <v>18</v>
      </c>
      <c r="V126" s="22" t="s">
        <v>18</v>
      </c>
    </row>
    <row r="127" spans="1:22" x14ac:dyDescent="0.3">
      <c r="A127" s="11">
        <v>199608</v>
      </c>
      <c r="B127">
        <f>LOOKUP(E127,{1,2,3,4,5,6,7,8,9,10,11,12,13},{31,28,31,30,31,30,31,31,30,31,30,31,"Out Of Bounds"})</f>
        <v>31</v>
      </c>
      <c r="C127">
        <f>LOOKUP(E127,{1,4,7,10,13},{1,2,3,4,"Out Of Bounds"})</f>
        <v>3</v>
      </c>
      <c r="D127">
        <f t="shared" si="4"/>
        <v>1996</v>
      </c>
      <c r="E127">
        <f t="shared" si="3"/>
        <v>8</v>
      </c>
      <c r="F127" s="12">
        <v>35278</v>
      </c>
      <c r="G127" t="str">
        <f>'paste in'!B118</f>
        <v>NA</v>
      </c>
      <c r="H127" t="str">
        <f>'paste in'!C118</f>
        <v>NA</v>
      </c>
      <c r="I127" t="str">
        <f>'paste in'!D118</f>
        <v>NA</v>
      </c>
      <c r="J127" s="22" t="s">
        <v>18</v>
      </c>
      <c r="K127" s="22" t="s">
        <v>18</v>
      </c>
      <c r="L127" s="22" t="s">
        <v>18</v>
      </c>
      <c r="M127" s="22" t="s">
        <v>18</v>
      </c>
      <c r="N127" s="22" t="s">
        <v>18</v>
      </c>
      <c r="O127" s="22" t="s">
        <v>18</v>
      </c>
      <c r="P127" s="22" t="s">
        <v>18</v>
      </c>
      <c r="Q127" s="22" t="s">
        <v>18</v>
      </c>
      <c r="R127" s="22" t="s">
        <v>18</v>
      </c>
      <c r="S127" s="22" t="s">
        <v>18</v>
      </c>
      <c r="T127" s="22" t="s">
        <v>18</v>
      </c>
      <c r="U127" s="22" t="s">
        <v>18</v>
      </c>
      <c r="V127" s="22" t="s">
        <v>18</v>
      </c>
    </row>
    <row r="128" spans="1:22" x14ac:dyDescent="0.3">
      <c r="A128" s="11">
        <v>199609</v>
      </c>
      <c r="B128">
        <f>LOOKUP(E128,{1,2,3,4,5,6,7,8,9,10,11,12,13},{31,28,31,30,31,30,31,31,30,31,30,31,"Out Of Bounds"})</f>
        <v>30</v>
      </c>
      <c r="C128">
        <f>LOOKUP(E128,{1,4,7,10,13},{1,2,3,4,"Out Of Bounds"})</f>
        <v>3</v>
      </c>
      <c r="D128">
        <f t="shared" si="4"/>
        <v>1996</v>
      </c>
      <c r="E128">
        <f t="shared" si="3"/>
        <v>9</v>
      </c>
      <c r="F128" s="12">
        <v>35309</v>
      </c>
      <c r="G128" t="str">
        <f>'paste in'!B119</f>
        <v>NA</v>
      </c>
      <c r="H128" t="str">
        <f>'paste in'!C119</f>
        <v>NA</v>
      </c>
      <c r="I128" t="str">
        <f>'paste in'!D119</f>
        <v>NA</v>
      </c>
      <c r="J128" s="22" t="s">
        <v>18</v>
      </c>
      <c r="K128" s="22" t="s">
        <v>18</v>
      </c>
      <c r="L128" s="22" t="s">
        <v>18</v>
      </c>
      <c r="M128" s="22" t="s">
        <v>18</v>
      </c>
      <c r="N128" s="22" t="s">
        <v>18</v>
      </c>
      <c r="O128" s="22" t="s">
        <v>18</v>
      </c>
      <c r="P128" s="22" t="s">
        <v>18</v>
      </c>
      <c r="Q128" s="22" t="s">
        <v>18</v>
      </c>
      <c r="R128" s="22" t="s">
        <v>18</v>
      </c>
      <c r="S128" s="22" t="s">
        <v>18</v>
      </c>
      <c r="T128" s="22" t="s">
        <v>18</v>
      </c>
      <c r="U128" s="22" t="s">
        <v>18</v>
      </c>
      <c r="V128" s="22" t="s">
        <v>18</v>
      </c>
    </row>
    <row r="129" spans="1:22" x14ac:dyDescent="0.3">
      <c r="A129" s="11">
        <v>199610</v>
      </c>
      <c r="B129">
        <f>LOOKUP(E129,{1,2,3,4,5,6,7,8,9,10,11,12,13},{31,28,31,30,31,30,31,31,30,31,30,31,"Out Of Bounds"})</f>
        <v>31</v>
      </c>
      <c r="C129">
        <f>LOOKUP(E129,{1,4,7,10,13},{1,2,3,4,"Out Of Bounds"})</f>
        <v>4</v>
      </c>
      <c r="D129">
        <f t="shared" si="4"/>
        <v>1996</v>
      </c>
      <c r="E129">
        <f t="shared" si="3"/>
        <v>10</v>
      </c>
      <c r="F129" s="12">
        <v>35339</v>
      </c>
      <c r="G129" t="str">
        <f>'paste in'!B120</f>
        <v>NA</v>
      </c>
      <c r="H129" t="str">
        <f>'paste in'!C120</f>
        <v>NA</v>
      </c>
      <c r="I129" t="str">
        <f>'paste in'!D120</f>
        <v>NA</v>
      </c>
      <c r="J129" s="22" t="s">
        <v>18</v>
      </c>
      <c r="K129" s="22" t="s">
        <v>18</v>
      </c>
      <c r="L129" s="22" t="s">
        <v>18</v>
      </c>
      <c r="M129" s="22" t="s">
        <v>18</v>
      </c>
      <c r="N129" s="22" t="s">
        <v>18</v>
      </c>
      <c r="O129" s="22" t="s">
        <v>18</v>
      </c>
      <c r="P129" s="22" t="s">
        <v>18</v>
      </c>
      <c r="Q129" s="22" t="s">
        <v>18</v>
      </c>
      <c r="R129" s="22" t="s">
        <v>18</v>
      </c>
      <c r="S129" s="22" t="s">
        <v>18</v>
      </c>
      <c r="T129" s="22" t="s">
        <v>18</v>
      </c>
      <c r="U129" s="22" t="s">
        <v>18</v>
      </c>
      <c r="V129" s="22" t="s">
        <v>18</v>
      </c>
    </row>
    <row r="130" spans="1:22" x14ac:dyDescent="0.3">
      <c r="A130" s="11">
        <v>199611</v>
      </c>
      <c r="B130">
        <f>LOOKUP(E130,{1,2,3,4,5,6,7,8,9,10,11,12,13},{31,28,31,30,31,30,31,31,30,31,30,31,"Out Of Bounds"})</f>
        <v>30</v>
      </c>
      <c r="C130">
        <f>LOOKUP(E130,{1,4,7,10,13},{1,2,3,4,"Out Of Bounds"})</f>
        <v>4</v>
      </c>
      <c r="D130">
        <f t="shared" si="4"/>
        <v>1996</v>
      </c>
      <c r="E130">
        <f t="shared" si="3"/>
        <v>11</v>
      </c>
      <c r="F130" s="12">
        <v>35370</v>
      </c>
      <c r="G130" t="str">
        <f>'paste in'!B121</f>
        <v>NA</v>
      </c>
      <c r="H130" t="str">
        <f>'paste in'!C121</f>
        <v>NA</v>
      </c>
      <c r="I130" t="str">
        <f>'paste in'!D121</f>
        <v>NA</v>
      </c>
      <c r="J130" s="22" t="s">
        <v>18</v>
      </c>
      <c r="K130" s="22" t="s">
        <v>18</v>
      </c>
      <c r="L130" s="22" t="s">
        <v>18</v>
      </c>
      <c r="M130" s="22" t="s">
        <v>18</v>
      </c>
      <c r="N130" s="22" t="s">
        <v>18</v>
      </c>
      <c r="O130" s="22" t="s">
        <v>18</v>
      </c>
      <c r="P130" s="22" t="s">
        <v>18</v>
      </c>
      <c r="Q130" s="22" t="s">
        <v>18</v>
      </c>
      <c r="R130" s="22" t="s">
        <v>18</v>
      </c>
      <c r="S130" s="22" t="s">
        <v>18</v>
      </c>
      <c r="T130" s="22" t="s">
        <v>18</v>
      </c>
      <c r="U130" s="22" t="s">
        <v>18</v>
      </c>
      <c r="V130" s="22" t="s">
        <v>18</v>
      </c>
    </row>
    <row r="131" spans="1:22" x14ac:dyDescent="0.3">
      <c r="A131" s="11">
        <v>199612</v>
      </c>
      <c r="B131">
        <f>LOOKUP(E131,{1,2,3,4,5,6,7,8,9,10,11,12,13},{31,28,31,30,31,30,31,31,30,31,30,31,"Out Of Bounds"})</f>
        <v>31</v>
      </c>
      <c r="C131">
        <f>LOOKUP(E131,{1,4,7,10,13},{1,2,3,4,"Out Of Bounds"})</f>
        <v>4</v>
      </c>
      <c r="D131">
        <f t="shared" si="4"/>
        <v>1996</v>
      </c>
      <c r="E131">
        <f t="shared" si="3"/>
        <v>12</v>
      </c>
      <c r="F131" s="12">
        <v>35400</v>
      </c>
      <c r="G131" t="str">
        <f>'paste in'!B122</f>
        <v>NA</v>
      </c>
      <c r="H131" t="str">
        <f>'paste in'!C122</f>
        <v>NA</v>
      </c>
      <c r="I131" t="str">
        <f>'paste in'!D122</f>
        <v>NA</v>
      </c>
      <c r="J131" s="22" t="s">
        <v>18</v>
      </c>
      <c r="K131" s="22" t="s">
        <v>18</v>
      </c>
      <c r="L131" s="22" t="s">
        <v>18</v>
      </c>
      <c r="M131" s="22" t="s">
        <v>18</v>
      </c>
      <c r="N131" s="22" t="s">
        <v>18</v>
      </c>
      <c r="O131" s="22" t="s">
        <v>18</v>
      </c>
      <c r="P131" s="22" t="s">
        <v>18</v>
      </c>
      <c r="Q131" s="22" t="s">
        <v>18</v>
      </c>
      <c r="R131" s="22" t="s">
        <v>18</v>
      </c>
      <c r="S131" s="22" t="s">
        <v>18</v>
      </c>
      <c r="T131" s="22" t="s">
        <v>18</v>
      </c>
      <c r="U131" s="22" t="s">
        <v>18</v>
      </c>
      <c r="V131" s="22" t="s">
        <v>18</v>
      </c>
    </row>
    <row r="132" spans="1:22" x14ac:dyDescent="0.3">
      <c r="A132" s="11">
        <v>199701</v>
      </c>
      <c r="B132">
        <f>LOOKUP(E132,{1,2,3,4,5,6,7,8,9,10,11,12,13},{31,28,31,30,31,30,31,31,30,31,30,31,"Out Of Bounds"})</f>
        <v>31</v>
      </c>
      <c r="C132">
        <f>LOOKUP(E132,{1,4,7,10,13},{1,2,3,4,"Out Of Bounds"})</f>
        <v>1</v>
      </c>
      <c r="D132">
        <f t="shared" si="4"/>
        <v>1997</v>
      </c>
      <c r="E132">
        <f t="shared" si="3"/>
        <v>1</v>
      </c>
      <c r="F132" s="12">
        <v>35431</v>
      </c>
      <c r="G132" t="str">
        <f>'paste in'!B123</f>
        <v>NA</v>
      </c>
      <c r="H132" t="str">
        <f>'paste in'!C123</f>
        <v>NA</v>
      </c>
      <c r="I132" t="str">
        <f>'paste in'!D123</f>
        <v>NA</v>
      </c>
      <c r="J132" s="22" t="s">
        <v>18</v>
      </c>
      <c r="K132" s="22" t="s">
        <v>18</v>
      </c>
      <c r="L132" s="22" t="s">
        <v>18</v>
      </c>
      <c r="M132" s="22" t="s">
        <v>18</v>
      </c>
      <c r="N132" s="22" t="s">
        <v>18</v>
      </c>
      <c r="O132" s="22" t="s">
        <v>18</v>
      </c>
      <c r="P132" s="22" t="s">
        <v>18</v>
      </c>
      <c r="Q132" s="22" t="s">
        <v>18</v>
      </c>
      <c r="R132" s="22" t="s">
        <v>18</v>
      </c>
      <c r="S132" s="22" t="s">
        <v>18</v>
      </c>
      <c r="T132" s="22" t="s">
        <v>18</v>
      </c>
      <c r="U132" s="22" t="s">
        <v>18</v>
      </c>
      <c r="V132" s="22" t="s">
        <v>18</v>
      </c>
    </row>
    <row r="133" spans="1:22" x14ac:dyDescent="0.3">
      <c r="A133" s="11">
        <v>199702</v>
      </c>
      <c r="B133">
        <f>LOOKUP(E133,{1,2,3,4,5,6,7,8,9,10,11,12,13},{31,28,31,30,31,30,31,31,30,31,30,31,"Out Of Bounds"})</f>
        <v>28</v>
      </c>
      <c r="C133">
        <f>LOOKUP(E133,{1,4,7,10,13},{1,2,3,4,"Out Of Bounds"})</f>
        <v>1</v>
      </c>
      <c r="D133">
        <f t="shared" si="4"/>
        <v>1997</v>
      </c>
      <c r="E133">
        <f t="shared" si="3"/>
        <v>2</v>
      </c>
      <c r="F133" s="12">
        <v>35462</v>
      </c>
      <c r="G133" t="str">
        <f>'paste in'!B124</f>
        <v>NA</v>
      </c>
      <c r="H133" t="str">
        <f>'paste in'!C124</f>
        <v>NA</v>
      </c>
      <c r="I133" t="str">
        <f>'paste in'!D124</f>
        <v>NA</v>
      </c>
      <c r="J133" s="22" t="s">
        <v>18</v>
      </c>
      <c r="K133" s="22" t="s">
        <v>18</v>
      </c>
      <c r="L133" s="22" t="s">
        <v>18</v>
      </c>
      <c r="M133" s="22" t="s">
        <v>18</v>
      </c>
      <c r="N133" s="22" t="s">
        <v>18</v>
      </c>
      <c r="O133" s="22" t="s">
        <v>18</v>
      </c>
      <c r="P133" s="22" t="s">
        <v>18</v>
      </c>
      <c r="Q133" s="22" t="s">
        <v>18</v>
      </c>
      <c r="R133" s="22" t="s">
        <v>18</v>
      </c>
      <c r="S133" s="22" t="s">
        <v>18</v>
      </c>
      <c r="T133" s="22" t="s">
        <v>18</v>
      </c>
      <c r="U133" s="22" t="s">
        <v>18</v>
      </c>
      <c r="V133" s="22" t="s">
        <v>18</v>
      </c>
    </row>
    <row r="134" spans="1:22" x14ac:dyDescent="0.3">
      <c r="A134" s="11">
        <v>199703</v>
      </c>
      <c r="B134">
        <f>LOOKUP(E134,{1,2,3,4,5,6,7,8,9,10,11,12,13},{31,28,31,30,31,30,31,31,30,31,30,31,"Out Of Bounds"})</f>
        <v>31</v>
      </c>
      <c r="C134">
        <f>LOOKUP(E134,{1,4,7,10,13},{1,2,3,4,"Out Of Bounds"})</f>
        <v>1</v>
      </c>
      <c r="D134">
        <f t="shared" si="4"/>
        <v>1997</v>
      </c>
      <c r="E134">
        <f t="shared" si="3"/>
        <v>3</v>
      </c>
      <c r="F134" s="12">
        <v>35490</v>
      </c>
      <c r="G134" t="str">
        <f>'paste in'!B125</f>
        <v>NA</v>
      </c>
      <c r="H134" t="str">
        <f>'paste in'!C125</f>
        <v>NA</v>
      </c>
      <c r="I134" t="str">
        <f>'paste in'!D125</f>
        <v>NA</v>
      </c>
      <c r="J134" s="22" t="s">
        <v>18</v>
      </c>
      <c r="K134" s="22" t="s">
        <v>18</v>
      </c>
      <c r="L134" s="22" t="s">
        <v>18</v>
      </c>
      <c r="M134" s="22" t="s">
        <v>18</v>
      </c>
      <c r="N134" s="22" t="s">
        <v>18</v>
      </c>
      <c r="O134" s="22" t="s">
        <v>18</v>
      </c>
      <c r="P134" s="22" t="s">
        <v>18</v>
      </c>
      <c r="Q134" s="22" t="s">
        <v>18</v>
      </c>
      <c r="R134" s="22" t="s">
        <v>18</v>
      </c>
      <c r="S134" s="22" t="s">
        <v>18</v>
      </c>
      <c r="T134" s="22" t="s">
        <v>18</v>
      </c>
      <c r="U134" s="22" t="s">
        <v>18</v>
      </c>
      <c r="V134" s="22" t="s">
        <v>18</v>
      </c>
    </row>
    <row r="135" spans="1:22" x14ac:dyDescent="0.3">
      <c r="A135" s="11">
        <v>199704</v>
      </c>
      <c r="B135">
        <f>LOOKUP(E135,{1,2,3,4,5,6,7,8,9,10,11,12,13},{31,28,31,30,31,30,31,31,30,31,30,31,"Out Of Bounds"})</f>
        <v>30</v>
      </c>
      <c r="C135">
        <f>LOOKUP(E135,{1,4,7,10,13},{1,2,3,4,"Out Of Bounds"})</f>
        <v>2</v>
      </c>
      <c r="D135">
        <f t="shared" si="4"/>
        <v>1997</v>
      </c>
      <c r="E135">
        <f t="shared" si="3"/>
        <v>4</v>
      </c>
      <c r="F135" s="12">
        <v>35521</v>
      </c>
      <c r="G135" t="str">
        <f>'paste in'!B126</f>
        <v>NA</v>
      </c>
      <c r="H135" t="str">
        <f>'paste in'!C126</f>
        <v>NA</v>
      </c>
      <c r="I135" t="str">
        <f>'paste in'!D126</f>
        <v>NA</v>
      </c>
      <c r="J135" s="22" t="s">
        <v>18</v>
      </c>
      <c r="K135" s="22" t="s">
        <v>18</v>
      </c>
      <c r="L135" s="22" t="s">
        <v>18</v>
      </c>
      <c r="M135" s="22" t="s">
        <v>18</v>
      </c>
      <c r="N135" s="22" t="s">
        <v>18</v>
      </c>
      <c r="O135" s="22" t="s">
        <v>18</v>
      </c>
      <c r="P135" s="22" t="s">
        <v>18</v>
      </c>
      <c r="Q135" s="22" t="s">
        <v>18</v>
      </c>
      <c r="R135" s="22" t="s">
        <v>18</v>
      </c>
      <c r="S135" s="22" t="s">
        <v>18</v>
      </c>
      <c r="T135" s="22" t="s">
        <v>18</v>
      </c>
      <c r="U135" s="22" t="s">
        <v>18</v>
      </c>
      <c r="V135" s="22" t="s">
        <v>18</v>
      </c>
    </row>
    <row r="136" spans="1:22" x14ac:dyDescent="0.3">
      <c r="A136" s="11">
        <v>199705</v>
      </c>
      <c r="B136">
        <f>LOOKUP(E136,{1,2,3,4,5,6,7,8,9,10,11,12,13},{31,28,31,30,31,30,31,31,30,31,30,31,"Out Of Bounds"})</f>
        <v>31</v>
      </c>
      <c r="C136">
        <f>LOOKUP(E136,{1,4,7,10,13},{1,2,3,4,"Out Of Bounds"})</f>
        <v>2</v>
      </c>
      <c r="D136">
        <f t="shared" si="4"/>
        <v>1997</v>
      </c>
      <c r="E136">
        <f t="shared" si="3"/>
        <v>5</v>
      </c>
      <c r="F136" s="12">
        <v>35551</v>
      </c>
      <c r="G136" t="str">
        <f>'paste in'!B127</f>
        <v>NA</v>
      </c>
      <c r="H136" t="str">
        <f>'paste in'!C127</f>
        <v>NA</v>
      </c>
      <c r="I136" t="str">
        <f>'paste in'!D127</f>
        <v>NA</v>
      </c>
      <c r="J136" s="22" t="s">
        <v>18</v>
      </c>
      <c r="K136" s="22" t="s">
        <v>18</v>
      </c>
      <c r="L136" s="22" t="s">
        <v>18</v>
      </c>
      <c r="M136" s="22" t="s">
        <v>18</v>
      </c>
      <c r="N136" s="22" t="s">
        <v>18</v>
      </c>
      <c r="O136" s="22" t="s">
        <v>18</v>
      </c>
      <c r="P136" s="22" t="s">
        <v>18</v>
      </c>
      <c r="Q136" s="22" t="s">
        <v>18</v>
      </c>
      <c r="R136" s="22" t="s">
        <v>18</v>
      </c>
      <c r="S136" s="22" t="s">
        <v>18</v>
      </c>
      <c r="T136" s="22" t="s">
        <v>18</v>
      </c>
      <c r="U136" s="22" t="s">
        <v>18</v>
      </c>
      <c r="V136" s="22" t="s">
        <v>18</v>
      </c>
    </row>
    <row r="137" spans="1:22" x14ac:dyDescent="0.3">
      <c r="A137" s="11">
        <v>199706</v>
      </c>
      <c r="B137">
        <f>LOOKUP(E137,{1,2,3,4,5,6,7,8,9,10,11,12,13},{31,28,31,30,31,30,31,31,30,31,30,31,"Out Of Bounds"})</f>
        <v>30</v>
      </c>
      <c r="C137">
        <f>LOOKUP(E137,{1,4,7,10,13},{1,2,3,4,"Out Of Bounds"})</f>
        <v>2</v>
      </c>
      <c r="D137">
        <f t="shared" si="4"/>
        <v>1997</v>
      </c>
      <c r="E137">
        <f t="shared" si="3"/>
        <v>6</v>
      </c>
      <c r="F137" s="12">
        <v>35582</v>
      </c>
      <c r="G137" t="str">
        <f>'paste in'!B128</f>
        <v>NA</v>
      </c>
      <c r="H137" t="str">
        <f>'paste in'!C128</f>
        <v>NA</v>
      </c>
      <c r="I137" t="str">
        <f>'paste in'!D128</f>
        <v>NA</v>
      </c>
      <c r="J137" s="22" t="s">
        <v>18</v>
      </c>
      <c r="K137" s="22" t="s">
        <v>18</v>
      </c>
      <c r="L137" s="22" t="s">
        <v>18</v>
      </c>
      <c r="M137" s="22" t="s">
        <v>18</v>
      </c>
      <c r="N137" s="22" t="s">
        <v>18</v>
      </c>
      <c r="O137" s="22" t="s">
        <v>18</v>
      </c>
      <c r="P137" s="22" t="s">
        <v>18</v>
      </c>
      <c r="Q137" s="22" t="s">
        <v>18</v>
      </c>
      <c r="R137" s="22" t="s">
        <v>18</v>
      </c>
      <c r="S137" s="22" t="s">
        <v>18</v>
      </c>
      <c r="T137" s="22" t="s">
        <v>18</v>
      </c>
      <c r="U137" s="22" t="s">
        <v>18</v>
      </c>
      <c r="V137" s="22" t="s">
        <v>18</v>
      </c>
    </row>
    <row r="138" spans="1:22" x14ac:dyDescent="0.3">
      <c r="A138" s="11">
        <v>199707</v>
      </c>
      <c r="B138">
        <f>LOOKUP(E138,{1,2,3,4,5,6,7,8,9,10,11,12,13},{31,28,31,30,31,30,31,31,30,31,30,31,"Out Of Bounds"})</f>
        <v>31</v>
      </c>
      <c r="C138">
        <f>LOOKUP(E138,{1,4,7,10,13},{1,2,3,4,"Out Of Bounds"})</f>
        <v>3</v>
      </c>
      <c r="D138">
        <f t="shared" si="4"/>
        <v>1997</v>
      </c>
      <c r="E138">
        <f t="shared" si="3"/>
        <v>7</v>
      </c>
      <c r="F138" s="12">
        <v>35612</v>
      </c>
      <c r="G138" t="str">
        <f>'paste in'!B129</f>
        <v>NA</v>
      </c>
      <c r="H138" t="str">
        <f>'paste in'!C129</f>
        <v>NA</v>
      </c>
      <c r="I138" t="str">
        <f>'paste in'!D129</f>
        <v>NA</v>
      </c>
      <c r="J138" s="22" t="s">
        <v>18</v>
      </c>
      <c r="K138" s="22" t="s">
        <v>18</v>
      </c>
      <c r="L138" s="22" t="s">
        <v>18</v>
      </c>
      <c r="M138" s="22" t="s">
        <v>18</v>
      </c>
      <c r="N138" s="22" t="s">
        <v>18</v>
      </c>
      <c r="O138" s="22" t="s">
        <v>18</v>
      </c>
      <c r="P138" s="22" t="s">
        <v>18</v>
      </c>
      <c r="Q138" s="22" t="s">
        <v>18</v>
      </c>
      <c r="R138" s="22" t="s">
        <v>18</v>
      </c>
      <c r="S138" s="22" t="s">
        <v>18</v>
      </c>
      <c r="T138" s="22" t="s">
        <v>18</v>
      </c>
      <c r="U138" s="22" t="s">
        <v>18</v>
      </c>
      <c r="V138" s="22" t="s">
        <v>18</v>
      </c>
    </row>
    <row r="139" spans="1:22" x14ac:dyDescent="0.3">
      <c r="A139" s="11">
        <v>199708</v>
      </c>
      <c r="B139">
        <f>LOOKUP(E139,{1,2,3,4,5,6,7,8,9,10,11,12,13},{31,28,31,30,31,30,31,31,30,31,30,31,"Out Of Bounds"})</f>
        <v>31</v>
      </c>
      <c r="C139">
        <f>LOOKUP(E139,{1,4,7,10,13},{1,2,3,4,"Out Of Bounds"})</f>
        <v>3</v>
      </c>
      <c r="D139">
        <f t="shared" si="4"/>
        <v>1997</v>
      </c>
      <c r="E139">
        <f t="shared" si="3"/>
        <v>8</v>
      </c>
      <c r="F139" s="12">
        <v>35643</v>
      </c>
      <c r="G139" t="str">
        <f>'paste in'!B130</f>
        <v>NA</v>
      </c>
      <c r="H139" t="str">
        <f>'paste in'!C130</f>
        <v>NA</v>
      </c>
      <c r="I139" t="str">
        <f>'paste in'!D130</f>
        <v>NA</v>
      </c>
      <c r="J139" s="22" t="s">
        <v>18</v>
      </c>
      <c r="K139" s="22" t="s">
        <v>18</v>
      </c>
      <c r="L139" s="22" t="s">
        <v>18</v>
      </c>
      <c r="M139" s="22" t="s">
        <v>18</v>
      </c>
      <c r="N139" s="22" t="s">
        <v>18</v>
      </c>
      <c r="O139" s="22" t="s">
        <v>18</v>
      </c>
      <c r="P139" s="22" t="s">
        <v>18</v>
      </c>
      <c r="Q139" s="22" t="s">
        <v>18</v>
      </c>
      <c r="R139" s="22" t="s">
        <v>18</v>
      </c>
      <c r="S139" s="22" t="s">
        <v>18</v>
      </c>
      <c r="T139" s="22" t="s">
        <v>18</v>
      </c>
      <c r="U139" s="22" t="s">
        <v>18</v>
      </c>
      <c r="V139" s="22" t="s">
        <v>18</v>
      </c>
    </row>
    <row r="140" spans="1:22" x14ac:dyDescent="0.3">
      <c r="A140" s="11">
        <v>199709</v>
      </c>
      <c r="B140">
        <f>LOOKUP(E140,{1,2,3,4,5,6,7,8,9,10,11,12,13},{31,28,31,30,31,30,31,31,30,31,30,31,"Out Of Bounds"})</f>
        <v>30</v>
      </c>
      <c r="C140">
        <f>LOOKUP(E140,{1,4,7,10,13},{1,2,3,4,"Out Of Bounds"})</f>
        <v>3</v>
      </c>
      <c r="D140">
        <f t="shared" si="4"/>
        <v>1997</v>
      </c>
      <c r="E140">
        <f t="shared" si="3"/>
        <v>9</v>
      </c>
      <c r="F140" s="12">
        <v>35674</v>
      </c>
      <c r="G140" t="str">
        <f>'paste in'!B131</f>
        <v>NA</v>
      </c>
      <c r="H140" t="str">
        <f>'paste in'!C131</f>
        <v>NA</v>
      </c>
      <c r="I140" t="str">
        <f>'paste in'!D131</f>
        <v>NA</v>
      </c>
      <c r="J140" s="22" t="s">
        <v>18</v>
      </c>
      <c r="K140" s="22" t="s">
        <v>18</v>
      </c>
      <c r="L140" s="22" t="s">
        <v>18</v>
      </c>
      <c r="M140" s="22" t="s">
        <v>18</v>
      </c>
      <c r="N140" s="22" t="s">
        <v>18</v>
      </c>
      <c r="O140" s="22" t="s">
        <v>18</v>
      </c>
      <c r="P140" s="22" t="s">
        <v>18</v>
      </c>
      <c r="Q140" s="22" t="s">
        <v>18</v>
      </c>
      <c r="R140" s="22" t="s">
        <v>18</v>
      </c>
      <c r="S140" s="22" t="s">
        <v>18</v>
      </c>
      <c r="T140" s="22" t="s">
        <v>18</v>
      </c>
      <c r="U140" s="22" t="s">
        <v>18</v>
      </c>
      <c r="V140" s="22" t="s">
        <v>18</v>
      </c>
    </row>
    <row r="141" spans="1:22" x14ac:dyDescent="0.3">
      <c r="A141" s="11">
        <v>199710</v>
      </c>
      <c r="B141">
        <f>LOOKUP(E141,{1,2,3,4,5,6,7,8,9,10,11,12,13},{31,28,31,30,31,30,31,31,30,31,30,31,"Out Of Bounds"})</f>
        <v>31</v>
      </c>
      <c r="C141">
        <f>LOOKUP(E141,{1,4,7,10,13},{1,2,3,4,"Out Of Bounds"})</f>
        <v>4</v>
      </c>
      <c r="D141">
        <f t="shared" si="4"/>
        <v>1997</v>
      </c>
      <c r="E141">
        <f t="shared" ref="E141:E204" si="5">MONTH(F141)</f>
        <v>10</v>
      </c>
      <c r="F141" s="12">
        <v>35704</v>
      </c>
      <c r="G141" t="str">
        <f>'paste in'!B132</f>
        <v>NA</v>
      </c>
      <c r="H141" t="str">
        <f>'paste in'!C132</f>
        <v>NA</v>
      </c>
      <c r="I141" t="str">
        <f>'paste in'!D132</f>
        <v>NA</v>
      </c>
      <c r="J141" s="22" t="s">
        <v>18</v>
      </c>
      <c r="K141" s="22" t="s">
        <v>18</v>
      </c>
      <c r="L141" s="22" t="s">
        <v>18</v>
      </c>
      <c r="M141" s="22" t="s">
        <v>18</v>
      </c>
      <c r="N141" s="22" t="s">
        <v>18</v>
      </c>
      <c r="O141" s="22" t="s">
        <v>18</v>
      </c>
      <c r="P141" s="22" t="s">
        <v>18</v>
      </c>
      <c r="Q141" s="22" t="s">
        <v>18</v>
      </c>
      <c r="R141" s="22" t="s">
        <v>18</v>
      </c>
      <c r="S141" s="22" t="s">
        <v>18</v>
      </c>
      <c r="T141" s="22" t="s">
        <v>18</v>
      </c>
      <c r="U141" s="22" t="s">
        <v>18</v>
      </c>
      <c r="V141" s="22" t="s">
        <v>18</v>
      </c>
    </row>
    <row r="142" spans="1:22" x14ac:dyDescent="0.3">
      <c r="A142" s="11">
        <v>199711</v>
      </c>
      <c r="B142">
        <f>LOOKUP(E142,{1,2,3,4,5,6,7,8,9,10,11,12,13},{31,28,31,30,31,30,31,31,30,31,30,31,"Out Of Bounds"})</f>
        <v>30</v>
      </c>
      <c r="C142">
        <f>LOOKUP(E142,{1,4,7,10,13},{1,2,3,4,"Out Of Bounds"})</f>
        <v>4</v>
      </c>
      <c r="D142">
        <f t="shared" si="4"/>
        <v>1997</v>
      </c>
      <c r="E142">
        <f t="shared" si="5"/>
        <v>11</v>
      </c>
      <c r="F142" s="12">
        <v>35735</v>
      </c>
      <c r="G142" t="str">
        <f>'paste in'!B133</f>
        <v>NA</v>
      </c>
      <c r="H142" t="str">
        <f>'paste in'!C133</f>
        <v>NA</v>
      </c>
      <c r="I142" t="str">
        <f>'paste in'!D133</f>
        <v>NA</v>
      </c>
      <c r="J142" s="22" t="s">
        <v>18</v>
      </c>
      <c r="K142" s="22" t="s">
        <v>18</v>
      </c>
      <c r="L142" s="22" t="s">
        <v>18</v>
      </c>
      <c r="M142" s="22" t="s">
        <v>18</v>
      </c>
      <c r="N142" s="22" t="s">
        <v>18</v>
      </c>
      <c r="O142" s="22" t="s">
        <v>18</v>
      </c>
      <c r="P142" s="22" t="s">
        <v>18</v>
      </c>
      <c r="Q142" s="22" t="s">
        <v>18</v>
      </c>
      <c r="R142" s="22" t="s">
        <v>18</v>
      </c>
      <c r="S142" s="22" t="s">
        <v>18</v>
      </c>
      <c r="T142" s="22" t="s">
        <v>18</v>
      </c>
      <c r="U142" s="22" t="s">
        <v>18</v>
      </c>
      <c r="V142" s="22" t="s">
        <v>18</v>
      </c>
    </row>
    <row r="143" spans="1:22" x14ac:dyDescent="0.3">
      <c r="A143" s="11">
        <v>199712</v>
      </c>
      <c r="B143">
        <f>LOOKUP(E143,{1,2,3,4,5,6,7,8,9,10,11,12,13},{31,28,31,30,31,30,31,31,30,31,30,31,"Out Of Bounds"})</f>
        <v>31</v>
      </c>
      <c r="C143">
        <f>LOOKUP(E143,{1,4,7,10,13},{1,2,3,4,"Out Of Bounds"})</f>
        <v>4</v>
      </c>
      <c r="D143">
        <f t="shared" si="4"/>
        <v>1997</v>
      </c>
      <c r="E143">
        <f t="shared" si="5"/>
        <v>12</v>
      </c>
      <c r="F143" s="12">
        <v>35765</v>
      </c>
      <c r="G143" t="str">
        <f>'paste in'!B134</f>
        <v>NA</v>
      </c>
      <c r="H143" t="str">
        <f>'paste in'!C134</f>
        <v>NA</v>
      </c>
      <c r="I143" t="str">
        <f>'paste in'!D134</f>
        <v>NA</v>
      </c>
      <c r="J143" s="22" t="s">
        <v>18</v>
      </c>
      <c r="K143" s="22" t="s">
        <v>18</v>
      </c>
      <c r="L143" s="22" t="s">
        <v>18</v>
      </c>
      <c r="M143" s="22" t="s">
        <v>18</v>
      </c>
      <c r="N143" s="22" t="s">
        <v>18</v>
      </c>
      <c r="O143" s="22" t="s">
        <v>18</v>
      </c>
      <c r="P143" s="22" t="s">
        <v>18</v>
      </c>
      <c r="Q143" s="22" t="s">
        <v>18</v>
      </c>
      <c r="R143" s="22" t="s">
        <v>18</v>
      </c>
      <c r="S143" s="22" t="s">
        <v>18</v>
      </c>
      <c r="T143" s="22" t="s">
        <v>18</v>
      </c>
      <c r="U143" s="22" t="s">
        <v>18</v>
      </c>
      <c r="V143" s="22" t="s">
        <v>18</v>
      </c>
    </row>
    <row r="144" spans="1:22" x14ac:dyDescent="0.3">
      <c r="A144" s="11">
        <v>199801</v>
      </c>
      <c r="B144">
        <f>LOOKUP(E144,{1,2,3,4,5,6,7,8,9,10,11,12,13},{31,28,31,30,31,30,31,31,30,31,30,31,"Out Of Bounds"})</f>
        <v>31</v>
      </c>
      <c r="C144">
        <f>LOOKUP(E144,{1,4,7,10,13},{1,2,3,4,"Out Of Bounds"})</f>
        <v>1</v>
      </c>
      <c r="D144">
        <f t="shared" si="4"/>
        <v>1998</v>
      </c>
      <c r="E144">
        <f t="shared" si="5"/>
        <v>1</v>
      </c>
      <c r="F144" s="12">
        <v>35796</v>
      </c>
      <c r="G144">
        <f>'paste in'!B135</f>
        <v>11387354</v>
      </c>
      <c r="H144">
        <f>'paste in'!C135</f>
        <v>5467926</v>
      </c>
      <c r="I144">
        <f>'paste in'!D135</f>
        <v>445388321</v>
      </c>
      <c r="J144">
        <f t="shared" ref="J144:J203" si="6">H144/$B144</f>
        <v>176384.70967741936</v>
      </c>
      <c r="K144">
        <f t="shared" ref="K144:K203" si="7">G144/$B144</f>
        <v>367334</v>
      </c>
      <c r="L144">
        <f t="shared" ref="L144:L203" si="8">H144/G144</f>
        <v>0.48017528918482733</v>
      </c>
      <c r="M144">
        <f t="shared" ref="M144:M203" si="9">I144/H144</f>
        <v>81.454708970092128</v>
      </c>
      <c r="N144">
        <f t="shared" ref="N144:N203" si="10">I144/G144</f>
        <v>39.112538435179935</v>
      </c>
      <c r="O144" s="22" t="s">
        <v>18</v>
      </c>
      <c r="P144" s="22" t="s">
        <v>18</v>
      </c>
      <c r="Q144" s="22" t="s">
        <v>18</v>
      </c>
      <c r="R144" s="22" t="s">
        <v>18</v>
      </c>
      <c r="S144" s="22" t="s">
        <v>18</v>
      </c>
      <c r="T144" s="22" t="s">
        <v>18</v>
      </c>
      <c r="U144" s="22" t="s">
        <v>18</v>
      </c>
      <c r="V144" s="22" t="s">
        <v>18</v>
      </c>
    </row>
    <row r="145" spans="1:22" x14ac:dyDescent="0.3">
      <c r="A145" s="11">
        <v>199802</v>
      </c>
      <c r="B145">
        <f>LOOKUP(E145,{1,2,3,4,5,6,7,8,9,10,11,12,13},{31,28,31,30,31,30,31,31,30,31,30,31,"Out Of Bounds"})</f>
        <v>28</v>
      </c>
      <c r="C145">
        <f>LOOKUP(E145,{1,4,7,10,13},{1,2,3,4,"Out Of Bounds"})</f>
        <v>1</v>
      </c>
      <c r="D145">
        <f t="shared" si="4"/>
        <v>1998</v>
      </c>
      <c r="E145">
        <f t="shared" si="5"/>
        <v>2</v>
      </c>
      <c r="F145" s="12">
        <v>35827</v>
      </c>
      <c r="G145">
        <f>'paste in'!B136</f>
        <v>10290448</v>
      </c>
      <c r="H145">
        <f>'paste in'!C136</f>
        <v>5966984</v>
      </c>
      <c r="I145">
        <f>'paste in'!D136</f>
        <v>496406200</v>
      </c>
      <c r="J145">
        <f t="shared" si="6"/>
        <v>213106.57142857142</v>
      </c>
      <c r="K145">
        <f t="shared" si="7"/>
        <v>367516</v>
      </c>
      <c r="L145">
        <f t="shared" si="8"/>
        <v>0.57985658155990871</v>
      </c>
      <c r="M145">
        <f t="shared" si="9"/>
        <v>83.192145311601308</v>
      </c>
      <c r="N145">
        <f t="shared" si="10"/>
        <v>48.239512993020327</v>
      </c>
      <c r="O145" s="22" t="s">
        <v>18</v>
      </c>
      <c r="P145" s="22" t="s">
        <v>18</v>
      </c>
      <c r="Q145" s="22" t="s">
        <v>18</v>
      </c>
      <c r="R145" s="22" t="s">
        <v>18</v>
      </c>
      <c r="S145" s="22" t="s">
        <v>18</v>
      </c>
      <c r="T145" s="22" t="s">
        <v>18</v>
      </c>
      <c r="U145" s="22" t="s">
        <v>18</v>
      </c>
      <c r="V145" s="22" t="s">
        <v>18</v>
      </c>
    </row>
    <row r="146" spans="1:22" x14ac:dyDescent="0.3">
      <c r="A146" s="11">
        <v>199803</v>
      </c>
      <c r="B146">
        <f>LOOKUP(E146,{1,2,3,4,5,6,7,8,9,10,11,12,13},{31,28,31,30,31,30,31,31,30,31,30,31,"Out Of Bounds"})</f>
        <v>31</v>
      </c>
      <c r="C146">
        <f>LOOKUP(E146,{1,4,7,10,13},{1,2,3,4,"Out Of Bounds"})</f>
        <v>1</v>
      </c>
      <c r="D146">
        <f t="shared" si="4"/>
        <v>1998</v>
      </c>
      <c r="E146">
        <f t="shared" si="5"/>
        <v>3</v>
      </c>
      <c r="F146" s="12">
        <v>35855</v>
      </c>
      <c r="G146">
        <f>'paste in'!B137</f>
        <v>11403133</v>
      </c>
      <c r="H146">
        <f>'paste in'!C137</f>
        <v>6720719</v>
      </c>
      <c r="I146">
        <f>'paste in'!D137</f>
        <v>561076288</v>
      </c>
      <c r="J146">
        <f t="shared" si="6"/>
        <v>216797.38709677418</v>
      </c>
      <c r="K146">
        <f t="shared" si="7"/>
        <v>367843</v>
      </c>
      <c r="L146">
        <f t="shared" si="8"/>
        <v>0.58937477972062591</v>
      </c>
      <c r="M146">
        <f t="shared" si="9"/>
        <v>83.484562886798273</v>
      </c>
      <c r="N146">
        <f t="shared" si="10"/>
        <v>49.203695861479474</v>
      </c>
      <c r="O146" s="22" t="s">
        <v>18</v>
      </c>
      <c r="P146" s="22" t="s">
        <v>18</v>
      </c>
      <c r="Q146" s="22" t="s">
        <v>18</v>
      </c>
      <c r="R146" s="22" t="s">
        <v>18</v>
      </c>
      <c r="S146" s="22" t="s">
        <v>18</v>
      </c>
      <c r="T146" s="22" t="s">
        <v>18</v>
      </c>
      <c r="U146" s="22" t="s">
        <v>18</v>
      </c>
      <c r="V146" s="22" t="s">
        <v>18</v>
      </c>
    </row>
    <row r="147" spans="1:22" x14ac:dyDescent="0.3">
      <c r="A147" s="11">
        <v>199804</v>
      </c>
      <c r="B147">
        <f>LOOKUP(E147,{1,2,3,4,5,6,7,8,9,10,11,12,13},{31,28,31,30,31,30,31,31,30,31,30,31,"Out Of Bounds"})</f>
        <v>30</v>
      </c>
      <c r="C147">
        <f>LOOKUP(E147,{1,4,7,10,13},{1,2,3,4,"Out Of Bounds"})</f>
        <v>2</v>
      </c>
      <c r="D147">
        <f t="shared" si="4"/>
        <v>1998</v>
      </c>
      <c r="E147">
        <f t="shared" si="5"/>
        <v>4</v>
      </c>
      <c r="F147" s="12">
        <v>35886</v>
      </c>
      <c r="G147">
        <f>'paste in'!B138</f>
        <v>11040810</v>
      </c>
      <c r="H147">
        <f>'paste in'!C138</f>
        <v>6544812</v>
      </c>
      <c r="I147">
        <f>'paste in'!D138</f>
        <v>541939162</v>
      </c>
      <c r="J147">
        <f t="shared" si="6"/>
        <v>218160.4</v>
      </c>
      <c r="K147">
        <f t="shared" si="7"/>
        <v>368027</v>
      </c>
      <c r="L147">
        <f t="shared" si="8"/>
        <v>0.59278368163205419</v>
      </c>
      <c r="M147">
        <f t="shared" si="9"/>
        <v>82.804389492012916</v>
      </c>
      <c r="N147">
        <f t="shared" si="10"/>
        <v>49.085090858369995</v>
      </c>
      <c r="O147" s="22" t="s">
        <v>18</v>
      </c>
      <c r="P147" s="22" t="s">
        <v>18</v>
      </c>
      <c r="Q147" s="22" t="s">
        <v>18</v>
      </c>
      <c r="R147" s="22" t="s">
        <v>18</v>
      </c>
      <c r="S147" s="22" t="s">
        <v>18</v>
      </c>
      <c r="T147" s="22" t="s">
        <v>18</v>
      </c>
      <c r="U147" s="22" t="s">
        <v>18</v>
      </c>
      <c r="V147" s="22" t="s">
        <v>18</v>
      </c>
    </row>
    <row r="148" spans="1:22" x14ac:dyDescent="0.3">
      <c r="A148" s="11">
        <v>199805</v>
      </c>
      <c r="B148">
        <f>LOOKUP(E148,{1,2,3,4,5,6,7,8,9,10,11,12,13},{31,28,31,30,31,30,31,31,30,31,30,31,"Out Of Bounds"})</f>
        <v>31</v>
      </c>
      <c r="C148">
        <f>LOOKUP(E148,{1,4,7,10,13},{1,2,3,4,"Out Of Bounds"})</f>
        <v>2</v>
      </c>
      <c r="D148">
        <f t="shared" si="4"/>
        <v>1998</v>
      </c>
      <c r="E148">
        <f t="shared" si="5"/>
        <v>5</v>
      </c>
      <c r="F148" s="12">
        <v>35916</v>
      </c>
      <c r="G148">
        <f>'paste in'!B139</f>
        <v>11417796</v>
      </c>
      <c r="H148">
        <f>'paste in'!C139</f>
        <v>7424775</v>
      </c>
      <c r="I148">
        <f>'paste in'!D139</f>
        <v>661498037</v>
      </c>
      <c r="J148">
        <f t="shared" si="6"/>
        <v>239508.87096774194</v>
      </c>
      <c r="K148">
        <f t="shared" si="7"/>
        <v>368316</v>
      </c>
      <c r="L148">
        <f t="shared" si="8"/>
        <v>0.65028092987473241</v>
      </c>
      <c r="M148">
        <f t="shared" si="9"/>
        <v>89.093344512123267</v>
      </c>
      <c r="N148">
        <f t="shared" si="10"/>
        <v>57.935702914993399</v>
      </c>
      <c r="O148" s="22" t="s">
        <v>18</v>
      </c>
      <c r="P148" s="22" t="s">
        <v>18</v>
      </c>
      <c r="Q148" s="22" t="s">
        <v>18</v>
      </c>
      <c r="R148" s="22" t="s">
        <v>18</v>
      </c>
      <c r="S148" s="22" t="s">
        <v>18</v>
      </c>
      <c r="T148" s="22" t="s">
        <v>18</v>
      </c>
      <c r="U148" s="22" t="s">
        <v>18</v>
      </c>
      <c r="V148" s="22" t="s">
        <v>18</v>
      </c>
    </row>
    <row r="149" spans="1:22" x14ac:dyDescent="0.3">
      <c r="A149" s="11">
        <v>199806</v>
      </c>
      <c r="B149">
        <f>LOOKUP(E149,{1,2,3,4,5,6,7,8,9,10,11,12,13},{31,28,31,30,31,30,31,31,30,31,30,31,"Out Of Bounds"})</f>
        <v>30</v>
      </c>
      <c r="C149">
        <f>LOOKUP(E149,{1,4,7,10,13},{1,2,3,4,"Out Of Bounds"})</f>
        <v>2</v>
      </c>
      <c r="D149">
        <f t="shared" si="4"/>
        <v>1998</v>
      </c>
      <c r="E149">
        <f t="shared" si="5"/>
        <v>6</v>
      </c>
      <c r="F149" s="12">
        <v>35947</v>
      </c>
      <c r="G149">
        <f>'paste in'!B140</f>
        <v>11097240</v>
      </c>
      <c r="H149">
        <f>'paste in'!C140</f>
        <v>8211848</v>
      </c>
      <c r="I149">
        <f>'paste in'!D140</f>
        <v>798026728</v>
      </c>
      <c r="J149">
        <f t="shared" si="6"/>
        <v>273728.26666666666</v>
      </c>
      <c r="K149">
        <f t="shared" si="7"/>
        <v>369908</v>
      </c>
      <c r="L149">
        <f t="shared" si="8"/>
        <v>0.73999012367039008</v>
      </c>
      <c r="M149">
        <f t="shared" si="9"/>
        <v>97.179919550386217</v>
      </c>
      <c r="N149">
        <f t="shared" si="10"/>
        <v>71.912180686368856</v>
      </c>
      <c r="O149" s="22" t="s">
        <v>18</v>
      </c>
      <c r="P149" s="22" t="s">
        <v>18</v>
      </c>
      <c r="Q149" s="22" t="s">
        <v>18</v>
      </c>
      <c r="R149" s="22" t="s">
        <v>18</v>
      </c>
      <c r="S149" s="22" t="s">
        <v>18</v>
      </c>
      <c r="T149" s="22" t="s">
        <v>18</v>
      </c>
      <c r="U149" s="22" t="s">
        <v>18</v>
      </c>
      <c r="V149" s="22" t="s">
        <v>18</v>
      </c>
    </row>
    <row r="150" spans="1:22" x14ac:dyDescent="0.3">
      <c r="A150" s="11">
        <v>199807</v>
      </c>
      <c r="B150">
        <f>LOOKUP(E150,{1,2,3,4,5,6,7,8,9,10,11,12,13},{31,28,31,30,31,30,31,31,30,31,30,31,"Out Of Bounds"})</f>
        <v>31</v>
      </c>
      <c r="C150">
        <f>LOOKUP(E150,{1,4,7,10,13},{1,2,3,4,"Out Of Bounds"})</f>
        <v>3</v>
      </c>
      <c r="D150">
        <f t="shared" si="4"/>
        <v>1998</v>
      </c>
      <c r="E150">
        <f t="shared" si="5"/>
        <v>7</v>
      </c>
      <c r="F150" s="12">
        <v>35977</v>
      </c>
      <c r="G150">
        <f>'paste in'!B141</f>
        <v>11509153</v>
      </c>
      <c r="H150">
        <f>'paste in'!C141</f>
        <v>8957458</v>
      </c>
      <c r="I150">
        <f>'paste in'!D141</f>
        <v>898735353</v>
      </c>
      <c r="J150">
        <f t="shared" si="6"/>
        <v>288950.25806451612</v>
      </c>
      <c r="K150">
        <f t="shared" si="7"/>
        <v>371263</v>
      </c>
      <c r="L150">
        <f t="shared" si="8"/>
        <v>0.77828994018934317</v>
      </c>
      <c r="M150">
        <f t="shared" si="9"/>
        <v>100.33375015545705</v>
      </c>
      <c r="N150">
        <f t="shared" si="10"/>
        <v>78.088748407463171</v>
      </c>
      <c r="O150" s="22" t="s">
        <v>18</v>
      </c>
      <c r="P150" s="22" t="s">
        <v>18</v>
      </c>
      <c r="Q150" s="22" t="s">
        <v>18</v>
      </c>
      <c r="R150" s="22" t="s">
        <v>18</v>
      </c>
      <c r="S150" s="22" t="s">
        <v>18</v>
      </c>
      <c r="T150" s="22" t="s">
        <v>18</v>
      </c>
      <c r="U150" s="22" t="s">
        <v>18</v>
      </c>
      <c r="V150" s="22" t="s">
        <v>18</v>
      </c>
    </row>
    <row r="151" spans="1:22" x14ac:dyDescent="0.3">
      <c r="A151" s="11">
        <v>199808</v>
      </c>
      <c r="B151">
        <f>LOOKUP(E151,{1,2,3,4,5,6,7,8,9,10,11,12,13},{31,28,31,30,31,30,31,31,30,31,30,31,"Out Of Bounds"})</f>
        <v>31</v>
      </c>
      <c r="C151">
        <f>LOOKUP(E151,{1,4,7,10,13},{1,2,3,4,"Out Of Bounds"})</f>
        <v>3</v>
      </c>
      <c r="D151">
        <f t="shared" si="4"/>
        <v>1998</v>
      </c>
      <c r="E151">
        <f t="shared" si="5"/>
        <v>8</v>
      </c>
      <c r="F151" s="12">
        <v>36008</v>
      </c>
      <c r="G151">
        <f>'paste in'!B142</f>
        <v>11516934</v>
      </c>
      <c r="H151">
        <f>'paste in'!C142</f>
        <v>9212353</v>
      </c>
      <c r="I151">
        <f>'paste in'!D142</f>
        <v>945018838</v>
      </c>
      <c r="J151">
        <f t="shared" si="6"/>
        <v>297172.67741935485</v>
      </c>
      <c r="K151">
        <f t="shared" si="7"/>
        <v>371514</v>
      </c>
      <c r="L151">
        <f t="shared" si="8"/>
        <v>0.79989630920868349</v>
      </c>
      <c r="M151">
        <f t="shared" si="9"/>
        <v>102.58170067951153</v>
      </c>
      <c r="N151">
        <f t="shared" si="10"/>
        <v>82.054723765891168</v>
      </c>
      <c r="O151" s="22" t="s">
        <v>18</v>
      </c>
      <c r="P151" s="22" t="s">
        <v>18</v>
      </c>
      <c r="Q151" s="22" t="s">
        <v>18</v>
      </c>
      <c r="R151" s="22" t="s">
        <v>18</v>
      </c>
      <c r="S151" s="22" t="s">
        <v>18</v>
      </c>
      <c r="T151" s="22" t="s">
        <v>18</v>
      </c>
      <c r="U151" s="22" t="s">
        <v>18</v>
      </c>
      <c r="V151" s="22" t="s">
        <v>18</v>
      </c>
    </row>
    <row r="152" spans="1:22" x14ac:dyDescent="0.3">
      <c r="A152" s="11">
        <v>199809</v>
      </c>
      <c r="B152">
        <f>LOOKUP(E152,{1,2,3,4,5,6,7,8,9,10,11,12,13},{31,28,31,30,31,30,31,31,30,31,30,31,"Out Of Bounds"})</f>
        <v>30</v>
      </c>
      <c r="C152">
        <f>LOOKUP(E152,{1,4,7,10,13},{1,2,3,4,"Out Of Bounds"})</f>
        <v>3</v>
      </c>
      <c r="D152">
        <f t="shared" ref="D152:D215" si="11">YEAR(F152)</f>
        <v>1998</v>
      </c>
      <c r="E152">
        <f t="shared" si="5"/>
        <v>9</v>
      </c>
      <c r="F152" s="12">
        <v>36039</v>
      </c>
      <c r="G152">
        <f>'paste in'!B143</f>
        <v>11155440</v>
      </c>
      <c r="H152">
        <f>'paste in'!C143</f>
        <v>8570063</v>
      </c>
      <c r="I152">
        <f>'paste in'!D143</f>
        <v>849761042</v>
      </c>
      <c r="J152">
        <f t="shared" si="6"/>
        <v>285668.76666666666</v>
      </c>
      <c r="K152">
        <f t="shared" si="7"/>
        <v>371848</v>
      </c>
      <c r="L152">
        <f t="shared" si="8"/>
        <v>0.76824069691558561</v>
      </c>
      <c r="M152">
        <f t="shared" si="9"/>
        <v>99.154585211333924</v>
      </c>
      <c r="N152">
        <f t="shared" si="10"/>
        <v>76.174587645130984</v>
      </c>
      <c r="O152" s="22" t="s">
        <v>18</v>
      </c>
      <c r="P152" s="22" t="s">
        <v>18</v>
      </c>
      <c r="Q152" s="22" t="s">
        <v>18</v>
      </c>
      <c r="R152" s="22" t="s">
        <v>18</v>
      </c>
      <c r="S152" s="22" t="s">
        <v>18</v>
      </c>
      <c r="T152" s="22" t="s">
        <v>18</v>
      </c>
      <c r="U152" s="22" t="s">
        <v>18</v>
      </c>
      <c r="V152" s="22" t="s">
        <v>18</v>
      </c>
    </row>
    <row r="153" spans="1:22" x14ac:dyDescent="0.3">
      <c r="A153" s="11">
        <v>199810</v>
      </c>
      <c r="B153">
        <f>LOOKUP(E153,{1,2,3,4,5,6,7,8,9,10,11,12,13},{31,28,31,30,31,30,31,31,30,31,30,31,"Out Of Bounds"})</f>
        <v>31</v>
      </c>
      <c r="C153">
        <f>LOOKUP(E153,{1,4,7,10,13},{1,2,3,4,"Out Of Bounds"})</f>
        <v>4</v>
      </c>
      <c r="D153">
        <f t="shared" si="11"/>
        <v>1998</v>
      </c>
      <c r="E153">
        <f t="shared" si="5"/>
        <v>10</v>
      </c>
      <c r="F153" s="12">
        <v>36069</v>
      </c>
      <c r="G153">
        <f>'paste in'!B144</f>
        <v>11541548</v>
      </c>
      <c r="H153">
        <f>'paste in'!C144</f>
        <v>7803960</v>
      </c>
      <c r="I153">
        <f>'paste in'!D144</f>
        <v>705952782</v>
      </c>
      <c r="J153">
        <f t="shared" si="6"/>
        <v>251740.64516129033</v>
      </c>
      <c r="K153">
        <f t="shared" si="7"/>
        <v>372308</v>
      </c>
      <c r="L153">
        <f t="shared" si="8"/>
        <v>0.67616233108418389</v>
      </c>
      <c r="M153">
        <f t="shared" si="9"/>
        <v>90.460840650131473</v>
      </c>
      <c r="N153">
        <f t="shared" si="10"/>
        <v>61.166212885827797</v>
      </c>
      <c r="O153" s="22" t="s">
        <v>18</v>
      </c>
      <c r="P153" s="22" t="s">
        <v>18</v>
      </c>
      <c r="Q153" s="22" t="s">
        <v>18</v>
      </c>
      <c r="R153" s="22" t="s">
        <v>18</v>
      </c>
      <c r="S153" s="22" t="s">
        <v>18</v>
      </c>
      <c r="T153" s="22" t="s">
        <v>18</v>
      </c>
      <c r="U153" s="22" t="s">
        <v>18</v>
      </c>
      <c r="V153" s="22" t="s">
        <v>18</v>
      </c>
    </row>
    <row r="154" spans="1:22" x14ac:dyDescent="0.3">
      <c r="A154" s="11">
        <v>199811</v>
      </c>
      <c r="B154">
        <f>LOOKUP(E154,{1,2,3,4,5,6,7,8,9,10,11,12,13},{31,28,31,30,31,30,31,31,30,31,30,31,"Out Of Bounds"})</f>
        <v>30</v>
      </c>
      <c r="C154">
        <f>LOOKUP(E154,{1,4,7,10,13},{1,2,3,4,"Out Of Bounds"})</f>
        <v>4</v>
      </c>
      <c r="D154">
        <f t="shared" si="11"/>
        <v>1998</v>
      </c>
      <c r="E154">
        <f t="shared" si="5"/>
        <v>11</v>
      </c>
      <c r="F154" s="12">
        <v>36100</v>
      </c>
      <c r="G154">
        <f>'paste in'!B145</f>
        <v>11174220</v>
      </c>
      <c r="H154">
        <f>'paste in'!C145</f>
        <v>6237434</v>
      </c>
      <c r="I154">
        <f>'paste in'!D145</f>
        <v>535963929</v>
      </c>
      <c r="J154">
        <f t="shared" si="6"/>
        <v>207914.46666666667</v>
      </c>
      <c r="K154">
        <f t="shared" si="7"/>
        <v>372474</v>
      </c>
      <c r="L154">
        <f t="shared" si="8"/>
        <v>0.55819860357143491</v>
      </c>
      <c r="M154">
        <f t="shared" si="9"/>
        <v>85.926990009032565</v>
      </c>
      <c r="N154">
        <f t="shared" si="10"/>
        <v>47.96432583213862</v>
      </c>
      <c r="O154" s="22" t="s">
        <v>18</v>
      </c>
      <c r="P154" s="22" t="s">
        <v>18</v>
      </c>
      <c r="Q154" s="22" t="s">
        <v>18</v>
      </c>
      <c r="R154" s="22" t="s">
        <v>18</v>
      </c>
      <c r="S154" s="22" t="s">
        <v>18</v>
      </c>
      <c r="T154" s="22" t="s">
        <v>18</v>
      </c>
      <c r="U154" s="22" t="s">
        <v>18</v>
      </c>
      <c r="V154" s="22" t="s">
        <v>18</v>
      </c>
    </row>
    <row r="155" spans="1:22" x14ac:dyDescent="0.3">
      <c r="A155" s="11">
        <v>199812</v>
      </c>
      <c r="B155">
        <f>LOOKUP(E155,{1,2,3,4,5,6,7,8,9,10,11,12,13},{31,28,31,30,31,30,31,31,30,31,30,31,"Out Of Bounds"})</f>
        <v>31</v>
      </c>
      <c r="C155">
        <f>LOOKUP(E155,{1,4,7,10,13},{1,2,3,4,"Out Of Bounds"})</f>
        <v>4</v>
      </c>
      <c r="D155">
        <f t="shared" si="11"/>
        <v>1998</v>
      </c>
      <c r="E155">
        <f t="shared" si="5"/>
        <v>12</v>
      </c>
      <c r="F155" s="12">
        <v>36130</v>
      </c>
      <c r="G155">
        <f>'paste in'!B146</f>
        <v>11558009</v>
      </c>
      <c r="H155">
        <f>'paste in'!C146</f>
        <v>4935088</v>
      </c>
      <c r="I155">
        <f>'paste in'!D146</f>
        <v>425312431</v>
      </c>
      <c r="J155">
        <f t="shared" si="6"/>
        <v>159196.38709677418</v>
      </c>
      <c r="K155">
        <f t="shared" si="7"/>
        <v>372839</v>
      </c>
      <c r="L155">
        <f t="shared" si="8"/>
        <v>0.42698426692694219</v>
      </c>
      <c r="M155">
        <f t="shared" si="9"/>
        <v>86.18132665516805</v>
      </c>
      <c r="N155">
        <f t="shared" si="10"/>
        <v>36.798070584648272</v>
      </c>
      <c r="O155" s="22" t="s">
        <v>18</v>
      </c>
      <c r="P155" s="22" t="s">
        <v>18</v>
      </c>
      <c r="Q155" s="22" t="s">
        <v>18</v>
      </c>
      <c r="R155" s="22" t="s">
        <v>18</v>
      </c>
      <c r="S155" s="22" t="s">
        <v>18</v>
      </c>
      <c r="T155" s="22" t="s">
        <v>18</v>
      </c>
      <c r="U155" s="22" t="s">
        <v>18</v>
      </c>
      <c r="V155" s="22" t="s">
        <v>18</v>
      </c>
    </row>
    <row r="156" spans="1:22" x14ac:dyDescent="0.3">
      <c r="A156" s="11">
        <v>199901</v>
      </c>
      <c r="B156">
        <f>LOOKUP(E156,{1,2,3,4,5,6,7,8,9,10,11,12,13},{31,28,31,30,31,30,31,31,30,31,30,31,"Out Of Bounds"})</f>
        <v>31</v>
      </c>
      <c r="C156">
        <f>LOOKUP(E156,{1,4,7,10,13},{1,2,3,4,"Out Of Bounds"})</f>
        <v>1</v>
      </c>
      <c r="D156">
        <f t="shared" si="11"/>
        <v>1999</v>
      </c>
      <c r="E156">
        <f t="shared" si="5"/>
        <v>1</v>
      </c>
      <c r="F156" s="12">
        <v>36161</v>
      </c>
      <c r="G156">
        <f>'paste in'!B147</f>
        <v>11565821</v>
      </c>
      <c r="H156">
        <f>'paste in'!C147</f>
        <v>5286664</v>
      </c>
      <c r="I156">
        <f>'paste in'!D147</f>
        <v>461411615</v>
      </c>
      <c r="J156">
        <f t="shared" si="6"/>
        <v>170537.54838709679</v>
      </c>
      <c r="K156">
        <f t="shared" si="7"/>
        <v>373091</v>
      </c>
      <c r="L156">
        <f t="shared" si="8"/>
        <v>0.45709370739872252</v>
      </c>
      <c r="M156">
        <f t="shared" si="9"/>
        <v>87.278407517481725</v>
      </c>
      <c r="N156">
        <f t="shared" si="10"/>
        <v>39.894410868022256</v>
      </c>
      <c r="O156" s="22" t="s">
        <v>18</v>
      </c>
      <c r="P156" s="22" t="s">
        <v>18</v>
      </c>
      <c r="Q156" s="22" t="s">
        <v>18</v>
      </c>
      <c r="R156" s="22" t="s">
        <v>18</v>
      </c>
      <c r="S156" s="22" t="s">
        <v>18</v>
      </c>
      <c r="T156" s="22" t="s">
        <v>18</v>
      </c>
      <c r="U156" s="22" t="s">
        <v>18</v>
      </c>
      <c r="V156" s="22" t="s">
        <v>18</v>
      </c>
    </row>
    <row r="157" spans="1:22" x14ac:dyDescent="0.3">
      <c r="A157" s="11">
        <v>199902</v>
      </c>
      <c r="B157">
        <f>LOOKUP(E157,{1,2,3,4,5,6,7,8,9,10,11,12,13},{31,28,31,30,31,30,31,31,30,31,30,31,"Out Of Bounds"})</f>
        <v>28</v>
      </c>
      <c r="C157">
        <f>LOOKUP(E157,{1,4,7,10,13},{1,2,3,4,"Out Of Bounds"})</f>
        <v>1</v>
      </c>
      <c r="D157">
        <f t="shared" si="11"/>
        <v>1999</v>
      </c>
      <c r="E157">
        <f t="shared" si="5"/>
        <v>2</v>
      </c>
      <c r="F157" s="12">
        <v>36192</v>
      </c>
      <c r="G157">
        <f>'paste in'!B148</f>
        <v>10446940</v>
      </c>
      <c r="H157">
        <f>'paste in'!C148</f>
        <v>6038096</v>
      </c>
      <c r="I157">
        <f>'paste in'!D148</f>
        <v>537614901</v>
      </c>
      <c r="J157">
        <f t="shared" si="6"/>
        <v>215646.28571428571</v>
      </c>
      <c r="K157">
        <f t="shared" si="7"/>
        <v>373105</v>
      </c>
      <c r="L157">
        <f t="shared" si="8"/>
        <v>0.57797747474380057</v>
      </c>
      <c r="M157">
        <f t="shared" si="9"/>
        <v>89.037156911715215</v>
      </c>
      <c r="N157">
        <f t="shared" si="10"/>
        <v>51.461471110200691</v>
      </c>
      <c r="O157" s="22" t="s">
        <v>18</v>
      </c>
      <c r="P157" s="22" t="s">
        <v>18</v>
      </c>
      <c r="Q157" s="22" t="s">
        <v>18</v>
      </c>
      <c r="R157" s="22" t="s">
        <v>18</v>
      </c>
      <c r="S157" s="22" t="s">
        <v>18</v>
      </c>
      <c r="T157" s="22" t="s">
        <v>18</v>
      </c>
      <c r="U157" s="22" t="s">
        <v>18</v>
      </c>
      <c r="V157" s="22" t="s">
        <v>18</v>
      </c>
    </row>
    <row r="158" spans="1:22" x14ac:dyDescent="0.3">
      <c r="A158" s="11">
        <v>199903</v>
      </c>
      <c r="B158">
        <f>LOOKUP(E158,{1,2,3,4,5,6,7,8,9,10,11,12,13},{31,28,31,30,31,30,31,31,30,31,30,31,"Out Of Bounds"})</f>
        <v>31</v>
      </c>
      <c r="C158">
        <f>LOOKUP(E158,{1,4,7,10,13},{1,2,3,4,"Out Of Bounds"})</f>
        <v>1</v>
      </c>
      <c r="D158">
        <f t="shared" si="11"/>
        <v>1999</v>
      </c>
      <c r="E158">
        <f t="shared" si="5"/>
        <v>3</v>
      </c>
      <c r="F158" s="12">
        <v>36220</v>
      </c>
      <c r="G158">
        <f>'paste in'!B149</f>
        <v>11581569</v>
      </c>
      <c r="H158">
        <f>'paste in'!C149</f>
        <v>6842017</v>
      </c>
      <c r="I158">
        <f>'paste in'!D149</f>
        <v>605603963</v>
      </c>
      <c r="J158">
        <f t="shared" si="6"/>
        <v>220710.22580645161</v>
      </c>
      <c r="K158">
        <f t="shared" si="7"/>
        <v>373599</v>
      </c>
      <c r="L158">
        <f t="shared" si="8"/>
        <v>0.59076771031627928</v>
      </c>
      <c r="M158">
        <f t="shared" si="9"/>
        <v>88.512490249585753</v>
      </c>
      <c r="N158">
        <f t="shared" si="10"/>
        <v>52.290321199139768</v>
      </c>
      <c r="O158" s="22" t="s">
        <v>18</v>
      </c>
      <c r="P158" s="22" t="s">
        <v>18</v>
      </c>
      <c r="Q158" s="22" t="s">
        <v>18</v>
      </c>
      <c r="R158" s="22" t="s">
        <v>18</v>
      </c>
      <c r="S158" s="22" t="s">
        <v>18</v>
      </c>
      <c r="T158" s="22" t="s">
        <v>18</v>
      </c>
      <c r="U158" s="22" t="s">
        <v>18</v>
      </c>
      <c r="V158" s="22" t="s">
        <v>18</v>
      </c>
    </row>
    <row r="159" spans="1:22" x14ac:dyDescent="0.3">
      <c r="A159" s="11">
        <v>199904</v>
      </c>
      <c r="B159">
        <f>LOOKUP(E159,{1,2,3,4,5,6,7,8,9,10,11,12,13},{31,28,31,30,31,30,31,31,30,31,30,31,"Out Of Bounds"})</f>
        <v>30</v>
      </c>
      <c r="C159">
        <f>LOOKUP(E159,{1,4,7,10,13},{1,2,3,4,"Out Of Bounds"})</f>
        <v>2</v>
      </c>
      <c r="D159">
        <f t="shared" si="11"/>
        <v>1999</v>
      </c>
      <c r="E159">
        <f t="shared" si="5"/>
        <v>4</v>
      </c>
      <c r="F159" s="12">
        <v>36251</v>
      </c>
      <c r="G159">
        <f>'paste in'!B150</f>
        <v>11229450</v>
      </c>
      <c r="H159">
        <f>'paste in'!C150</f>
        <v>6732579</v>
      </c>
      <c r="I159">
        <f>'paste in'!D150</f>
        <v>592070348</v>
      </c>
      <c r="J159">
        <f t="shared" si="6"/>
        <v>224419.3</v>
      </c>
      <c r="K159">
        <f t="shared" si="7"/>
        <v>374315</v>
      </c>
      <c r="L159">
        <f t="shared" si="8"/>
        <v>0.5995466385263748</v>
      </c>
      <c r="M159">
        <f t="shared" si="9"/>
        <v>87.941091816375277</v>
      </c>
      <c r="N159">
        <f t="shared" si="10"/>
        <v>52.724785986847088</v>
      </c>
      <c r="O159" s="22" t="s">
        <v>18</v>
      </c>
      <c r="P159" s="22" t="s">
        <v>18</v>
      </c>
      <c r="Q159" s="22" t="s">
        <v>18</v>
      </c>
      <c r="R159" s="22" t="s">
        <v>18</v>
      </c>
      <c r="S159" s="22" t="s">
        <v>18</v>
      </c>
      <c r="T159" s="22" t="s">
        <v>18</v>
      </c>
      <c r="U159" s="22" t="s">
        <v>18</v>
      </c>
      <c r="V159" s="22" t="s">
        <v>18</v>
      </c>
    </row>
    <row r="160" spans="1:22" x14ac:dyDescent="0.3">
      <c r="A160" s="11">
        <v>199905</v>
      </c>
      <c r="B160">
        <f>LOOKUP(E160,{1,2,3,4,5,6,7,8,9,10,11,12,13},{31,28,31,30,31,30,31,31,30,31,30,31,"Out Of Bounds"})</f>
        <v>31</v>
      </c>
      <c r="C160">
        <f>LOOKUP(E160,{1,4,7,10,13},{1,2,3,4,"Out Of Bounds"})</f>
        <v>2</v>
      </c>
      <c r="D160">
        <f t="shared" si="11"/>
        <v>1999</v>
      </c>
      <c r="E160">
        <f t="shared" si="5"/>
        <v>5</v>
      </c>
      <c r="F160" s="12">
        <v>36281</v>
      </c>
      <c r="G160">
        <f>'paste in'!B151</f>
        <v>11620009</v>
      </c>
      <c r="H160">
        <f>'paste in'!C151</f>
        <v>7508375</v>
      </c>
      <c r="I160">
        <f>'paste in'!D151</f>
        <v>714108373</v>
      </c>
      <c r="J160">
        <f t="shared" si="6"/>
        <v>242205.64516129033</v>
      </c>
      <c r="K160">
        <f t="shared" si="7"/>
        <v>374839</v>
      </c>
      <c r="L160">
        <f t="shared" si="8"/>
        <v>0.64615913808672609</v>
      </c>
      <c r="M160">
        <f t="shared" si="9"/>
        <v>95.108245525829489</v>
      </c>
      <c r="N160">
        <f t="shared" si="10"/>
        <v>61.455061953910707</v>
      </c>
      <c r="O160" s="22" t="s">
        <v>18</v>
      </c>
      <c r="P160" s="22" t="s">
        <v>18</v>
      </c>
      <c r="Q160" s="22" t="s">
        <v>18</v>
      </c>
      <c r="R160" s="22" t="s">
        <v>18</v>
      </c>
      <c r="S160" s="22" t="s">
        <v>18</v>
      </c>
      <c r="T160" s="22" t="s">
        <v>18</v>
      </c>
      <c r="U160" s="22" t="s">
        <v>18</v>
      </c>
      <c r="V160" s="22" t="s">
        <v>18</v>
      </c>
    </row>
    <row r="161" spans="1:22" x14ac:dyDescent="0.3">
      <c r="A161" s="11">
        <v>199906</v>
      </c>
      <c r="B161">
        <f>LOOKUP(E161,{1,2,3,4,5,6,7,8,9,10,11,12,13},{31,28,31,30,31,30,31,31,30,31,30,31,"Out Of Bounds"})</f>
        <v>30</v>
      </c>
      <c r="C161">
        <f>LOOKUP(E161,{1,4,7,10,13},{1,2,3,4,"Out Of Bounds"})</f>
        <v>2</v>
      </c>
      <c r="D161">
        <f t="shared" si="11"/>
        <v>1999</v>
      </c>
      <c r="E161">
        <f t="shared" si="5"/>
        <v>6</v>
      </c>
      <c r="F161" s="12">
        <v>36312</v>
      </c>
      <c r="G161">
        <f>'paste in'!B152</f>
        <v>11310420</v>
      </c>
      <c r="H161">
        <f>'paste in'!C152</f>
        <v>8142916</v>
      </c>
      <c r="I161">
        <f>'paste in'!D152</f>
        <v>831773172</v>
      </c>
      <c r="J161">
        <f t="shared" si="6"/>
        <v>271430.53333333333</v>
      </c>
      <c r="K161">
        <f t="shared" si="7"/>
        <v>377014</v>
      </c>
      <c r="L161">
        <f t="shared" si="8"/>
        <v>0.71994815400312273</v>
      </c>
      <c r="M161">
        <f t="shared" si="9"/>
        <v>102.1468442017577</v>
      </c>
      <c r="N161">
        <f t="shared" si="10"/>
        <v>73.540431920300037</v>
      </c>
      <c r="O161" s="22" t="s">
        <v>18</v>
      </c>
      <c r="P161" s="22" t="s">
        <v>18</v>
      </c>
      <c r="Q161" s="22" t="s">
        <v>18</v>
      </c>
      <c r="R161" s="22" t="s">
        <v>18</v>
      </c>
      <c r="S161" s="22" t="s">
        <v>18</v>
      </c>
      <c r="T161" s="22" t="s">
        <v>18</v>
      </c>
      <c r="U161" s="22" t="s">
        <v>18</v>
      </c>
      <c r="V161" s="22" t="s">
        <v>18</v>
      </c>
    </row>
    <row r="162" spans="1:22" x14ac:dyDescent="0.3">
      <c r="A162" s="11">
        <v>199907</v>
      </c>
      <c r="B162">
        <f>LOOKUP(E162,{1,2,3,4,5,6,7,8,9,10,11,12,13},{31,28,31,30,31,30,31,31,30,31,30,31,"Out Of Bounds"})</f>
        <v>31</v>
      </c>
      <c r="C162">
        <f>LOOKUP(E162,{1,4,7,10,13},{1,2,3,4,"Out Of Bounds"})</f>
        <v>3</v>
      </c>
      <c r="D162">
        <f t="shared" si="11"/>
        <v>1999</v>
      </c>
      <c r="E162">
        <f t="shared" si="5"/>
        <v>7</v>
      </c>
      <c r="F162" s="12">
        <v>36342</v>
      </c>
      <c r="G162">
        <f>'paste in'!B153</f>
        <v>11708266</v>
      </c>
      <c r="H162">
        <f>'paste in'!C153</f>
        <v>9242187</v>
      </c>
      <c r="I162">
        <f>'paste in'!D153</f>
        <v>1002602875</v>
      </c>
      <c r="J162">
        <f t="shared" si="6"/>
        <v>298135.06451612903</v>
      </c>
      <c r="K162">
        <f t="shared" si="7"/>
        <v>377686</v>
      </c>
      <c r="L162">
        <f t="shared" si="8"/>
        <v>0.78937282429353761</v>
      </c>
      <c r="M162">
        <f t="shared" si="9"/>
        <v>108.4811284385395</v>
      </c>
      <c r="N162">
        <f t="shared" si="10"/>
        <v>85.632054738079916</v>
      </c>
      <c r="O162" s="22" t="s">
        <v>18</v>
      </c>
      <c r="P162" s="22" t="s">
        <v>18</v>
      </c>
      <c r="Q162" s="22" t="s">
        <v>18</v>
      </c>
      <c r="R162" s="22" t="s">
        <v>18</v>
      </c>
      <c r="S162" s="22" t="s">
        <v>18</v>
      </c>
      <c r="T162" s="22" t="s">
        <v>18</v>
      </c>
      <c r="U162" s="22" t="s">
        <v>18</v>
      </c>
      <c r="V162" s="22" t="s">
        <v>18</v>
      </c>
    </row>
    <row r="163" spans="1:22" x14ac:dyDescent="0.3">
      <c r="A163" s="11">
        <v>199908</v>
      </c>
      <c r="B163">
        <f>LOOKUP(E163,{1,2,3,4,5,6,7,8,9,10,11,12,13},{31,28,31,30,31,30,31,31,30,31,30,31,"Out Of Bounds"})</f>
        <v>31</v>
      </c>
      <c r="C163">
        <f>LOOKUP(E163,{1,4,7,10,13},{1,2,3,4,"Out Of Bounds"})</f>
        <v>3</v>
      </c>
      <c r="D163">
        <f t="shared" si="11"/>
        <v>1999</v>
      </c>
      <c r="E163">
        <f t="shared" si="5"/>
        <v>8</v>
      </c>
      <c r="F163" s="12">
        <v>36373</v>
      </c>
      <c r="G163">
        <f>'paste in'!B154</f>
        <v>11701167</v>
      </c>
      <c r="H163">
        <f>'paste in'!C154</f>
        <v>9348595</v>
      </c>
      <c r="I163">
        <f>'paste in'!D154</f>
        <v>1008901861</v>
      </c>
      <c r="J163">
        <f t="shared" si="6"/>
        <v>301567.58064516127</v>
      </c>
      <c r="K163">
        <f t="shared" si="7"/>
        <v>377457</v>
      </c>
      <c r="L163">
        <f t="shared" si="8"/>
        <v>0.79894552398064222</v>
      </c>
      <c r="M163">
        <f t="shared" si="9"/>
        <v>107.9201592324836</v>
      </c>
      <c r="N163">
        <f t="shared" si="10"/>
        <v>86.222328166070952</v>
      </c>
      <c r="O163" s="22" t="s">
        <v>18</v>
      </c>
      <c r="P163" s="22" t="s">
        <v>18</v>
      </c>
      <c r="Q163" s="22" t="s">
        <v>18</v>
      </c>
      <c r="R163" s="22" t="s">
        <v>18</v>
      </c>
      <c r="S163" s="22" t="s">
        <v>18</v>
      </c>
      <c r="T163" s="22" t="s">
        <v>18</v>
      </c>
      <c r="U163" s="22" t="s">
        <v>18</v>
      </c>
      <c r="V163" s="22" t="s">
        <v>18</v>
      </c>
    </row>
    <row r="164" spans="1:22" x14ac:dyDescent="0.3">
      <c r="A164" s="11">
        <v>199909</v>
      </c>
      <c r="B164">
        <f>LOOKUP(E164,{1,2,3,4,5,6,7,8,9,10,11,12,13},{31,28,31,30,31,30,31,31,30,31,30,31,"Out Of Bounds"})</f>
        <v>30</v>
      </c>
      <c r="C164">
        <f>LOOKUP(E164,{1,4,7,10,13},{1,2,3,4,"Out Of Bounds"})</f>
        <v>3</v>
      </c>
      <c r="D164">
        <f t="shared" si="11"/>
        <v>1999</v>
      </c>
      <c r="E164">
        <f t="shared" si="5"/>
        <v>9</v>
      </c>
      <c r="F164" s="12">
        <v>36404</v>
      </c>
      <c r="G164">
        <f>'paste in'!B155</f>
        <v>11326170</v>
      </c>
      <c r="H164">
        <f>'paste in'!C155</f>
        <v>8722598</v>
      </c>
      <c r="I164">
        <f>'paste in'!D155</f>
        <v>897479216</v>
      </c>
      <c r="J164">
        <f t="shared" si="6"/>
        <v>290753.26666666666</v>
      </c>
      <c r="K164">
        <f t="shared" si="7"/>
        <v>377539</v>
      </c>
      <c r="L164">
        <f t="shared" si="8"/>
        <v>0.77012776604977673</v>
      </c>
      <c r="M164">
        <f t="shared" si="9"/>
        <v>102.89127344857576</v>
      </c>
      <c r="N164">
        <f t="shared" si="10"/>
        <v>79.239426566968362</v>
      </c>
      <c r="O164" s="22" t="s">
        <v>18</v>
      </c>
      <c r="P164" s="22" t="s">
        <v>18</v>
      </c>
      <c r="Q164" s="22" t="s">
        <v>18</v>
      </c>
      <c r="R164" s="22" t="s">
        <v>18</v>
      </c>
      <c r="S164" s="22" t="s">
        <v>18</v>
      </c>
      <c r="T164" s="22" t="s">
        <v>18</v>
      </c>
      <c r="U164" s="22" t="s">
        <v>18</v>
      </c>
      <c r="V164" s="22" t="s">
        <v>18</v>
      </c>
    </row>
    <row r="165" spans="1:22" x14ac:dyDescent="0.3">
      <c r="A165" s="11">
        <v>199910</v>
      </c>
      <c r="B165">
        <f>LOOKUP(E165,{1,2,3,4,5,6,7,8,9,10,11,12,13},{31,28,31,30,31,30,31,31,30,31,30,31,"Out Of Bounds"})</f>
        <v>31</v>
      </c>
      <c r="C165">
        <f>LOOKUP(E165,{1,4,7,10,13},{1,2,3,4,"Out Of Bounds"})</f>
        <v>4</v>
      </c>
      <c r="D165">
        <f t="shared" si="11"/>
        <v>1999</v>
      </c>
      <c r="E165">
        <f t="shared" si="5"/>
        <v>10</v>
      </c>
      <c r="F165" s="12">
        <v>36434</v>
      </c>
      <c r="G165">
        <f>'paste in'!B156</f>
        <v>11731299</v>
      </c>
      <c r="H165">
        <f>'paste in'!C156</f>
        <v>7717329</v>
      </c>
      <c r="I165">
        <f>'paste in'!D156</f>
        <v>731896220</v>
      </c>
      <c r="J165">
        <f t="shared" si="6"/>
        <v>248946.09677419355</v>
      </c>
      <c r="K165">
        <f t="shared" si="7"/>
        <v>378429</v>
      </c>
      <c r="L165">
        <f t="shared" si="8"/>
        <v>0.65784096032331973</v>
      </c>
      <c r="M165">
        <f t="shared" si="9"/>
        <v>94.838022326118278</v>
      </c>
      <c r="N165">
        <f t="shared" si="10"/>
        <v>62.388335682178081</v>
      </c>
      <c r="O165" s="22" t="s">
        <v>18</v>
      </c>
      <c r="P165" s="22" t="s">
        <v>18</v>
      </c>
      <c r="Q165" s="22" t="s">
        <v>18</v>
      </c>
      <c r="R165" s="22" t="s">
        <v>18</v>
      </c>
      <c r="S165" s="22" t="s">
        <v>18</v>
      </c>
      <c r="T165" s="22" t="s">
        <v>18</v>
      </c>
      <c r="U165" s="22" t="s">
        <v>18</v>
      </c>
      <c r="V165" s="22" t="s">
        <v>18</v>
      </c>
    </row>
    <row r="166" spans="1:22" x14ac:dyDescent="0.3">
      <c r="A166" s="11">
        <v>199911</v>
      </c>
      <c r="B166">
        <f>LOOKUP(E166,{1,2,3,4,5,6,7,8,9,10,11,12,13},{31,28,31,30,31,30,31,31,30,31,30,31,"Out Of Bounds"})</f>
        <v>30</v>
      </c>
      <c r="C166">
        <f>LOOKUP(E166,{1,4,7,10,13},{1,2,3,4,"Out Of Bounds"})</f>
        <v>4</v>
      </c>
      <c r="D166">
        <f t="shared" si="11"/>
        <v>1999</v>
      </c>
      <c r="E166">
        <f t="shared" si="5"/>
        <v>11</v>
      </c>
      <c r="F166" s="12">
        <v>36465</v>
      </c>
      <c r="G166">
        <f>'paste in'!B157</f>
        <v>11373990</v>
      </c>
      <c r="H166">
        <f>'paste in'!C157</f>
        <v>6403215</v>
      </c>
      <c r="I166">
        <f>'paste in'!D157</f>
        <v>566446707</v>
      </c>
      <c r="J166">
        <f t="shared" si="6"/>
        <v>213440.5</v>
      </c>
      <c r="K166">
        <f t="shared" si="7"/>
        <v>379133</v>
      </c>
      <c r="L166">
        <f t="shared" si="8"/>
        <v>0.56296998678563992</v>
      </c>
      <c r="M166">
        <f t="shared" si="9"/>
        <v>88.462859204321575</v>
      </c>
      <c r="N166">
        <f t="shared" si="10"/>
        <v>49.80193467727684</v>
      </c>
      <c r="O166" s="22" t="s">
        <v>18</v>
      </c>
      <c r="P166" s="22" t="s">
        <v>18</v>
      </c>
      <c r="Q166" s="22" t="s">
        <v>18</v>
      </c>
      <c r="R166" s="22" t="s">
        <v>18</v>
      </c>
      <c r="S166" s="22" t="s">
        <v>18</v>
      </c>
      <c r="T166" s="22" t="s">
        <v>18</v>
      </c>
      <c r="U166" s="22" t="s">
        <v>18</v>
      </c>
      <c r="V166" s="22" t="s">
        <v>18</v>
      </c>
    </row>
    <row r="167" spans="1:22" x14ac:dyDescent="0.3">
      <c r="A167" s="11">
        <v>199912</v>
      </c>
      <c r="B167">
        <f>LOOKUP(E167,{1,2,3,4,5,6,7,8,9,10,11,12,13},{31,28,31,30,31,30,31,31,30,31,30,31,"Out Of Bounds"})</f>
        <v>31</v>
      </c>
      <c r="C167">
        <f>LOOKUP(E167,{1,4,7,10,13},{1,2,3,4,"Out Of Bounds"})</f>
        <v>4</v>
      </c>
      <c r="D167">
        <f t="shared" si="11"/>
        <v>1999</v>
      </c>
      <c r="E167">
        <f t="shared" si="5"/>
        <v>12</v>
      </c>
      <c r="F167" s="12">
        <v>36495</v>
      </c>
      <c r="G167">
        <f>'paste in'!B158</f>
        <v>11756874</v>
      </c>
      <c r="H167">
        <f>'paste in'!C158</f>
        <v>4890414</v>
      </c>
      <c r="I167">
        <f>'paste in'!D158</f>
        <v>444377545</v>
      </c>
      <c r="J167">
        <f t="shared" si="6"/>
        <v>157755.29032258064</v>
      </c>
      <c r="K167">
        <f t="shared" si="7"/>
        <v>379254</v>
      </c>
      <c r="L167">
        <f t="shared" si="8"/>
        <v>0.41596210012967733</v>
      </c>
      <c r="M167">
        <f t="shared" si="9"/>
        <v>90.867060539250872</v>
      </c>
      <c r="N167">
        <f t="shared" si="10"/>
        <v>37.797253334517322</v>
      </c>
      <c r="O167" s="22" t="s">
        <v>18</v>
      </c>
      <c r="P167" s="22" t="s">
        <v>18</v>
      </c>
      <c r="Q167" s="22" t="s">
        <v>18</v>
      </c>
      <c r="R167" s="22" t="s">
        <v>18</v>
      </c>
      <c r="S167" s="22" t="s">
        <v>18</v>
      </c>
      <c r="T167" s="22" t="s">
        <v>18</v>
      </c>
      <c r="U167" s="22" t="s">
        <v>18</v>
      </c>
      <c r="V167" s="22" t="s">
        <v>18</v>
      </c>
    </row>
    <row r="168" spans="1:22" x14ac:dyDescent="0.3">
      <c r="A168" s="11">
        <v>200001</v>
      </c>
      <c r="B168">
        <f>LOOKUP(E168,{1,2,3,4,5,6,7,8,9,10,11,12,13},{31,28,31,30,31,30,31,31,30,31,30,31,"Out Of Bounds"})</f>
        <v>31</v>
      </c>
      <c r="C168">
        <f>LOOKUP(E168,{1,4,7,10,13},{1,2,3,4,"Out Of Bounds"})</f>
        <v>1</v>
      </c>
      <c r="D168">
        <f t="shared" si="11"/>
        <v>2000</v>
      </c>
      <c r="E168">
        <f t="shared" si="5"/>
        <v>1</v>
      </c>
      <c r="F168" s="12">
        <v>36526</v>
      </c>
      <c r="G168">
        <f>'paste in'!B159</f>
        <v>11770235</v>
      </c>
      <c r="H168">
        <f>'paste in'!C159</f>
        <v>5225778</v>
      </c>
      <c r="I168">
        <f>'paste in'!D159</f>
        <v>474316265</v>
      </c>
      <c r="J168">
        <f t="shared" si="6"/>
        <v>168573.48387096773</v>
      </c>
      <c r="K168">
        <f t="shared" si="7"/>
        <v>379685</v>
      </c>
      <c r="L168">
        <f t="shared" si="8"/>
        <v>0.4439824693389724</v>
      </c>
      <c r="M168">
        <f t="shared" si="9"/>
        <v>90.764717712845822</v>
      </c>
      <c r="N168">
        <f t="shared" si="10"/>
        <v>40.297943499004056</v>
      </c>
      <c r="O168">
        <f>'paste in'!E159</f>
        <v>131750</v>
      </c>
      <c r="P168">
        <f>'paste in'!F159</f>
        <v>75618.064195073399</v>
      </c>
      <c r="Q168">
        <f>'paste in'!G159</f>
        <v>55383726.049079299</v>
      </c>
      <c r="R168">
        <f t="shared" ref="R168:R207" si="12">P168/$B168</f>
        <v>2439.2923933894645</v>
      </c>
      <c r="S168">
        <f t="shared" ref="S168:S207" si="13">O168/$B168</f>
        <v>4250</v>
      </c>
      <c r="T168">
        <f t="shared" ref="T168:T207" si="14">P168/O168</f>
        <v>0.57395115138575636</v>
      </c>
      <c r="U168">
        <f t="shared" ref="U168:U207" si="15">Q168/P168</f>
        <v>732.41396270347275</v>
      </c>
      <c r="V168">
        <f t="shared" ref="V168:V207" si="16">Q168/O168</f>
        <v>420.36983718466263</v>
      </c>
    </row>
    <row r="169" spans="1:22" x14ac:dyDescent="0.3">
      <c r="A169" s="11">
        <v>200002</v>
      </c>
      <c r="B169">
        <f>LOOKUP(E169,{1,2,3,4,5,6,7,8,9,10,11,12,13},{31,28,31,30,31,30,31,31,30,31,30,31,"Out Of Bounds"})</f>
        <v>28</v>
      </c>
      <c r="C169">
        <f>LOOKUP(E169,{1,4,7,10,13},{1,2,3,4,"Out Of Bounds"})</f>
        <v>1</v>
      </c>
      <c r="D169">
        <f t="shared" si="11"/>
        <v>2000</v>
      </c>
      <c r="E169">
        <f t="shared" si="5"/>
        <v>2</v>
      </c>
      <c r="F169" s="12">
        <v>36557</v>
      </c>
      <c r="G169">
        <f>'paste in'!B160</f>
        <v>10649800</v>
      </c>
      <c r="H169">
        <f>'paste in'!C160</f>
        <v>5990718</v>
      </c>
      <c r="I169">
        <f>'paste in'!D160</f>
        <v>559318929</v>
      </c>
      <c r="J169">
        <f t="shared" si="6"/>
        <v>213954.21428571429</v>
      </c>
      <c r="K169">
        <f t="shared" si="7"/>
        <v>380350</v>
      </c>
      <c r="L169">
        <f t="shared" si="8"/>
        <v>0.56251929613701668</v>
      </c>
      <c r="M169">
        <f t="shared" si="9"/>
        <v>93.364256004038253</v>
      </c>
      <c r="N169">
        <f t="shared" si="10"/>
        <v>52.519195571747829</v>
      </c>
      <c r="O169">
        <f>'paste in'!E160</f>
        <v>126700</v>
      </c>
      <c r="P169">
        <f>'paste in'!F160</f>
        <v>81117</v>
      </c>
      <c r="Q169">
        <f>'paste in'!G160</f>
        <v>65674115.624999903</v>
      </c>
      <c r="R169">
        <f t="shared" si="12"/>
        <v>2897.0357142857142</v>
      </c>
      <c r="S169">
        <f t="shared" si="13"/>
        <v>4525</v>
      </c>
      <c r="T169">
        <f t="shared" si="14"/>
        <v>0.64022888713496451</v>
      </c>
      <c r="U169">
        <f t="shared" si="15"/>
        <v>809.6220967861226</v>
      </c>
      <c r="V169">
        <f t="shared" si="16"/>
        <v>518.34345402525571</v>
      </c>
    </row>
    <row r="170" spans="1:22" x14ac:dyDescent="0.3">
      <c r="A170" s="11">
        <v>200003</v>
      </c>
      <c r="B170">
        <f>LOOKUP(E170,{1,2,3,4,5,6,7,8,9,10,11,12,13},{31,28,31,30,31,30,31,31,30,31,30,31,"Out Of Bounds"})</f>
        <v>31</v>
      </c>
      <c r="C170">
        <f>LOOKUP(E170,{1,4,7,10,13},{1,2,3,4,"Out Of Bounds"})</f>
        <v>1</v>
      </c>
      <c r="D170">
        <f t="shared" si="11"/>
        <v>2000</v>
      </c>
      <c r="E170">
        <f t="shared" si="5"/>
        <v>3</v>
      </c>
      <c r="F170" s="12">
        <v>36586</v>
      </c>
      <c r="G170">
        <f>'paste in'!B161</f>
        <v>11819928</v>
      </c>
      <c r="H170">
        <f>'paste in'!C161</f>
        <v>6906852</v>
      </c>
      <c r="I170">
        <f>'paste in'!D161</f>
        <v>643442434</v>
      </c>
      <c r="J170">
        <f t="shared" si="6"/>
        <v>222801.67741935485</v>
      </c>
      <c r="K170">
        <f t="shared" si="7"/>
        <v>381288</v>
      </c>
      <c r="L170">
        <f t="shared" si="8"/>
        <v>0.58433960003817287</v>
      </c>
      <c r="M170">
        <f t="shared" si="9"/>
        <v>93.160014721612683</v>
      </c>
      <c r="N170">
        <f t="shared" si="10"/>
        <v>54.437085741977448</v>
      </c>
      <c r="O170">
        <f>'paste in'!E161</f>
        <v>143251</v>
      </c>
      <c r="P170">
        <f>'paste in'!F161</f>
        <v>94575</v>
      </c>
      <c r="Q170">
        <f>'paste in'!G161</f>
        <v>75381156.016000003</v>
      </c>
      <c r="R170">
        <f t="shared" si="12"/>
        <v>3050.8064516129034</v>
      </c>
      <c r="S170">
        <f t="shared" si="13"/>
        <v>4621</v>
      </c>
      <c r="T170">
        <f t="shared" si="14"/>
        <v>0.66020481532415132</v>
      </c>
      <c r="U170">
        <f t="shared" si="15"/>
        <v>797.05161000264343</v>
      </c>
      <c r="V170">
        <f t="shared" si="16"/>
        <v>526.2173109856127</v>
      </c>
    </row>
    <row r="171" spans="1:22" x14ac:dyDescent="0.3">
      <c r="A171" s="11">
        <v>200004</v>
      </c>
      <c r="B171">
        <f>LOOKUP(E171,{1,2,3,4,5,6,7,8,9,10,11,12,13},{31,28,31,30,31,30,31,31,30,31,30,31,"Out Of Bounds"})</f>
        <v>30</v>
      </c>
      <c r="C171">
        <f>LOOKUP(E171,{1,4,7,10,13},{1,2,3,4,"Out Of Bounds"})</f>
        <v>2</v>
      </c>
      <c r="D171">
        <f t="shared" si="11"/>
        <v>2000</v>
      </c>
      <c r="E171">
        <f t="shared" si="5"/>
        <v>4</v>
      </c>
      <c r="F171" s="12">
        <v>36617</v>
      </c>
      <c r="G171">
        <f>'paste in'!B162</f>
        <v>11462220</v>
      </c>
      <c r="H171">
        <f>'paste in'!C162</f>
        <v>6645615</v>
      </c>
      <c r="I171">
        <f>'paste in'!D162</f>
        <v>616057192</v>
      </c>
      <c r="J171">
        <f t="shared" si="6"/>
        <v>221520.5</v>
      </c>
      <c r="K171">
        <f t="shared" si="7"/>
        <v>382074</v>
      </c>
      <c r="L171">
        <f t="shared" si="8"/>
        <v>0.57978428262587878</v>
      </c>
      <c r="M171">
        <f t="shared" si="9"/>
        <v>92.701306350127112</v>
      </c>
      <c r="N171">
        <f t="shared" si="10"/>
        <v>53.74676040069027</v>
      </c>
      <c r="O171">
        <f>'paste in'!E162</f>
        <v>140670</v>
      </c>
      <c r="P171">
        <f>'paste in'!F162</f>
        <v>90032</v>
      </c>
      <c r="Q171">
        <f>'paste in'!G162</f>
        <v>68909381.807500005</v>
      </c>
      <c r="R171">
        <f t="shared" si="12"/>
        <v>3001.0666666666666</v>
      </c>
      <c r="S171">
        <f t="shared" si="13"/>
        <v>4689</v>
      </c>
      <c r="T171">
        <f t="shared" si="14"/>
        <v>0.64002274827610717</v>
      </c>
      <c r="U171">
        <f t="shared" si="15"/>
        <v>765.38766002643513</v>
      </c>
      <c r="V171">
        <f t="shared" si="16"/>
        <v>489.8655136667378</v>
      </c>
    </row>
    <row r="172" spans="1:22" x14ac:dyDescent="0.3">
      <c r="A172" s="11">
        <v>200005</v>
      </c>
      <c r="B172">
        <f>LOOKUP(E172,{1,2,3,4,5,6,7,8,9,10,11,12,13},{31,28,31,30,31,30,31,31,30,31,30,31,"Out Of Bounds"})</f>
        <v>31</v>
      </c>
      <c r="C172">
        <f>LOOKUP(E172,{1,4,7,10,13},{1,2,3,4,"Out Of Bounds"})</f>
        <v>2</v>
      </c>
      <c r="D172">
        <f t="shared" si="11"/>
        <v>2000</v>
      </c>
      <c r="E172">
        <f t="shared" si="5"/>
        <v>5</v>
      </c>
      <c r="F172" s="12">
        <v>36647</v>
      </c>
      <c r="G172">
        <f>'paste in'!B163</f>
        <v>11889058</v>
      </c>
      <c r="H172">
        <f>'paste in'!C163</f>
        <v>7725612</v>
      </c>
      <c r="I172">
        <f>'paste in'!D163</f>
        <v>777662406</v>
      </c>
      <c r="J172">
        <f t="shared" si="6"/>
        <v>249213.29032258064</v>
      </c>
      <c r="K172">
        <f t="shared" si="7"/>
        <v>383518</v>
      </c>
      <c r="L172">
        <f t="shared" si="8"/>
        <v>0.64980858870399993</v>
      </c>
      <c r="M172">
        <f t="shared" si="9"/>
        <v>100.66029798027651</v>
      </c>
      <c r="N172">
        <f t="shared" si="10"/>
        <v>65.409926169087569</v>
      </c>
      <c r="O172">
        <f>'paste in'!E163</f>
        <v>145359</v>
      </c>
      <c r="P172">
        <f>'paste in'!F163</f>
        <v>93352.962314939403</v>
      </c>
      <c r="Q172">
        <f>'paste in'!G163</f>
        <v>71783186.072650701</v>
      </c>
      <c r="R172">
        <f t="shared" si="12"/>
        <v>3011.3858811270775</v>
      </c>
      <c r="S172">
        <f t="shared" si="13"/>
        <v>4689</v>
      </c>
      <c r="T172">
        <f t="shared" si="14"/>
        <v>0.64222347646130895</v>
      </c>
      <c r="U172">
        <f t="shared" si="15"/>
        <v>768.94384808571988</v>
      </c>
      <c r="V172">
        <f t="shared" si="16"/>
        <v>493.83379132114766</v>
      </c>
    </row>
    <row r="173" spans="1:22" x14ac:dyDescent="0.3">
      <c r="A173" s="11">
        <v>200006</v>
      </c>
      <c r="B173">
        <f>LOOKUP(E173,{1,2,3,4,5,6,7,8,9,10,11,12,13},{31,28,31,30,31,30,31,31,30,31,30,31,"Out Of Bounds"})</f>
        <v>30</v>
      </c>
      <c r="C173">
        <f>LOOKUP(E173,{1,4,7,10,13},{1,2,3,4,"Out Of Bounds"})</f>
        <v>2</v>
      </c>
      <c r="D173">
        <f t="shared" si="11"/>
        <v>2000</v>
      </c>
      <c r="E173">
        <f t="shared" si="5"/>
        <v>6</v>
      </c>
      <c r="F173" s="12">
        <v>36678</v>
      </c>
      <c r="G173">
        <f>'paste in'!B164</f>
        <v>11561340</v>
      </c>
      <c r="H173">
        <f>'paste in'!C164</f>
        <v>8337034</v>
      </c>
      <c r="I173">
        <f>'paste in'!D164</f>
        <v>913420302</v>
      </c>
      <c r="J173">
        <f t="shared" si="6"/>
        <v>277901.13333333336</v>
      </c>
      <c r="K173">
        <f t="shared" si="7"/>
        <v>385378</v>
      </c>
      <c r="L173">
        <f t="shared" si="8"/>
        <v>0.72111312356526147</v>
      </c>
      <c r="M173">
        <f t="shared" si="9"/>
        <v>109.56178204382998</v>
      </c>
      <c r="N173">
        <f t="shared" si="10"/>
        <v>79.006438873002608</v>
      </c>
      <c r="O173">
        <f>'paste in'!E164</f>
        <v>140670</v>
      </c>
      <c r="P173">
        <f>'paste in'!F164</f>
        <v>89635</v>
      </c>
      <c r="Q173">
        <f>'paste in'!G164</f>
        <v>68821807.104000002</v>
      </c>
      <c r="R173">
        <f t="shared" si="12"/>
        <v>2987.8333333333335</v>
      </c>
      <c r="S173">
        <f t="shared" si="13"/>
        <v>4689</v>
      </c>
      <c r="T173">
        <f t="shared" si="14"/>
        <v>0.63720054027155759</v>
      </c>
      <c r="U173">
        <f t="shared" si="15"/>
        <v>767.80060360350308</v>
      </c>
      <c r="V173">
        <f t="shared" si="16"/>
        <v>489.24295943698019</v>
      </c>
    </row>
    <row r="174" spans="1:22" x14ac:dyDescent="0.3">
      <c r="A174" s="11">
        <v>200007</v>
      </c>
      <c r="B174">
        <f>LOOKUP(E174,{1,2,3,4,5,6,7,8,9,10,11,12,13},{31,28,31,30,31,30,31,31,30,31,30,31,"Out Of Bounds"})</f>
        <v>31</v>
      </c>
      <c r="C174">
        <f>LOOKUP(E174,{1,4,7,10,13},{1,2,3,4,"Out Of Bounds"})</f>
        <v>3</v>
      </c>
      <c r="D174">
        <f t="shared" si="11"/>
        <v>2000</v>
      </c>
      <c r="E174">
        <f t="shared" si="5"/>
        <v>7</v>
      </c>
      <c r="F174" s="12">
        <v>36708</v>
      </c>
      <c r="G174">
        <f>'paste in'!B165</f>
        <v>11957785</v>
      </c>
      <c r="H174">
        <f>'paste in'!C165</f>
        <v>9102885</v>
      </c>
      <c r="I174">
        <f>'paste in'!D165</f>
        <v>1037238446</v>
      </c>
      <c r="J174">
        <f t="shared" si="6"/>
        <v>293641.45161290321</v>
      </c>
      <c r="K174">
        <f t="shared" si="7"/>
        <v>385735</v>
      </c>
      <c r="L174">
        <f t="shared" si="8"/>
        <v>0.7612517702902335</v>
      </c>
      <c r="M174">
        <f t="shared" si="9"/>
        <v>113.94612213600413</v>
      </c>
      <c r="N174">
        <f t="shared" si="10"/>
        <v>86.741687193740319</v>
      </c>
      <c r="O174">
        <f>'paste in'!E165</f>
        <v>146847</v>
      </c>
      <c r="P174">
        <f>'paste in'!F165</f>
        <v>98303</v>
      </c>
      <c r="Q174">
        <f>'paste in'!G165</f>
        <v>76638757.914000005</v>
      </c>
      <c r="R174">
        <f t="shared" si="12"/>
        <v>3171.0645161290322</v>
      </c>
      <c r="S174">
        <f t="shared" si="13"/>
        <v>4737</v>
      </c>
      <c r="T174">
        <f t="shared" si="14"/>
        <v>0.66942463925037621</v>
      </c>
      <c r="U174">
        <f t="shared" si="15"/>
        <v>779.61769136242037</v>
      </c>
      <c r="V174">
        <f t="shared" si="16"/>
        <v>521.89529179349938</v>
      </c>
    </row>
    <row r="175" spans="1:22" x14ac:dyDescent="0.3">
      <c r="A175" s="11">
        <v>200008</v>
      </c>
      <c r="B175">
        <f>LOOKUP(E175,{1,2,3,4,5,6,7,8,9,10,11,12,13},{31,28,31,30,31,30,31,31,30,31,30,31,"Out Of Bounds"})</f>
        <v>31</v>
      </c>
      <c r="C175">
        <f>LOOKUP(E175,{1,4,7,10,13},{1,2,3,4,"Out Of Bounds"})</f>
        <v>3</v>
      </c>
      <c r="D175">
        <f t="shared" si="11"/>
        <v>2000</v>
      </c>
      <c r="E175">
        <f t="shared" si="5"/>
        <v>8</v>
      </c>
      <c r="F175" s="12">
        <v>36739</v>
      </c>
      <c r="G175">
        <f>'paste in'!B166</f>
        <v>11957661</v>
      </c>
      <c r="H175">
        <f>'paste in'!C166</f>
        <v>9460377</v>
      </c>
      <c r="I175">
        <f>'paste in'!D166</f>
        <v>1075528214</v>
      </c>
      <c r="J175">
        <f t="shared" si="6"/>
        <v>305173.45161290321</v>
      </c>
      <c r="K175">
        <f t="shared" si="7"/>
        <v>385731</v>
      </c>
      <c r="L175">
        <f t="shared" si="8"/>
        <v>0.79115614667450429</v>
      </c>
      <c r="M175">
        <f t="shared" si="9"/>
        <v>113.68766952944898</v>
      </c>
      <c r="N175">
        <f t="shared" si="10"/>
        <v>89.94469854932332</v>
      </c>
      <c r="O175">
        <f>'paste in'!E166</f>
        <v>151776</v>
      </c>
      <c r="P175">
        <f>'paste in'!F166</f>
        <v>98801</v>
      </c>
      <c r="Q175">
        <f>'paste in'!G166</f>
        <v>77683225.837500006</v>
      </c>
      <c r="R175">
        <f t="shared" si="12"/>
        <v>3187.1290322580644</v>
      </c>
      <c r="S175">
        <f t="shared" si="13"/>
        <v>4896</v>
      </c>
      <c r="T175">
        <f t="shared" si="14"/>
        <v>0.65096589711153274</v>
      </c>
      <c r="U175">
        <f t="shared" si="15"/>
        <v>786.25950989868534</v>
      </c>
      <c r="V175">
        <f t="shared" si="16"/>
        <v>511.82812722367174</v>
      </c>
    </row>
    <row r="176" spans="1:22" x14ac:dyDescent="0.3">
      <c r="A176" s="11">
        <v>200009</v>
      </c>
      <c r="B176">
        <f>LOOKUP(E176,{1,2,3,4,5,6,7,8,9,10,11,12,13},{31,28,31,30,31,30,31,31,30,31,30,31,"Out Of Bounds"})</f>
        <v>30</v>
      </c>
      <c r="C176">
        <f>LOOKUP(E176,{1,4,7,10,13},{1,2,3,4,"Out Of Bounds"})</f>
        <v>3</v>
      </c>
      <c r="D176">
        <f t="shared" si="11"/>
        <v>2000</v>
      </c>
      <c r="E176">
        <f t="shared" si="5"/>
        <v>9</v>
      </c>
      <c r="F176" s="12">
        <v>36770</v>
      </c>
      <c r="G176">
        <f>'paste in'!B167</f>
        <v>11577840</v>
      </c>
      <c r="H176">
        <f>'paste in'!C167</f>
        <v>8881015</v>
      </c>
      <c r="I176">
        <f>'paste in'!D167</f>
        <v>969257725</v>
      </c>
      <c r="J176">
        <f t="shared" si="6"/>
        <v>296033.83333333331</v>
      </c>
      <c r="K176">
        <f t="shared" si="7"/>
        <v>385928</v>
      </c>
      <c r="L176">
        <f t="shared" si="8"/>
        <v>0.76707010979595502</v>
      </c>
      <c r="M176">
        <f t="shared" si="9"/>
        <v>109.13817001772883</v>
      </c>
      <c r="N176">
        <f t="shared" si="10"/>
        <v>83.716628058428867</v>
      </c>
      <c r="O176">
        <f>'paste in'!E167</f>
        <v>146880</v>
      </c>
      <c r="P176">
        <f>'paste in'!F167</f>
        <v>89324</v>
      </c>
      <c r="Q176">
        <f>'paste in'!G167</f>
        <v>70166074.835999995</v>
      </c>
      <c r="R176">
        <f t="shared" si="12"/>
        <v>2977.4666666666667</v>
      </c>
      <c r="S176">
        <f t="shared" si="13"/>
        <v>4896</v>
      </c>
      <c r="T176">
        <f t="shared" si="14"/>
        <v>0.60814270152505445</v>
      </c>
      <c r="U176">
        <f t="shared" si="15"/>
        <v>785.52320581254753</v>
      </c>
      <c r="V176">
        <f t="shared" si="16"/>
        <v>477.710204493464</v>
      </c>
    </row>
    <row r="177" spans="1:22" x14ac:dyDescent="0.3">
      <c r="A177" s="11">
        <v>200010</v>
      </c>
      <c r="B177">
        <f>LOOKUP(E177,{1,2,3,4,5,6,7,8,9,10,11,12,13},{31,28,31,30,31,30,31,31,30,31,30,31,"Out Of Bounds"})</f>
        <v>31</v>
      </c>
      <c r="C177">
        <f>LOOKUP(E177,{1,4,7,10,13},{1,2,3,4,"Out Of Bounds"})</f>
        <v>4</v>
      </c>
      <c r="D177">
        <f t="shared" si="11"/>
        <v>2000</v>
      </c>
      <c r="E177">
        <f t="shared" si="5"/>
        <v>10</v>
      </c>
      <c r="F177" s="12">
        <v>36800</v>
      </c>
      <c r="G177">
        <f>'paste in'!B168</f>
        <v>11969844</v>
      </c>
      <c r="H177">
        <f>'paste in'!C168</f>
        <v>7823717</v>
      </c>
      <c r="I177">
        <f>'paste in'!D168</f>
        <v>788360231</v>
      </c>
      <c r="J177">
        <f t="shared" si="6"/>
        <v>252377.96774193548</v>
      </c>
      <c r="K177">
        <f t="shared" si="7"/>
        <v>386124</v>
      </c>
      <c r="L177">
        <f t="shared" si="8"/>
        <v>0.65361896111595108</v>
      </c>
      <c r="M177">
        <f t="shared" si="9"/>
        <v>100.76543297770101</v>
      </c>
      <c r="N177">
        <f t="shared" si="10"/>
        <v>65.862197619283933</v>
      </c>
      <c r="O177">
        <f>'paste in'!E168</f>
        <v>151776</v>
      </c>
      <c r="P177">
        <f>'paste in'!F168</f>
        <v>99112</v>
      </c>
      <c r="Q177">
        <f>'paste in'!G168</f>
        <v>78315319.964499995</v>
      </c>
      <c r="R177">
        <f t="shared" si="12"/>
        <v>3197.1612903225805</v>
      </c>
      <c r="S177">
        <f t="shared" si="13"/>
        <v>4896</v>
      </c>
      <c r="T177">
        <f t="shared" si="14"/>
        <v>0.65301496942863169</v>
      </c>
      <c r="U177">
        <f t="shared" si="15"/>
        <v>790.169908431875</v>
      </c>
      <c r="V177">
        <f t="shared" si="16"/>
        <v>515.99277859806557</v>
      </c>
    </row>
    <row r="178" spans="1:22" x14ac:dyDescent="0.3">
      <c r="A178" s="11">
        <v>200011</v>
      </c>
      <c r="B178">
        <f>LOOKUP(E178,{1,2,3,4,5,6,7,8,9,10,11,12,13},{31,28,31,30,31,30,31,31,30,31,30,31,"Out Of Bounds"})</f>
        <v>30</v>
      </c>
      <c r="C178">
        <f>LOOKUP(E178,{1,4,7,10,13},{1,2,3,4,"Out Of Bounds"})</f>
        <v>4</v>
      </c>
      <c r="D178">
        <f t="shared" si="11"/>
        <v>2000</v>
      </c>
      <c r="E178">
        <f t="shared" si="5"/>
        <v>11</v>
      </c>
      <c r="F178" s="12">
        <v>36831</v>
      </c>
      <c r="G178">
        <f>'paste in'!B169</f>
        <v>11584260</v>
      </c>
      <c r="H178">
        <f>'paste in'!C169</f>
        <v>6457801</v>
      </c>
      <c r="I178">
        <f>'paste in'!D169</f>
        <v>599075823</v>
      </c>
      <c r="J178">
        <f t="shared" si="6"/>
        <v>215260.03333333333</v>
      </c>
      <c r="K178">
        <f t="shared" si="7"/>
        <v>386142</v>
      </c>
      <c r="L178">
        <f t="shared" si="8"/>
        <v>0.55746340292776575</v>
      </c>
      <c r="M178">
        <f t="shared" si="9"/>
        <v>92.767773890833737</v>
      </c>
      <c r="N178">
        <f t="shared" si="10"/>
        <v>51.714638915217719</v>
      </c>
      <c r="O178">
        <f>'paste in'!E169</f>
        <v>146880</v>
      </c>
      <c r="P178">
        <f>'paste in'!F169</f>
        <v>99554.999999999898</v>
      </c>
      <c r="Q178">
        <f>'paste in'!G169</f>
        <v>77930295.139500007</v>
      </c>
      <c r="R178">
        <f t="shared" si="12"/>
        <v>3318.4999999999968</v>
      </c>
      <c r="S178">
        <f t="shared" si="13"/>
        <v>4896</v>
      </c>
      <c r="T178">
        <f t="shared" si="14"/>
        <v>0.6777982026143784</v>
      </c>
      <c r="U178">
        <f t="shared" si="15"/>
        <v>782.78635065541744</v>
      </c>
      <c r="V178">
        <f t="shared" si="16"/>
        <v>530.57118150531051</v>
      </c>
    </row>
    <row r="179" spans="1:22" x14ac:dyDescent="0.3">
      <c r="A179" s="11">
        <v>200012</v>
      </c>
      <c r="B179">
        <f>LOOKUP(E179,{1,2,3,4,5,6,7,8,9,10,11,12,13},{31,28,31,30,31,30,31,31,30,31,30,31,"Out Of Bounds"})</f>
        <v>31</v>
      </c>
      <c r="C179">
        <f>LOOKUP(E179,{1,4,7,10,13},{1,2,3,4,"Out Of Bounds"})</f>
        <v>4</v>
      </c>
      <c r="D179">
        <f t="shared" si="11"/>
        <v>2000</v>
      </c>
      <c r="E179">
        <f t="shared" si="5"/>
        <v>12</v>
      </c>
      <c r="F179" s="12">
        <v>36861</v>
      </c>
      <c r="G179">
        <f>'paste in'!B170</f>
        <v>11981562</v>
      </c>
      <c r="H179">
        <f>'paste in'!C170</f>
        <v>5025477</v>
      </c>
      <c r="I179">
        <f>'paste in'!D170</f>
        <v>479553709</v>
      </c>
      <c r="J179">
        <f t="shared" si="6"/>
        <v>162112.16129032258</v>
      </c>
      <c r="K179">
        <f t="shared" si="7"/>
        <v>386502</v>
      </c>
      <c r="L179">
        <f t="shared" si="8"/>
        <v>0.41943421066468628</v>
      </c>
      <c r="M179">
        <f t="shared" si="9"/>
        <v>95.424515722587131</v>
      </c>
      <c r="N179">
        <f t="shared" si="10"/>
        <v>40.024306430163278</v>
      </c>
      <c r="O179">
        <f>'paste in'!E170</f>
        <v>153791</v>
      </c>
      <c r="P179">
        <f>'paste in'!F170</f>
        <v>79872</v>
      </c>
      <c r="Q179">
        <f>'paste in'!G170</f>
        <v>64364815.897500001</v>
      </c>
      <c r="R179">
        <f t="shared" si="12"/>
        <v>2576.516129032258</v>
      </c>
      <c r="S179">
        <f t="shared" si="13"/>
        <v>4961</v>
      </c>
      <c r="T179">
        <f t="shared" si="14"/>
        <v>0.51935418847656889</v>
      </c>
      <c r="U179">
        <f t="shared" si="15"/>
        <v>805.84955801156855</v>
      </c>
      <c r="V179">
        <f t="shared" si="16"/>
        <v>418.52134323529987</v>
      </c>
    </row>
    <row r="180" spans="1:22" x14ac:dyDescent="0.3">
      <c r="A180" s="11">
        <v>200101</v>
      </c>
      <c r="B180">
        <f>LOOKUP(E180,{1,2,3,4,5,6,7,8,9,10,11,12,13},{31,28,31,30,31,30,31,31,30,31,30,31,"Out Of Bounds"})</f>
        <v>31</v>
      </c>
      <c r="C180">
        <f>LOOKUP(E180,{1,4,7,10,13},{1,2,3,4,"Out Of Bounds"})</f>
        <v>1</v>
      </c>
      <c r="D180">
        <f t="shared" si="11"/>
        <v>2001</v>
      </c>
      <c r="E180">
        <f t="shared" si="5"/>
        <v>1</v>
      </c>
      <c r="F180" s="12">
        <v>36892</v>
      </c>
      <c r="G180">
        <f>'paste in'!B171</f>
        <v>11991668</v>
      </c>
      <c r="H180">
        <f>'paste in'!C171</f>
        <v>5414070</v>
      </c>
      <c r="I180">
        <f>'paste in'!D171</f>
        <v>522193728</v>
      </c>
      <c r="J180">
        <f t="shared" si="6"/>
        <v>174647.4193548387</v>
      </c>
      <c r="K180">
        <f t="shared" si="7"/>
        <v>386828</v>
      </c>
      <c r="L180">
        <f t="shared" si="8"/>
        <v>0.45148598176667332</v>
      </c>
      <c r="M180">
        <f t="shared" si="9"/>
        <v>96.451233175780885</v>
      </c>
      <c r="N180">
        <f t="shared" si="10"/>
        <v>43.546379702973766</v>
      </c>
      <c r="O180">
        <f>'paste in'!E171</f>
        <v>153791</v>
      </c>
      <c r="P180">
        <f>'paste in'!F171</f>
        <v>85297</v>
      </c>
      <c r="Q180">
        <f>'paste in'!G171</f>
        <v>72056740.194999993</v>
      </c>
      <c r="R180">
        <f t="shared" si="12"/>
        <v>2751.516129032258</v>
      </c>
      <c r="S180">
        <f t="shared" si="13"/>
        <v>4961</v>
      </c>
      <c r="T180">
        <f t="shared" si="14"/>
        <v>0.55462933461646002</v>
      </c>
      <c r="U180">
        <f t="shared" si="15"/>
        <v>844.77461335099702</v>
      </c>
      <c r="V180">
        <f t="shared" si="16"/>
        <v>468.53678170374076</v>
      </c>
    </row>
    <row r="181" spans="1:22" x14ac:dyDescent="0.3">
      <c r="A181" s="11">
        <v>200102</v>
      </c>
      <c r="B181">
        <f>LOOKUP(E181,{1,2,3,4,5,6,7,8,9,10,11,12,13},{31,28,31,30,31,30,31,31,30,31,30,31,"Out Of Bounds"})</f>
        <v>28</v>
      </c>
      <c r="C181">
        <f>LOOKUP(E181,{1,4,7,10,13},{1,2,3,4,"Out Of Bounds"})</f>
        <v>1</v>
      </c>
      <c r="D181">
        <f t="shared" si="11"/>
        <v>2001</v>
      </c>
      <c r="E181">
        <f t="shared" si="5"/>
        <v>2</v>
      </c>
      <c r="F181" s="12">
        <v>36923</v>
      </c>
      <c r="G181">
        <f>'paste in'!B172</f>
        <v>10830120</v>
      </c>
      <c r="H181">
        <f>'paste in'!C172</f>
        <v>6075674</v>
      </c>
      <c r="I181">
        <f>'paste in'!D172</f>
        <v>601124276</v>
      </c>
      <c r="J181">
        <f t="shared" si="6"/>
        <v>216988.35714285713</v>
      </c>
      <c r="K181">
        <f t="shared" si="7"/>
        <v>386790</v>
      </c>
      <c r="L181">
        <f t="shared" si="8"/>
        <v>0.56099784674592712</v>
      </c>
      <c r="M181">
        <f t="shared" si="9"/>
        <v>98.939521113213118</v>
      </c>
      <c r="N181">
        <f t="shared" si="10"/>
        <v>55.504858302585752</v>
      </c>
      <c r="O181">
        <f>'paste in'!E172</f>
        <v>138908</v>
      </c>
      <c r="P181">
        <f>'paste in'!F172</f>
        <v>90311</v>
      </c>
      <c r="Q181">
        <f>'paste in'!G172</f>
        <v>76767053.216000006</v>
      </c>
      <c r="R181">
        <f t="shared" si="12"/>
        <v>3225.3928571428573</v>
      </c>
      <c r="S181">
        <f t="shared" si="13"/>
        <v>4961</v>
      </c>
      <c r="T181">
        <f t="shared" si="14"/>
        <v>0.65014973939585918</v>
      </c>
      <c r="U181">
        <f t="shared" si="15"/>
        <v>850.02993230060576</v>
      </c>
      <c r="V181">
        <f t="shared" si="16"/>
        <v>552.64673896391855</v>
      </c>
    </row>
    <row r="182" spans="1:22" x14ac:dyDescent="0.3">
      <c r="A182" s="11">
        <v>200103</v>
      </c>
      <c r="B182">
        <f>LOOKUP(E182,{1,2,3,4,5,6,7,8,9,10,11,12,13},{31,28,31,30,31,30,31,31,30,31,30,31,"Out Of Bounds"})</f>
        <v>31</v>
      </c>
      <c r="C182">
        <f>LOOKUP(E182,{1,4,7,10,13},{1,2,3,4,"Out Of Bounds"})</f>
        <v>1</v>
      </c>
      <c r="D182">
        <f t="shared" si="11"/>
        <v>2001</v>
      </c>
      <c r="E182">
        <f t="shared" si="5"/>
        <v>3</v>
      </c>
      <c r="F182" s="12">
        <v>36951</v>
      </c>
      <c r="G182">
        <f>'paste in'!B173</f>
        <v>11998922</v>
      </c>
      <c r="H182">
        <f>'paste in'!C173</f>
        <v>7124924</v>
      </c>
      <c r="I182">
        <f>'paste in'!D173</f>
        <v>697720938</v>
      </c>
      <c r="J182">
        <f t="shared" si="6"/>
        <v>229836.25806451612</v>
      </c>
      <c r="K182">
        <f t="shared" si="7"/>
        <v>387062</v>
      </c>
      <c r="L182">
        <f t="shared" si="8"/>
        <v>0.59379700943134728</v>
      </c>
      <c r="M182">
        <f t="shared" si="9"/>
        <v>97.926790236639718</v>
      </c>
      <c r="N182">
        <f t="shared" si="10"/>
        <v>58.148635185727521</v>
      </c>
      <c r="O182">
        <f>'paste in'!E173</f>
        <v>156829</v>
      </c>
      <c r="P182">
        <f>'paste in'!F173</f>
        <v>106673.999999999</v>
      </c>
      <c r="Q182">
        <f>'paste in'!G173</f>
        <v>92018287.207000002</v>
      </c>
      <c r="R182">
        <f t="shared" si="12"/>
        <v>3441.096774193516</v>
      </c>
      <c r="S182">
        <f t="shared" si="13"/>
        <v>5059</v>
      </c>
      <c r="T182">
        <f t="shared" si="14"/>
        <v>0.68019307653558336</v>
      </c>
      <c r="U182">
        <f t="shared" si="15"/>
        <v>862.61213798114693</v>
      </c>
      <c r="V182">
        <f t="shared" si="16"/>
        <v>586.74280399033341</v>
      </c>
    </row>
    <row r="183" spans="1:22" x14ac:dyDescent="0.3">
      <c r="A183" s="11">
        <v>200104</v>
      </c>
      <c r="B183">
        <f>LOOKUP(E183,{1,2,3,4,5,6,7,8,9,10,11,12,13},{31,28,31,30,31,30,31,31,30,31,30,31,"Out Of Bounds"})</f>
        <v>30</v>
      </c>
      <c r="C183">
        <f>LOOKUP(E183,{1,4,7,10,13},{1,2,3,4,"Out Of Bounds"})</f>
        <v>2</v>
      </c>
      <c r="D183">
        <f t="shared" si="11"/>
        <v>2001</v>
      </c>
      <c r="E183">
        <f t="shared" si="5"/>
        <v>4</v>
      </c>
      <c r="F183" s="12">
        <v>36982</v>
      </c>
      <c r="G183">
        <f>'paste in'!B174</f>
        <v>11619090</v>
      </c>
      <c r="H183">
        <f>'paste in'!C174</f>
        <v>6670475</v>
      </c>
      <c r="I183">
        <f>'paste in'!D174</f>
        <v>653589622</v>
      </c>
      <c r="J183">
        <f t="shared" si="6"/>
        <v>222349.16666666666</v>
      </c>
      <c r="K183">
        <f t="shared" si="7"/>
        <v>387303</v>
      </c>
      <c r="L183">
        <f t="shared" si="8"/>
        <v>0.57409616415743403</v>
      </c>
      <c r="M183">
        <f t="shared" si="9"/>
        <v>97.982470813547764</v>
      </c>
      <c r="N183">
        <f t="shared" si="10"/>
        <v>56.251360648725502</v>
      </c>
      <c r="O183">
        <f>'paste in'!E174</f>
        <v>157020</v>
      </c>
      <c r="P183">
        <f>'paste in'!F174</f>
        <v>93712</v>
      </c>
      <c r="Q183">
        <f>'paste in'!G174</f>
        <v>76461385.670000002</v>
      </c>
      <c r="R183">
        <f t="shared" si="12"/>
        <v>3123.7333333333331</v>
      </c>
      <c r="S183">
        <f t="shared" si="13"/>
        <v>5234</v>
      </c>
      <c r="T183">
        <f t="shared" si="14"/>
        <v>0.59681569226850084</v>
      </c>
      <c r="U183">
        <f t="shared" si="15"/>
        <v>815.91883291360762</v>
      </c>
      <c r="V183">
        <f t="shared" si="16"/>
        <v>486.95316310024202</v>
      </c>
    </row>
    <row r="184" spans="1:22" x14ac:dyDescent="0.3">
      <c r="A184" s="11">
        <v>200105</v>
      </c>
      <c r="B184">
        <f>LOOKUP(E184,{1,2,3,4,5,6,7,8,9,10,11,12,13},{31,28,31,30,31,30,31,31,30,31,30,31,"Out Of Bounds"})</f>
        <v>31</v>
      </c>
      <c r="C184">
        <f>LOOKUP(E184,{1,4,7,10,13},{1,2,3,4,"Out Of Bounds"})</f>
        <v>2</v>
      </c>
      <c r="D184">
        <f t="shared" si="11"/>
        <v>2001</v>
      </c>
      <c r="E184">
        <f t="shared" si="5"/>
        <v>5</v>
      </c>
      <c r="F184" s="12">
        <v>37012</v>
      </c>
      <c r="G184">
        <f>'paste in'!B175</f>
        <v>12036866</v>
      </c>
      <c r="H184">
        <f>'paste in'!C175</f>
        <v>7554720</v>
      </c>
      <c r="I184">
        <f>'paste in'!D175</f>
        <v>783214560</v>
      </c>
      <c r="J184">
        <f t="shared" si="6"/>
        <v>243700.64516129033</v>
      </c>
      <c r="K184">
        <f t="shared" si="7"/>
        <v>388286</v>
      </c>
      <c r="L184">
        <f t="shared" si="8"/>
        <v>0.62763181047292538</v>
      </c>
      <c r="M184">
        <f t="shared" si="9"/>
        <v>103.6722155155982</v>
      </c>
      <c r="N184">
        <f t="shared" si="10"/>
        <v>65.067980319794202</v>
      </c>
      <c r="O184">
        <f>'paste in'!E175</f>
        <v>166532</v>
      </c>
      <c r="P184">
        <f>'paste in'!F175</f>
        <v>95514.999999999898</v>
      </c>
      <c r="Q184">
        <f>'paste in'!G175</f>
        <v>76723010.858999997</v>
      </c>
      <c r="R184">
        <f t="shared" si="12"/>
        <v>3081.1290322580612</v>
      </c>
      <c r="S184">
        <f t="shared" si="13"/>
        <v>5372</v>
      </c>
      <c r="T184">
        <f t="shared" si="14"/>
        <v>0.57355343117238666</v>
      </c>
      <c r="U184">
        <f t="shared" si="15"/>
        <v>803.25614677275905</v>
      </c>
      <c r="V184">
        <f t="shared" si="16"/>
        <v>460.71031909182619</v>
      </c>
    </row>
    <row r="185" spans="1:22" x14ac:dyDescent="0.3">
      <c r="A185" s="11">
        <v>200106</v>
      </c>
      <c r="B185">
        <f>LOOKUP(E185,{1,2,3,4,5,6,7,8,9,10,11,12,13},{31,28,31,30,31,30,31,31,30,31,30,31,"Out Of Bounds"})</f>
        <v>30</v>
      </c>
      <c r="C185">
        <f>LOOKUP(E185,{1,4,7,10,13},{1,2,3,4,"Out Of Bounds"})</f>
        <v>2</v>
      </c>
      <c r="D185">
        <f t="shared" si="11"/>
        <v>2001</v>
      </c>
      <c r="E185">
        <f t="shared" si="5"/>
        <v>6</v>
      </c>
      <c r="F185" s="12">
        <v>37043</v>
      </c>
      <c r="G185">
        <f>'paste in'!B176</f>
        <v>11716860</v>
      </c>
      <c r="H185">
        <f>'paste in'!C176</f>
        <v>8240118</v>
      </c>
      <c r="I185">
        <f>'paste in'!D176</f>
        <v>930904740</v>
      </c>
      <c r="J185">
        <f t="shared" si="6"/>
        <v>274670.59999999998</v>
      </c>
      <c r="K185">
        <f t="shared" si="7"/>
        <v>390562</v>
      </c>
      <c r="L185">
        <f t="shared" si="8"/>
        <v>0.70327015941130988</v>
      </c>
      <c r="M185">
        <f t="shared" si="9"/>
        <v>112.97225840697912</v>
      </c>
      <c r="N185">
        <f t="shared" si="10"/>
        <v>79.450018178931899</v>
      </c>
      <c r="O185">
        <f>'paste in'!E176</f>
        <v>161160</v>
      </c>
      <c r="P185">
        <f>'paste in'!F176</f>
        <v>92476</v>
      </c>
      <c r="Q185">
        <f>'paste in'!G176</f>
        <v>72374697.281000003</v>
      </c>
      <c r="R185">
        <f t="shared" si="12"/>
        <v>3082.5333333333333</v>
      </c>
      <c r="S185">
        <f t="shared" si="13"/>
        <v>5372</v>
      </c>
      <c r="T185">
        <f t="shared" si="14"/>
        <v>0.57381484239265323</v>
      </c>
      <c r="U185">
        <f t="shared" si="15"/>
        <v>782.63222112764402</v>
      </c>
      <c r="V185">
        <f t="shared" si="16"/>
        <v>449.0859846177712</v>
      </c>
    </row>
    <row r="186" spans="1:22" x14ac:dyDescent="0.3">
      <c r="A186" s="11">
        <v>200107</v>
      </c>
      <c r="B186">
        <f>LOOKUP(E186,{1,2,3,4,5,6,7,8,9,10,11,12,13},{31,28,31,30,31,30,31,31,30,31,30,31,"Out Of Bounds"})</f>
        <v>31</v>
      </c>
      <c r="C186">
        <f>LOOKUP(E186,{1,4,7,10,13},{1,2,3,4,"Out Of Bounds"})</f>
        <v>3</v>
      </c>
      <c r="D186">
        <f t="shared" si="11"/>
        <v>2001</v>
      </c>
      <c r="E186">
        <f t="shared" si="5"/>
        <v>7</v>
      </c>
      <c r="F186" s="12">
        <v>37073</v>
      </c>
      <c r="G186">
        <f>'paste in'!B177</f>
        <v>12116071</v>
      </c>
      <c r="H186">
        <f>'paste in'!C177</f>
        <v>8964115</v>
      </c>
      <c r="I186">
        <f>'paste in'!D177</f>
        <v>1049544352</v>
      </c>
      <c r="J186">
        <f t="shared" si="6"/>
        <v>289165</v>
      </c>
      <c r="K186">
        <f t="shared" si="7"/>
        <v>390841</v>
      </c>
      <c r="L186">
        <f t="shared" si="8"/>
        <v>0.73985329072436101</v>
      </c>
      <c r="M186">
        <f t="shared" si="9"/>
        <v>117.08287455035996</v>
      </c>
      <c r="N186">
        <f t="shared" si="10"/>
        <v>86.624150023551366</v>
      </c>
      <c r="O186">
        <f>'paste in'!E177</f>
        <v>166532</v>
      </c>
      <c r="P186">
        <f>'paste in'!F177</f>
        <v>103393</v>
      </c>
      <c r="Q186">
        <f>'paste in'!G177</f>
        <v>83465770.996000007</v>
      </c>
      <c r="R186">
        <f t="shared" si="12"/>
        <v>3335.2580645161293</v>
      </c>
      <c r="S186">
        <f t="shared" si="13"/>
        <v>5372</v>
      </c>
      <c r="T186">
        <f t="shared" si="14"/>
        <v>0.62085965460091752</v>
      </c>
      <c r="U186">
        <f t="shared" si="15"/>
        <v>807.26713603435439</v>
      </c>
      <c r="V186">
        <f t="shared" si="16"/>
        <v>501.1995952489612</v>
      </c>
    </row>
    <row r="187" spans="1:22" x14ac:dyDescent="0.3">
      <c r="A187" s="11">
        <v>200108</v>
      </c>
      <c r="B187">
        <f>LOOKUP(E187,{1,2,3,4,5,6,7,8,9,10,11,12,13},{31,28,31,30,31,30,31,31,30,31,30,31,"Out Of Bounds"})</f>
        <v>31</v>
      </c>
      <c r="C187">
        <f>LOOKUP(E187,{1,4,7,10,13},{1,2,3,4,"Out Of Bounds"})</f>
        <v>3</v>
      </c>
      <c r="D187">
        <f t="shared" si="11"/>
        <v>2001</v>
      </c>
      <c r="E187">
        <f t="shared" si="5"/>
        <v>8</v>
      </c>
      <c r="F187" s="12">
        <v>37104</v>
      </c>
      <c r="G187">
        <f>'paste in'!B178</f>
        <v>12119419</v>
      </c>
      <c r="H187">
        <f>'paste in'!C178</f>
        <v>9512855</v>
      </c>
      <c r="I187">
        <f>'paste in'!D178</f>
        <v>1114471332</v>
      </c>
      <c r="J187">
        <f t="shared" si="6"/>
        <v>306866.29032258067</v>
      </c>
      <c r="K187">
        <f t="shared" si="7"/>
        <v>390949</v>
      </c>
      <c r="L187">
        <f t="shared" si="8"/>
        <v>0.78492665366219283</v>
      </c>
      <c r="M187">
        <f t="shared" si="9"/>
        <v>117.15424359984463</v>
      </c>
      <c r="N187">
        <f t="shared" si="10"/>
        <v>91.957488391151429</v>
      </c>
      <c r="O187">
        <f>'paste in'!E178</f>
        <v>179521</v>
      </c>
      <c r="P187">
        <f>'paste in'!F178</f>
        <v>99952</v>
      </c>
      <c r="Q187">
        <f>'paste in'!G178</f>
        <v>79181833.430000007</v>
      </c>
      <c r="R187">
        <f t="shared" si="12"/>
        <v>3224.2580645161293</v>
      </c>
      <c r="S187">
        <f t="shared" si="13"/>
        <v>5791</v>
      </c>
      <c r="T187">
        <f t="shared" si="14"/>
        <v>0.55677051709827818</v>
      </c>
      <c r="U187">
        <f t="shared" si="15"/>
        <v>792.19858962301907</v>
      </c>
      <c r="V187">
        <f t="shared" si="16"/>
        <v>441.07281838893505</v>
      </c>
    </row>
    <row r="188" spans="1:22" x14ac:dyDescent="0.3">
      <c r="A188" s="11">
        <v>200109</v>
      </c>
      <c r="B188">
        <f>LOOKUP(E188,{1,2,3,4,5,6,7,8,9,10,11,12,13},{31,28,31,30,31,30,31,31,30,31,30,31,"Out Of Bounds"})</f>
        <v>30</v>
      </c>
      <c r="C188">
        <f>LOOKUP(E188,{1,4,7,10,13},{1,2,3,4,"Out Of Bounds"})</f>
        <v>3</v>
      </c>
      <c r="D188">
        <f t="shared" si="11"/>
        <v>2001</v>
      </c>
      <c r="E188">
        <f t="shared" si="5"/>
        <v>9</v>
      </c>
      <c r="F188" s="12">
        <v>37135</v>
      </c>
      <c r="G188">
        <f>'paste in'!B179</f>
        <v>11721690</v>
      </c>
      <c r="H188">
        <f>'paste in'!C179</f>
        <v>7806398</v>
      </c>
      <c r="I188">
        <f>'paste in'!D179</f>
        <v>838849809</v>
      </c>
      <c r="J188">
        <f t="shared" si="6"/>
        <v>260213.26666666666</v>
      </c>
      <c r="K188">
        <f t="shared" si="7"/>
        <v>390723</v>
      </c>
      <c r="L188">
        <f t="shared" si="8"/>
        <v>0.66597888188477938</v>
      </c>
      <c r="M188">
        <f t="shared" si="9"/>
        <v>107.45670525638073</v>
      </c>
      <c r="N188">
        <f t="shared" si="10"/>
        <v>71.56389641766674</v>
      </c>
      <c r="O188">
        <f>'paste in'!E179</f>
        <v>173730</v>
      </c>
      <c r="P188">
        <f>'paste in'!F179</f>
        <v>82977</v>
      </c>
      <c r="Q188">
        <f>'paste in'!G179</f>
        <v>63617396.995999999</v>
      </c>
      <c r="R188">
        <f t="shared" si="12"/>
        <v>2765.9</v>
      </c>
      <c r="S188">
        <f t="shared" si="13"/>
        <v>5791</v>
      </c>
      <c r="T188">
        <f t="shared" si="14"/>
        <v>0.47762044551890864</v>
      </c>
      <c r="U188">
        <f t="shared" si="15"/>
        <v>766.68711806886245</v>
      </c>
      <c r="V188">
        <f t="shared" si="16"/>
        <v>366.18544290565819</v>
      </c>
    </row>
    <row r="189" spans="1:22" x14ac:dyDescent="0.3">
      <c r="A189" s="11">
        <v>200110</v>
      </c>
      <c r="B189">
        <f>LOOKUP(E189,{1,2,3,4,5,6,7,8,9,10,11,12,13},{31,28,31,30,31,30,31,31,30,31,30,31,"Out Of Bounds"})</f>
        <v>31</v>
      </c>
      <c r="C189">
        <f>LOOKUP(E189,{1,4,7,10,13},{1,2,3,4,"Out Of Bounds"})</f>
        <v>4</v>
      </c>
      <c r="D189">
        <f t="shared" si="11"/>
        <v>2001</v>
      </c>
      <c r="E189">
        <f t="shared" si="5"/>
        <v>10</v>
      </c>
      <c r="F189" s="12">
        <v>37165</v>
      </c>
      <c r="G189">
        <f>'paste in'!B180</f>
        <v>12120194</v>
      </c>
      <c r="H189">
        <f>'paste in'!C180</f>
        <v>7286184</v>
      </c>
      <c r="I189">
        <f>'paste in'!D180</f>
        <v>732566805</v>
      </c>
      <c r="J189">
        <f t="shared" si="6"/>
        <v>235038.19354838709</v>
      </c>
      <c r="K189">
        <f t="shared" si="7"/>
        <v>390974</v>
      </c>
      <c r="L189">
        <f t="shared" si="8"/>
        <v>0.60116067449085386</v>
      </c>
      <c r="M189">
        <f t="shared" si="9"/>
        <v>100.54190300437101</v>
      </c>
      <c r="N189">
        <f t="shared" si="10"/>
        <v>60.441838224701684</v>
      </c>
      <c r="O189">
        <f>'paste in'!E180</f>
        <v>188356</v>
      </c>
      <c r="P189">
        <f>'paste in'!F180</f>
        <v>98242</v>
      </c>
      <c r="Q189">
        <f>'paste in'!G180</f>
        <v>75642915.208800003</v>
      </c>
      <c r="R189">
        <f t="shared" si="12"/>
        <v>3169.0967741935483</v>
      </c>
      <c r="S189">
        <f t="shared" si="13"/>
        <v>6076</v>
      </c>
      <c r="T189">
        <f t="shared" si="14"/>
        <v>0.52157616428465248</v>
      </c>
      <c r="U189">
        <f t="shared" si="15"/>
        <v>769.96513923576481</v>
      </c>
      <c r="V189">
        <f t="shared" si="16"/>
        <v>401.59546395548858</v>
      </c>
    </row>
    <row r="190" spans="1:22" x14ac:dyDescent="0.3">
      <c r="A190" s="11">
        <v>200111</v>
      </c>
      <c r="B190">
        <f>LOOKUP(E190,{1,2,3,4,5,6,7,8,9,10,11,12,13},{31,28,31,30,31,30,31,31,30,31,30,31,"Out Of Bounds"})</f>
        <v>30</v>
      </c>
      <c r="C190">
        <f>LOOKUP(E190,{1,4,7,10,13},{1,2,3,4,"Out Of Bounds"})</f>
        <v>4</v>
      </c>
      <c r="D190">
        <f t="shared" si="11"/>
        <v>2001</v>
      </c>
      <c r="E190">
        <f t="shared" si="5"/>
        <v>11</v>
      </c>
      <c r="F190" s="12">
        <v>37196</v>
      </c>
      <c r="G190">
        <f>'paste in'!B181</f>
        <v>11743380</v>
      </c>
      <c r="H190">
        <f>'paste in'!C181</f>
        <v>6227476</v>
      </c>
      <c r="I190">
        <f>'paste in'!D181</f>
        <v>582216733</v>
      </c>
      <c r="J190">
        <f t="shared" si="6"/>
        <v>207582.53333333333</v>
      </c>
      <c r="K190">
        <f t="shared" si="7"/>
        <v>391446</v>
      </c>
      <c r="L190">
        <f t="shared" si="8"/>
        <v>0.53029672888044155</v>
      </c>
      <c r="M190">
        <f t="shared" si="9"/>
        <v>93.49160606961793</v>
      </c>
      <c r="N190">
        <f t="shared" si="10"/>
        <v>49.57829287649723</v>
      </c>
      <c r="O190">
        <f>'paste in'!E181</f>
        <v>184380</v>
      </c>
      <c r="P190">
        <f>'paste in'!F181</f>
        <v>99049</v>
      </c>
      <c r="Q190">
        <f>'paste in'!G181</f>
        <v>77249803.6199999</v>
      </c>
      <c r="R190">
        <f t="shared" si="12"/>
        <v>3301.6333333333332</v>
      </c>
      <c r="S190">
        <f t="shared" si="13"/>
        <v>6146</v>
      </c>
      <c r="T190">
        <f t="shared" si="14"/>
        <v>0.53720034710923092</v>
      </c>
      <c r="U190">
        <f t="shared" si="15"/>
        <v>779.91502811739542</v>
      </c>
      <c r="V190">
        <f t="shared" si="16"/>
        <v>418.97062382037041</v>
      </c>
    </row>
    <row r="191" spans="1:22" x14ac:dyDescent="0.3">
      <c r="A191" s="11">
        <v>200112</v>
      </c>
      <c r="B191">
        <f>LOOKUP(E191,{1,2,3,4,5,6,7,8,9,10,11,12,13},{31,28,31,30,31,30,31,31,30,31,30,31,"Out Of Bounds"})</f>
        <v>31</v>
      </c>
      <c r="C191">
        <f>LOOKUP(E191,{1,4,7,10,13},{1,2,3,4,"Out Of Bounds"})</f>
        <v>4</v>
      </c>
      <c r="D191">
        <f t="shared" si="11"/>
        <v>2001</v>
      </c>
      <c r="E191">
        <f t="shared" si="5"/>
        <v>12</v>
      </c>
      <c r="F191" s="12">
        <v>37226</v>
      </c>
      <c r="G191">
        <f>'paste in'!B182</f>
        <v>12126425</v>
      </c>
      <c r="H191">
        <f>'paste in'!C182</f>
        <v>5019151</v>
      </c>
      <c r="I191">
        <f>'paste in'!D182</f>
        <v>480175957</v>
      </c>
      <c r="J191">
        <f t="shared" si="6"/>
        <v>161908.09677419355</v>
      </c>
      <c r="K191">
        <f t="shared" si="7"/>
        <v>391175</v>
      </c>
      <c r="L191">
        <f t="shared" si="8"/>
        <v>0.41390195379099776</v>
      </c>
      <c r="M191">
        <f t="shared" si="9"/>
        <v>95.668760911955033</v>
      </c>
      <c r="N191">
        <f t="shared" si="10"/>
        <v>39.597487058222022</v>
      </c>
      <c r="O191">
        <f>'paste in'!E182</f>
        <v>190526</v>
      </c>
      <c r="P191">
        <f>'paste in'!F182</f>
        <v>82686</v>
      </c>
      <c r="Q191">
        <f>'paste in'!G182</f>
        <v>66220742.015999898</v>
      </c>
      <c r="R191">
        <f t="shared" si="12"/>
        <v>2667.2903225806454</v>
      </c>
      <c r="S191">
        <f t="shared" si="13"/>
        <v>6146</v>
      </c>
      <c r="T191">
        <f t="shared" si="14"/>
        <v>0.43398801213482674</v>
      </c>
      <c r="U191">
        <f t="shared" si="15"/>
        <v>800.87006284014103</v>
      </c>
      <c r="V191">
        <f t="shared" si="16"/>
        <v>347.56800655028655</v>
      </c>
    </row>
    <row r="192" spans="1:22" x14ac:dyDescent="0.3">
      <c r="A192" s="11">
        <v>200201</v>
      </c>
      <c r="B192">
        <f>LOOKUP(E192,{1,2,3,4,5,6,7,8,9,10,11,12,13},{31,28,31,30,31,30,31,31,30,31,30,31,"Out Of Bounds"})</f>
        <v>31</v>
      </c>
      <c r="C192">
        <f>LOOKUP(E192,{1,4,7,10,13},{1,2,3,4,"Out Of Bounds"})</f>
        <v>1</v>
      </c>
      <c r="D192">
        <f t="shared" si="11"/>
        <v>2002</v>
      </c>
      <c r="E192">
        <f t="shared" si="5"/>
        <v>1</v>
      </c>
      <c r="F192" s="12">
        <v>37257</v>
      </c>
      <c r="G192">
        <f>'paste in'!B183</f>
        <v>12152217</v>
      </c>
      <c r="H192">
        <f>'paste in'!C183</f>
        <v>5191158</v>
      </c>
      <c r="I192">
        <f>'paste in'!D183</f>
        <v>500834355</v>
      </c>
      <c r="J192">
        <f t="shared" si="6"/>
        <v>167456.70967741936</v>
      </c>
      <c r="K192">
        <f t="shared" si="7"/>
        <v>392007</v>
      </c>
      <c r="L192">
        <f t="shared" si="8"/>
        <v>0.42717785569497319</v>
      </c>
      <c r="M192">
        <f t="shared" si="9"/>
        <v>96.478349339395947</v>
      </c>
      <c r="N192">
        <f t="shared" si="10"/>
        <v>41.213414391793698</v>
      </c>
      <c r="O192">
        <f>'paste in'!E183</f>
        <v>190526</v>
      </c>
      <c r="P192">
        <f>'paste in'!F183</f>
        <v>92187</v>
      </c>
      <c r="Q192">
        <f>'paste in'!G183</f>
        <v>71663024.088400006</v>
      </c>
      <c r="R192">
        <f t="shared" si="12"/>
        <v>2973.7741935483873</v>
      </c>
      <c r="S192">
        <f t="shared" si="13"/>
        <v>6146</v>
      </c>
      <c r="T192">
        <f t="shared" si="14"/>
        <v>0.48385522185948376</v>
      </c>
      <c r="U192">
        <f t="shared" si="15"/>
        <v>777.36583345157135</v>
      </c>
      <c r="V192">
        <f t="shared" si="16"/>
        <v>376.13251781069255</v>
      </c>
    </row>
    <row r="193" spans="1:22" x14ac:dyDescent="0.3">
      <c r="A193" s="11">
        <v>200202</v>
      </c>
      <c r="B193">
        <f>LOOKUP(E193,{1,2,3,4,5,6,7,8,9,10,11,12,13},{31,28,31,30,31,30,31,31,30,31,30,31,"Out Of Bounds"})</f>
        <v>28</v>
      </c>
      <c r="C193">
        <f>LOOKUP(E193,{1,4,7,10,13},{1,2,3,4,"Out Of Bounds"})</f>
        <v>1</v>
      </c>
      <c r="D193">
        <f t="shared" si="11"/>
        <v>2002</v>
      </c>
      <c r="E193">
        <f t="shared" si="5"/>
        <v>2</v>
      </c>
      <c r="F193" s="12">
        <v>37288</v>
      </c>
      <c r="G193">
        <f>'paste in'!B184</f>
        <v>10977568</v>
      </c>
      <c r="H193">
        <f>'paste in'!C184</f>
        <v>5917612</v>
      </c>
      <c r="I193">
        <f>'paste in'!D184</f>
        <v>593527130</v>
      </c>
      <c r="J193">
        <f t="shared" si="6"/>
        <v>211343.28571428571</v>
      </c>
      <c r="K193">
        <f t="shared" si="7"/>
        <v>392056</v>
      </c>
      <c r="L193">
        <f t="shared" si="8"/>
        <v>0.53906402583887436</v>
      </c>
      <c r="M193">
        <f t="shared" si="9"/>
        <v>100.29841936240497</v>
      </c>
      <c r="N193">
        <f t="shared" si="10"/>
        <v>54.067269726773723</v>
      </c>
      <c r="O193">
        <f>'paste in'!E184</f>
        <v>172088</v>
      </c>
      <c r="P193">
        <f>'paste in'!F184</f>
        <v>95691</v>
      </c>
      <c r="Q193">
        <f>'paste in'!G184</f>
        <v>77265066.648000002</v>
      </c>
      <c r="R193">
        <f t="shared" si="12"/>
        <v>3417.5357142857142</v>
      </c>
      <c r="S193">
        <f t="shared" si="13"/>
        <v>6146</v>
      </c>
      <c r="T193">
        <f t="shared" si="14"/>
        <v>0.556058528194877</v>
      </c>
      <c r="U193">
        <f t="shared" si="15"/>
        <v>807.44340270244857</v>
      </c>
      <c r="V193">
        <f t="shared" si="16"/>
        <v>448.98579010738695</v>
      </c>
    </row>
    <row r="194" spans="1:22" x14ac:dyDescent="0.3">
      <c r="A194" s="11">
        <v>200203</v>
      </c>
      <c r="B194">
        <f>LOOKUP(E194,{1,2,3,4,5,6,7,8,9,10,11,12,13},{31,28,31,30,31,30,31,31,30,31,30,31,"Out Of Bounds"})</f>
        <v>31</v>
      </c>
      <c r="C194">
        <f>LOOKUP(E194,{1,4,7,10,13},{1,2,3,4,"Out Of Bounds"})</f>
        <v>1</v>
      </c>
      <c r="D194">
        <f t="shared" si="11"/>
        <v>2002</v>
      </c>
      <c r="E194">
        <f t="shared" si="5"/>
        <v>3</v>
      </c>
      <c r="F194" s="12">
        <v>37316</v>
      </c>
      <c r="G194">
        <f>'paste in'!B185</f>
        <v>12156495</v>
      </c>
      <c r="H194">
        <f>'paste in'!C185</f>
        <v>6776818</v>
      </c>
      <c r="I194">
        <f>'paste in'!D185</f>
        <v>673674052</v>
      </c>
      <c r="J194">
        <f t="shared" si="6"/>
        <v>218607.03225806452</v>
      </c>
      <c r="K194">
        <f t="shared" si="7"/>
        <v>392145</v>
      </c>
      <c r="L194">
        <f t="shared" si="8"/>
        <v>0.55746479556813044</v>
      </c>
      <c r="M194">
        <f t="shared" si="9"/>
        <v>99.408609173213748</v>
      </c>
      <c r="N194">
        <f t="shared" si="10"/>
        <v>55.416799990457775</v>
      </c>
      <c r="O194">
        <f>'paste in'!E185</f>
        <v>195145</v>
      </c>
      <c r="P194">
        <f>'paste in'!F185</f>
        <v>113006</v>
      </c>
      <c r="Q194">
        <f>'paste in'!G185</f>
        <v>101078298.52500001</v>
      </c>
      <c r="R194">
        <f t="shared" si="12"/>
        <v>3645.3548387096776</v>
      </c>
      <c r="S194">
        <f t="shared" si="13"/>
        <v>6295</v>
      </c>
      <c r="T194">
        <f t="shared" si="14"/>
        <v>0.57908734530733552</v>
      </c>
      <c r="U194">
        <f t="shared" si="15"/>
        <v>894.45072407659779</v>
      </c>
      <c r="V194">
        <f t="shared" si="16"/>
        <v>517.96509531374113</v>
      </c>
    </row>
    <row r="195" spans="1:22" x14ac:dyDescent="0.3">
      <c r="A195" s="11">
        <v>200204</v>
      </c>
      <c r="B195">
        <f>LOOKUP(E195,{1,2,3,4,5,6,7,8,9,10,11,12,13},{31,28,31,30,31,30,31,31,30,31,30,31,"Out Of Bounds"})</f>
        <v>30</v>
      </c>
      <c r="C195">
        <f>LOOKUP(E195,{1,4,7,10,13},{1,2,3,4,"Out Of Bounds"})</f>
        <v>2</v>
      </c>
      <c r="D195">
        <f t="shared" si="11"/>
        <v>2002</v>
      </c>
      <c r="E195">
        <f t="shared" si="5"/>
        <v>4</v>
      </c>
      <c r="F195" s="12">
        <v>37347</v>
      </c>
      <c r="G195">
        <f>'paste in'!B186</f>
        <v>11774760</v>
      </c>
      <c r="H195">
        <f>'paste in'!C186</f>
        <v>6725782</v>
      </c>
      <c r="I195">
        <f>'paste in'!D186</f>
        <v>655694375</v>
      </c>
      <c r="J195">
        <f t="shared" si="6"/>
        <v>224192.73333333334</v>
      </c>
      <c r="K195">
        <f t="shared" si="7"/>
        <v>392492</v>
      </c>
      <c r="L195">
        <f t="shared" si="8"/>
        <v>0.57120331964303306</v>
      </c>
      <c r="M195">
        <f t="shared" si="9"/>
        <v>97.489685957707223</v>
      </c>
      <c r="N195">
        <f t="shared" si="10"/>
        <v>55.68643224999915</v>
      </c>
      <c r="O195">
        <f>'paste in'!E186</f>
        <v>194490</v>
      </c>
      <c r="P195">
        <f>'paste in'!F186</f>
        <v>114297.999999999</v>
      </c>
      <c r="Q195">
        <f>'paste in'!G186</f>
        <v>89184481.711999997</v>
      </c>
      <c r="R195">
        <f t="shared" si="12"/>
        <v>3809.9333333332997</v>
      </c>
      <c r="S195">
        <f t="shared" si="13"/>
        <v>6483</v>
      </c>
      <c r="T195">
        <f t="shared" si="14"/>
        <v>0.58768060054501003</v>
      </c>
      <c r="U195">
        <f t="shared" si="15"/>
        <v>780.28033484401112</v>
      </c>
      <c r="V195">
        <f t="shared" si="16"/>
        <v>458.55561577458997</v>
      </c>
    </row>
    <row r="196" spans="1:22" x14ac:dyDescent="0.3">
      <c r="A196" s="11">
        <v>200205</v>
      </c>
      <c r="B196">
        <f>LOOKUP(E196,{1,2,3,4,5,6,7,8,9,10,11,12,13},{31,28,31,30,31,30,31,31,30,31,30,31,"Out Of Bounds"})</f>
        <v>31</v>
      </c>
      <c r="C196">
        <f>LOOKUP(E196,{1,4,7,10,13},{1,2,3,4,"Out Of Bounds"})</f>
        <v>2</v>
      </c>
      <c r="D196">
        <f t="shared" si="11"/>
        <v>2002</v>
      </c>
      <c r="E196">
        <f t="shared" si="5"/>
        <v>5</v>
      </c>
      <c r="F196" s="12">
        <v>37377</v>
      </c>
      <c r="G196">
        <f>'paste in'!B187</f>
        <v>12175684</v>
      </c>
      <c r="H196">
        <f>'paste in'!C187</f>
        <v>7472507</v>
      </c>
      <c r="I196">
        <f>'paste in'!D187</f>
        <v>777177372</v>
      </c>
      <c r="J196">
        <f t="shared" si="6"/>
        <v>241048.61290322582</v>
      </c>
      <c r="K196">
        <f t="shared" si="7"/>
        <v>392764</v>
      </c>
      <c r="L196">
        <f t="shared" si="8"/>
        <v>0.61372379572268798</v>
      </c>
      <c r="M196">
        <f t="shared" si="9"/>
        <v>104.00490384284686</v>
      </c>
      <c r="N196">
        <f t="shared" si="10"/>
        <v>63.830284360205141</v>
      </c>
      <c r="O196">
        <f>'paste in'!E187</f>
        <v>200973</v>
      </c>
      <c r="P196">
        <f>'paste in'!F187</f>
        <v>106903</v>
      </c>
      <c r="Q196">
        <f>'paste in'!G187</f>
        <v>83039253.809</v>
      </c>
      <c r="R196">
        <f t="shared" si="12"/>
        <v>3448.483870967742</v>
      </c>
      <c r="S196">
        <f t="shared" si="13"/>
        <v>6483</v>
      </c>
      <c r="T196">
        <f t="shared" si="14"/>
        <v>0.53192717429704484</v>
      </c>
      <c r="U196">
        <f t="shared" si="15"/>
        <v>776.7719690654144</v>
      </c>
      <c r="V196">
        <f t="shared" si="16"/>
        <v>413.18611857811749</v>
      </c>
    </row>
    <row r="197" spans="1:22" x14ac:dyDescent="0.3">
      <c r="A197" s="11">
        <v>200206</v>
      </c>
      <c r="B197">
        <f>LOOKUP(E197,{1,2,3,4,5,6,7,8,9,10,11,12,13},{31,28,31,30,31,30,31,31,30,31,30,31,"Out Of Bounds"})</f>
        <v>30</v>
      </c>
      <c r="C197">
        <f>LOOKUP(E197,{1,4,7,10,13},{1,2,3,4,"Out Of Bounds"})</f>
        <v>2</v>
      </c>
      <c r="D197">
        <f t="shared" si="11"/>
        <v>2002</v>
      </c>
      <c r="E197">
        <f t="shared" si="5"/>
        <v>6</v>
      </c>
      <c r="F197" s="12">
        <v>37408</v>
      </c>
      <c r="G197">
        <f>'paste in'!B188</f>
        <v>11818080</v>
      </c>
      <c r="H197">
        <f>'paste in'!C188</f>
        <v>8226201</v>
      </c>
      <c r="I197">
        <f>'paste in'!D188</f>
        <v>949777764</v>
      </c>
      <c r="J197">
        <f t="shared" si="6"/>
        <v>274206.7</v>
      </c>
      <c r="K197">
        <f t="shared" si="7"/>
        <v>393936</v>
      </c>
      <c r="L197">
        <f t="shared" si="8"/>
        <v>0.69606915844198047</v>
      </c>
      <c r="M197">
        <f t="shared" si="9"/>
        <v>115.45764126113622</v>
      </c>
      <c r="N197">
        <f t="shared" si="10"/>
        <v>80.366503188335159</v>
      </c>
      <c r="O197">
        <f>'paste in'!E188</f>
        <v>195900</v>
      </c>
      <c r="P197">
        <f>'paste in'!F188</f>
        <v>106050.999999999</v>
      </c>
      <c r="Q197">
        <f>'paste in'!G188</f>
        <v>81922129.180500001</v>
      </c>
      <c r="R197">
        <f t="shared" si="12"/>
        <v>3535.0333333332997</v>
      </c>
      <c r="S197">
        <f t="shared" si="13"/>
        <v>6530</v>
      </c>
      <c r="T197">
        <f t="shared" si="14"/>
        <v>0.54135273098519143</v>
      </c>
      <c r="U197">
        <f t="shared" si="15"/>
        <v>772.47861105035099</v>
      </c>
      <c r="V197">
        <f t="shared" si="16"/>
        <v>418.183405719755</v>
      </c>
    </row>
    <row r="198" spans="1:22" x14ac:dyDescent="0.3">
      <c r="A198" s="11">
        <v>200207</v>
      </c>
      <c r="B198">
        <f>LOOKUP(E198,{1,2,3,4,5,6,7,8,9,10,11,12,13},{31,28,31,30,31,30,31,31,30,31,30,31,"Out Of Bounds"})</f>
        <v>31</v>
      </c>
      <c r="C198">
        <f>LOOKUP(E198,{1,4,7,10,13},{1,2,3,4,"Out Of Bounds"})</f>
        <v>3</v>
      </c>
      <c r="D198">
        <f t="shared" si="11"/>
        <v>2002</v>
      </c>
      <c r="E198">
        <f t="shared" si="5"/>
        <v>7</v>
      </c>
      <c r="F198" s="12">
        <v>37438</v>
      </c>
      <c r="G198">
        <f>'paste in'!B189</f>
        <v>12226648</v>
      </c>
      <c r="H198">
        <f>'paste in'!C189</f>
        <v>8945893</v>
      </c>
      <c r="I198">
        <f>'paste in'!D189</f>
        <v>1065920798</v>
      </c>
      <c r="J198">
        <f t="shared" si="6"/>
        <v>288577.19354838709</v>
      </c>
      <c r="K198">
        <f t="shared" si="7"/>
        <v>394408</v>
      </c>
      <c r="L198">
        <f t="shared" si="8"/>
        <v>0.73167175500595094</v>
      </c>
      <c r="M198">
        <f t="shared" si="9"/>
        <v>119.15197264264171</v>
      </c>
      <c r="N198">
        <f t="shared" si="10"/>
        <v>87.180132935862716</v>
      </c>
      <c r="O198">
        <f>'paste in'!E189</f>
        <v>202430</v>
      </c>
      <c r="P198">
        <f>'paste in'!F189</f>
        <v>123849</v>
      </c>
      <c r="Q198">
        <f>'paste in'!G189</f>
        <v>95469557.260000005</v>
      </c>
      <c r="R198">
        <f t="shared" si="12"/>
        <v>3995.1290322580644</v>
      </c>
      <c r="S198">
        <f t="shared" si="13"/>
        <v>6530</v>
      </c>
      <c r="T198">
        <f t="shared" si="14"/>
        <v>0.61181149039174032</v>
      </c>
      <c r="U198">
        <f t="shared" si="15"/>
        <v>770.85448618882674</v>
      </c>
      <c r="V198">
        <f t="shared" si="16"/>
        <v>471.61763207034534</v>
      </c>
    </row>
    <row r="199" spans="1:22" x14ac:dyDescent="0.3">
      <c r="A199" s="11">
        <v>200208</v>
      </c>
      <c r="B199">
        <f>LOOKUP(E199,{1,2,3,4,5,6,7,8,9,10,11,12,13},{31,28,31,30,31,30,31,31,30,31,30,31,"Out Of Bounds"})</f>
        <v>31</v>
      </c>
      <c r="C199">
        <f>LOOKUP(E199,{1,4,7,10,13},{1,2,3,4,"Out Of Bounds"})</f>
        <v>3</v>
      </c>
      <c r="D199">
        <f t="shared" si="11"/>
        <v>2002</v>
      </c>
      <c r="E199">
        <f t="shared" si="5"/>
        <v>8</v>
      </c>
      <c r="F199" s="12">
        <v>37469</v>
      </c>
      <c r="G199">
        <f>'paste in'!B190</f>
        <v>12231763</v>
      </c>
      <c r="H199">
        <f>'paste in'!C190</f>
        <v>9528875</v>
      </c>
      <c r="I199">
        <f>'paste in'!D190</f>
        <v>1141781436</v>
      </c>
      <c r="J199">
        <f t="shared" si="6"/>
        <v>307383.06451612903</v>
      </c>
      <c r="K199">
        <f t="shared" si="7"/>
        <v>394573</v>
      </c>
      <c r="L199">
        <f t="shared" si="8"/>
        <v>0.7790271116273263</v>
      </c>
      <c r="M199">
        <f t="shared" si="9"/>
        <v>119.82331975180701</v>
      </c>
      <c r="N199">
        <f t="shared" si="10"/>
        <v>93.345614691847771</v>
      </c>
      <c r="O199">
        <f>'paste in'!E190</f>
        <v>206119</v>
      </c>
      <c r="P199">
        <f>'paste in'!F190</f>
        <v>122368</v>
      </c>
      <c r="Q199">
        <f>'paste in'!G190</f>
        <v>94094572.192499995</v>
      </c>
      <c r="R199">
        <f t="shared" si="12"/>
        <v>3947.3548387096776</v>
      </c>
      <c r="S199">
        <f t="shared" si="13"/>
        <v>6649</v>
      </c>
      <c r="T199">
        <f t="shared" si="14"/>
        <v>0.59367646844783839</v>
      </c>
      <c r="U199">
        <f t="shared" si="15"/>
        <v>768.94753687647096</v>
      </c>
      <c r="V199">
        <f t="shared" si="16"/>
        <v>456.50605811448725</v>
      </c>
    </row>
    <row r="200" spans="1:22" x14ac:dyDescent="0.3">
      <c r="A200" s="11">
        <v>200209</v>
      </c>
      <c r="B200">
        <f>LOOKUP(E200,{1,2,3,4,5,6,7,8,9,10,11,12,13},{31,28,31,30,31,30,31,31,30,31,30,31,"Out Of Bounds"})</f>
        <v>30</v>
      </c>
      <c r="C200">
        <f>LOOKUP(E200,{1,4,7,10,13},{1,2,3,4,"Out Of Bounds"})</f>
        <v>3</v>
      </c>
      <c r="D200">
        <f t="shared" si="11"/>
        <v>2002</v>
      </c>
      <c r="E200">
        <f t="shared" si="5"/>
        <v>9</v>
      </c>
      <c r="F200" s="12">
        <v>37500</v>
      </c>
      <c r="G200">
        <f>'paste in'!B191</f>
        <v>11845410</v>
      </c>
      <c r="H200">
        <f>'paste in'!C191</f>
        <v>8229370</v>
      </c>
      <c r="I200">
        <f>'paste in'!D191</f>
        <v>916762072</v>
      </c>
      <c r="J200">
        <f t="shared" si="6"/>
        <v>274312.33333333331</v>
      </c>
      <c r="K200">
        <f t="shared" si="7"/>
        <v>394847</v>
      </c>
      <c r="L200">
        <f t="shared" si="8"/>
        <v>0.69473070159665218</v>
      </c>
      <c r="M200">
        <f t="shared" si="9"/>
        <v>111.40124602490835</v>
      </c>
      <c r="N200">
        <f t="shared" si="10"/>
        <v>77.393865809625837</v>
      </c>
      <c r="O200">
        <f>'paste in'!E191</f>
        <v>199470</v>
      </c>
      <c r="P200">
        <f>'paste in'!F191</f>
        <v>104737</v>
      </c>
      <c r="Q200">
        <f>'paste in'!G191</f>
        <v>81000059.8125</v>
      </c>
      <c r="R200">
        <f t="shared" si="12"/>
        <v>3491.2333333333331</v>
      </c>
      <c r="S200">
        <f t="shared" si="13"/>
        <v>6649</v>
      </c>
      <c r="T200">
        <f t="shared" si="14"/>
        <v>0.5250764525993884</v>
      </c>
      <c r="U200">
        <f t="shared" si="15"/>
        <v>773.36623936622209</v>
      </c>
      <c r="V200">
        <f t="shared" si="16"/>
        <v>406.07640152654534</v>
      </c>
    </row>
    <row r="201" spans="1:22" x14ac:dyDescent="0.3">
      <c r="A201" s="11">
        <v>200210</v>
      </c>
      <c r="B201">
        <f>LOOKUP(E201,{1,2,3,4,5,6,7,8,9,10,11,12,13},{31,28,31,30,31,30,31,31,30,31,30,31,"Out Of Bounds"})</f>
        <v>31</v>
      </c>
      <c r="C201">
        <f>LOOKUP(E201,{1,4,7,10,13},{1,2,3,4,"Out Of Bounds"})</f>
        <v>4</v>
      </c>
      <c r="D201">
        <f t="shared" si="11"/>
        <v>2002</v>
      </c>
      <c r="E201">
        <f t="shared" si="5"/>
        <v>10</v>
      </c>
      <c r="F201" s="12">
        <v>37530</v>
      </c>
      <c r="G201">
        <f>'paste in'!B192</f>
        <v>12268498</v>
      </c>
      <c r="H201">
        <f>'paste in'!C192</f>
        <v>7620932</v>
      </c>
      <c r="I201">
        <f>'paste in'!D192</f>
        <v>789548512</v>
      </c>
      <c r="J201">
        <f t="shared" si="6"/>
        <v>245836.51612903227</v>
      </c>
      <c r="K201">
        <f t="shared" si="7"/>
        <v>395758</v>
      </c>
      <c r="L201">
        <f t="shared" si="8"/>
        <v>0.6211788924773024</v>
      </c>
      <c r="M201">
        <f t="shared" si="9"/>
        <v>103.60261868233439</v>
      </c>
      <c r="N201">
        <f t="shared" si="10"/>
        <v>64.355759930840762</v>
      </c>
      <c r="O201">
        <f>'paste in'!E192</f>
        <v>206119</v>
      </c>
      <c r="P201">
        <f>'paste in'!F192</f>
        <v>119951</v>
      </c>
      <c r="Q201">
        <f>'paste in'!G192</f>
        <v>95101870.373999998</v>
      </c>
      <c r="R201">
        <f t="shared" si="12"/>
        <v>3869.3870967741937</v>
      </c>
      <c r="S201">
        <f t="shared" si="13"/>
        <v>6649</v>
      </c>
      <c r="T201">
        <f t="shared" si="14"/>
        <v>0.58195023263260548</v>
      </c>
      <c r="U201">
        <f t="shared" si="15"/>
        <v>792.83932917608024</v>
      </c>
      <c r="V201">
        <f t="shared" si="16"/>
        <v>461.39303205429871</v>
      </c>
    </row>
    <row r="202" spans="1:22" x14ac:dyDescent="0.3">
      <c r="A202" s="11">
        <v>200211</v>
      </c>
      <c r="B202">
        <f>LOOKUP(E202,{1,2,3,4,5,6,7,8,9,10,11,12,13},{31,28,31,30,31,30,31,31,30,31,30,31,"Out Of Bounds"})</f>
        <v>30</v>
      </c>
      <c r="C202">
        <f>LOOKUP(E202,{1,4,7,10,13},{1,2,3,4,"Out Of Bounds"})</f>
        <v>4</v>
      </c>
      <c r="D202">
        <f t="shared" si="11"/>
        <v>2002</v>
      </c>
      <c r="E202">
        <f t="shared" si="5"/>
        <v>11</v>
      </c>
      <c r="F202" s="12">
        <v>37561</v>
      </c>
      <c r="G202">
        <f>'paste in'!B193</f>
        <v>11876220</v>
      </c>
      <c r="H202">
        <f>'paste in'!C193</f>
        <v>6278149</v>
      </c>
      <c r="I202">
        <f>'paste in'!D193</f>
        <v>606334969</v>
      </c>
      <c r="J202">
        <f t="shared" si="6"/>
        <v>209271.63333333333</v>
      </c>
      <c r="K202">
        <f t="shared" si="7"/>
        <v>395874</v>
      </c>
      <c r="L202">
        <f t="shared" si="8"/>
        <v>0.52863192160468564</v>
      </c>
      <c r="M202">
        <f t="shared" si="9"/>
        <v>96.578620386359106</v>
      </c>
      <c r="N202">
        <f t="shared" si="10"/>
        <v>51.054541680770484</v>
      </c>
      <c r="O202">
        <f>'paste in'!E193</f>
        <v>199470</v>
      </c>
      <c r="P202">
        <f>'paste in'!F193</f>
        <v>114784</v>
      </c>
      <c r="Q202">
        <f>'paste in'!G193</f>
        <v>91583002.227500007</v>
      </c>
      <c r="R202">
        <f t="shared" si="12"/>
        <v>3826.1333333333332</v>
      </c>
      <c r="S202">
        <f t="shared" si="13"/>
        <v>6649</v>
      </c>
      <c r="T202">
        <f t="shared" si="14"/>
        <v>0.57544492906201439</v>
      </c>
      <c r="U202">
        <f t="shared" si="15"/>
        <v>797.872545193581</v>
      </c>
      <c r="V202">
        <f t="shared" si="16"/>
        <v>459.13171016944909</v>
      </c>
    </row>
    <row r="203" spans="1:22" x14ac:dyDescent="0.3">
      <c r="A203" s="11">
        <v>200212</v>
      </c>
      <c r="B203">
        <f>LOOKUP(E203,{1,2,3,4,5,6,7,8,9,10,11,12,13},{31,28,31,30,31,30,31,31,30,31,30,31,"Out Of Bounds"})</f>
        <v>31</v>
      </c>
      <c r="C203">
        <f>LOOKUP(E203,{1,4,7,10,13},{1,2,3,4,"Out Of Bounds"})</f>
        <v>4</v>
      </c>
      <c r="D203">
        <f t="shared" si="11"/>
        <v>2002</v>
      </c>
      <c r="E203">
        <f t="shared" si="5"/>
        <v>12</v>
      </c>
      <c r="F203" s="12">
        <v>37591</v>
      </c>
      <c r="G203">
        <f>'paste in'!B194</f>
        <v>12275969</v>
      </c>
      <c r="H203">
        <f>'paste in'!C194</f>
        <v>5032975</v>
      </c>
      <c r="I203">
        <f>'paste in'!D194</f>
        <v>493486553</v>
      </c>
      <c r="J203">
        <f t="shared" si="6"/>
        <v>162354.03225806452</v>
      </c>
      <c r="K203">
        <f t="shared" si="7"/>
        <v>395999</v>
      </c>
      <c r="L203">
        <f t="shared" si="8"/>
        <v>0.40998596526270148</v>
      </c>
      <c r="M203">
        <f t="shared" si="9"/>
        <v>98.050666454731044</v>
      </c>
      <c r="N203">
        <f t="shared" si="10"/>
        <v>40.199397131094088</v>
      </c>
      <c r="O203">
        <f>'paste in'!E194</f>
        <v>206119</v>
      </c>
      <c r="P203">
        <f>'paste in'!F194</f>
        <v>100160</v>
      </c>
      <c r="Q203">
        <f>'paste in'!G194</f>
        <v>78503025.239099994</v>
      </c>
      <c r="R203">
        <f t="shared" si="12"/>
        <v>3230.9677419354839</v>
      </c>
      <c r="S203">
        <f t="shared" si="13"/>
        <v>6649</v>
      </c>
      <c r="T203">
        <f t="shared" si="14"/>
        <v>0.48593288343141583</v>
      </c>
      <c r="U203">
        <f t="shared" si="15"/>
        <v>783.77621045427315</v>
      </c>
      <c r="V203">
        <f t="shared" si="16"/>
        <v>380.86263391099311</v>
      </c>
    </row>
    <row r="204" spans="1:22" x14ac:dyDescent="0.3">
      <c r="A204" s="11">
        <v>200301</v>
      </c>
      <c r="B204">
        <f>LOOKUP(E204,{1,2,3,4,5,6,7,8,9,10,11,12,13},{31,28,31,30,31,30,31,31,30,31,30,31,"Out Of Bounds"})</f>
        <v>31</v>
      </c>
      <c r="C204">
        <f>LOOKUP(E204,{1,4,7,10,13},{1,2,3,4,"Out Of Bounds"})</f>
        <v>1</v>
      </c>
      <c r="D204">
        <f t="shared" si="11"/>
        <v>2003</v>
      </c>
      <c r="E204">
        <f t="shared" si="5"/>
        <v>1</v>
      </c>
      <c r="F204" s="12">
        <v>37622</v>
      </c>
      <c r="G204">
        <f>'paste in'!B195</f>
        <v>12271629</v>
      </c>
      <c r="H204">
        <f>'paste in'!C195</f>
        <v>5350276</v>
      </c>
      <c r="I204">
        <f>'paste in'!D195</f>
        <v>527832132</v>
      </c>
      <c r="J204">
        <f t="shared" ref="J204:J267" si="17">H204/$B204</f>
        <v>172589.54838709679</v>
      </c>
      <c r="K204">
        <f t="shared" ref="K204:K267" si="18">G204/$B204</f>
        <v>395859</v>
      </c>
      <c r="L204">
        <f t="shared" ref="L204:L267" si="19">H204/G204</f>
        <v>0.43598743084557073</v>
      </c>
      <c r="M204">
        <f t="shared" ref="M204:M267" si="20">I204/H204</f>
        <v>98.655122090897734</v>
      </c>
      <c r="N204">
        <f t="shared" ref="N204:N267" si="21">I204/G204</f>
        <v>43.012393220166615</v>
      </c>
      <c r="O204">
        <f>'paste in'!E195</f>
        <v>206956</v>
      </c>
      <c r="P204">
        <f>'paste in'!F195</f>
        <v>99547</v>
      </c>
      <c r="Q204">
        <f>'paste in'!G195</f>
        <v>78499773.645999998</v>
      </c>
      <c r="R204">
        <f t="shared" si="12"/>
        <v>3211.1935483870966</v>
      </c>
      <c r="S204">
        <f t="shared" si="13"/>
        <v>6676</v>
      </c>
      <c r="T204">
        <f t="shared" si="14"/>
        <v>0.48100562438392702</v>
      </c>
      <c r="U204">
        <f t="shared" si="15"/>
        <v>788.56995837142256</v>
      </c>
      <c r="V204">
        <f t="shared" si="16"/>
        <v>379.3065851968534</v>
      </c>
    </row>
    <row r="205" spans="1:22" x14ac:dyDescent="0.3">
      <c r="A205" s="11">
        <v>200302</v>
      </c>
      <c r="B205">
        <f>LOOKUP(E205,{1,2,3,4,5,6,7,8,9,10,11,12,13},{31,28,31,30,31,30,31,31,30,31,30,31,"Out Of Bounds"})</f>
        <v>28</v>
      </c>
      <c r="C205">
        <f>LOOKUP(E205,{1,4,7,10,13},{1,2,3,4,"Out Of Bounds"})</f>
        <v>1</v>
      </c>
      <c r="D205">
        <f t="shared" si="11"/>
        <v>2003</v>
      </c>
      <c r="E205">
        <f t="shared" ref="E205:E268" si="22">MONTH(F205)</f>
        <v>2</v>
      </c>
      <c r="F205" s="12">
        <v>37653</v>
      </c>
      <c r="G205">
        <f>'paste in'!B196</f>
        <v>11079320</v>
      </c>
      <c r="H205">
        <f>'paste in'!C196</f>
        <v>5991647</v>
      </c>
      <c r="I205">
        <f>'paste in'!D196</f>
        <v>611024016</v>
      </c>
      <c r="J205">
        <f t="shared" si="17"/>
        <v>213987.39285714287</v>
      </c>
      <c r="K205">
        <f t="shared" si="18"/>
        <v>395690</v>
      </c>
      <c r="L205">
        <f t="shared" si="19"/>
        <v>0.54079555423979087</v>
      </c>
      <c r="M205">
        <f t="shared" si="20"/>
        <v>101.97930819355679</v>
      </c>
      <c r="N205">
        <f t="shared" si="21"/>
        <v>55.149956495524997</v>
      </c>
      <c r="O205">
        <f>'paste in'!E196</f>
        <v>186928</v>
      </c>
      <c r="P205">
        <f>'paste in'!F196</f>
        <v>105730</v>
      </c>
      <c r="Q205">
        <f>'paste in'!G196</f>
        <v>85233821.400000006</v>
      </c>
      <c r="R205">
        <f t="shared" si="12"/>
        <v>3776.0714285714284</v>
      </c>
      <c r="S205">
        <f t="shared" si="13"/>
        <v>6676</v>
      </c>
      <c r="T205">
        <f t="shared" si="14"/>
        <v>0.56561884789865613</v>
      </c>
      <c r="U205">
        <f t="shared" si="15"/>
        <v>806.14604558781809</v>
      </c>
      <c r="V205">
        <f t="shared" si="16"/>
        <v>455.9713975434392</v>
      </c>
    </row>
    <row r="206" spans="1:22" x14ac:dyDescent="0.3">
      <c r="A206" s="11">
        <v>200303</v>
      </c>
      <c r="B206">
        <f>LOOKUP(E206,{1,2,3,4,5,6,7,8,9,10,11,12,13},{31,28,31,30,31,30,31,31,30,31,30,31,"Out Of Bounds"})</f>
        <v>31</v>
      </c>
      <c r="C206">
        <f>LOOKUP(E206,{1,4,7,10,13},{1,2,3,4,"Out Of Bounds"})</f>
        <v>1</v>
      </c>
      <c r="D206">
        <f t="shared" si="11"/>
        <v>2003</v>
      </c>
      <c r="E206">
        <f t="shared" si="22"/>
        <v>3</v>
      </c>
      <c r="F206" s="12">
        <v>37681</v>
      </c>
      <c r="G206">
        <f>'paste in'!B197</f>
        <v>12281146</v>
      </c>
      <c r="H206">
        <f>'paste in'!C197</f>
        <v>6642667</v>
      </c>
      <c r="I206">
        <f>'paste in'!D197</f>
        <v>660337890</v>
      </c>
      <c r="J206">
        <f t="shared" si="17"/>
        <v>214279.5806451613</v>
      </c>
      <c r="K206">
        <f t="shared" si="18"/>
        <v>396166</v>
      </c>
      <c r="L206">
        <f t="shared" si="19"/>
        <v>0.54088331821802293</v>
      </c>
      <c r="M206">
        <f t="shared" si="20"/>
        <v>99.408549307078019</v>
      </c>
      <c r="N206">
        <f t="shared" si="21"/>
        <v>53.768426008452309</v>
      </c>
      <c r="O206">
        <f>'paste in'!E197</f>
        <v>206956</v>
      </c>
      <c r="P206">
        <f>'paste in'!F197</f>
        <v>121205</v>
      </c>
      <c r="Q206">
        <f>'paste in'!G197</f>
        <v>100225393.83</v>
      </c>
      <c r="R206">
        <f t="shared" si="12"/>
        <v>3909.8387096774195</v>
      </c>
      <c r="S206">
        <f t="shared" si="13"/>
        <v>6676</v>
      </c>
      <c r="T206">
        <f t="shared" si="14"/>
        <v>0.58565588820812153</v>
      </c>
      <c r="U206">
        <f t="shared" si="15"/>
        <v>826.90807994719694</v>
      </c>
      <c r="V206">
        <f t="shared" si="16"/>
        <v>484.28358602794793</v>
      </c>
    </row>
    <row r="207" spans="1:22" x14ac:dyDescent="0.3">
      <c r="A207" s="11">
        <v>200304</v>
      </c>
      <c r="B207">
        <f>LOOKUP(E207,{1,2,3,4,5,6,7,8,9,10,11,12,13},{31,28,31,30,31,30,31,31,30,31,30,31,"Out Of Bounds"})</f>
        <v>30</v>
      </c>
      <c r="C207">
        <f>LOOKUP(E207,{1,4,7,10,13},{1,2,3,4,"Out Of Bounds"})</f>
        <v>2</v>
      </c>
      <c r="D207">
        <f t="shared" si="11"/>
        <v>2003</v>
      </c>
      <c r="E207">
        <f t="shared" si="22"/>
        <v>4</v>
      </c>
      <c r="F207" s="12">
        <v>37712</v>
      </c>
      <c r="G207">
        <f>'paste in'!B198</f>
        <v>11892690</v>
      </c>
      <c r="H207">
        <f>'paste in'!C198</f>
        <v>6113645</v>
      </c>
      <c r="I207">
        <f>'paste in'!D198</f>
        <v>586877094</v>
      </c>
      <c r="J207">
        <f t="shared" si="17"/>
        <v>203788.16666666666</v>
      </c>
      <c r="K207">
        <f t="shared" si="18"/>
        <v>396423</v>
      </c>
      <c r="L207">
        <f t="shared" si="19"/>
        <v>0.51406746497218037</v>
      </c>
      <c r="M207">
        <f t="shared" si="20"/>
        <v>95.994630699034701</v>
      </c>
      <c r="N207">
        <f t="shared" si="21"/>
        <v>49.347716454393414</v>
      </c>
      <c r="O207">
        <f>'paste in'!E198</f>
        <v>203520</v>
      </c>
      <c r="P207">
        <f>'paste in'!F198</f>
        <v>112325</v>
      </c>
      <c r="Q207">
        <f>'paste in'!G198</f>
        <v>87269550.796499997</v>
      </c>
      <c r="R207">
        <f t="shared" si="12"/>
        <v>3744.1666666666665</v>
      </c>
      <c r="S207">
        <f t="shared" si="13"/>
        <v>6784</v>
      </c>
      <c r="T207">
        <f t="shared" si="14"/>
        <v>0.5519113600628931</v>
      </c>
      <c r="U207">
        <f t="shared" si="15"/>
        <v>776.93791049632762</v>
      </c>
      <c r="V207">
        <f t="shared" si="16"/>
        <v>428.80085886645048</v>
      </c>
    </row>
    <row r="208" spans="1:22" x14ac:dyDescent="0.3">
      <c r="A208" s="11">
        <v>200305</v>
      </c>
      <c r="B208">
        <f>LOOKUP(E208,{1,2,3,4,5,6,7,8,9,10,11,12,13},{31,28,31,30,31,30,31,31,30,31,30,31,"Out Of Bounds"})</f>
        <v>31</v>
      </c>
      <c r="C208">
        <f>LOOKUP(E208,{1,4,7,10,13},{1,2,3,4,"Out Of Bounds"})</f>
        <v>2</v>
      </c>
      <c r="D208">
        <f t="shared" si="11"/>
        <v>2003</v>
      </c>
      <c r="E208">
        <f t="shared" si="22"/>
        <v>5</v>
      </c>
      <c r="F208" s="12">
        <v>37742</v>
      </c>
      <c r="G208">
        <f>'paste in'!B199</f>
        <v>12262174</v>
      </c>
      <c r="H208">
        <f>'paste in'!C199</f>
        <v>6928070</v>
      </c>
      <c r="I208">
        <f>'paste in'!D199</f>
        <v>703432126</v>
      </c>
      <c r="J208">
        <f t="shared" si="17"/>
        <v>223486.12903225806</v>
      </c>
      <c r="K208">
        <f t="shared" si="18"/>
        <v>395554</v>
      </c>
      <c r="L208">
        <f t="shared" si="19"/>
        <v>0.56499524472577212</v>
      </c>
      <c r="M208">
        <f t="shared" si="20"/>
        <v>101.5336343310619</v>
      </c>
      <c r="N208">
        <f t="shared" si="21"/>
        <v>57.366020576775377</v>
      </c>
      <c r="O208">
        <f>'paste in'!E199</f>
        <v>210304</v>
      </c>
      <c r="P208">
        <f>'paste in'!F199</f>
        <v>119310.999999999</v>
      </c>
      <c r="Q208">
        <f>'paste in'!G199</f>
        <v>91568903.248999998</v>
      </c>
      <c r="R208">
        <f t="shared" ref="R208:R271" si="23">P208/$B208</f>
        <v>3848.7419354838385</v>
      </c>
      <c r="S208">
        <f t="shared" ref="S208:S271" si="24">O208/$B208</f>
        <v>6784</v>
      </c>
      <c r="T208">
        <f t="shared" ref="T208:T271" si="25">P208/O208</f>
        <v>0.56732634662202808</v>
      </c>
      <c r="U208">
        <f t="shared" ref="U208:U271" si="26">Q208/P208</f>
        <v>767.48081274149718</v>
      </c>
      <c r="V208">
        <f t="shared" ref="V208:V271" si="27">Q208/O208</f>
        <v>435.41208559513848</v>
      </c>
    </row>
    <row r="209" spans="1:22" x14ac:dyDescent="0.3">
      <c r="A209" s="11">
        <v>200306</v>
      </c>
      <c r="B209">
        <f>LOOKUP(E209,{1,2,3,4,5,6,7,8,9,10,11,12,13},{31,28,31,30,31,30,31,31,30,31,30,31,"Out Of Bounds"})</f>
        <v>30</v>
      </c>
      <c r="C209">
        <f>LOOKUP(E209,{1,4,7,10,13},{1,2,3,4,"Out Of Bounds"})</f>
        <v>2</v>
      </c>
      <c r="D209">
        <f t="shared" si="11"/>
        <v>2003</v>
      </c>
      <c r="E209">
        <f t="shared" si="22"/>
        <v>6</v>
      </c>
      <c r="F209" s="12">
        <v>37773</v>
      </c>
      <c r="G209">
        <f>'paste in'!B200</f>
        <v>11908350</v>
      </c>
      <c r="H209">
        <f>'paste in'!C200</f>
        <v>7508839</v>
      </c>
      <c r="I209">
        <f>'paste in'!D200</f>
        <v>831264116</v>
      </c>
      <c r="J209">
        <f t="shared" si="17"/>
        <v>250294.63333333333</v>
      </c>
      <c r="K209">
        <f t="shared" si="18"/>
        <v>396945</v>
      </c>
      <c r="L209">
        <f t="shared" si="19"/>
        <v>0.63055242749835194</v>
      </c>
      <c r="M209">
        <f t="shared" si="20"/>
        <v>110.70474623307278</v>
      </c>
      <c r="N209">
        <f t="shared" si="21"/>
        <v>69.805146472853082</v>
      </c>
      <c r="O209">
        <f>'paste in'!E200</f>
        <v>203520</v>
      </c>
      <c r="P209">
        <f>'paste in'!F200</f>
        <v>109935</v>
      </c>
      <c r="Q209">
        <f>'paste in'!G200</f>
        <v>84773006.283000007</v>
      </c>
      <c r="R209">
        <f t="shared" si="23"/>
        <v>3664.5</v>
      </c>
      <c r="S209">
        <f t="shared" si="24"/>
        <v>6784</v>
      </c>
      <c r="T209">
        <f t="shared" si="25"/>
        <v>0.54016804245283023</v>
      </c>
      <c r="U209">
        <f t="shared" si="26"/>
        <v>771.1193549188157</v>
      </c>
      <c r="V209">
        <f t="shared" si="27"/>
        <v>416.53403244398589</v>
      </c>
    </row>
    <row r="210" spans="1:22" x14ac:dyDescent="0.3">
      <c r="A210" s="11">
        <v>200307</v>
      </c>
      <c r="B210">
        <f>LOOKUP(E210,{1,2,3,4,5,6,7,8,9,10,11,12,13},{31,28,31,30,31,30,31,31,30,31,30,31,"Out Of Bounds"})</f>
        <v>31</v>
      </c>
      <c r="C210">
        <f>LOOKUP(E210,{1,4,7,10,13},{1,2,3,4,"Out Of Bounds"})</f>
        <v>3</v>
      </c>
      <c r="D210">
        <f t="shared" si="11"/>
        <v>2003</v>
      </c>
      <c r="E210">
        <f t="shared" si="22"/>
        <v>7</v>
      </c>
      <c r="F210" s="12">
        <v>37803</v>
      </c>
      <c r="G210">
        <f>'paste in'!B201</f>
        <v>12331676</v>
      </c>
      <c r="H210">
        <f>'paste in'!C201</f>
        <v>8162570</v>
      </c>
      <c r="I210">
        <f>'paste in'!D201</f>
        <v>926093683</v>
      </c>
      <c r="J210">
        <f t="shared" si="17"/>
        <v>263308.70967741933</v>
      </c>
      <c r="K210">
        <f t="shared" si="18"/>
        <v>397796</v>
      </c>
      <c r="L210">
        <f t="shared" si="19"/>
        <v>0.66191894759479575</v>
      </c>
      <c r="M210">
        <f t="shared" si="20"/>
        <v>113.45613979420698</v>
      </c>
      <c r="N210">
        <f t="shared" si="21"/>
        <v>75.098768650749506</v>
      </c>
      <c r="O210">
        <f>'paste in'!E201</f>
        <v>210304</v>
      </c>
      <c r="P210">
        <f>'paste in'!F201</f>
        <v>132976.99999999901</v>
      </c>
      <c r="Q210">
        <f>'paste in'!G201</f>
        <v>104675940.01440001</v>
      </c>
      <c r="R210">
        <f t="shared" si="23"/>
        <v>4289.580645161258</v>
      </c>
      <c r="S210">
        <f t="shared" si="24"/>
        <v>6784</v>
      </c>
      <c r="T210">
        <f t="shared" si="25"/>
        <v>0.63230846774193072</v>
      </c>
      <c r="U210">
        <f t="shared" si="26"/>
        <v>787.1732706738818</v>
      </c>
      <c r="V210">
        <f t="shared" si="27"/>
        <v>497.73632462720633</v>
      </c>
    </row>
    <row r="211" spans="1:22" x14ac:dyDescent="0.3">
      <c r="A211" s="11">
        <v>200308</v>
      </c>
      <c r="B211">
        <f>LOOKUP(E211,{1,2,3,4,5,6,7,8,9,10,11,12,13},{31,28,31,30,31,30,31,31,30,31,30,31,"Out Of Bounds"})</f>
        <v>31</v>
      </c>
      <c r="C211">
        <f>LOOKUP(E211,{1,4,7,10,13},{1,2,3,4,"Out Of Bounds"})</f>
        <v>3</v>
      </c>
      <c r="D211">
        <f t="shared" si="11"/>
        <v>2003</v>
      </c>
      <c r="E211">
        <f t="shared" si="22"/>
        <v>8</v>
      </c>
      <c r="F211" s="12">
        <v>37834</v>
      </c>
      <c r="G211">
        <f>'paste in'!B202</f>
        <v>12325228</v>
      </c>
      <c r="H211">
        <f>'paste in'!C202</f>
        <v>8921078</v>
      </c>
      <c r="I211">
        <f>'paste in'!D202</f>
        <v>1020077743</v>
      </c>
      <c r="J211">
        <f t="shared" si="17"/>
        <v>287776.70967741933</v>
      </c>
      <c r="K211">
        <f t="shared" si="18"/>
        <v>397588</v>
      </c>
      <c r="L211">
        <f t="shared" si="19"/>
        <v>0.72380632634138697</v>
      </c>
      <c r="M211">
        <f t="shared" si="20"/>
        <v>114.34467258329094</v>
      </c>
      <c r="N211">
        <f t="shared" si="21"/>
        <v>82.763397399220523</v>
      </c>
      <c r="O211">
        <f>'paste in'!E202</f>
        <v>210304</v>
      </c>
      <c r="P211">
        <f>'paste in'!F202</f>
        <v>125080.999999999</v>
      </c>
      <c r="Q211">
        <f>'paste in'!G202</f>
        <v>95875380.611000001</v>
      </c>
      <c r="R211">
        <f t="shared" si="23"/>
        <v>4034.8709677419033</v>
      </c>
      <c r="S211">
        <f t="shared" si="24"/>
        <v>6784</v>
      </c>
      <c r="T211">
        <f t="shared" si="25"/>
        <v>0.59476281953742671</v>
      </c>
      <c r="U211">
        <f t="shared" si="26"/>
        <v>766.50634877400057</v>
      </c>
      <c r="V211">
        <f t="shared" si="27"/>
        <v>455.88947719016284</v>
      </c>
    </row>
    <row r="212" spans="1:22" x14ac:dyDescent="0.3">
      <c r="A212" s="11">
        <v>200309</v>
      </c>
      <c r="B212">
        <f>LOOKUP(E212,{1,2,3,4,5,6,7,8,9,10,11,12,13},{31,28,31,30,31,30,31,31,30,31,30,31,"Out Of Bounds"})</f>
        <v>30</v>
      </c>
      <c r="C212">
        <f>LOOKUP(E212,{1,4,7,10,13},{1,2,3,4,"Out Of Bounds"})</f>
        <v>3</v>
      </c>
      <c r="D212">
        <f t="shared" si="11"/>
        <v>2003</v>
      </c>
      <c r="E212">
        <f t="shared" si="22"/>
        <v>9</v>
      </c>
      <c r="F212" s="12">
        <v>37865</v>
      </c>
      <c r="G212">
        <f>'paste in'!B203</f>
        <v>11933940</v>
      </c>
      <c r="H212">
        <f>'paste in'!C203</f>
        <v>7768147</v>
      </c>
      <c r="I212">
        <f>'paste in'!D203</f>
        <v>850753513</v>
      </c>
      <c r="J212">
        <f t="shared" si="17"/>
        <v>258938.23333333334</v>
      </c>
      <c r="K212">
        <f t="shared" si="18"/>
        <v>397798</v>
      </c>
      <c r="L212">
        <f t="shared" si="19"/>
        <v>0.65092894718760108</v>
      </c>
      <c r="M212">
        <f t="shared" si="20"/>
        <v>109.51820466322278</v>
      </c>
      <c r="N212">
        <f t="shared" si="21"/>
        <v>71.288569659307825</v>
      </c>
      <c r="O212">
        <f>'paste in'!E203</f>
        <v>206940</v>
      </c>
      <c r="P212">
        <f>'paste in'!F203</f>
        <v>110844</v>
      </c>
      <c r="Q212">
        <f>'paste in'!G203</f>
        <v>87447025.414000005</v>
      </c>
      <c r="R212">
        <f t="shared" si="23"/>
        <v>3694.8</v>
      </c>
      <c r="S212">
        <f t="shared" si="24"/>
        <v>6898</v>
      </c>
      <c r="T212">
        <f t="shared" si="25"/>
        <v>0.53563351696143813</v>
      </c>
      <c r="U212">
        <f t="shared" si="26"/>
        <v>788.91979190574148</v>
      </c>
      <c r="V212">
        <f t="shared" si="27"/>
        <v>422.57188273895815</v>
      </c>
    </row>
    <row r="213" spans="1:22" x14ac:dyDescent="0.3">
      <c r="A213" s="11">
        <v>200310</v>
      </c>
      <c r="B213">
        <f>LOOKUP(E213,{1,2,3,4,5,6,7,8,9,10,11,12,13},{31,28,31,30,31,30,31,31,30,31,30,31,"Out Of Bounds"})</f>
        <v>31</v>
      </c>
      <c r="C213">
        <f>LOOKUP(E213,{1,4,7,10,13},{1,2,3,4,"Out Of Bounds"})</f>
        <v>4</v>
      </c>
      <c r="D213">
        <f t="shared" si="11"/>
        <v>2003</v>
      </c>
      <c r="E213">
        <f t="shared" si="22"/>
        <v>10</v>
      </c>
      <c r="F213" s="12">
        <v>37895</v>
      </c>
      <c r="G213">
        <f>'paste in'!B204</f>
        <v>12339364</v>
      </c>
      <c r="H213">
        <f>'paste in'!C204</f>
        <v>7569685</v>
      </c>
      <c r="I213">
        <f>'paste in'!D204</f>
        <v>778956198</v>
      </c>
      <c r="J213">
        <f t="shared" si="17"/>
        <v>244183.38709677418</v>
      </c>
      <c r="K213">
        <f t="shared" si="18"/>
        <v>398044</v>
      </c>
      <c r="L213">
        <f t="shared" si="19"/>
        <v>0.61345827872490022</v>
      </c>
      <c r="M213">
        <f t="shared" si="20"/>
        <v>102.90470448902431</v>
      </c>
      <c r="N213">
        <f t="shared" si="21"/>
        <v>63.127742888531373</v>
      </c>
      <c r="O213">
        <f>'paste in'!E204</f>
        <v>219697</v>
      </c>
      <c r="P213">
        <f>'paste in'!F204</f>
        <v>124565</v>
      </c>
      <c r="Q213">
        <f>'paste in'!G204</f>
        <v>97550890.304000005</v>
      </c>
      <c r="R213">
        <f t="shared" si="23"/>
        <v>4018.2258064516127</v>
      </c>
      <c r="S213">
        <f t="shared" si="24"/>
        <v>7087</v>
      </c>
      <c r="T213">
        <f t="shared" si="25"/>
        <v>0.56698543903649112</v>
      </c>
      <c r="U213">
        <f t="shared" si="26"/>
        <v>783.13242326496209</v>
      </c>
      <c r="V213">
        <f t="shared" si="27"/>
        <v>444.02468082859576</v>
      </c>
    </row>
    <row r="214" spans="1:22" x14ac:dyDescent="0.3">
      <c r="A214" s="11">
        <v>200311</v>
      </c>
      <c r="B214">
        <f>LOOKUP(E214,{1,2,3,4,5,6,7,8,9,10,11,12,13},{31,28,31,30,31,30,31,31,30,31,30,31,"Out Of Bounds"})</f>
        <v>30</v>
      </c>
      <c r="C214">
        <f>LOOKUP(E214,{1,4,7,10,13},{1,2,3,4,"Out Of Bounds"})</f>
        <v>4</v>
      </c>
      <c r="D214">
        <f t="shared" si="11"/>
        <v>2003</v>
      </c>
      <c r="E214">
        <f t="shared" si="22"/>
        <v>11</v>
      </c>
      <c r="F214" s="12">
        <v>37926</v>
      </c>
      <c r="G214">
        <f>'paste in'!B205</f>
        <v>11943240</v>
      </c>
      <c r="H214">
        <f>'paste in'!C205</f>
        <v>6186682</v>
      </c>
      <c r="I214">
        <f>'paste in'!D205</f>
        <v>593828005</v>
      </c>
      <c r="J214">
        <f t="shared" si="17"/>
        <v>206222.73333333334</v>
      </c>
      <c r="K214">
        <f t="shared" si="18"/>
        <v>398108</v>
      </c>
      <c r="L214">
        <f t="shared" si="19"/>
        <v>0.51800700647395514</v>
      </c>
      <c r="M214">
        <f t="shared" si="20"/>
        <v>95.984892224943835</v>
      </c>
      <c r="N214">
        <f t="shared" si="21"/>
        <v>49.720846688168372</v>
      </c>
      <c r="O214">
        <f>'paste in'!E205</f>
        <v>212610</v>
      </c>
      <c r="P214">
        <f>'paste in'!F205</f>
        <v>122584</v>
      </c>
      <c r="Q214">
        <f>'paste in'!G205</f>
        <v>97319345.363999993</v>
      </c>
      <c r="R214">
        <f t="shared" si="23"/>
        <v>4086.1333333333332</v>
      </c>
      <c r="S214">
        <f t="shared" si="24"/>
        <v>7087</v>
      </c>
      <c r="T214">
        <f t="shared" si="25"/>
        <v>0.57656742392173466</v>
      </c>
      <c r="U214">
        <f t="shared" si="26"/>
        <v>793.89924756901382</v>
      </c>
      <c r="V214">
        <f t="shared" si="27"/>
        <v>457.73644402426976</v>
      </c>
    </row>
    <row r="215" spans="1:22" x14ac:dyDescent="0.3">
      <c r="A215" s="11">
        <v>200312</v>
      </c>
      <c r="B215">
        <f>LOOKUP(E215,{1,2,3,4,5,6,7,8,9,10,11,12,13},{31,28,31,30,31,30,31,31,30,31,30,31,"Out Of Bounds"})</f>
        <v>31</v>
      </c>
      <c r="C215">
        <f>LOOKUP(E215,{1,4,7,10,13},{1,2,3,4,"Out Of Bounds"})</f>
        <v>4</v>
      </c>
      <c r="D215">
        <f t="shared" si="11"/>
        <v>2003</v>
      </c>
      <c r="E215">
        <f t="shared" si="22"/>
        <v>12</v>
      </c>
      <c r="F215" s="12">
        <v>37956</v>
      </c>
      <c r="G215">
        <f>'paste in'!B206</f>
        <v>12343208</v>
      </c>
      <c r="H215">
        <f>'paste in'!C206</f>
        <v>5171597</v>
      </c>
      <c r="I215">
        <f>'paste in'!D206</f>
        <v>510995625</v>
      </c>
      <c r="J215">
        <f t="shared" si="17"/>
        <v>166825.70967741936</v>
      </c>
      <c r="K215">
        <f t="shared" si="18"/>
        <v>398168</v>
      </c>
      <c r="L215">
        <f t="shared" si="19"/>
        <v>0.4189832173289148</v>
      </c>
      <c r="M215">
        <f t="shared" si="20"/>
        <v>98.808090614949307</v>
      </c>
      <c r="N215">
        <f t="shared" si="21"/>
        <v>41.398931703978413</v>
      </c>
      <c r="O215">
        <f>'paste in'!E206</f>
        <v>219697</v>
      </c>
      <c r="P215">
        <f>'paste in'!F206</f>
        <v>103977.999999999</v>
      </c>
      <c r="Q215">
        <f>'paste in'!G206</f>
        <v>80741802.563999996</v>
      </c>
      <c r="R215">
        <f t="shared" si="23"/>
        <v>3354.1290322580321</v>
      </c>
      <c r="S215">
        <f t="shared" si="24"/>
        <v>7087</v>
      </c>
      <c r="T215">
        <f t="shared" si="25"/>
        <v>0.47327910713391169</v>
      </c>
      <c r="U215">
        <f t="shared" si="26"/>
        <v>776.52775167824711</v>
      </c>
      <c r="V215">
        <f t="shared" si="27"/>
        <v>367.51436097898466</v>
      </c>
    </row>
    <row r="216" spans="1:22" x14ac:dyDescent="0.3">
      <c r="A216" s="11">
        <v>200401</v>
      </c>
      <c r="B216">
        <f>LOOKUP(E216,{1,2,3,4,5,6,7,8,9,10,11,12,13},{31,28,31,30,31,30,31,31,30,31,30,31,"Out Of Bounds"})</f>
        <v>31</v>
      </c>
      <c r="C216">
        <f>LOOKUP(E216,{1,4,7,10,13},{1,2,3,4,"Out Of Bounds"})</f>
        <v>1</v>
      </c>
      <c r="D216">
        <f t="shared" ref="D216:D279" si="28">YEAR(F216)</f>
        <v>2004</v>
      </c>
      <c r="E216">
        <f t="shared" si="22"/>
        <v>1</v>
      </c>
      <c r="F216" s="12">
        <v>37987</v>
      </c>
      <c r="G216">
        <f>'paste in'!B207</f>
        <v>12348137</v>
      </c>
      <c r="H216">
        <f>'paste in'!C207</f>
        <v>5288139</v>
      </c>
      <c r="I216">
        <f>'paste in'!D207</f>
        <v>519702769</v>
      </c>
      <c r="J216">
        <f t="shared" si="17"/>
        <v>170585.12903225806</v>
      </c>
      <c r="K216">
        <f t="shared" si="18"/>
        <v>398327</v>
      </c>
      <c r="L216">
        <f t="shared" si="19"/>
        <v>0.42825399491437455</v>
      </c>
      <c r="M216">
        <f t="shared" si="20"/>
        <v>98.277062875994744</v>
      </c>
      <c r="N216">
        <f t="shared" si="21"/>
        <v>42.087544785095922</v>
      </c>
      <c r="O216">
        <f>'paste in'!E207</f>
        <v>219697</v>
      </c>
      <c r="P216">
        <f>'paste in'!F207</f>
        <v>111681</v>
      </c>
      <c r="Q216">
        <f>'paste in'!G207</f>
        <v>88051599.966100007</v>
      </c>
      <c r="R216">
        <f t="shared" si="23"/>
        <v>3602.6129032258063</v>
      </c>
      <c r="S216">
        <f t="shared" si="24"/>
        <v>7087</v>
      </c>
      <c r="T216">
        <f t="shared" si="25"/>
        <v>0.50834103333227132</v>
      </c>
      <c r="U216">
        <f t="shared" si="26"/>
        <v>788.42059048629585</v>
      </c>
      <c r="V216">
        <f t="shared" si="27"/>
        <v>400.78653766824311</v>
      </c>
    </row>
    <row r="217" spans="1:22" x14ac:dyDescent="0.3">
      <c r="A217" s="11">
        <v>200402</v>
      </c>
      <c r="B217">
        <f>LOOKUP(E217,{1,2,3,4,5,6,7,8,9,10,11,12,13},{31,28,31,30,31,30,31,31,30,31,30,31,"Out Of Bounds"})</f>
        <v>28</v>
      </c>
      <c r="C217">
        <f>LOOKUP(E217,{1,4,7,10,13},{1,2,3,4,"Out Of Bounds"})</f>
        <v>1</v>
      </c>
      <c r="D217">
        <f t="shared" si="28"/>
        <v>2004</v>
      </c>
      <c r="E217">
        <f t="shared" si="22"/>
        <v>2</v>
      </c>
      <c r="F217" s="12">
        <v>38018</v>
      </c>
      <c r="G217">
        <f>'paste in'!B208</f>
        <v>11157636</v>
      </c>
      <c r="H217">
        <f>'paste in'!C208</f>
        <v>5834463</v>
      </c>
      <c r="I217">
        <f>'paste in'!D208</f>
        <v>591655912</v>
      </c>
      <c r="J217">
        <f t="shared" si="17"/>
        <v>208373.67857142858</v>
      </c>
      <c r="K217">
        <f t="shared" si="18"/>
        <v>398487</v>
      </c>
      <c r="L217">
        <f t="shared" si="19"/>
        <v>0.52291211149028338</v>
      </c>
      <c r="M217">
        <f t="shared" si="20"/>
        <v>101.40708956419812</v>
      </c>
      <c r="N217">
        <f t="shared" si="21"/>
        <v>53.026995324099119</v>
      </c>
      <c r="O217">
        <f>'paste in'!E208</f>
        <v>198436</v>
      </c>
      <c r="P217">
        <f>'paste in'!F208</f>
        <v>116781</v>
      </c>
      <c r="Q217">
        <f>'paste in'!G208</f>
        <v>94328226.107999995</v>
      </c>
      <c r="R217">
        <f t="shared" si="23"/>
        <v>4170.75</v>
      </c>
      <c r="S217">
        <f t="shared" si="24"/>
        <v>7087</v>
      </c>
      <c r="T217">
        <f t="shared" si="25"/>
        <v>0.58850712572315511</v>
      </c>
      <c r="U217">
        <f t="shared" si="26"/>
        <v>807.7360710047011</v>
      </c>
      <c r="V217">
        <f t="shared" si="27"/>
        <v>475.3584334898909</v>
      </c>
    </row>
    <row r="218" spans="1:22" x14ac:dyDescent="0.3">
      <c r="A218" s="11">
        <v>200403</v>
      </c>
      <c r="B218">
        <f>LOOKUP(E218,{1,2,3,4,5,6,7,8,9,10,11,12,13},{31,28,31,30,31,30,31,31,30,31,30,31,"Out Of Bounds"})</f>
        <v>31</v>
      </c>
      <c r="C218">
        <f>LOOKUP(E218,{1,4,7,10,13},{1,2,3,4,"Out Of Bounds"})</f>
        <v>1</v>
      </c>
      <c r="D218">
        <f t="shared" si="28"/>
        <v>2004</v>
      </c>
      <c r="E218">
        <f t="shared" si="22"/>
        <v>3</v>
      </c>
      <c r="F218" s="12">
        <v>38047</v>
      </c>
      <c r="G218">
        <f>'paste in'!B209</f>
        <v>12368287</v>
      </c>
      <c r="H218">
        <f>'paste in'!C209</f>
        <v>6859684</v>
      </c>
      <c r="I218">
        <f>'paste in'!D209</f>
        <v>677722555</v>
      </c>
      <c r="J218">
        <f t="shared" si="17"/>
        <v>221280.12903225806</v>
      </c>
      <c r="K218">
        <f t="shared" si="18"/>
        <v>398977</v>
      </c>
      <c r="L218">
        <f t="shared" si="19"/>
        <v>0.55461876005949728</v>
      </c>
      <c r="M218">
        <f t="shared" si="20"/>
        <v>98.797926405939393</v>
      </c>
      <c r="N218">
        <f t="shared" si="21"/>
        <v>54.795183439711579</v>
      </c>
      <c r="O218">
        <f>'paste in'!E209</f>
        <v>219697</v>
      </c>
      <c r="P218">
        <f>'paste in'!F209</f>
        <v>135489</v>
      </c>
      <c r="Q218">
        <f>'paste in'!G209</f>
        <v>109148933.87</v>
      </c>
      <c r="R218">
        <f t="shared" si="23"/>
        <v>4370.6129032258068</v>
      </c>
      <c r="S218">
        <f t="shared" si="24"/>
        <v>7087</v>
      </c>
      <c r="T218">
        <f t="shared" si="25"/>
        <v>0.61670846666090118</v>
      </c>
      <c r="U218">
        <f t="shared" si="26"/>
        <v>805.59258589258172</v>
      </c>
      <c r="V218">
        <f t="shared" si="27"/>
        <v>496.81576839920439</v>
      </c>
    </row>
    <row r="219" spans="1:22" x14ac:dyDescent="0.3">
      <c r="A219" s="11">
        <v>200404</v>
      </c>
      <c r="B219">
        <f>LOOKUP(E219,{1,2,3,4,5,6,7,8,9,10,11,12,13},{31,28,31,30,31,30,31,31,30,31,30,31,"Out Of Bounds"})</f>
        <v>30</v>
      </c>
      <c r="C219">
        <f>LOOKUP(E219,{1,4,7,10,13},{1,2,3,4,"Out Of Bounds"})</f>
        <v>2</v>
      </c>
      <c r="D219">
        <f t="shared" si="28"/>
        <v>2004</v>
      </c>
      <c r="E219">
        <f t="shared" si="22"/>
        <v>4</v>
      </c>
      <c r="F219" s="12">
        <v>38078</v>
      </c>
      <c r="G219">
        <f>'paste in'!B210</f>
        <v>11985810</v>
      </c>
      <c r="H219">
        <f>'paste in'!C210</f>
        <v>6460870</v>
      </c>
      <c r="I219">
        <f>'paste in'!D210</f>
        <v>650797005</v>
      </c>
      <c r="J219">
        <f t="shared" si="17"/>
        <v>215362.33333333334</v>
      </c>
      <c r="K219">
        <f t="shared" si="18"/>
        <v>399527</v>
      </c>
      <c r="L219">
        <f t="shared" si="19"/>
        <v>0.53904325197879821</v>
      </c>
      <c r="M219">
        <f t="shared" si="20"/>
        <v>100.72900476251651</v>
      </c>
      <c r="N219">
        <f t="shared" si="21"/>
        <v>54.297290295774751</v>
      </c>
      <c r="O219">
        <f>'paste in'!E210</f>
        <v>217170</v>
      </c>
      <c r="P219">
        <f>'paste in'!F210</f>
        <v>125023</v>
      </c>
      <c r="Q219">
        <f>'paste in'!G210</f>
        <v>97298390.200000003</v>
      </c>
      <c r="R219">
        <f t="shared" si="23"/>
        <v>4167.4333333333334</v>
      </c>
      <c r="S219">
        <f t="shared" si="24"/>
        <v>7239</v>
      </c>
      <c r="T219">
        <f t="shared" si="25"/>
        <v>0.57569185430768521</v>
      </c>
      <c r="U219">
        <f t="shared" si="26"/>
        <v>778.24392471785188</v>
      </c>
      <c r="V219">
        <f t="shared" si="27"/>
        <v>448.02868812451078</v>
      </c>
    </row>
    <row r="220" spans="1:22" x14ac:dyDescent="0.3">
      <c r="A220" s="11">
        <v>200405</v>
      </c>
      <c r="B220">
        <f>LOOKUP(E220,{1,2,3,4,5,6,7,8,9,10,11,12,13},{31,28,31,30,31,30,31,31,30,31,30,31,"Out Of Bounds"})</f>
        <v>31</v>
      </c>
      <c r="C220">
        <f>LOOKUP(E220,{1,4,7,10,13},{1,2,3,4,"Out Of Bounds"})</f>
        <v>2</v>
      </c>
      <c r="D220">
        <f t="shared" si="28"/>
        <v>2004</v>
      </c>
      <c r="E220">
        <f t="shared" si="22"/>
        <v>5</v>
      </c>
      <c r="F220" s="12">
        <v>38108</v>
      </c>
      <c r="G220">
        <f>'paste in'!B211</f>
        <v>12397520</v>
      </c>
      <c r="H220">
        <f>'paste in'!C211</f>
        <v>7467230</v>
      </c>
      <c r="I220">
        <f>'paste in'!D211</f>
        <v>790740415</v>
      </c>
      <c r="J220">
        <f t="shared" si="17"/>
        <v>240878.38709677418</v>
      </c>
      <c r="K220">
        <f t="shared" si="18"/>
        <v>399920</v>
      </c>
      <c r="L220">
        <f t="shared" si="19"/>
        <v>0.60231643102814114</v>
      </c>
      <c r="M220">
        <f t="shared" si="20"/>
        <v>105.89474477148822</v>
      </c>
      <c r="N220">
        <f t="shared" si="21"/>
        <v>63.782144735398695</v>
      </c>
      <c r="O220">
        <f>'paste in'!E211</f>
        <v>224409</v>
      </c>
      <c r="P220">
        <f>'paste in'!F211</f>
        <v>128422</v>
      </c>
      <c r="Q220">
        <f>'paste in'!G211</f>
        <v>101162324.491</v>
      </c>
      <c r="R220">
        <f t="shared" si="23"/>
        <v>4142.6451612903229</v>
      </c>
      <c r="S220">
        <f t="shared" si="24"/>
        <v>7239</v>
      </c>
      <c r="T220">
        <f t="shared" si="25"/>
        <v>0.57226760067555227</v>
      </c>
      <c r="U220">
        <f t="shared" si="26"/>
        <v>787.73360087056733</v>
      </c>
      <c r="V220">
        <f t="shared" si="27"/>
        <v>450.79441774171266</v>
      </c>
    </row>
    <row r="221" spans="1:22" x14ac:dyDescent="0.3">
      <c r="A221" s="11">
        <v>200406</v>
      </c>
      <c r="B221">
        <f>LOOKUP(E221,{1,2,3,4,5,6,7,8,9,10,11,12,13},{31,28,31,30,31,30,31,31,30,31,30,31,"Out Of Bounds"})</f>
        <v>30</v>
      </c>
      <c r="C221">
        <f>LOOKUP(E221,{1,4,7,10,13},{1,2,3,4,"Out Of Bounds"})</f>
        <v>2</v>
      </c>
      <c r="D221">
        <f t="shared" si="28"/>
        <v>2004</v>
      </c>
      <c r="E221">
        <f t="shared" si="22"/>
        <v>6</v>
      </c>
      <c r="F221" s="12">
        <v>38139</v>
      </c>
      <c r="G221">
        <f>'paste in'!B212</f>
        <v>12038640</v>
      </c>
      <c r="H221">
        <f>'paste in'!C212</f>
        <v>7985532</v>
      </c>
      <c r="I221">
        <f>'paste in'!D212</f>
        <v>911977778</v>
      </c>
      <c r="J221">
        <f t="shared" si="17"/>
        <v>266184.40000000002</v>
      </c>
      <c r="K221">
        <f t="shared" si="18"/>
        <v>401288</v>
      </c>
      <c r="L221">
        <f t="shared" si="19"/>
        <v>0.6633250931998963</v>
      </c>
      <c r="M221">
        <f t="shared" si="20"/>
        <v>114.20375974950699</v>
      </c>
      <c r="N221">
        <f t="shared" si="21"/>
        <v>75.754219579620283</v>
      </c>
      <c r="O221">
        <f>'paste in'!E212</f>
        <v>217170</v>
      </c>
      <c r="P221">
        <f>'paste in'!F212</f>
        <v>121605</v>
      </c>
      <c r="Q221">
        <f>'paste in'!G212</f>
        <v>93456910.887999997</v>
      </c>
      <c r="R221">
        <f t="shared" si="23"/>
        <v>4053.5</v>
      </c>
      <c r="S221">
        <f t="shared" si="24"/>
        <v>7239</v>
      </c>
      <c r="T221">
        <f t="shared" si="25"/>
        <v>0.55995303218676618</v>
      </c>
      <c r="U221">
        <f t="shared" si="26"/>
        <v>768.52852175486203</v>
      </c>
      <c r="V221">
        <f t="shared" si="27"/>
        <v>430.33987607864805</v>
      </c>
    </row>
    <row r="222" spans="1:22" x14ac:dyDescent="0.3">
      <c r="A222" s="11">
        <v>200407</v>
      </c>
      <c r="B222">
        <f>LOOKUP(E222,{1,2,3,4,5,6,7,8,9,10,11,12,13},{31,28,31,30,31,30,31,31,30,31,30,31,"Out Of Bounds"})</f>
        <v>31</v>
      </c>
      <c r="C222">
        <f>LOOKUP(E222,{1,4,7,10,13},{1,2,3,4,"Out Of Bounds"})</f>
        <v>3</v>
      </c>
      <c r="D222">
        <f t="shared" si="28"/>
        <v>2004</v>
      </c>
      <c r="E222">
        <f t="shared" si="22"/>
        <v>7</v>
      </c>
      <c r="F222" s="12">
        <v>38169</v>
      </c>
      <c r="G222">
        <f>'paste in'!B213</f>
        <v>12445663</v>
      </c>
      <c r="H222">
        <f>'paste in'!C213</f>
        <v>8915860</v>
      </c>
      <c r="I222">
        <f>'paste in'!D213</f>
        <v>1059340935</v>
      </c>
      <c r="J222">
        <f t="shared" si="17"/>
        <v>287608.38709677418</v>
      </c>
      <c r="K222">
        <f t="shared" si="18"/>
        <v>401473</v>
      </c>
      <c r="L222">
        <f t="shared" si="19"/>
        <v>0.71638288775776748</v>
      </c>
      <c r="M222">
        <f t="shared" si="20"/>
        <v>118.81533974288516</v>
      </c>
      <c r="N222">
        <f t="shared" si="21"/>
        <v>85.117276194928309</v>
      </c>
      <c r="O222">
        <f>'paste in'!E213</f>
        <v>226052</v>
      </c>
      <c r="P222">
        <f>'paste in'!F213</f>
        <v>149932</v>
      </c>
      <c r="Q222">
        <f>'paste in'!G213</f>
        <v>115836815.808</v>
      </c>
      <c r="R222">
        <f t="shared" si="23"/>
        <v>4836.5161290322585</v>
      </c>
      <c r="S222">
        <f t="shared" si="24"/>
        <v>7292</v>
      </c>
      <c r="T222">
        <f t="shared" si="25"/>
        <v>0.66326331994408361</v>
      </c>
      <c r="U222">
        <f t="shared" si="26"/>
        <v>772.59568209588349</v>
      </c>
      <c r="V222">
        <f t="shared" si="27"/>
        <v>512.43437708137947</v>
      </c>
    </row>
    <row r="223" spans="1:22" x14ac:dyDescent="0.3">
      <c r="A223" s="11">
        <v>200408</v>
      </c>
      <c r="B223">
        <f>LOOKUP(E223,{1,2,3,4,5,6,7,8,9,10,11,12,13},{31,28,31,30,31,30,31,31,30,31,30,31,"Out Of Bounds"})</f>
        <v>31</v>
      </c>
      <c r="C223">
        <f>LOOKUP(E223,{1,4,7,10,13},{1,2,3,4,"Out Of Bounds"})</f>
        <v>3</v>
      </c>
      <c r="D223">
        <f t="shared" si="28"/>
        <v>2004</v>
      </c>
      <c r="E223">
        <f t="shared" si="22"/>
        <v>8</v>
      </c>
      <c r="F223" s="12">
        <v>38200</v>
      </c>
      <c r="G223">
        <f>'paste in'!B214</f>
        <v>12450778</v>
      </c>
      <c r="H223">
        <f>'paste in'!C214</f>
        <v>9009379</v>
      </c>
      <c r="I223">
        <f>'paste in'!D214</f>
        <v>1062905191</v>
      </c>
      <c r="J223">
        <f t="shared" si="17"/>
        <v>290625.12903225806</v>
      </c>
      <c r="K223">
        <f t="shared" si="18"/>
        <v>401638</v>
      </c>
      <c r="L223">
        <f t="shared" si="19"/>
        <v>0.7235996818833329</v>
      </c>
      <c r="M223">
        <f t="shared" si="20"/>
        <v>117.97763097767337</v>
      </c>
      <c r="N223">
        <f t="shared" si="21"/>
        <v>85.368576244793701</v>
      </c>
      <c r="O223">
        <f>'paste in'!E214</f>
        <v>226052</v>
      </c>
      <c r="P223">
        <f>'paste in'!F214</f>
        <v>138784.99999999901</v>
      </c>
      <c r="Q223">
        <f>'paste in'!G214</f>
        <v>107589343.80400001</v>
      </c>
      <c r="R223">
        <f t="shared" si="23"/>
        <v>4476.935483870936</v>
      </c>
      <c r="S223">
        <f t="shared" si="24"/>
        <v>7292</v>
      </c>
      <c r="T223">
        <f t="shared" si="25"/>
        <v>0.61395165714083044</v>
      </c>
      <c r="U223">
        <f t="shared" si="26"/>
        <v>775.22314229924541</v>
      </c>
      <c r="V223">
        <f t="shared" si="27"/>
        <v>475.94953286854354</v>
      </c>
    </row>
    <row r="224" spans="1:22" x14ac:dyDescent="0.3">
      <c r="A224" s="11">
        <v>200409</v>
      </c>
      <c r="B224">
        <f>LOOKUP(E224,{1,2,3,4,5,6,7,8,9,10,11,12,13},{31,28,31,30,31,30,31,31,30,31,30,31,"Out Of Bounds"})</f>
        <v>30</v>
      </c>
      <c r="C224">
        <f>LOOKUP(E224,{1,4,7,10,13},{1,2,3,4,"Out Of Bounds"})</f>
        <v>3</v>
      </c>
      <c r="D224">
        <f t="shared" si="28"/>
        <v>2004</v>
      </c>
      <c r="E224">
        <f t="shared" si="22"/>
        <v>9</v>
      </c>
      <c r="F224" s="12">
        <v>38231</v>
      </c>
      <c r="G224">
        <f>'paste in'!B215</f>
        <v>12051840</v>
      </c>
      <c r="H224">
        <f>'paste in'!C215</f>
        <v>8329251</v>
      </c>
      <c r="I224">
        <f>'paste in'!D215</f>
        <v>946925353</v>
      </c>
      <c r="J224">
        <f t="shared" si="17"/>
        <v>277641.7</v>
      </c>
      <c r="K224">
        <f t="shared" si="18"/>
        <v>401728</v>
      </c>
      <c r="L224">
        <f t="shared" si="19"/>
        <v>0.69111861757208859</v>
      </c>
      <c r="M224">
        <f t="shared" si="20"/>
        <v>113.68673521784852</v>
      </c>
      <c r="N224">
        <f t="shared" si="21"/>
        <v>78.571019280043544</v>
      </c>
      <c r="O224">
        <f>'paste in'!E215</f>
        <v>222000</v>
      </c>
      <c r="P224">
        <f>'paste in'!F215</f>
        <v>124886.670323642</v>
      </c>
      <c r="Q224">
        <f>'paste in'!G215</f>
        <v>98344531.719034493</v>
      </c>
      <c r="R224">
        <f t="shared" si="23"/>
        <v>4162.889010788067</v>
      </c>
      <c r="S224">
        <f t="shared" si="24"/>
        <v>7400</v>
      </c>
      <c r="T224">
        <f t="shared" si="25"/>
        <v>0.5625525690254144</v>
      </c>
      <c r="U224">
        <f t="shared" si="26"/>
        <v>787.47020369889003</v>
      </c>
      <c r="V224">
        <f t="shared" si="27"/>
        <v>442.99338612177701</v>
      </c>
    </row>
    <row r="225" spans="1:22" x14ac:dyDescent="0.3">
      <c r="A225" s="11">
        <v>200410</v>
      </c>
      <c r="B225">
        <f>LOOKUP(E225,{1,2,3,4,5,6,7,8,9,10,11,12,13},{31,28,31,30,31,30,31,31,30,31,30,31,"Out Of Bounds"})</f>
        <v>31</v>
      </c>
      <c r="C225">
        <f>LOOKUP(E225,{1,4,7,10,13},{1,2,3,4,"Out Of Bounds"})</f>
        <v>4</v>
      </c>
      <c r="D225">
        <f t="shared" si="28"/>
        <v>2004</v>
      </c>
      <c r="E225">
        <f t="shared" si="22"/>
        <v>10</v>
      </c>
      <c r="F225" s="12">
        <v>38261</v>
      </c>
      <c r="G225">
        <f>'paste in'!B216</f>
        <v>12469843</v>
      </c>
      <c r="H225">
        <f>'paste in'!C216</f>
        <v>7737588</v>
      </c>
      <c r="I225">
        <f>'paste in'!D216</f>
        <v>817106761</v>
      </c>
      <c r="J225">
        <f t="shared" si="17"/>
        <v>249599.61290322582</v>
      </c>
      <c r="K225">
        <f t="shared" si="18"/>
        <v>402253</v>
      </c>
      <c r="L225">
        <f t="shared" si="19"/>
        <v>0.62050404323454589</v>
      </c>
      <c r="M225">
        <f t="shared" si="20"/>
        <v>105.60225757690898</v>
      </c>
      <c r="N225">
        <f t="shared" si="21"/>
        <v>65.52662780116799</v>
      </c>
      <c r="O225">
        <f>'paste in'!E216</f>
        <v>229400</v>
      </c>
      <c r="P225">
        <f>'paste in'!F216</f>
        <v>137575</v>
      </c>
      <c r="Q225">
        <f>'paste in'!G216</f>
        <v>108142523.17</v>
      </c>
      <c r="R225">
        <f t="shared" si="23"/>
        <v>4437.9032258064517</v>
      </c>
      <c r="S225">
        <f t="shared" si="24"/>
        <v>7400</v>
      </c>
      <c r="T225">
        <f t="shared" si="25"/>
        <v>0.599716652136007</v>
      </c>
      <c r="U225">
        <f t="shared" si="26"/>
        <v>786.06231633654374</v>
      </c>
      <c r="V225">
        <f t="shared" si="27"/>
        <v>471.41466072362687</v>
      </c>
    </row>
    <row r="226" spans="1:22" x14ac:dyDescent="0.3">
      <c r="A226" s="11">
        <v>200411</v>
      </c>
      <c r="B226">
        <f>LOOKUP(E226,{1,2,3,4,5,6,7,8,9,10,11,12,13},{31,28,31,30,31,30,31,31,30,31,30,31,"Out Of Bounds"})</f>
        <v>30</v>
      </c>
      <c r="C226">
        <f>LOOKUP(E226,{1,4,7,10,13},{1,2,3,4,"Out Of Bounds"})</f>
        <v>4</v>
      </c>
      <c r="D226">
        <f t="shared" si="28"/>
        <v>2004</v>
      </c>
      <c r="E226">
        <f t="shared" si="22"/>
        <v>11</v>
      </c>
      <c r="F226" s="12">
        <v>38292</v>
      </c>
      <c r="G226">
        <f>'paste in'!B217</f>
        <v>12062700</v>
      </c>
      <c r="H226">
        <f>'paste in'!C217</f>
        <v>6475290</v>
      </c>
      <c r="I226">
        <f>'paste in'!D217</f>
        <v>641561198</v>
      </c>
      <c r="J226">
        <f t="shared" si="17"/>
        <v>215843</v>
      </c>
      <c r="K226">
        <f t="shared" si="18"/>
        <v>402090</v>
      </c>
      <c r="L226">
        <f t="shared" si="19"/>
        <v>0.53680270586187173</v>
      </c>
      <c r="M226">
        <f t="shared" si="20"/>
        <v>99.078373014953769</v>
      </c>
      <c r="N226">
        <f t="shared" si="21"/>
        <v>53.18553872681904</v>
      </c>
      <c r="O226">
        <f>'paste in'!E217</f>
        <v>224640</v>
      </c>
      <c r="P226">
        <f>'paste in'!F217</f>
        <v>134615</v>
      </c>
      <c r="Q226">
        <f>'paste in'!G217</f>
        <v>106872142.608</v>
      </c>
      <c r="R226">
        <f t="shared" si="23"/>
        <v>4487.166666666667</v>
      </c>
      <c r="S226">
        <f t="shared" si="24"/>
        <v>7488</v>
      </c>
      <c r="T226">
        <f t="shared" si="25"/>
        <v>0.59924768518518523</v>
      </c>
      <c r="U226">
        <f t="shared" si="26"/>
        <v>793.9096134011811</v>
      </c>
      <c r="V226">
        <f t="shared" si="27"/>
        <v>475.74849807692306</v>
      </c>
    </row>
    <row r="227" spans="1:22" x14ac:dyDescent="0.3">
      <c r="A227" s="11">
        <v>200412</v>
      </c>
      <c r="B227">
        <f>LOOKUP(E227,{1,2,3,4,5,6,7,8,9,10,11,12,13},{31,28,31,30,31,30,31,31,30,31,30,31,"Out Of Bounds"})</f>
        <v>31</v>
      </c>
      <c r="C227">
        <f>LOOKUP(E227,{1,4,7,10,13},{1,2,3,4,"Out Of Bounds"})</f>
        <v>4</v>
      </c>
      <c r="D227">
        <f t="shared" si="28"/>
        <v>2004</v>
      </c>
      <c r="E227">
        <f t="shared" si="22"/>
        <v>12</v>
      </c>
      <c r="F227" s="12">
        <v>38322</v>
      </c>
      <c r="G227">
        <f>'paste in'!B218</f>
        <v>12450468</v>
      </c>
      <c r="H227">
        <f>'paste in'!C218</f>
        <v>5339177</v>
      </c>
      <c r="I227">
        <f>'paste in'!D218</f>
        <v>539135744</v>
      </c>
      <c r="J227">
        <f t="shared" si="17"/>
        <v>172231.51612903227</v>
      </c>
      <c r="K227">
        <f t="shared" si="18"/>
        <v>401628</v>
      </c>
      <c r="L227">
        <f t="shared" si="19"/>
        <v>0.42883343822898867</v>
      </c>
      <c r="M227">
        <f t="shared" si="20"/>
        <v>100.97731242099672</v>
      </c>
      <c r="N227">
        <f t="shared" si="21"/>
        <v>43.302448068618787</v>
      </c>
      <c r="O227">
        <f>'paste in'!E218</f>
        <v>235042</v>
      </c>
      <c r="P227">
        <f>'paste in'!F218</f>
        <v>122505</v>
      </c>
      <c r="Q227">
        <f>'paste in'!G218</f>
        <v>95737377.917999998</v>
      </c>
      <c r="R227">
        <f t="shared" si="23"/>
        <v>3951.7741935483873</v>
      </c>
      <c r="S227">
        <f t="shared" si="24"/>
        <v>7582</v>
      </c>
      <c r="T227">
        <f t="shared" si="25"/>
        <v>0.52120472085839975</v>
      </c>
      <c r="U227">
        <f t="shared" si="26"/>
        <v>781.49771779111052</v>
      </c>
      <c r="V227">
        <f t="shared" si="27"/>
        <v>407.32029985279223</v>
      </c>
    </row>
    <row r="228" spans="1:22" x14ac:dyDescent="0.3">
      <c r="A228" s="11">
        <v>200501</v>
      </c>
      <c r="B228">
        <f>LOOKUP(E228,{1,2,3,4,5,6,7,8,9,10,11,12,13},{31,28,31,30,31,30,31,31,30,31,30,31,"Out Of Bounds"})</f>
        <v>31</v>
      </c>
      <c r="C228">
        <f>LOOKUP(E228,{1,4,7,10,13},{1,2,3,4,"Out Of Bounds"})</f>
        <v>1</v>
      </c>
      <c r="D228">
        <f t="shared" si="28"/>
        <v>2005</v>
      </c>
      <c r="E228">
        <f t="shared" si="22"/>
        <v>1</v>
      </c>
      <c r="F228" s="12">
        <v>38353</v>
      </c>
      <c r="G228">
        <f>'paste in'!B219</f>
        <v>12434968</v>
      </c>
      <c r="H228">
        <f>'paste in'!C219</f>
        <v>5534434</v>
      </c>
      <c r="I228">
        <f>'paste in'!D219</f>
        <v>554920206</v>
      </c>
      <c r="J228">
        <f t="shared" si="17"/>
        <v>178530.12903225806</v>
      </c>
      <c r="K228">
        <f t="shared" si="18"/>
        <v>401128</v>
      </c>
      <c r="L228">
        <f t="shared" si="19"/>
        <v>0.44507022454742146</v>
      </c>
      <c r="M228">
        <f t="shared" si="20"/>
        <v>100.26683957203211</v>
      </c>
      <c r="N228">
        <f t="shared" si="21"/>
        <v>44.625784802984619</v>
      </c>
      <c r="O228">
        <f>'paste in'!E219</f>
        <v>235042</v>
      </c>
      <c r="P228">
        <f>'paste in'!F219</f>
        <v>122376</v>
      </c>
      <c r="Q228">
        <f>'paste in'!G219</f>
        <v>100861065.43000001</v>
      </c>
      <c r="R228">
        <f t="shared" si="23"/>
        <v>3947.6129032258063</v>
      </c>
      <c r="S228">
        <f t="shared" si="24"/>
        <v>7582</v>
      </c>
      <c r="T228">
        <f t="shared" si="25"/>
        <v>0.52065588277839703</v>
      </c>
      <c r="U228">
        <f t="shared" si="26"/>
        <v>824.18991820291569</v>
      </c>
      <c r="V228">
        <f t="shared" si="27"/>
        <v>429.11932943899393</v>
      </c>
    </row>
    <row r="229" spans="1:22" x14ac:dyDescent="0.3">
      <c r="A229" s="11">
        <v>200502</v>
      </c>
      <c r="B229">
        <f>LOOKUP(E229,{1,2,3,4,5,6,7,8,9,10,11,12,13},{31,28,31,30,31,30,31,31,30,31,30,31,"Out Of Bounds"})</f>
        <v>28</v>
      </c>
      <c r="C229">
        <f>LOOKUP(E229,{1,4,7,10,13},{1,2,3,4,"Out Of Bounds"})</f>
        <v>1</v>
      </c>
      <c r="D229">
        <f t="shared" si="28"/>
        <v>2005</v>
      </c>
      <c r="E229">
        <f t="shared" si="22"/>
        <v>2</v>
      </c>
      <c r="F229" s="12">
        <v>38384</v>
      </c>
      <c r="G229">
        <f>'paste in'!B220</f>
        <v>11241328</v>
      </c>
      <c r="H229">
        <f>'paste in'!C220</f>
        <v>6235565</v>
      </c>
      <c r="I229">
        <f>'paste in'!D220</f>
        <v>642298158</v>
      </c>
      <c r="J229">
        <f t="shared" si="17"/>
        <v>222698.75</v>
      </c>
      <c r="K229">
        <f t="shared" si="18"/>
        <v>401476</v>
      </c>
      <c r="L229">
        <f t="shared" si="19"/>
        <v>0.55470003188235406</v>
      </c>
      <c r="M229">
        <f t="shared" si="20"/>
        <v>103.00560702999648</v>
      </c>
      <c r="N229">
        <f t="shared" si="21"/>
        <v>57.137213503600286</v>
      </c>
      <c r="O229">
        <f>'paste in'!E220</f>
        <v>216580</v>
      </c>
      <c r="P229">
        <f>'paste in'!F220</f>
        <v>136517</v>
      </c>
      <c r="Q229">
        <f>'paste in'!G220</f>
        <v>115968077.52</v>
      </c>
      <c r="R229">
        <f t="shared" si="23"/>
        <v>4875.6071428571431</v>
      </c>
      <c r="S229">
        <f t="shared" si="24"/>
        <v>7735</v>
      </c>
      <c r="T229">
        <f t="shared" si="25"/>
        <v>0.63033059377597189</v>
      </c>
      <c r="U229">
        <f t="shared" si="26"/>
        <v>849.47718980053764</v>
      </c>
      <c r="V229">
        <f t="shared" si="27"/>
        <v>535.45146144611692</v>
      </c>
    </row>
    <row r="230" spans="1:22" x14ac:dyDescent="0.3">
      <c r="A230" s="11">
        <v>200503</v>
      </c>
      <c r="B230">
        <f>LOOKUP(E230,{1,2,3,4,5,6,7,8,9,10,11,12,13},{31,28,31,30,31,30,31,31,30,31,30,31,"Out Of Bounds"})</f>
        <v>31</v>
      </c>
      <c r="C230">
        <f>LOOKUP(E230,{1,4,7,10,13},{1,2,3,4,"Out Of Bounds"})</f>
        <v>1</v>
      </c>
      <c r="D230">
        <f t="shared" si="28"/>
        <v>2005</v>
      </c>
      <c r="E230">
        <f t="shared" si="22"/>
        <v>3</v>
      </c>
      <c r="F230" s="12">
        <v>38412</v>
      </c>
      <c r="G230">
        <f>'paste in'!B221</f>
        <v>12447864</v>
      </c>
      <c r="H230">
        <f>'paste in'!C221</f>
        <v>6953884</v>
      </c>
      <c r="I230">
        <f>'paste in'!D221</f>
        <v>700112293</v>
      </c>
      <c r="J230">
        <f t="shared" si="17"/>
        <v>224318.83870967742</v>
      </c>
      <c r="K230">
        <f t="shared" si="18"/>
        <v>401544</v>
      </c>
      <c r="L230">
        <f t="shared" si="19"/>
        <v>0.55864074350426707</v>
      </c>
      <c r="M230">
        <f t="shared" si="20"/>
        <v>100.67931719884888</v>
      </c>
      <c r="N230">
        <f t="shared" si="21"/>
        <v>56.243568615466877</v>
      </c>
      <c r="O230">
        <f>'paste in'!E221</f>
        <v>239103</v>
      </c>
      <c r="P230">
        <f>'paste in'!F221</f>
        <v>156779</v>
      </c>
      <c r="Q230">
        <f>'paste in'!G221</f>
        <v>140730752.708</v>
      </c>
      <c r="R230">
        <f t="shared" si="23"/>
        <v>5057.3870967741932</v>
      </c>
      <c r="S230">
        <f t="shared" si="24"/>
        <v>7713</v>
      </c>
      <c r="T230">
        <f t="shared" si="25"/>
        <v>0.65569649899833959</v>
      </c>
      <c r="U230">
        <f t="shared" si="26"/>
        <v>897.63777488056439</v>
      </c>
      <c r="V230">
        <f t="shared" si="27"/>
        <v>588.5779463578458</v>
      </c>
    </row>
    <row r="231" spans="1:22" x14ac:dyDescent="0.3">
      <c r="A231" s="11">
        <v>200504</v>
      </c>
      <c r="B231">
        <f>LOOKUP(E231,{1,2,3,4,5,6,7,8,9,10,11,12,13},{31,28,31,30,31,30,31,31,30,31,30,31,"Out Of Bounds"})</f>
        <v>30</v>
      </c>
      <c r="C231">
        <f>LOOKUP(E231,{1,4,7,10,13},{1,2,3,4,"Out Of Bounds"})</f>
        <v>2</v>
      </c>
      <c r="D231">
        <f t="shared" si="28"/>
        <v>2005</v>
      </c>
      <c r="E231">
        <f t="shared" si="22"/>
        <v>4</v>
      </c>
      <c r="F231" s="12">
        <v>38443</v>
      </c>
      <c r="G231">
        <f>'paste in'!B222</f>
        <v>12034350</v>
      </c>
      <c r="H231">
        <f>'paste in'!C222</f>
        <v>7019521</v>
      </c>
      <c r="I231">
        <f>'paste in'!D222</f>
        <v>722801388</v>
      </c>
      <c r="J231">
        <f t="shared" si="17"/>
        <v>233984.03333333333</v>
      </c>
      <c r="K231">
        <f t="shared" si="18"/>
        <v>401145</v>
      </c>
      <c r="L231">
        <f t="shared" si="19"/>
        <v>0.58329041452176478</v>
      </c>
      <c r="M231">
        <f t="shared" si="20"/>
        <v>102.97018671217025</v>
      </c>
      <c r="N231">
        <f t="shared" si="21"/>
        <v>60.0615228907253</v>
      </c>
      <c r="O231">
        <f>'paste in'!E222</f>
        <v>234390</v>
      </c>
      <c r="P231">
        <f>'paste in'!F222</f>
        <v>142034</v>
      </c>
      <c r="Q231">
        <f>'paste in'!G222</f>
        <v>121120202.331</v>
      </c>
      <c r="R231">
        <f t="shared" si="23"/>
        <v>4734.4666666666662</v>
      </c>
      <c r="S231">
        <f t="shared" si="24"/>
        <v>7813</v>
      </c>
      <c r="T231">
        <f t="shared" si="25"/>
        <v>0.60597295106446525</v>
      </c>
      <c r="U231">
        <f t="shared" si="26"/>
        <v>852.75499057267973</v>
      </c>
      <c r="V231">
        <f t="shared" si="27"/>
        <v>516.74645817227702</v>
      </c>
    </row>
    <row r="232" spans="1:22" x14ac:dyDescent="0.3">
      <c r="A232" s="11">
        <v>200505</v>
      </c>
      <c r="B232">
        <f>LOOKUP(E232,{1,2,3,4,5,6,7,8,9,10,11,12,13},{31,28,31,30,31,30,31,31,30,31,30,31,"Out Of Bounds"})</f>
        <v>31</v>
      </c>
      <c r="C232">
        <f>LOOKUP(E232,{1,4,7,10,13},{1,2,3,4,"Out Of Bounds"})</f>
        <v>2</v>
      </c>
      <c r="D232">
        <f t="shared" si="28"/>
        <v>2005</v>
      </c>
      <c r="E232">
        <f t="shared" si="22"/>
        <v>5</v>
      </c>
      <c r="F232" s="12">
        <v>38473</v>
      </c>
      <c r="G232">
        <f>'paste in'!B223</f>
        <v>12438223</v>
      </c>
      <c r="H232">
        <f>'paste in'!C223</f>
        <v>7717366</v>
      </c>
      <c r="I232">
        <f>'paste in'!D223</f>
        <v>827765975</v>
      </c>
      <c r="J232">
        <f t="shared" si="17"/>
        <v>248947.29032258064</v>
      </c>
      <c r="K232">
        <f t="shared" si="18"/>
        <v>401233</v>
      </c>
      <c r="L232">
        <f t="shared" si="19"/>
        <v>0.62045567119997769</v>
      </c>
      <c r="M232">
        <f t="shared" si="20"/>
        <v>107.26016817136832</v>
      </c>
      <c r="N232">
        <f t="shared" si="21"/>
        <v>66.550179635788808</v>
      </c>
      <c r="O232">
        <f>'paste in'!E223</f>
        <v>246357</v>
      </c>
      <c r="P232">
        <f>'paste in'!F223</f>
        <v>144752.99999999901</v>
      </c>
      <c r="Q232">
        <f>'paste in'!G223</f>
        <v>118450021.5</v>
      </c>
      <c r="R232">
        <f t="shared" si="23"/>
        <v>4669.4516129031936</v>
      </c>
      <c r="S232">
        <f t="shared" si="24"/>
        <v>7947</v>
      </c>
      <c r="T232">
        <f t="shared" si="25"/>
        <v>0.58757413022564409</v>
      </c>
      <c r="U232">
        <f t="shared" si="26"/>
        <v>818.29061573853949</v>
      </c>
      <c r="V232">
        <f t="shared" si="27"/>
        <v>480.80639681437913</v>
      </c>
    </row>
    <row r="233" spans="1:22" x14ac:dyDescent="0.3">
      <c r="A233" s="11">
        <v>200506</v>
      </c>
      <c r="B233">
        <f>LOOKUP(E233,{1,2,3,4,5,6,7,8,9,10,11,12,13},{31,28,31,30,31,30,31,31,30,31,30,31,"Out Of Bounds"})</f>
        <v>30</v>
      </c>
      <c r="C233">
        <f>LOOKUP(E233,{1,4,7,10,13},{1,2,3,4,"Out Of Bounds"})</f>
        <v>2</v>
      </c>
      <c r="D233">
        <f t="shared" si="28"/>
        <v>2005</v>
      </c>
      <c r="E233">
        <f t="shared" si="22"/>
        <v>6</v>
      </c>
      <c r="F233" s="12">
        <v>38504</v>
      </c>
      <c r="G233">
        <f>'paste in'!B224</f>
        <v>12064650</v>
      </c>
      <c r="H233">
        <f>'paste in'!C224</f>
        <v>8465804</v>
      </c>
      <c r="I233">
        <f>'paste in'!D224</f>
        <v>987098958</v>
      </c>
      <c r="J233">
        <f t="shared" si="17"/>
        <v>282193.46666666667</v>
      </c>
      <c r="K233">
        <f t="shared" si="18"/>
        <v>402155</v>
      </c>
      <c r="L233">
        <f t="shared" si="19"/>
        <v>0.70170324045869548</v>
      </c>
      <c r="M233">
        <f t="shared" si="20"/>
        <v>116.59837128286929</v>
      </c>
      <c r="N233">
        <f t="shared" si="21"/>
        <v>81.817454961395484</v>
      </c>
      <c r="O233">
        <f>'paste in'!E224</f>
        <v>238410</v>
      </c>
      <c r="P233">
        <f>'paste in'!F224</f>
        <v>147701</v>
      </c>
      <c r="Q233">
        <f>'paste in'!G224</f>
        <v>118684720.352</v>
      </c>
      <c r="R233">
        <f t="shared" si="23"/>
        <v>4923.3666666666668</v>
      </c>
      <c r="S233">
        <f t="shared" si="24"/>
        <v>7947</v>
      </c>
      <c r="T233">
        <f t="shared" si="25"/>
        <v>0.61952518770185816</v>
      </c>
      <c r="U233">
        <f t="shared" si="26"/>
        <v>803.54716861768031</v>
      </c>
      <c r="V233">
        <f t="shared" si="27"/>
        <v>497.81771046516502</v>
      </c>
    </row>
    <row r="234" spans="1:22" x14ac:dyDescent="0.3">
      <c r="A234" s="11">
        <v>200507</v>
      </c>
      <c r="B234">
        <f>LOOKUP(E234,{1,2,3,4,5,6,7,8,9,10,11,12,13},{31,28,31,30,31,30,31,31,30,31,30,31,"Out Of Bounds"})</f>
        <v>31</v>
      </c>
      <c r="C234">
        <f>LOOKUP(E234,{1,4,7,10,13},{1,2,3,4,"Out Of Bounds"})</f>
        <v>3</v>
      </c>
      <c r="D234">
        <f t="shared" si="28"/>
        <v>2005</v>
      </c>
      <c r="E234">
        <f t="shared" si="22"/>
        <v>7</v>
      </c>
      <c r="F234" s="12">
        <v>38534</v>
      </c>
      <c r="G234">
        <f>'paste in'!B225</f>
        <v>12481778</v>
      </c>
      <c r="H234">
        <f>'paste in'!C225</f>
        <v>9420706</v>
      </c>
      <c r="I234">
        <f>'paste in'!D225</f>
        <v>1137285820</v>
      </c>
      <c r="J234">
        <f t="shared" si="17"/>
        <v>303893.74193548388</v>
      </c>
      <c r="K234">
        <f t="shared" si="18"/>
        <v>402638</v>
      </c>
      <c r="L234">
        <f t="shared" si="19"/>
        <v>0.75475673417681355</v>
      </c>
      <c r="M234">
        <f t="shared" si="20"/>
        <v>120.72193103149594</v>
      </c>
      <c r="N234">
        <f t="shared" si="21"/>
        <v>91.115690408850412</v>
      </c>
      <c r="O234">
        <f>'paste in'!E225</f>
        <v>246357</v>
      </c>
      <c r="P234">
        <f>'paste in'!F225</f>
        <v>172768.99999999901</v>
      </c>
      <c r="Q234">
        <f>'paste in'!G225</f>
        <v>138894725.528</v>
      </c>
      <c r="R234">
        <f t="shared" si="23"/>
        <v>5573.1935483870648</v>
      </c>
      <c r="S234">
        <f t="shared" si="24"/>
        <v>7947</v>
      </c>
      <c r="T234">
        <f t="shared" si="25"/>
        <v>0.70129527474355924</v>
      </c>
      <c r="U234">
        <f t="shared" si="26"/>
        <v>803.93314499708163</v>
      </c>
      <c r="V234">
        <f t="shared" si="27"/>
        <v>563.79451579618194</v>
      </c>
    </row>
    <row r="235" spans="1:22" x14ac:dyDescent="0.3">
      <c r="A235" s="11">
        <v>200508</v>
      </c>
      <c r="B235">
        <f>LOOKUP(E235,{1,2,3,4,5,6,7,8,9,10,11,12,13},{31,28,31,30,31,30,31,31,30,31,30,31,"Out Of Bounds"})</f>
        <v>31</v>
      </c>
      <c r="C235">
        <f>LOOKUP(E235,{1,4,7,10,13},{1,2,3,4,"Out Of Bounds"})</f>
        <v>3</v>
      </c>
      <c r="D235">
        <f t="shared" si="28"/>
        <v>2005</v>
      </c>
      <c r="E235">
        <f t="shared" si="22"/>
        <v>8</v>
      </c>
      <c r="F235" s="12">
        <v>38565</v>
      </c>
      <c r="G235">
        <f>'paste in'!B226</f>
        <v>12521675</v>
      </c>
      <c r="H235">
        <f>'paste in'!C226</f>
        <v>9356987</v>
      </c>
      <c r="I235">
        <f>'paste in'!D226</f>
        <v>1114312420</v>
      </c>
      <c r="J235">
        <f t="shared" si="17"/>
        <v>301838.29032258067</v>
      </c>
      <c r="K235">
        <f t="shared" si="18"/>
        <v>403925</v>
      </c>
      <c r="L235">
        <f t="shared" si="19"/>
        <v>0.74726320560148707</v>
      </c>
      <c r="M235">
        <f t="shared" si="20"/>
        <v>119.08880711280244</v>
      </c>
      <c r="N235">
        <f t="shared" si="21"/>
        <v>88.990683754369925</v>
      </c>
      <c r="O235">
        <f>'paste in'!E226</f>
        <v>250790</v>
      </c>
      <c r="P235">
        <f>'paste in'!F226</f>
        <v>159758.99999999901</v>
      </c>
      <c r="Q235">
        <f>'paste in'!G226</f>
        <v>130199668.472</v>
      </c>
      <c r="R235">
        <f t="shared" si="23"/>
        <v>5153.5161290322258</v>
      </c>
      <c r="S235">
        <f t="shared" si="24"/>
        <v>8090</v>
      </c>
      <c r="T235">
        <f t="shared" si="25"/>
        <v>0.63702300729693773</v>
      </c>
      <c r="U235">
        <f t="shared" si="26"/>
        <v>814.97548477394582</v>
      </c>
      <c r="V235">
        <f t="shared" si="27"/>
        <v>519.15813418397863</v>
      </c>
    </row>
    <row r="236" spans="1:22" x14ac:dyDescent="0.3">
      <c r="A236" s="11">
        <v>200509</v>
      </c>
      <c r="B236">
        <f>LOOKUP(E236,{1,2,3,4,5,6,7,8,9,10,11,12,13},{31,28,31,30,31,30,31,31,30,31,30,31,"Out Of Bounds"})</f>
        <v>30</v>
      </c>
      <c r="C236">
        <f>LOOKUP(E236,{1,4,7,10,13},{1,2,3,4,"Out Of Bounds"})</f>
        <v>3</v>
      </c>
      <c r="D236">
        <f t="shared" si="28"/>
        <v>2005</v>
      </c>
      <c r="E236">
        <f t="shared" si="22"/>
        <v>9</v>
      </c>
      <c r="F236" s="12">
        <v>38596</v>
      </c>
      <c r="G236">
        <f>'paste in'!B227</f>
        <v>12126840</v>
      </c>
      <c r="H236">
        <f>'paste in'!C227</f>
        <v>8765971</v>
      </c>
      <c r="I236">
        <f>'paste in'!D227</f>
        <v>1016576633</v>
      </c>
      <c r="J236">
        <f t="shared" si="17"/>
        <v>292199.03333333333</v>
      </c>
      <c r="K236">
        <f t="shared" si="18"/>
        <v>404228</v>
      </c>
      <c r="L236">
        <f t="shared" si="19"/>
        <v>0.72285698500186368</v>
      </c>
      <c r="M236">
        <f t="shared" si="20"/>
        <v>115.96851426955439</v>
      </c>
      <c r="N236">
        <f t="shared" si="21"/>
        <v>83.828650580035685</v>
      </c>
      <c r="O236">
        <f>'paste in'!E227</f>
        <v>244380</v>
      </c>
      <c r="P236">
        <f>'paste in'!F227</f>
        <v>147842.99999999901</v>
      </c>
      <c r="Q236">
        <f>'paste in'!G227</f>
        <v>118166331.59999999</v>
      </c>
      <c r="R236">
        <f t="shared" si="23"/>
        <v>4928.0999999999667</v>
      </c>
      <c r="S236">
        <f t="shared" si="24"/>
        <v>8146</v>
      </c>
      <c r="T236">
        <f t="shared" si="25"/>
        <v>0.60497176528357066</v>
      </c>
      <c r="U236">
        <f t="shared" si="26"/>
        <v>799.26903269008869</v>
      </c>
      <c r="V236">
        <f t="shared" si="27"/>
        <v>483.53519764301495</v>
      </c>
    </row>
    <row r="237" spans="1:22" x14ac:dyDescent="0.3">
      <c r="A237" s="11">
        <v>200510</v>
      </c>
      <c r="B237">
        <f>LOOKUP(E237,{1,2,3,4,5,6,7,8,9,10,11,12,13},{31,28,31,30,31,30,31,31,30,31,30,31,"Out Of Bounds"})</f>
        <v>31</v>
      </c>
      <c r="C237">
        <f>LOOKUP(E237,{1,4,7,10,13},{1,2,3,4,"Out Of Bounds"})</f>
        <v>4</v>
      </c>
      <c r="D237">
        <f t="shared" si="28"/>
        <v>2005</v>
      </c>
      <c r="E237">
        <f t="shared" si="22"/>
        <v>10</v>
      </c>
      <c r="F237" s="12">
        <v>38626</v>
      </c>
      <c r="G237">
        <f>'paste in'!B228</f>
        <v>12535284</v>
      </c>
      <c r="H237">
        <f>'paste in'!C228</f>
        <v>8003334</v>
      </c>
      <c r="I237">
        <f>'paste in'!D228</f>
        <v>866011907</v>
      </c>
      <c r="J237">
        <f t="shared" si="17"/>
        <v>258172.06451612903</v>
      </c>
      <c r="K237">
        <f t="shared" si="18"/>
        <v>404364</v>
      </c>
      <c r="L237">
        <f t="shared" si="19"/>
        <v>0.63846451344859834</v>
      </c>
      <c r="M237">
        <f t="shared" si="20"/>
        <v>108.20639336056698</v>
      </c>
      <c r="N237">
        <f t="shared" si="21"/>
        <v>69.085942288982039</v>
      </c>
      <c r="O237">
        <f>'paste in'!E228</f>
        <v>254293</v>
      </c>
      <c r="P237">
        <f>'paste in'!F228</f>
        <v>157832.660687778</v>
      </c>
      <c r="Q237">
        <f>'paste in'!G228</f>
        <v>133650730.440734</v>
      </c>
      <c r="R237">
        <f t="shared" si="23"/>
        <v>5091.3761512186447</v>
      </c>
      <c r="S237">
        <f t="shared" si="24"/>
        <v>8203</v>
      </c>
      <c r="T237">
        <f t="shared" si="25"/>
        <v>0.62067245534787818</v>
      </c>
      <c r="U237">
        <f t="shared" si="26"/>
        <v>846.78753977999327</v>
      </c>
      <c r="V237">
        <f t="shared" si="27"/>
        <v>525.57770147323754</v>
      </c>
    </row>
    <row r="238" spans="1:22" x14ac:dyDescent="0.3">
      <c r="A238" s="11">
        <v>200511</v>
      </c>
      <c r="B238">
        <f>LOOKUP(E238,{1,2,3,4,5,6,7,8,9,10,11,12,13},{31,28,31,30,31,30,31,31,30,31,30,31,"Out Of Bounds"})</f>
        <v>30</v>
      </c>
      <c r="C238">
        <f>LOOKUP(E238,{1,4,7,10,13},{1,2,3,4,"Out Of Bounds"})</f>
        <v>4</v>
      </c>
      <c r="D238">
        <f t="shared" si="28"/>
        <v>2005</v>
      </c>
      <c r="E238">
        <f t="shared" si="22"/>
        <v>11</v>
      </c>
      <c r="F238" s="12">
        <v>38657</v>
      </c>
      <c r="G238">
        <f>'paste in'!B229</f>
        <v>12149610</v>
      </c>
      <c r="H238">
        <f>'paste in'!C229</f>
        <v>7050083</v>
      </c>
      <c r="I238">
        <f>'paste in'!D229</f>
        <v>721341632</v>
      </c>
      <c r="J238">
        <f t="shared" si="17"/>
        <v>235002.76666666666</v>
      </c>
      <c r="K238">
        <f t="shared" si="18"/>
        <v>404987</v>
      </c>
      <c r="L238">
        <f t="shared" si="19"/>
        <v>0.58027237088268679</v>
      </c>
      <c r="M238">
        <f t="shared" si="20"/>
        <v>102.31675740555112</v>
      </c>
      <c r="N238">
        <f t="shared" si="21"/>
        <v>59.371587400747842</v>
      </c>
      <c r="O238">
        <f>'paste in'!E229</f>
        <v>248430</v>
      </c>
      <c r="P238">
        <f>'paste in'!F229</f>
        <v>162963.83018867901</v>
      </c>
      <c r="Q238">
        <f>'paste in'!G229</f>
        <v>134058320.347479</v>
      </c>
      <c r="R238">
        <f t="shared" si="23"/>
        <v>5432.1276729559668</v>
      </c>
      <c r="S238">
        <f t="shared" si="24"/>
        <v>8281</v>
      </c>
      <c r="T238">
        <f t="shared" si="25"/>
        <v>0.65597484276729467</v>
      </c>
      <c r="U238">
        <f t="shared" si="26"/>
        <v>822.6262244343834</v>
      </c>
      <c r="V238">
        <f t="shared" si="27"/>
        <v>539.62210822959787</v>
      </c>
    </row>
    <row r="239" spans="1:22" x14ac:dyDescent="0.3">
      <c r="A239" s="11">
        <v>200512</v>
      </c>
      <c r="B239">
        <f>LOOKUP(E239,{1,2,3,4,5,6,7,8,9,10,11,12,13},{31,28,31,30,31,30,31,31,30,31,30,31,"Out Of Bounds"})</f>
        <v>31</v>
      </c>
      <c r="C239">
        <f>LOOKUP(E239,{1,4,7,10,13},{1,2,3,4,"Out Of Bounds"})</f>
        <v>4</v>
      </c>
      <c r="D239">
        <f t="shared" si="28"/>
        <v>2005</v>
      </c>
      <c r="E239">
        <f t="shared" si="22"/>
        <v>12</v>
      </c>
      <c r="F239" s="12">
        <v>38687</v>
      </c>
      <c r="G239">
        <f>'paste in'!B230</f>
        <v>12560673</v>
      </c>
      <c r="H239">
        <f>'paste in'!C230</f>
        <v>5694871</v>
      </c>
      <c r="I239">
        <f>'paste in'!D230</f>
        <v>588953583</v>
      </c>
      <c r="J239">
        <f t="shared" si="17"/>
        <v>183705.51612903227</v>
      </c>
      <c r="K239">
        <f t="shared" si="18"/>
        <v>405183</v>
      </c>
      <c r="L239">
        <f t="shared" si="19"/>
        <v>0.45338900232495505</v>
      </c>
      <c r="M239">
        <f t="shared" si="20"/>
        <v>103.41824827989959</v>
      </c>
      <c r="N239">
        <f t="shared" si="21"/>
        <v>46.888696409818166</v>
      </c>
      <c r="O239">
        <f>'paste in'!E230</f>
        <v>255750</v>
      </c>
      <c r="P239">
        <f>'paste in'!F230</f>
        <v>140740.068872217</v>
      </c>
      <c r="Q239">
        <f>'paste in'!G230</f>
        <v>120163239.051054</v>
      </c>
      <c r="R239">
        <f t="shared" si="23"/>
        <v>4540.0022216844191</v>
      </c>
      <c r="S239">
        <f t="shared" si="24"/>
        <v>8250</v>
      </c>
      <c r="T239">
        <f t="shared" si="25"/>
        <v>0.55030329959811142</v>
      </c>
      <c r="U239">
        <f t="shared" si="26"/>
        <v>853.79551121404199</v>
      </c>
      <c r="V239">
        <f t="shared" si="27"/>
        <v>469.84648700314369</v>
      </c>
    </row>
    <row r="240" spans="1:22" x14ac:dyDescent="0.3">
      <c r="A240" s="11">
        <v>200601</v>
      </c>
      <c r="B240">
        <f>LOOKUP(E240,{1,2,3,4,5,6,7,8,9,10,11,12,13},{31,28,31,30,31,30,31,31,30,31,30,31,"Out Of Bounds"})</f>
        <v>31</v>
      </c>
      <c r="C240">
        <f>LOOKUP(E240,{1,4,7,10,13},{1,2,3,4,"Out Of Bounds"})</f>
        <v>1</v>
      </c>
      <c r="D240">
        <f t="shared" si="28"/>
        <v>2006</v>
      </c>
      <c r="E240">
        <f t="shared" si="22"/>
        <v>1</v>
      </c>
      <c r="F240" s="12">
        <v>38718</v>
      </c>
      <c r="G240">
        <f>'paste in'!B231</f>
        <v>12568361</v>
      </c>
      <c r="H240">
        <f>'paste in'!C231</f>
        <v>5797778</v>
      </c>
      <c r="I240">
        <f>'paste in'!D231</f>
        <v>598567113</v>
      </c>
      <c r="J240">
        <f t="shared" si="17"/>
        <v>187025.09677419355</v>
      </c>
      <c r="K240">
        <f t="shared" si="18"/>
        <v>405431</v>
      </c>
      <c r="L240">
        <f t="shared" si="19"/>
        <v>0.4612994486711513</v>
      </c>
      <c r="M240">
        <f t="shared" si="20"/>
        <v>103.24077827747112</v>
      </c>
      <c r="N240">
        <f t="shared" si="21"/>
        <v>47.624914099778003</v>
      </c>
      <c r="O240">
        <f>'paste in'!E231</f>
        <v>256091</v>
      </c>
      <c r="P240">
        <f>'paste in'!F231</f>
        <v>145213</v>
      </c>
      <c r="Q240">
        <f>'paste in'!G231</f>
        <v>123053852.8352</v>
      </c>
      <c r="R240">
        <f t="shared" si="23"/>
        <v>4684.2903225806449</v>
      </c>
      <c r="S240">
        <f t="shared" si="24"/>
        <v>8261</v>
      </c>
      <c r="T240">
        <f t="shared" si="25"/>
        <v>0.56703671741685568</v>
      </c>
      <c r="U240">
        <f t="shared" si="26"/>
        <v>847.40245594540431</v>
      </c>
      <c r="V240">
        <f t="shared" si="27"/>
        <v>480.50830695026377</v>
      </c>
    </row>
    <row r="241" spans="1:22" x14ac:dyDescent="0.3">
      <c r="A241" s="11">
        <v>200602</v>
      </c>
      <c r="B241">
        <f>LOOKUP(E241,{1,2,3,4,5,6,7,8,9,10,11,12,13},{31,28,31,30,31,30,31,31,30,31,30,31,"Out Of Bounds"})</f>
        <v>28</v>
      </c>
      <c r="C241">
        <f>LOOKUP(E241,{1,4,7,10,13},{1,2,3,4,"Out Of Bounds"})</f>
        <v>1</v>
      </c>
      <c r="D241">
        <f t="shared" si="28"/>
        <v>2006</v>
      </c>
      <c r="E241">
        <f t="shared" si="22"/>
        <v>2</v>
      </c>
      <c r="F241" s="12">
        <v>38749</v>
      </c>
      <c r="G241">
        <f>'paste in'!B232</f>
        <v>11360804</v>
      </c>
      <c r="H241">
        <f>'paste in'!C232</f>
        <v>6452989</v>
      </c>
      <c r="I241">
        <f>'paste in'!D232</f>
        <v>694366561</v>
      </c>
      <c r="J241">
        <f t="shared" si="17"/>
        <v>230463.89285714287</v>
      </c>
      <c r="K241">
        <f t="shared" si="18"/>
        <v>405743</v>
      </c>
      <c r="L241">
        <f t="shared" si="19"/>
        <v>0.56800460601203928</v>
      </c>
      <c r="M241">
        <f t="shared" si="20"/>
        <v>107.6038655884893</v>
      </c>
      <c r="N241">
        <f t="shared" si="21"/>
        <v>61.1194912789623</v>
      </c>
      <c r="O241">
        <f>'paste in'!E232</f>
        <v>231308</v>
      </c>
      <c r="P241">
        <f>'paste in'!F232</f>
        <v>151062</v>
      </c>
      <c r="Q241">
        <f>'paste in'!G232</f>
        <v>131939946.0768</v>
      </c>
      <c r="R241">
        <f t="shared" si="23"/>
        <v>5395.0714285714284</v>
      </c>
      <c r="S241">
        <f t="shared" si="24"/>
        <v>8261</v>
      </c>
      <c r="T241">
        <f t="shared" si="25"/>
        <v>0.65307728223840078</v>
      </c>
      <c r="U241">
        <f t="shared" si="26"/>
        <v>873.41585624975176</v>
      </c>
      <c r="V241">
        <f t="shared" si="27"/>
        <v>570.40805366351356</v>
      </c>
    </row>
    <row r="242" spans="1:22" x14ac:dyDescent="0.3">
      <c r="A242" s="11">
        <v>200603</v>
      </c>
      <c r="B242">
        <f>LOOKUP(E242,{1,2,3,4,5,6,7,8,9,10,11,12,13},{31,28,31,30,31,30,31,31,30,31,30,31,"Out Of Bounds"})</f>
        <v>31</v>
      </c>
      <c r="C242">
        <f>LOOKUP(E242,{1,4,7,10,13},{1,2,3,4,"Out Of Bounds"})</f>
        <v>1</v>
      </c>
      <c r="D242">
        <f t="shared" si="28"/>
        <v>2006</v>
      </c>
      <c r="E242">
        <f t="shared" si="22"/>
        <v>3</v>
      </c>
      <c r="F242" s="12">
        <v>38777</v>
      </c>
      <c r="G242">
        <f>'paste in'!B233</f>
        <v>12578994</v>
      </c>
      <c r="H242">
        <f>'paste in'!C233</f>
        <v>7460087</v>
      </c>
      <c r="I242">
        <f>'paste in'!D233</f>
        <v>791675373</v>
      </c>
      <c r="J242">
        <f t="shared" si="17"/>
        <v>240647.96774193548</v>
      </c>
      <c r="K242">
        <f t="shared" si="18"/>
        <v>405774</v>
      </c>
      <c r="L242">
        <f t="shared" si="19"/>
        <v>0.59305911108630782</v>
      </c>
      <c r="M242">
        <f t="shared" si="20"/>
        <v>106.12146654589954</v>
      </c>
      <c r="N242">
        <f t="shared" si="21"/>
        <v>62.936302616886536</v>
      </c>
      <c r="O242">
        <f>'paste in'!E233</f>
        <v>256091</v>
      </c>
      <c r="P242">
        <f>'paste in'!F233</f>
        <v>178240.99999999901</v>
      </c>
      <c r="Q242">
        <f>'paste in'!G233</f>
        <v>157528264.80140001</v>
      </c>
      <c r="R242">
        <f t="shared" si="23"/>
        <v>5749.7096774193233</v>
      </c>
      <c r="S242">
        <f t="shared" si="24"/>
        <v>8261</v>
      </c>
      <c r="T242">
        <f t="shared" si="25"/>
        <v>0.69600649769027034</v>
      </c>
      <c r="U242">
        <f t="shared" si="26"/>
        <v>883.79365466643969</v>
      </c>
      <c r="V242">
        <f t="shared" si="27"/>
        <v>615.12612626527289</v>
      </c>
    </row>
    <row r="243" spans="1:22" x14ac:dyDescent="0.3">
      <c r="A243" s="11">
        <v>200604</v>
      </c>
      <c r="B243">
        <f>LOOKUP(E243,{1,2,3,4,5,6,7,8,9,10,11,12,13},{31,28,31,30,31,30,31,31,30,31,30,31,"Out Of Bounds"})</f>
        <v>30</v>
      </c>
      <c r="C243">
        <f>LOOKUP(E243,{1,4,7,10,13},{1,2,3,4,"Out Of Bounds"})</f>
        <v>2</v>
      </c>
      <c r="D243">
        <f t="shared" si="28"/>
        <v>2006</v>
      </c>
      <c r="E243">
        <f t="shared" si="22"/>
        <v>4</v>
      </c>
      <c r="F243" s="12">
        <v>38808</v>
      </c>
      <c r="G243">
        <f>'paste in'!B234</f>
        <v>12196560</v>
      </c>
      <c r="H243">
        <f>'paste in'!C234</f>
        <v>6979219</v>
      </c>
      <c r="I243">
        <f>'paste in'!D234</f>
        <v>735740027</v>
      </c>
      <c r="J243">
        <f t="shared" si="17"/>
        <v>232640.63333333333</v>
      </c>
      <c r="K243">
        <f t="shared" si="18"/>
        <v>406552</v>
      </c>
      <c r="L243">
        <f t="shared" si="19"/>
        <v>0.57222848081754196</v>
      </c>
      <c r="M243">
        <f t="shared" si="20"/>
        <v>105.41867607249465</v>
      </c>
      <c r="N243">
        <f t="shared" si="21"/>
        <v>60.323568858760176</v>
      </c>
      <c r="O243">
        <f>'paste in'!E234</f>
        <v>247830</v>
      </c>
      <c r="P243">
        <f>'paste in'!F234</f>
        <v>159817</v>
      </c>
      <c r="Q243">
        <f>'paste in'!G234</f>
        <v>140892935.5767</v>
      </c>
      <c r="R243">
        <f t="shared" si="23"/>
        <v>5327.2333333333336</v>
      </c>
      <c r="S243">
        <f t="shared" si="24"/>
        <v>8261</v>
      </c>
      <c r="T243">
        <f t="shared" si="25"/>
        <v>0.64486543194932011</v>
      </c>
      <c r="U243">
        <f t="shared" si="26"/>
        <v>881.58916496180007</v>
      </c>
      <c r="V243">
        <f t="shared" si="27"/>
        <v>568.50637766493162</v>
      </c>
    </row>
    <row r="244" spans="1:22" x14ac:dyDescent="0.3">
      <c r="A244" s="11">
        <v>200605</v>
      </c>
      <c r="B244">
        <f>LOOKUP(E244,{1,2,3,4,5,6,7,8,9,10,11,12,13},{31,28,31,30,31,30,31,31,30,31,30,31,"Out Of Bounds"})</f>
        <v>31</v>
      </c>
      <c r="C244">
        <f>LOOKUP(E244,{1,4,7,10,13},{1,2,3,4,"Out Of Bounds"})</f>
        <v>2</v>
      </c>
      <c r="D244">
        <f t="shared" si="28"/>
        <v>2006</v>
      </c>
      <c r="E244">
        <f t="shared" si="22"/>
        <v>5</v>
      </c>
      <c r="F244" s="12">
        <v>38838</v>
      </c>
      <c r="G244">
        <f>'paste in'!B235</f>
        <v>12627168</v>
      </c>
      <c r="H244">
        <f>'paste in'!C235</f>
        <v>8323019</v>
      </c>
      <c r="I244">
        <f>'paste in'!D235</f>
        <v>955250468</v>
      </c>
      <c r="J244">
        <f t="shared" si="17"/>
        <v>268484.48387096776</v>
      </c>
      <c r="K244">
        <f t="shared" si="18"/>
        <v>407328</v>
      </c>
      <c r="L244">
        <f t="shared" si="19"/>
        <v>0.65913584106903467</v>
      </c>
      <c r="M244">
        <f t="shared" si="20"/>
        <v>114.77211189833881</v>
      </c>
      <c r="N244">
        <f t="shared" si="21"/>
        <v>75.650412507380906</v>
      </c>
      <c r="O244">
        <f>'paste in'!E235</f>
        <v>267437</v>
      </c>
      <c r="P244">
        <f>'paste in'!F235</f>
        <v>167262</v>
      </c>
      <c r="Q244">
        <f>'paste in'!G235</f>
        <v>140591659.1444</v>
      </c>
      <c r="R244">
        <f t="shared" si="23"/>
        <v>5395.5483870967746</v>
      </c>
      <c r="S244">
        <f t="shared" si="24"/>
        <v>8627</v>
      </c>
      <c r="T244">
        <f t="shared" si="25"/>
        <v>0.62542580121673519</v>
      </c>
      <c r="U244">
        <f t="shared" si="26"/>
        <v>840.54751912807455</v>
      </c>
      <c r="V244">
        <f t="shared" si="27"/>
        <v>525.70010561141498</v>
      </c>
    </row>
    <row r="245" spans="1:22" x14ac:dyDescent="0.3">
      <c r="A245" s="11">
        <v>200606</v>
      </c>
      <c r="B245">
        <f>LOOKUP(E245,{1,2,3,4,5,6,7,8,9,10,11,12,13},{31,28,31,30,31,30,31,31,30,31,30,31,"Out Of Bounds"})</f>
        <v>30</v>
      </c>
      <c r="C245">
        <f>LOOKUP(E245,{1,4,7,10,13},{1,2,3,4,"Out Of Bounds"})</f>
        <v>2</v>
      </c>
      <c r="D245">
        <f t="shared" si="28"/>
        <v>2006</v>
      </c>
      <c r="E245">
        <f t="shared" si="22"/>
        <v>6</v>
      </c>
      <c r="F245" s="12">
        <v>38869</v>
      </c>
      <c r="G245">
        <f>'paste in'!B236</f>
        <v>12234930</v>
      </c>
      <c r="H245">
        <f>'paste in'!C236</f>
        <v>8654343</v>
      </c>
      <c r="I245">
        <f>'paste in'!D236</f>
        <v>1050310728</v>
      </c>
      <c r="J245">
        <f t="shared" si="17"/>
        <v>288478.09999999998</v>
      </c>
      <c r="K245">
        <f t="shared" si="18"/>
        <v>407831</v>
      </c>
      <c r="L245">
        <f t="shared" si="19"/>
        <v>0.70734716095637651</v>
      </c>
      <c r="M245">
        <f t="shared" si="20"/>
        <v>121.36227186743119</v>
      </c>
      <c r="N245">
        <f t="shared" si="21"/>
        <v>85.845258452643378</v>
      </c>
      <c r="O245">
        <f>'paste in'!E236</f>
        <v>258810</v>
      </c>
      <c r="P245">
        <f>'paste in'!F236</f>
        <v>157408</v>
      </c>
      <c r="Q245">
        <f>'paste in'!G236</f>
        <v>133381498.5962</v>
      </c>
      <c r="R245">
        <f t="shared" si="23"/>
        <v>5246.9333333333334</v>
      </c>
      <c r="S245">
        <f t="shared" si="24"/>
        <v>8627</v>
      </c>
      <c r="T245">
        <f t="shared" si="25"/>
        <v>0.60819906495112241</v>
      </c>
      <c r="U245">
        <f t="shared" si="26"/>
        <v>847.36162454386056</v>
      </c>
      <c r="V245">
        <f t="shared" si="27"/>
        <v>515.36454772304012</v>
      </c>
    </row>
    <row r="246" spans="1:22" x14ac:dyDescent="0.3">
      <c r="A246" s="11">
        <v>200607</v>
      </c>
      <c r="B246">
        <f>LOOKUP(E246,{1,2,3,4,5,6,7,8,9,10,11,12,13},{31,28,31,30,31,30,31,31,30,31,30,31,"Out Of Bounds"})</f>
        <v>31</v>
      </c>
      <c r="C246">
        <f>LOOKUP(E246,{1,4,7,10,13},{1,2,3,4,"Out Of Bounds"})</f>
        <v>3</v>
      </c>
      <c r="D246">
        <f t="shared" si="28"/>
        <v>2006</v>
      </c>
      <c r="E246">
        <f t="shared" si="22"/>
        <v>7</v>
      </c>
      <c r="F246" s="12">
        <v>38899</v>
      </c>
      <c r="G246">
        <f>'paste in'!B237</f>
        <v>12645892</v>
      </c>
      <c r="H246">
        <f>'paste in'!C237</f>
        <v>9142902</v>
      </c>
      <c r="I246">
        <f>'paste in'!D237</f>
        <v>1132783673</v>
      </c>
      <c r="J246">
        <f t="shared" si="17"/>
        <v>294932.32258064515</v>
      </c>
      <c r="K246">
        <f t="shared" si="18"/>
        <v>407932</v>
      </c>
      <c r="L246">
        <f t="shared" si="19"/>
        <v>0.72299383863154931</v>
      </c>
      <c r="M246">
        <f t="shared" si="20"/>
        <v>123.89760636174378</v>
      </c>
      <c r="N246">
        <f t="shared" si="21"/>
        <v>89.577206020737805</v>
      </c>
      <c r="O246">
        <f>'paste in'!E237</f>
        <v>267437</v>
      </c>
      <c r="P246">
        <f>'paste in'!F237</f>
        <v>181097.99999999901</v>
      </c>
      <c r="Q246">
        <f>'paste in'!G237</f>
        <v>152721603.477</v>
      </c>
      <c r="R246">
        <f t="shared" si="23"/>
        <v>5841.8709677419038</v>
      </c>
      <c r="S246">
        <f t="shared" si="24"/>
        <v>8627</v>
      </c>
      <c r="T246">
        <f t="shared" si="25"/>
        <v>0.67716135014975121</v>
      </c>
      <c r="U246">
        <f t="shared" si="26"/>
        <v>843.3091667329337</v>
      </c>
      <c r="V246">
        <f t="shared" si="27"/>
        <v>571.0563739385351</v>
      </c>
    </row>
    <row r="247" spans="1:22" x14ac:dyDescent="0.3">
      <c r="A247" s="11">
        <v>200608</v>
      </c>
      <c r="B247">
        <f>LOOKUP(E247,{1,2,3,4,5,6,7,8,9,10,11,12,13},{31,28,31,30,31,30,31,31,30,31,30,31,"Out Of Bounds"})</f>
        <v>31</v>
      </c>
      <c r="C247">
        <f>LOOKUP(E247,{1,4,7,10,13},{1,2,3,4,"Out Of Bounds"})</f>
        <v>3</v>
      </c>
      <c r="D247">
        <f t="shared" si="28"/>
        <v>2006</v>
      </c>
      <c r="E247">
        <f t="shared" si="22"/>
        <v>8</v>
      </c>
      <c r="F247" s="12">
        <v>38930</v>
      </c>
      <c r="G247">
        <f>'paste in'!B238</f>
        <v>12664151</v>
      </c>
      <c r="H247">
        <f>'paste in'!C238</f>
        <v>9663870</v>
      </c>
      <c r="I247">
        <f>'paste in'!D238</f>
        <v>1204615607</v>
      </c>
      <c r="J247">
        <f t="shared" si="17"/>
        <v>311737.74193548388</v>
      </c>
      <c r="K247">
        <f t="shared" si="18"/>
        <v>408521</v>
      </c>
      <c r="L247">
        <f t="shared" si="19"/>
        <v>0.76308865868702924</v>
      </c>
      <c r="M247">
        <f t="shared" si="20"/>
        <v>124.65147058062661</v>
      </c>
      <c r="N247">
        <f t="shared" si="21"/>
        <v>95.120123488736041</v>
      </c>
      <c r="O247">
        <f>'paste in'!E238</f>
        <v>267437</v>
      </c>
      <c r="P247">
        <f>'paste in'!F238</f>
        <v>181364</v>
      </c>
      <c r="Q247">
        <f>'paste in'!G238</f>
        <v>152807835.59979999</v>
      </c>
      <c r="R247">
        <f t="shared" si="23"/>
        <v>5850.4516129032254</v>
      </c>
      <c r="S247">
        <f t="shared" si="24"/>
        <v>8627</v>
      </c>
      <c r="T247">
        <f t="shared" si="25"/>
        <v>0.67815597692166751</v>
      </c>
      <c r="U247">
        <f t="shared" si="26"/>
        <v>842.54778015372392</v>
      </c>
      <c r="V247">
        <f t="shared" si="27"/>
        <v>571.37881295333102</v>
      </c>
    </row>
    <row r="248" spans="1:22" x14ac:dyDescent="0.3">
      <c r="A248" s="11">
        <v>200609</v>
      </c>
      <c r="B248">
        <f>LOOKUP(E248,{1,2,3,4,5,6,7,8,9,10,11,12,13},{31,28,31,30,31,30,31,31,30,31,30,31,"Out Of Bounds"})</f>
        <v>30</v>
      </c>
      <c r="C248">
        <f>LOOKUP(E248,{1,4,7,10,13},{1,2,3,4,"Out Of Bounds"})</f>
        <v>3</v>
      </c>
      <c r="D248">
        <f t="shared" si="28"/>
        <v>2006</v>
      </c>
      <c r="E248">
        <f t="shared" si="22"/>
        <v>9</v>
      </c>
      <c r="F248" s="12">
        <v>38961</v>
      </c>
      <c r="G248">
        <f>'paste in'!B239</f>
        <v>12257250</v>
      </c>
      <c r="H248">
        <f>'paste in'!C239</f>
        <v>9046824</v>
      </c>
      <c r="I248">
        <f>'paste in'!D239</f>
        <v>1092612459</v>
      </c>
      <c r="J248">
        <f t="shared" si="17"/>
        <v>301560.8</v>
      </c>
      <c r="K248">
        <f t="shared" si="18"/>
        <v>408575</v>
      </c>
      <c r="L248">
        <f t="shared" si="19"/>
        <v>0.73807942238267144</v>
      </c>
      <c r="M248">
        <f t="shared" si="20"/>
        <v>120.77304245114087</v>
      </c>
      <c r="N248">
        <f t="shared" si="21"/>
        <v>89.140097411735908</v>
      </c>
      <c r="O248">
        <f>'paste in'!E239</f>
        <v>259530</v>
      </c>
      <c r="P248">
        <f>'paste in'!F239</f>
        <v>157180.99999999901</v>
      </c>
      <c r="Q248">
        <f>'paste in'!G239</f>
        <v>131138292.7008</v>
      </c>
      <c r="R248">
        <f t="shared" si="23"/>
        <v>5239.366666666634</v>
      </c>
      <c r="S248">
        <f t="shared" si="24"/>
        <v>8651</v>
      </c>
      <c r="T248">
        <f t="shared" si="25"/>
        <v>0.60563711324316649</v>
      </c>
      <c r="U248">
        <f t="shared" si="26"/>
        <v>834.31389735910079</v>
      </c>
      <c r="V248">
        <f t="shared" si="27"/>
        <v>505.29146033522136</v>
      </c>
    </row>
    <row r="249" spans="1:22" x14ac:dyDescent="0.3">
      <c r="A249" s="11">
        <v>200610</v>
      </c>
      <c r="B249">
        <f>LOOKUP(E249,{1,2,3,4,5,6,7,8,9,10,11,12,13},{31,28,31,30,31,30,31,31,30,31,30,31,"Out Of Bounds"})</f>
        <v>31</v>
      </c>
      <c r="C249">
        <f>LOOKUP(E249,{1,4,7,10,13},{1,2,3,4,"Out Of Bounds"})</f>
        <v>4</v>
      </c>
      <c r="D249">
        <f t="shared" si="28"/>
        <v>2006</v>
      </c>
      <c r="E249">
        <f t="shared" si="22"/>
        <v>10</v>
      </c>
      <c r="F249" s="12">
        <v>38991</v>
      </c>
      <c r="G249">
        <f>'paste in'!B240</f>
        <v>12673761</v>
      </c>
      <c r="H249">
        <f>'paste in'!C240</f>
        <v>8203807</v>
      </c>
      <c r="I249">
        <f>'paste in'!D240</f>
        <v>911951521</v>
      </c>
      <c r="J249">
        <f t="shared" si="17"/>
        <v>264638.93548387097</v>
      </c>
      <c r="K249">
        <f t="shared" si="18"/>
        <v>408831</v>
      </c>
      <c r="L249">
        <f t="shared" si="19"/>
        <v>0.64730643097972262</v>
      </c>
      <c r="M249">
        <f t="shared" si="20"/>
        <v>111.16199113411615</v>
      </c>
      <c r="N249">
        <f t="shared" si="21"/>
        <v>71.955871741624293</v>
      </c>
      <c r="O249">
        <f>'paste in'!E240</f>
        <v>269049</v>
      </c>
      <c r="P249">
        <f>'paste in'!F240</f>
        <v>171305</v>
      </c>
      <c r="Q249">
        <f>'paste in'!G240</f>
        <v>143796068.234</v>
      </c>
      <c r="R249">
        <f t="shared" si="23"/>
        <v>5525.9677419354839</v>
      </c>
      <c r="S249">
        <f t="shared" si="24"/>
        <v>8679</v>
      </c>
      <c r="T249">
        <f t="shared" si="25"/>
        <v>0.63670558151117451</v>
      </c>
      <c r="U249">
        <f t="shared" si="26"/>
        <v>839.41547668777912</v>
      </c>
      <c r="V249">
        <f t="shared" si="27"/>
        <v>534.46051921397213</v>
      </c>
    </row>
    <row r="250" spans="1:22" x14ac:dyDescent="0.3">
      <c r="A250" s="11">
        <v>200611</v>
      </c>
      <c r="B250">
        <f>LOOKUP(E250,{1,2,3,4,5,6,7,8,9,10,11,12,13},{31,28,31,30,31,30,31,31,30,31,30,31,"Out Of Bounds"})</f>
        <v>30</v>
      </c>
      <c r="C250">
        <f>LOOKUP(E250,{1,4,7,10,13},{1,2,3,4,"Out Of Bounds"})</f>
        <v>4</v>
      </c>
      <c r="D250">
        <f t="shared" si="28"/>
        <v>2006</v>
      </c>
      <c r="E250">
        <f t="shared" si="22"/>
        <v>11</v>
      </c>
      <c r="F250" s="12">
        <v>39022</v>
      </c>
      <c r="G250">
        <f>'paste in'!B241</f>
        <v>12276630</v>
      </c>
      <c r="H250">
        <f>'paste in'!C241</f>
        <v>7163517</v>
      </c>
      <c r="I250">
        <f>'paste in'!D241</f>
        <v>767724735</v>
      </c>
      <c r="J250">
        <f t="shared" si="17"/>
        <v>238783.9</v>
      </c>
      <c r="K250">
        <f t="shared" si="18"/>
        <v>409221</v>
      </c>
      <c r="L250">
        <f t="shared" si="19"/>
        <v>0.58350842209955012</v>
      </c>
      <c r="M250">
        <f t="shared" si="20"/>
        <v>107.17148224817502</v>
      </c>
      <c r="N250">
        <f t="shared" si="21"/>
        <v>62.535462500702558</v>
      </c>
      <c r="O250">
        <f>'paste in'!E241</f>
        <v>268320</v>
      </c>
      <c r="P250">
        <f>'paste in'!F241</f>
        <v>172948</v>
      </c>
      <c r="Q250">
        <f>'paste in'!G241</f>
        <v>146900518.79629999</v>
      </c>
      <c r="R250">
        <f t="shared" si="23"/>
        <v>5764.9333333333334</v>
      </c>
      <c r="S250">
        <f t="shared" si="24"/>
        <v>8944</v>
      </c>
      <c r="T250">
        <f t="shared" si="25"/>
        <v>0.64455873583780565</v>
      </c>
      <c r="U250">
        <f t="shared" si="26"/>
        <v>849.39125515357216</v>
      </c>
      <c r="V250">
        <f t="shared" si="27"/>
        <v>547.48255365347347</v>
      </c>
    </row>
    <row r="251" spans="1:22" x14ac:dyDescent="0.3">
      <c r="A251" s="11">
        <v>200612</v>
      </c>
      <c r="B251">
        <f>LOOKUP(E251,{1,2,3,4,5,6,7,8,9,10,11,12,13},{31,28,31,30,31,30,31,31,30,31,30,31,"Out Of Bounds"})</f>
        <v>31</v>
      </c>
      <c r="C251">
        <f>LOOKUP(E251,{1,4,7,10,13},{1,2,3,4,"Out Of Bounds"})</f>
        <v>4</v>
      </c>
      <c r="D251">
        <f t="shared" si="28"/>
        <v>2006</v>
      </c>
      <c r="E251">
        <f t="shared" si="22"/>
        <v>12</v>
      </c>
      <c r="F251" s="12">
        <v>39052</v>
      </c>
      <c r="G251">
        <f>'paste in'!B242</f>
        <v>12690408</v>
      </c>
      <c r="H251">
        <f>'paste in'!C242</f>
        <v>5788382</v>
      </c>
      <c r="I251">
        <f>'paste in'!D242</f>
        <v>635921648</v>
      </c>
      <c r="J251">
        <f t="shared" si="17"/>
        <v>186722</v>
      </c>
      <c r="K251">
        <f t="shared" si="18"/>
        <v>409368</v>
      </c>
      <c r="L251">
        <f t="shared" si="19"/>
        <v>0.45612260850872566</v>
      </c>
      <c r="M251">
        <f t="shared" si="20"/>
        <v>109.86172785417411</v>
      </c>
      <c r="N251">
        <f t="shared" si="21"/>
        <v>50.110417884121617</v>
      </c>
      <c r="O251">
        <f>'paste in'!E242</f>
        <v>283898</v>
      </c>
      <c r="P251">
        <f>'paste in'!F242</f>
        <v>146736</v>
      </c>
      <c r="Q251">
        <f>'paste in'!G242</f>
        <v>128241765.18430001</v>
      </c>
      <c r="R251">
        <f t="shared" si="23"/>
        <v>4733.4193548387093</v>
      </c>
      <c r="S251">
        <f t="shared" si="24"/>
        <v>9158</v>
      </c>
      <c r="T251">
        <f t="shared" si="25"/>
        <v>0.5168616897618159</v>
      </c>
      <c r="U251">
        <f t="shared" si="26"/>
        <v>873.96252578985388</v>
      </c>
      <c r="V251">
        <f t="shared" si="27"/>
        <v>451.71774786824847</v>
      </c>
    </row>
    <row r="252" spans="1:22" x14ac:dyDescent="0.3">
      <c r="A252" s="11">
        <v>200701</v>
      </c>
      <c r="B252">
        <f>LOOKUP(E252,{1,2,3,4,5,6,7,8,9,10,11,12,13},{31,28,31,30,31,30,31,31,30,31,30,31,"Out Of Bounds"})</f>
        <v>31</v>
      </c>
      <c r="C252">
        <f>LOOKUP(E252,{1,4,7,10,13},{1,2,3,4,"Out Of Bounds"})</f>
        <v>1</v>
      </c>
      <c r="D252">
        <f t="shared" si="28"/>
        <v>2007</v>
      </c>
      <c r="E252">
        <f t="shared" si="22"/>
        <v>1</v>
      </c>
      <c r="F252" s="12">
        <v>39083</v>
      </c>
      <c r="G252">
        <f>'paste in'!B243</f>
        <v>12693477</v>
      </c>
      <c r="H252">
        <f>'paste in'!C243</f>
        <v>5990806</v>
      </c>
      <c r="I252">
        <f>'paste in'!D243</f>
        <v>652828848</v>
      </c>
      <c r="J252">
        <f t="shared" si="17"/>
        <v>193251.80645161291</v>
      </c>
      <c r="K252">
        <f t="shared" si="18"/>
        <v>409467</v>
      </c>
      <c r="L252">
        <f t="shared" si="19"/>
        <v>0.47195941663580437</v>
      </c>
      <c r="M252">
        <f t="shared" si="20"/>
        <v>108.97178910483831</v>
      </c>
      <c r="N252">
        <f t="shared" si="21"/>
        <v>51.430262015679389</v>
      </c>
      <c r="O252">
        <f>'paste in'!E243</f>
        <v>287494</v>
      </c>
      <c r="P252">
        <f>'paste in'!F243</f>
        <v>156555</v>
      </c>
      <c r="Q252">
        <f>'paste in'!G243</f>
        <v>137270411.671</v>
      </c>
      <c r="R252">
        <f t="shared" si="23"/>
        <v>5050.1612903225805</v>
      </c>
      <c r="S252">
        <f t="shared" si="24"/>
        <v>9274</v>
      </c>
      <c r="T252">
        <f t="shared" si="25"/>
        <v>0.54455049496685148</v>
      </c>
      <c r="U252">
        <f t="shared" si="26"/>
        <v>876.81908384273902</v>
      </c>
      <c r="V252">
        <f t="shared" si="27"/>
        <v>477.47226610294479</v>
      </c>
    </row>
    <row r="253" spans="1:22" x14ac:dyDescent="0.3">
      <c r="A253" s="11">
        <v>200702</v>
      </c>
      <c r="B253">
        <f>LOOKUP(E253,{1,2,3,4,5,6,7,8,9,10,11,12,13},{31,28,31,30,31,30,31,31,30,31,30,31,"Out Of Bounds"})</f>
        <v>28</v>
      </c>
      <c r="C253">
        <f>LOOKUP(E253,{1,4,7,10,13},{1,2,3,4,"Out Of Bounds"})</f>
        <v>1</v>
      </c>
      <c r="D253">
        <f t="shared" si="28"/>
        <v>2007</v>
      </c>
      <c r="E253">
        <f t="shared" si="22"/>
        <v>2</v>
      </c>
      <c r="F253" s="12">
        <v>39114</v>
      </c>
      <c r="G253">
        <f>'paste in'!B244</f>
        <v>11456788</v>
      </c>
      <c r="H253">
        <f>'paste in'!C244</f>
        <v>6562499</v>
      </c>
      <c r="I253">
        <f>'paste in'!D244</f>
        <v>741854962</v>
      </c>
      <c r="J253">
        <f t="shared" si="17"/>
        <v>234374.96428571429</v>
      </c>
      <c r="K253">
        <f t="shared" si="18"/>
        <v>409171</v>
      </c>
      <c r="L253">
        <f t="shared" si="19"/>
        <v>0.57280443698530514</v>
      </c>
      <c r="M253">
        <f t="shared" si="20"/>
        <v>113.04458286393644</v>
      </c>
      <c r="N253">
        <f t="shared" si="21"/>
        <v>64.752438641615782</v>
      </c>
      <c r="O253">
        <f>'paste in'!E244</f>
        <v>260540</v>
      </c>
      <c r="P253">
        <f>'paste in'!F244</f>
        <v>169074</v>
      </c>
      <c r="Q253">
        <f>'paste in'!G244</f>
        <v>149926414.0117</v>
      </c>
      <c r="R253">
        <f t="shared" si="23"/>
        <v>6038.3571428571431</v>
      </c>
      <c r="S253">
        <f t="shared" si="24"/>
        <v>9305</v>
      </c>
      <c r="T253">
        <f t="shared" si="25"/>
        <v>0.64893682352038073</v>
      </c>
      <c r="U253">
        <f t="shared" si="26"/>
        <v>886.75026326756335</v>
      </c>
      <c r="V253">
        <f t="shared" si="27"/>
        <v>575.44489910071388</v>
      </c>
    </row>
    <row r="254" spans="1:22" x14ac:dyDescent="0.3">
      <c r="A254" s="11">
        <v>200703</v>
      </c>
      <c r="B254">
        <f>LOOKUP(E254,{1,2,3,4,5,6,7,8,9,10,11,12,13},{31,28,31,30,31,30,31,31,30,31,30,31,"Out Of Bounds"})</f>
        <v>31</v>
      </c>
      <c r="C254">
        <f>LOOKUP(E254,{1,4,7,10,13},{1,2,3,4,"Out Of Bounds"})</f>
        <v>1</v>
      </c>
      <c r="D254">
        <f t="shared" si="28"/>
        <v>2007</v>
      </c>
      <c r="E254">
        <f t="shared" si="22"/>
        <v>3</v>
      </c>
      <c r="F254" s="12">
        <v>39142</v>
      </c>
      <c r="G254">
        <f>'paste in'!B245</f>
        <v>12688114</v>
      </c>
      <c r="H254">
        <f>'paste in'!C245</f>
        <v>7641334</v>
      </c>
      <c r="I254">
        <f>'paste in'!D245</f>
        <v>857985013</v>
      </c>
      <c r="J254">
        <f t="shared" si="17"/>
        <v>246494.64516129033</v>
      </c>
      <c r="K254">
        <f t="shared" si="18"/>
        <v>409294</v>
      </c>
      <c r="L254">
        <f t="shared" si="19"/>
        <v>0.60224348551723295</v>
      </c>
      <c r="M254">
        <f t="shared" si="20"/>
        <v>112.28209799493125</v>
      </c>
      <c r="N254">
        <f t="shared" si="21"/>
        <v>67.6211620576549</v>
      </c>
      <c r="O254">
        <f>'paste in'!E245</f>
        <v>288455</v>
      </c>
      <c r="P254">
        <f>'paste in'!F245</f>
        <v>198068</v>
      </c>
      <c r="Q254">
        <f>'paste in'!G245</f>
        <v>177249669.5088</v>
      </c>
      <c r="R254">
        <f t="shared" si="23"/>
        <v>6389.2903225806449</v>
      </c>
      <c r="S254">
        <f t="shared" si="24"/>
        <v>9305</v>
      </c>
      <c r="T254">
        <f t="shared" si="25"/>
        <v>0.68665129742940845</v>
      </c>
      <c r="U254">
        <f t="shared" si="26"/>
        <v>894.8930140598178</v>
      </c>
      <c r="V254">
        <f t="shared" si="27"/>
        <v>614.47944916468771</v>
      </c>
    </row>
    <row r="255" spans="1:22" x14ac:dyDescent="0.3">
      <c r="A255" s="11">
        <v>200704</v>
      </c>
      <c r="B255">
        <f>LOOKUP(E255,{1,2,3,4,5,6,7,8,9,10,11,12,13},{31,28,31,30,31,30,31,31,30,31,30,31,"Out Of Bounds"})</f>
        <v>30</v>
      </c>
      <c r="C255">
        <f>LOOKUP(E255,{1,4,7,10,13},{1,2,3,4,"Out Of Bounds"})</f>
        <v>2</v>
      </c>
      <c r="D255">
        <f t="shared" si="28"/>
        <v>2007</v>
      </c>
      <c r="E255">
        <f t="shared" si="22"/>
        <v>4</v>
      </c>
      <c r="F255" s="12">
        <v>39173</v>
      </c>
      <c r="G255">
        <f>'paste in'!B246</f>
        <v>12298320</v>
      </c>
      <c r="H255">
        <f>'paste in'!C246</f>
        <v>7066334</v>
      </c>
      <c r="I255">
        <f>'paste in'!D246</f>
        <v>778317362</v>
      </c>
      <c r="J255">
        <f t="shared" si="17"/>
        <v>235544.46666666667</v>
      </c>
      <c r="K255">
        <f t="shared" si="18"/>
        <v>409944</v>
      </c>
      <c r="L255">
        <f t="shared" si="19"/>
        <v>0.57457717802106301</v>
      </c>
      <c r="M255">
        <f t="shared" si="20"/>
        <v>110.14443444082886</v>
      </c>
      <c r="N255">
        <f t="shared" si="21"/>
        <v>63.286478315737433</v>
      </c>
      <c r="O255">
        <f>'paste in'!E246</f>
        <v>279150</v>
      </c>
      <c r="P255">
        <f>'paste in'!F246</f>
        <v>173767</v>
      </c>
      <c r="Q255">
        <f>'paste in'!G246</f>
        <v>157499934.70300001</v>
      </c>
      <c r="R255">
        <f t="shared" si="23"/>
        <v>5792.2333333333336</v>
      </c>
      <c r="S255">
        <f t="shared" si="24"/>
        <v>9305</v>
      </c>
      <c r="T255">
        <f t="shared" si="25"/>
        <v>0.62248611857424319</v>
      </c>
      <c r="U255">
        <f t="shared" si="26"/>
        <v>906.38576198587771</v>
      </c>
      <c r="V255">
        <f t="shared" si="27"/>
        <v>564.21255490954684</v>
      </c>
    </row>
    <row r="256" spans="1:22" x14ac:dyDescent="0.3">
      <c r="A256" s="11">
        <v>200705</v>
      </c>
      <c r="B256">
        <f>LOOKUP(E256,{1,2,3,4,5,6,7,8,9,10,11,12,13},{31,28,31,30,31,30,31,31,30,31,30,31,"Out Of Bounds"})</f>
        <v>31</v>
      </c>
      <c r="C256">
        <f>LOOKUP(E256,{1,4,7,10,13},{1,2,3,4,"Out Of Bounds"})</f>
        <v>2</v>
      </c>
      <c r="D256">
        <f t="shared" si="28"/>
        <v>2007</v>
      </c>
      <c r="E256">
        <f t="shared" si="22"/>
        <v>5</v>
      </c>
      <c r="F256" s="12">
        <v>39203</v>
      </c>
      <c r="G256">
        <f>'paste in'!B247</f>
        <v>12721935</v>
      </c>
      <c r="H256">
        <f>'paste in'!C247</f>
        <v>8360171</v>
      </c>
      <c r="I256">
        <f>'paste in'!D247</f>
        <v>982328144</v>
      </c>
      <c r="J256">
        <f t="shared" si="17"/>
        <v>269682.93548387097</v>
      </c>
      <c r="K256">
        <f t="shared" si="18"/>
        <v>410385</v>
      </c>
      <c r="L256">
        <f t="shared" si="19"/>
        <v>0.65714618098583277</v>
      </c>
      <c r="M256">
        <f t="shared" si="20"/>
        <v>117.50096307838679</v>
      </c>
      <c r="N256">
        <f t="shared" si="21"/>
        <v>77.215309149119221</v>
      </c>
      <c r="O256">
        <f>'paste in'!E247</f>
        <v>293508</v>
      </c>
      <c r="P256">
        <f>'paste in'!F247</f>
        <v>182932</v>
      </c>
      <c r="Q256">
        <f>'paste in'!G247</f>
        <v>158618587.9016</v>
      </c>
      <c r="R256">
        <f t="shared" si="23"/>
        <v>5901.0322580645161</v>
      </c>
      <c r="S256">
        <f t="shared" si="24"/>
        <v>9468</v>
      </c>
      <c r="T256">
        <f t="shared" si="25"/>
        <v>0.6232606947681153</v>
      </c>
      <c r="U256">
        <f t="shared" si="26"/>
        <v>867.0904374390484</v>
      </c>
      <c r="V256">
        <f t="shared" si="27"/>
        <v>540.42338846505038</v>
      </c>
    </row>
    <row r="257" spans="1:22" x14ac:dyDescent="0.3">
      <c r="A257" s="11">
        <v>200706</v>
      </c>
      <c r="B257">
        <f>LOOKUP(E257,{1,2,3,4,5,6,7,8,9,10,11,12,13},{31,28,31,30,31,30,31,31,30,31,30,31,"Out Of Bounds"})</f>
        <v>30</v>
      </c>
      <c r="C257">
        <f>LOOKUP(E257,{1,4,7,10,13},{1,2,3,4,"Out Of Bounds"})</f>
        <v>2</v>
      </c>
      <c r="D257">
        <f t="shared" si="28"/>
        <v>2007</v>
      </c>
      <c r="E257">
        <f t="shared" si="22"/>
        <v>6</v>
      </c>
      <c r="F257" s="12">
        <v>39234</v>
      </c>
      <c r="G257">
        <f>'paste in'!B248</f>
        <v>12366450</v>
      </c>
      <c r="H257">
        <f>'paste in'!C248</f>
        <v>8822944</v>
      </c>
      <c r="I257">
        <f>'paste in'!D248</f>
        <v>1111207486</v>
      </c>
      <c r="J257">
        <f t="shared" si="17"/>
        <v>294098.13333333336</v>
      </c>
      <c r="K257">
        <f t="shared" si="18"/>
        <v>412215</v>
      </c>
      <c r="L257">
        <f t="shared" si="19"/>
        <v>0.71345810640887242</v>
      </c>
      <c r="M257">
        <f t="shared" si="20"/>
        <v>125.94520445783176</v>
      </c>
      <c r="N257">
        <f t="shared" si="21"/>
        <v>89.856627083762916</v>
      </c>
      <c r="O257">
        <f>'paste in'!E248</f>
        <v>284040</v>
      </c>
      <c r="P257">
        <f>'paste in'!F248</f>
        <v>180050</v>
      </c>
      <c r="Q257">
        <f>'paste in'!G248</f>
        <v>155620093.73469999</v>
      </c>
      <c r="R257">
        <f t="shared" si="23"/>
        <v>6001.666666666667</v>
      </c>
      <c r="S257">
        <f t="shared" si="24"/>
        <v>9468</v>
      </c>
      <c r="T257">
        <f t="shared" si="25"/>
        <v>0.63388959301506831</v>
      </c>
      <c r="U257">
        <f t="shared" si="26"/>
        <v>864.31598852929744</v>
      </c>
      <c r="V257">
        <f t="shared" si="27"/>
        <v>547.8809102052528</v>
      </c>
    </row>
    <row r="258" spans="1:22" x14ac:dyDescent="0.3">
      <c r="A258" s="11">
        <v>200707</v>
      </c>
      <c r="B258">
        <f>LOOKUP(E258,{1,2,3,4,5,6,7,8,9,10,11,12,13},{31,28,31,30,31,30,31,31,30,31,30,31,"Out Of Bounds"})</f>
        <v>31</v>
      </c>
      <c r="C258">
        <f>LOOKUP(E258,{1,4,7,10,13},{1,2,3,4,"Out Of Bounds"})</f>
        <v>3</v>
      </c>
      <c r="D258">
        <f t="shared" si="28"/>
        <v>2007</v>
      </c>
      <c r="E258">
        <f t="shared" si="22"/>
        <v>7</v>
      </c>
      <c r="F258" s="12">
        <v>39264</v>
      </c>
      <c r="G258">
        <f>'paste in'!B249</f>
        <v>12797389</v>
      </c>
      <c r="H258">
        <f>'paste in'!C249</f>
        <v>9301557</v>
      </c>
      <c r="I258">
        <f>'paste in'!D249</f>
        <v>1192700456</v>
      </c>
      <c r="J258">
        <f t="shared" si="17"/>
        <v>300050.22580645164</v>
      </c>
      <c r="K258">
        <f t="shared" si="18"/>
        <v>412819</v>
      </c>
      <c r="L258">
        <f t="shared" si="19"/>
        <v>0.72683240307847174</v>
      </c>
      <c r="M258">
        <f t="shared" si="20"/>
        <v>128.22589336387446</v>
      </c>
      <c r="N258">
        <f t="shared" si="21"/>
        <v>93.198734210548736</v>
      </c>
      <c r="O258">
        <f>'paste in'!E249</f>
        <v>293508</v>
      </c>
      <c r="P258">
        <f>'paste in'!F249</f>
        <v>202097</v>
      </c>
      <c r="Q258">
        <f>'paste in'!G249</f>
        <v>175811580.54789999</v>
      </c>
      <c r="R258">
        <f t="shared" si="23"/>
        <v>6519.2580645161288</v>
      </c>
      <c r="S258">
        <f t="shared" si="24"/>
        <v>9468</v>
      </c>
      <c r="T258">
        <f t="shared" si="25"/>
        <v>0.68855704103465665</v>
      </c>
      <c r="U258">
        <f t="shared" si="26"/>
        <v>869.9366173070357</v>
      </c>
      <c r="V258">
        <f t="shared" si="27"/>
        <v>599.00098310063095</v>
      </c>
    </row>
    <row r="259" spans="1:22" x14ac:dyDescent="0.3">
      <c r="A259" s="11">
        <v>200708</v>
      </c>
      <c r="B259">
        <f>LOOKUP(E259,{1,2,3,4,5,6,7,8,9,10,11,12,13},{31,28,31,30,31,30,31,31,30,31,30,31,"Out Of Bounds"})</f>
        <v>31</v>
      </c>
      <c r="C259">
        <f>LOOKUP(E259,{1,4,7,10,13},{1,2,3,4,"Out Of Bounds"})</f>
        <v>3</v>
      </c>
      <c r="D259">
        <f t="shared" si="28"/>
        <v>2007</v>
      </c>
      <c r="E259">
        <f t="shared" si="22"/>
        <v>8</v>
      </c>
      <c r="F259" s="12">
        <v>39295</v>
      </c>
      <c r="G259">
        <f>'paste in'!B250</f>
        <v>12820763</v>
      </c>
      <c r="H259">
        <f>'paste in'!C250</f>
        <v>9863588</v>
      </c>
      <c r="I259">
        <f>'paste in'!D250</f>
        <v>1257755587</v>
      </c>
      <c r="J259">
        <f t="shared" si="17"/>
        <v>318180.25806451612</v>
      </c>
      <c r="K259">
        <f t="shared" si="18"/>
        <v>413573</v>
      </c>
      <c r="L259">
        <f t="shared" si="19"/>
        <v>0.7693448510045775</v>
      </c>
      <c r="M259">
        <f t="shared" si="20"/>
        <v>127.51501654367559</v>
      </c>
      <c r="N259">
        <f t="shared" si="21"/>
        <v>98.103021403640327</v>
      </c>
      <c r="O259">
        <f>'paste in'!E250</f>
        <v>293508</v>
      </c>
      <c r="P259">
        <f>'paste in'!F250</f>
        <v>195725</v>
      </c>
      <c r="Q259">
        <f>'paste in'!G250</f>
        <v>171294214.24649999</v>
      </c>
      <c r="R259">
        <f t="shared" si="23"/>
        <v>6313.7096774193551</v>
      </c>
      <c r="S259">
        <f t="shared" si="24"/>
        <v>9468</v>
      </c>
      <c r="T259">
        <f t="shared" si="25"/>
        <v>0.66684724096106407</v>
      </c>
      <c r="U259">
        <f t="shared" si="26"/>
        <v>875.17800100395959</v>
      </c>
      <c r="V259">
        <f t="shared" si="27"/>
        <v>583.61003531930987</v>
      </c>
    </row>
    <row r="260" spans="1:22" x14ac:dyDescent="0.3">
      <c r="A260" s="11">
        <v>200709</v>
      </c>
      <c r="B260">
        <f>LOOKUP(E260,{1,2,3,4,5,6,7,8,9,10,11,12,13},{31,28,31,30,31,30,31,31,30,31,30,31,"Out Of Bounds"})</f>
        <v>30</v>
      </c>
      <c r="C260">
        <f>LOOKUP(E260,{1,4,7,10,13},{1,2,3,4,"Out Of Bounds"})</f>
        <v>3</v>
      </c>
      <c r="D260">
        <f t="shared" si="28"/>
        <v>2007</v>
      </c>
      <c r="E260">
        <f t="shared" si="22"/>
        <v>9</v>
      </c>
      <c r="F260" s="12">
        <v>39326</v>
      </c>
      <c r="G260">
        <f>'paste in'!B251</f>
        <v>12428310</v>
      </c>
      <c r="H260">
        <f>'paste in'!C251</f>
        <v>9171107</v>
      </c>
      <c r="I260">
        <f>'paste in'!D251</f>
        <v>1145610905</v>
      </c>
      <c r="J260">
        <f t="shared" si="17"/>
        <v>305703.56666666665</v>
      </c>
      <c r="K260">
        <f t="shared" si="18"/>
        <v>414277</v>
      </c>
      <c r="L260">
        <f t="shared" si="19"/>
        <v>0.73792068269941768</v>
      </c>
      <c r="M260">
        <f t="shared" si="20"/>
        <v>124.91522615535943</v>
      </c>
      <c r="N260">
        <f t="shared" si="21"/>
        <v>92.177528964114998</v>
      </c>
      <c r="O260">
        <f>'paste in'!E251</f>
        <v>284040</v>
      </c>
      <c r="P260">
        <f>'paste in'!F251</f>
        <v>176376.99999999901</v>
      </c>
      <c r="Q260">
        <f>'paste in'!G251</f>
        <v>154445270.80500001</v>
      </c>
      <c r="R260">
        <f t="shared" si="23"/>
        <v>5879.2333333332999</v>
      </c>
      <c r="S260">
        <f t="shared" si="24"/>
        <v>9468</v>
      </c>
      <c r="T260">
        <f t="shared" si="25"/>
        <v>0.62095831573017535</v>
      </c>
      <c r="U260">
        <f t="shared" si="26"/>
        <v>875.65425653572106</v>
      </c>
      <c r="V260">
        <f t="shared" si="27"/>
        <v>543.74479230038025</v>
      </c>
    </row>
    <row r="261" spans="1:22" x14ac:dyDescent="0.3">
      <c r="A261" s="11">
        <v>200710</v>
      </c>
      <c r="B261">
        <f>LOOKUP(E261,{1,2,3,4,5,6,7,8,9,10,11,12,13},{31,28,31,30,31,30,31,31,30,31,30,31,"Out Of Bounds"})</f>
        <v>31</v>
      </c>
      <c r="C261">
        <f>LOOKUP(E261,{1,4,7,10,13},{1,2,3,4,"Out Of Bounds"})</f>
        <v>4</v>
      </c>
      <c r="D261">
        <f t="shared" si="28"/>
        <v>2007</v>
      </c>
      <c r="E261">
        <f t="shared" si="22"/>
        <v>10</v>
      </c>
      <c r="F261" s="12">
        <v>39356</v>
      </c>
      <c r="G261">
        <f>'paste in'!B252</f>
        <v>12844509</v>
      </c>
      <c r="H261">
        <f>'paste in'!C252</f>
        <v>8446169</v>
      </c>
      <c r="I261">
        <f>'paste in'!D252</f>
        <v>979192950</v>
      </c>
      <c r="J261">
        <f t="shared" si="17"/>
        <v>272457.06451612903</v>
      </c>
      <c r="K261">
        <f t="shared" si="18"/>
        <v>414339</v>
      </c>
      <c r="L261">
        <f t="shared" si="19"/>
        <v>0.65757040615565765</v>
      </c>
      <c r="M261">
        <f t="shared" si="20"/>
        <v>115.93338352571443</v>
      </c>
      <c r="N261">
        <f t="shared" si="21"/>
        <v>76.234362092003678</v>
      </c>
      <c r="O261">
        <f>'paste in'!E252</f>
        <v>293508</v>
      </c>
      <c r="P261">
        <f>'paste in'!F252</f>
        <v>201297</v>
      </c>
      <c r="Q261">
        <f>'paste in'!G252</f>
        <v>177667365.4129</v>
      </c>
      <c r="R261">
        <f t="shared" si="23"/>
        <v>6493.4516129032254</v>
      </c>
      <c r="S261">
        <f t="shared" si="24"/>
        <v>9468</v>
      </c>
      <c r="T261">
        <f t="shared" si="25"/>
        <v>0.68583139130790305</v>
      </c>
      <c r="U261">
        <f t="shared" si="26"/>
        <v>882.61308123270589</v>
      </c>
      <c r="V261">
        <f t="shared" si="27"/>
        <v>605.32375748838194</v>
      </c>
    </row>
    <row r="262" spans="1:22" x14ac:dyDescent="0.3">
      <c r="A262" s="11">
        <v>200711</v>
      </c>
      <c r="B262">
        <f>LOOKUP(E262,{1,2,3,4,5,6,7,8,9,10,11,12,13},{31,28,31,30,31,30,31,31,30,31,30,31,"Out Of Bounds"})</f>
        <v>30</v>
      </c>
      <c r="C262">
        <f>LOOKUP(E262,{1,4,7,10,13},{1,2,3,4,"Out Of Bounds"})</f>
        <v>4</v>
      </c>
      <c r="D262">
        <f t="shared" si="28"/>
        <v>2007</v>
      </c>
      <c r="E262">
        <f t="shared" si="22"/>
        <v>11</v>
      </c>
      <c r="F262" s="12">
        <v>39387</v>
      </c>
      <c r="G262">
        <f>'paste in'!B253</f>
        <v>12429510</v>
      </c>
      <c r="H262">
        <f>'paste in'!C253</f>
        <v>7304065</v>
      </c>
      <c r="I262">
        <f>'paste in'!D253</f>
        <v>816072505</v>
      </c>
      <c r="J262">
        <f t="shared" si="17"/>
        <v>243468.83333333334</v>
      </c>
      <c r="K262">
        <f t="shared" si="18"/>
        <v>414317</v>
      </c>
      <c r="L262">
        <f t="shared" si="19"/>
        <v>0.58763901392733908</v>
      </c>
      <c r="M262">
        <f t="shared" si="20"/>
        <v>111.72853814964681</v>
      </c>
      <c r="N262">
        <f t="shared" si="21"/>
        <v>65.656047985801536</v>
      </c>
      <c r="O262">
        <f>'paste in'!E253</f>
        <v>283560</v>
      </c>
      <c r="P262">
        <f>'paste in'!F253</f>
        <v>200328</v>
      </c>
      <c r="Q262">
        <f>'paste in'!G253</f>
        <v>177951622.78479999</v>
      </c>
      <c r="R262">
        <f t="shared" si="23"/>
        <v>6677.6</v>
      </c>
      <c r="S262">
        <f t="shared" si="24"/>
        <v>9452</v>
      </c>
      <c r="T262">
        <f t="shared" si="25"/>
        <v>0.70647482014388485</v>
      </c>
      <c r="U262">
        <f t="shared" si="26"/>
        <v>888.3012997923405</v>
      </c>
      <c r="V262">
        <f t="shared" si="27"/>
        <v>627.56250100437296</v>
      </c>
    </row>
    <row r="263" spans="1:22" x14ac:dyDescent="0.3">
      <c r="A263" s="11">
        <v>200712</v>
      </c>
      <c r="B263">
        <f>LOOKUP(E263,{1,2,3,4,5,6,7,8,9,10,11,12,13},{31,28,31,30,31,30,31,31,30,31,30,31,"Out Of Bounds"})</f>
        <v>31</v>
      </c>
      <c r="C263">
        <f>LOOKUP(E263,{1,4,7,10,13},{1,2,3,4,"Out Of Bounds"})</f>
        <v>4</v>
      </c>
      <c r="D263">
        <f t="shared" si="28"/>
        <v>2007</v>
      </c>
      <c r="E263">
        <f t="shared" si="22"/>
        <v>12</v>
      </c>
      <c r="F263" s="12">
        <v>39417</v>
      </c>
      <c r="G263">
        <f>'paste in'!B254</f>
        <v>12848942</v>
      </c>
      <c r="H263">
        <f>'paste in'!C254</f>
        <v>5907188</v>
      </c>
      <c r="I263">
        <f>'paste in'!D254</f>
        <v>677536673</v>
      </c>
      <c r="J263">
        <f t="shared" si="17"/>
        <v>190554.45161290321</v>
      </c>
      <c r="K263">
        <f t="shared" si="18"/>
        <v>414482</v>
      </c>
      <c r="L263">
        <f t="shared" si="19"/>
        <v>0.45974119892517218</v>
      </c>
      <c r="M263">
        <f t="shared" si="20"/>
        <v>114.69698831322111</v>
      </c>
      <c r="N263">
        <f t="shared" si="21"/>
        <v>52.73093092022674</v>
      </c>
      <c r="O263">
        <f>'paste in'!E254</f>
        <v>293012</v>
      </c>
      <c r="P263">
        <f>'paste in'!F254</f>
        <v>166168</v>
      </c>
      <c r="Q263">
        <f>'paste in'!G254</f>
        <v>151816318.8723</v>
      </c>
      <c r="R263">
        <f t="shared" si="23"/>
        <v>5360.2580645161288</v>
      </c>
      <c r="S263">
        <f t="shared" si="24"/>
        <v>9452</v>
      </c>
      <c r="T263">
        <f t="shared" si="25"/>
        <v>0.56710305379984438</v>
      </c>
      <c r="U263">
        <f t="shared" si="26"/>
        <v>913.63149867784409</v>
      </c>
      <c r="V263">
        <f t="shared" si="27"/>
        <v>518.12321294793389</v>
      </c>
    </row>
    <row r="264" spans="1:22" x14ac:dyDescent="0.3">
      <c r="A264" s="11">
        <v>200801</v>
      </c>
      <c r="B264">
        <f>LOOKUP(E264,{1,2,3,4,5,6,7,8,9,10,11,12,13},{31,28,31,30,31,30,31,31,30,31,30,31,"Out Of Bounds"})</f>
        <v>31</v>
      </c>
      <c r="C264">
        <f>LOOKUP(E264,{1,4,7,10,13},{1,2,3,4,"Out Of Bounds"})</f>
        <v>1</v>
      </c>
      <c r="D264">
        <f t="shared" si="28"/>
        <v>2008</v>
      </c>
      <c r="E264">
        <f t="shared" si="22"/>
        <v>1</v>
      </c>
      <c r="F264" s="12">
        <v>39448</v>
      </c>
      <c r="G264">
        <f>'paste in'!B255</f>
        <v>12839828</v>
      </c>
      <c r="H264">
        <f>'paste in'!C255</f>
        <v>6138702</v>
      </c>
      <c r="I264">
        <f>'paste in'!D255</f>
        <v>701387334</v>
      </c>
      <c r="J264">
        <f t="shared" si="17"/>
        <v>198022.64516129033</v>
      </c>
      <c r="K264">
        <f t="shared" si="18"/>
        <v>414188</v>
      </c>
      <c r="L264">
        <f t="shared" si="19"/>
        <v>0.47809846050897253</v>
      </c>
      <c r="M264">
        <f t="shared" si="20"/>
        <v>114.25661874448377</v>
      </c>
      <c r="N264">
        <f t="shared" si="21"/>
        <v>54.625913524698305</v>
      </c>
      <c r="O264">
        <f>'paste in'!E255</f>
        <v>298685</v>
      </c>
      <c r="P264">
        <f>'paste in'!F255</f>
        <v>177293.378121032</v>
      </c>
      <c r="Q264">
        <f>'paste in'!G255</f>
        <v>159780753.20302001</v>
      </c>
      <c r="R264">
        <f t="shared" si="23"/>
        <v>5719.1412297107099</v>
      </c>
      <c r="S264">
        <f t="shared" si="24"/>
        <v>9635</v>
      </c>
      <c r="T264">
        <f t="shared" si="25"/>
        <v>0.59357978512825216</v>
      </c>
      <c r="U264">
        <f t="shared" si="26"/>
        <v>901.22234059945129</v>
      </c>
      <c r="V264">
        <f t="shared" si="27"/>
        <v>534.94736328580279</v>
      </c>
    </row>
    <row r="265" spans="1:22" x14ac:dyDescent="0.3">
      <c r="A265" s="11">
        <v>200802</v>
      </c>
      <c r="B265">
        <f>LOOKUP(E265,{1,2,3,4,5,6,7,8,9,10,11,12,13},{31,28,31,30,31,30,31,31,30,31,30,31,"Out Of Bounds"})</f>
        <v>28</v>
      </c>
      <c r="C265">
        <f>LOOKUP(E265,{1,4,7,10,13},{1,2,3,4,"Out Of Bounds"})</f>
        <v>1</v>
      </c>
      <c r="D265">
        <f t="shared" si="28"/>
        <v>2008</v>
      </c>
      <c r="E265">
        <f t="shared" si="22"/>
        <v>2</v>
      </c>
      <c r="F265" s="12">
        <v>39479</v>
      </c>
      <c r="G265">
        <f>'paste in'!B256</f>
        <v>11599700</v>
      </c>
      <c r="H265">
        <f>'paste in'!C256</f>
        <v>6678594</v>
      </c>
      <c r="I265">
        <f>'paste in'!D256</f>
        <v>786443148</v>
      </c>
      <c r="J265">
        <f t="shared" si="17"/>
        <v>238521.21428571429</v>
      </c>
      <c r="K265">
        <f t="shared" si="18"/>
        <v>414275</v>
      </c>
      <c r="L265">
        <f t="shared" si="19"/>
        <v>0.57575575230393894</v>
      </c>
      <c r="M265">
        <f t="shared" si="20"/>
        <v>117.75579530661693</v>
      </c>
      <c r="N265">
        <f t="shared" si="21"/>
        <v>67.798576514909868</v>
      </c>
      <c r="O265">
        <f>'paste in'!E256</f>
        <v>269780</v>
      </c>
      <c r="P265">
        <f>'paste in'!F256</f>
        <v>184252.5555438</v>
      </c>
      <c r="Q265">
        <f>'paste in'!G256</f>
        <v>170620682.75516999</v>
      </c>
      <c r="R265">
        <f t="shared" si="23"/>
        <v>6580.4484122785716</v>
      </c>
      <c r="S265">
        <f t="shared" si="24"/>
        <v>9635</v>
      </c>
      <c r="T265">
        <f t="shared" si="25"/>
        <v>0.6829733692037957</v>
      </c>
      <c r="U265">
        <f t="shared" si="26"/>
        <v>926.01528511560059</v>
      </c>
      <c r="V265">
        <f t="shared" si="27"/>
        <v>632.44377920961517</v>
      </c>
    </row>
    <row r="266" spans="1:22" x14ac:dyDescent="0.3">
      <c r="A266" s="11">
        <v>200803</v>
      </c>
      <c r="B266">
        <f>LOOKUP(E266,{1,2,3,4,5,6,7,8,9,10,11,12,13},{31,28,31,30,31,30,31,31,30,31,30,31,"Out Of Bounds"})</f>
        <v>31</v>
      </c>
      <c r="C266">
        <f>LOOKUP(E266,{1,4,7,10,13},{1,2,3,4,"Out Of Bounds"})</f>
        <v>1</v>
      </c>
      <c r="D266">
        <f t="shared" si="28"/>
        <v>2008</v>
      </c>
      <c r="E266">
        <f t="shared" si="22"/>
        <v>3</v>
      </c>
      <c r="F266" s="12">
        <v>39508</v>
      </c>
      <c r="G266">
        <f>'paste in'!B257</f>
        <v>12858397</v>
      </c>
      <c r="H266">
        <f>'paste in'!C257</f>
        <v>7373614</v>
      </c>
      <c r="I266">
        <f>'paste in'!D257</f>
        <v>862820701</v>
      </c>
      <c r="J266">
        <f t="shared" si="17"/>
        <v>237858.51612903227</v>
      </c>
      <c r="K266">
        <f t="shared" si="18"/>
        <v>414787</v>
      </c>
      <c r="L266">
        <f t="shared" si="19"/>
        <v>0.57344737450554684</v>
      </c>
      <c r="M266">
        <f t="shared" si="20"/>
        <v>117.01462824064292</v>
      </c>
      <c r="N266">
        <f t="shared" si="21"/>
        <v>67.101731343339296</v>
      </c>
      <c r="O266">
        <f>'paste in'!E257</f>
        <v>298685</v>
      </c>
      <c r="P266">
        <f>'paste in'!F257</f>
        <v>200559</v>
      </c>
      <c r="Q266">
        <f>'paste in'!G257</f>
        <v>189624819.73769999</v>
      </c>
      <c r="R266">
        <f t="shared" si="23"/>
        <v>6469.6451612903229</v>
      </c>
      <c r="S266">
        <f t="shared" si="24"/>
        <v>9635</v>
      </c>
      <c r="T266">
        <f t="shared" si="25"/>
        <v>0.67147329126002309</v>
      </c>
      <c r="U266">
        <f t="shared" si="26"/>
        <v>945.48147795760838</v>
      </c>
      <c r="V266">
        <f t="shared" si="27"/>
        <v>634.86555982958635</v>
      </c>
    </row>
    <row r="267" spans="1:22" x14ac:dyDescent="0.3">
      <c r="A267" s="11">
        <v>200804</v>
      </c>
      <c r="B267">
        <f>LOOKUP(E267,{1,2,3,4,5,6,7,8,9,10,11,12,13},{31,28,31,30,31,30,31,31,30,31,30,31,"Out Of Bounds"})</f>
        <v>30</v>
      </c>
      <c r="C267">
        <f>LOOKUP(E267,{1,4,7,10,13},{1,2,3,4,"Out Of Bounds"})</f>
        <v>2</v>
      </c>
      <c r="D267">
        <f t="shared" si="28"/>
        <v>2008</v>
      </c>
      <c r="E267">
        <f t="shared" si="22"/>
        <v>4</v>
      </c>
      <c r="F267" s="12">
        <v>39539</v>
      </c>
      <c r="G267">
        <f>'paste in'!B258</f>
        <v>12468270</v>
      </c>
      <c r="H267">
        <f>'paste in'!C258</f>
        <v>7421384</v>
      </c>
      <c r="I267">
        <f>'paste in'!D258</f>
        <v>859666988</v>
      </c>
      <c r="J267">
        <f t="shared" si="17"/>
        <v>247379.46666666667</v>
      </c>
      <c r="K267">
        <f t="shared" si="18"/>
        <v>415609</v>
      </c>
      <c r="L267">
        <f t="shared" si="19"/>
        <v>0.59522163058708222</v>
      </c>
      <c r="M267">
        <f t="shared" si="20"/>
        <v>115.83647847894679</v>
      </c>
      <c r="N267">
        <f t="shared" si="21"/>
        <v>68.948377601704166</v>
      </c>
      <c r="O267">
        <f>'paste in'!E258</f>
        <v>291780</v>
      </c>
      <c r="P267">
        <f>'paste in'!F258</f>
        <v>195988</v>
      </c>
      <c r="Q267">
        <f>'paste in'!G258</f>
        <v>177323632.52450001</v>
      </c>
      <c r="R267">
        <f t="shared" si="23"/>
        <v>6532.9333333333334</v>
      </c>
      <c r="S267">
        <f t="shared" si="24"/>
        <v>9726</v>
      </c>
      <c r="T267">
        <f t="shared" si="25"/>
        <v>0.67169785454794706</v>
      </c>
      <c r="U267">
        <f t="shared" si="26"/>
        <v>904.76780478651756</v>
      </c>
      <c r="V267">
        <f t="shared" si="27"/>
        <v>607.73059333915967</v>
      </c>
    </row>
    <row r="268" spans="1:22" x14ac:dyDescent="0.3">
      <c r="A268" s="11">
        <v>200805</v>
      </c>
      <c r="B268">
        <f>LOOKUP(E268,{1,2,3,4,5,6,7,8,9,10,11,12,13},{31,28,31,30,31,30,31,31,30,31,30,31,"Out Of Bounds"})</f>
        <v>31</v>
      </c>
      <c r="C268">
        <f>LOOKUP(E268,{1,4,7,10,13},{1,2,3,4,"Out Of Bounds"})</f>
        <v>2</v>
      </c>
      <c r="D268">
        <f t="shared" si="28"/>
        <v>2008</v>
      </c>
      <c r="E268">
        <f t="shared" si="22"/>
        <v>5</v>
      </c>
      <c r="F268" s="12">
        <v>39569</v>
      </c>
      <c r="G268">
        <f>'paste in'!B259</f>
        <v>12891412</v>
      </c>
      <c r="H268">
        <f>'paste in'!C259</f>
        <v>8407352</v>
      </c>
      <c r="I268">
        <f>'paste in'!D259</f>
        <v>1041509275</v>
      </c>
      <c r="J268">
        <f t="shared" ref="J268:J331" si="29">H268/$B268</f>
        <v>271204.90322580643</v>
      </c>
      <c r="K268">
        <f t="shared" ref="K268:K331" si="30">G268/$B268</f>
        <v>415852</v>
      </c>
      <c r="L268">
        <f t="shared" ref="L268:L331" si="31">H268/G268</f>
        <v>0.65216688443438153</v>
      </c>
      <c r="M268">
        <f t="shared" ref="M268:M331" si="32">I268/H268</f>
        <v>123.88077423188656</v>
      </c>
      <c r="N268">
        <f t="shared" ref="N268:N331" si="33">I268/G268</f>
        <v>80.790938572128482</v>
      </c>
      <c r="O268">
        <f>'paste in'!E259</f>
        <v>302312</v>
      </c>
      <c r="P268">
        <f>'paste in'!F259</f>
        <v>198960</v>
      </c>
      <c r="Q268">
        <f>'paste in'!G259</f>
        <v>179707957.08320001</v>
      </c>
      <c r="R268">
        <f t="shared" si="23"/>
        <v>6418.0645161290322</v>
      </c>
      <c r="S268">
        <f t="shared" si="24"/>
        <v>9752</v>
      </c>
      <c r="T268">
        <f t="shared" si="25"/>
        <v>0.65812802667442905</v>
      </c>
      <c r="U268">
        <f t="shared" si="26"/>
        <v>903.23661581825502</v>
      </c>
      <c r="V268">
        <f t="shared" si="27"/>
        <v>594.44533158855756</v>
      </c>
    </row>
    <row r="269" spans="1:22" x14ac:dyDescent="0.3">
      <c r="A269" s="11">
        <v>200806</v>
      </c>
      <c r="B269">
        <f>LOOKUP(E269,{1,2,3,4,5,6,7,8,9,10,11,12,13},{31,28,31,30,31,30,31,31,30,31,30,31,"Out Of Bounds"})</f>
        <v>30</v>
      </c>
      <c r="C269">
        <f>LOOKUP(E269,{1,4,7,10,13},{1,2,3,4,"Out Of Bounds"})</f>
        <v>2</v>
      </c>
      <c r="D269">
        <f t="shared" si="28"/>
        <v>2008</v>
      </c>
      <c r="E269">
        <f t="shared" ref="E269:E332" si="34">MONTH(F269)</f>
        <v>6</v>
      </c>
      <c r="F269" s="12">
        <v>39600</v>
      </c>
      <c r="G269">
        <f>'paste in'!B260</f>
        <v>12495300</v>
      </c>
      <c r="H269">
        <f>'paste in'!C260</f>
        <v>8792379</v>
      </c>
      <c r="I269">
        <f>'paste in'!D260</f>
        <v>1159038885</v>
      </c>
      <c r="J269">
        <f t="shared" si="29"/>
        <v>293079.3</v>
      </c>
      <c r="K269">
        <f t="shared" si="30"/>
        <v>416510</v>
      </c>
      <c r="L269">
        <f t="shared" si="31"/>
        <v>0.70365489424023431</v>
      </c>
      <c r="M269">
        <f t="shared" si="32"/>
        <v>131.82312602766555</v>
      </c>
      <c r="N269">
        <f t="shared" si="33"/>
        <v>92.757987803414082</v>
      </c>
      <c r="O269">
        <f>'paste in'!E260</f>
        <v>296910</v>
      </c>
      <c r="P269">
        <f>'paste in'!F260</f>
        <v>186223</v>
      </c>
      <c r="Q269">
        <f>'paste in'!G260</f>
        <v>173074689.19999999</v>
      </c>
      <c r="R269">
        <f t="shared" si="23"/>
        <v>6207.4333333333334</v>
      </c>
      <c r="S269">
        <f t="shared" si="24"/>
        <v>9897</v>
      </c>
      <c r="T269">
        <f t="shared" si="25"/>
        <v>0.6272035296891314</v>
      </c>
      <c r="U269">
        <f t="shared" si="26"/>
        <v>929.39480730092407</v>
      </c>
      <c r="V269">
        <f t="shared" si="27"/>
        <v>582.91970361388974</v>
      </c>
    </row>
    <row r="270" spans="1:22" x14ac:dyDescent="0.3">
      <c r="A270" s="11">
        <v>200807</v>
      </c>
      <c r="B270">
        <f>LOOKUP(E270,{1,2,3,4,5,6,7,8,9,10,11,12,13},{31,28,31,30,31,30,31,31,30,31,30,31,"Out Of Bounds"})</f>
        <v>31</v>
      </c>
      <c r="C270">
        <f>LOOKUP(E270,{1,4,7,10,13},{1,2,3,4,"Out Of Bounds"})</f>
        <v>3</v>
      </c>
      <c r="D270">
        <f t="shared" si="28"/>
        <v>2008</v>
      </c>
      <c r="E270">
        <f t="shared" si="34"/>
        <v>7</v>
      </c>
      <c r="F270" s="12">
        <v>39630</v>
      </c>
      <c r="G270">
        <f>'paste in'!B261</f>
        <v>12923745</v>
      </c>
      <c r="H270">
        <f>'paste in'!C261</f>
        <v>9151317</v>
      </c>
      <c r="I270">
        <f>'paste in'!D261</f>
        <v>1198967548</v>
      </c>
      <c r="J270">
        <f t="shared" si="29"/>
        <v>295203.77419354836</v>
      </c>
      <c r="K270">
        <f t="shared" si="30"/>
        <v>416895</v>
      </c>
      <c r="L270">
        <f t="shared" si="31"/>
        <v>0.70810101870626507</v>
      </c>
      <c r="M270">
        <f t="shared" si="32"/>
        <v>131.01584700868739</v>
      </c>
      <c r="N270">
        <f t="shared" si="33"/>
        <v>92.772454733515715</v>
      </c>
      <c r="O270">
        <f>'paste in'!E261</f>
        <v>312387</v>
      </c>
      <c r="P270">
        <f>'paste in'!F261</f>
        <v>222440.33131251801</v>
      </c>
      <c r="Q270">
        <f>'paste in'!G261</f>
        <v>203241336.60730401</v>
      </c>
      <c r="R270">
        <f t="shared" si="23"/>
        <v>7175.4945584683228</v>
      </c>
      <c r="S270">
        <f t="shared" si="24"/>
        <v>10077</v>
      </c>
      <c r="T270">
        <f t="shared" si="25"/>
        <v>0.71206654346217357</v>
      </c>
      <c r="U270">
        <f t="shared" si="26"/>
        <v>913.68923705548548</v>
      </c>
      <c r="V270">
        <f t="shared" si="27"/>
        <v>650.60753682869006</v>
      </c>
    </row>
    <row r="271" spans="1:22" x14ac:dyDescent="0.3">
      <c r="A271" s="11">
        <v>200808</v>
      </c>
      <c r="B271">
        <f>LOOKUP(E271,{1,2,3,4,5,6,7,8,9,10,11,12,13},{31,28,31,30,31,30,31,31,30,31,30,31,"Out Of Bounds"})</f>
        <v>31</v>
      </c>
      <c r="C271">
        <f>LOOKUP(E271,{1,4,7,10,13},{1,2,3,4,"Out Of Bounds"})</f>
        <v>3</v>
      </c>
      <c r="D271">
        <f t="shared" si="28"/>
        <v>2008</v>
      </c>
      <c r="E271">
        <f t="shared" si="34"/>
        <v>8</v>
      </c>
      <c r="F271" s="12">
        <v>39661</v>
      </c>
      <c r="G271">
        <f>'paste in'!B262</f>
        <v>12948018</v>
      </c>
      <c r="H271">
        <f>'paste in'!C262</f>
        <v>9857624</v>
      </c>
      <c r="I271">
        <f>'paste in'!D262</f>
        <v>1308921265</v>
      </c>
      <c r="J271">
        <f t="shared" si="29"/>
        <v>317987.87096774194</v>
      </c>
      <c r="K271">
        <f t="shared" si="30"/>
        <v>417678</v>
      </c>
      <c r="L271">
        <f t="shared" si="31"/>
        <v>0.76132300711969969</v>
      </c>
      <c r="M271">
        <f t="shared" si="32"/>
        <v>132.78263250860451</v>
      </c>
      <c r="N271">
        <f t="shared" si="33"/>
        <v>101.09047307472078</v>
      </c>
      <c r="O271">
        <f>'paste in'!E262</f>
        <v>319424</v>
      </c>
      <c r="P271">
        <f>'paste in'!F262</f>
        <v>202075.26417703999</v>
      </c>
      <c r="Q271">
        <f>'paste in'!G262</f>
        <v>182659701.26598701</v>
      </c>
      <c r="R271">
        <f t="shared" si="23"/>
        <v>6518.5569089367737</v>
      </c>
      <c r="S271">
        <f t="shared" si="24"/>
        <v>10304</v>
      </c>
      <c r="T271">
        <f t="shared" si="25"/>
        <v>0.63262392361575837</v>
      </c>
      <c r="U271">
        <f t="shared" si="26"/>
        <v>903.91915116318819</v>
      </c>
      <c r="V271">
        <f t="shared" si="27"/>
        <v>571.84088004028195</v>
      </c>
    </row>
    <row r="272" spans="1:22" x14ac:dyDescent="0.3">
      <c r="A272" s="11">
        <v>200809</v>
      </c>
      <c r="B272">
        <f>LOOKUP(E272,{1,2,3,4,5,6,7,8,9,10,11,12,13},{31,28,31,30,31,30,31,31,30,31,30,31,"Out Of Bounds"})</f>
        <v>30</v>
      </c>
      <c r="C272">
        <f>LOOKUP(E272,{1,4,7,10,13},{1,2,3,4,"Out Of Bounds"})</f>
        <v>3</v>
      </c>
      <c r="D272">
        <f t="shared" si="28"/>
        <v>2008</v>
      </c>
      <c r="E272">
        <f t="shared" si="34"/>
        <v>9</v>
      </c>
      <c r="F272" s="12">
        <v>39692</v>
      </c>
      <c r="G272">
        <f>'paste in'!B263</f>
        <v>12535560</v>
      </c>
      <c r="H272">
        <f>'paste in'!C263</f>
        <v>8845147</v>
      </c>
      <c r="I272">
        <f>'paste in'!D263</f>
        <v>1140965513</v>
      </c>
      <c r="J272">
        <f t="shared" si="29"/>
        <v>294838.23333333334</v>
      </c>
      <c r="K272">
        <f t="shared" si="30"/>
        <v>417852</v>
      </c>
      <c r="L272">
        <f t="shared" si="31"/>
        <v>0.70560445644231296</v>
      </c>
      <c r="M272">
        <f t="shared" si="32"/>
        <v>128.99339185657399</v>
      </c>
      <c r="N272">
        <f t="shared" si="33"/>
        <v>91.018312145608178</v>
      </c>
      <c r="O272">
        <f>'paste in'!E263</f>
        <v>313800</v>
      </c>
      <c r="P272">
        <f>'paste in'!F263</f>
        <v>182469</v>
      </c>
      <c r="Q272">
        <f>'paste in'!G263</f>
        <v>163832940.99439999</v>
      </c>
      <c r="R272">
        <f t="shared" ref="R272:R335" si="35">P272/$B272</f>
        <v>6082.3</v>
      </c>
      <c r="S272">
        <f t="shared" ref="S272:S335" si="36">O272/$B272</f>
        <v>10460</v>
      </c>
      <c r="T272">
        <f t="shared" ref="T272:T335" si="37">P272/O272</f>
        <v>0.58148183556405353</v>
      </c>
      <c r="U272">
        <f t="shared" ref="U272:U335" si="38">Q272/P272</f>
        <v>897.86725961341381</v>
      </c>
      <c r="V272">
        <f t="shared" ref="V272:V335" si="39">Q272/O272</f>
        <v>522.09350221287445</v>
      </c>
    </row>
    <row r="273" spans="1:22" x14ac:dyDescent="0.3">
      <c r="A273" s="11">
        <v>200810</v>
      </c>
      <c r="B273">
        <f>LOOKUP(E273,{1,2,3,4,5,6,7,8,9,10,11,12,13},{31,28,31,30,31,30,31,31,30,31,30,31,"Out Of Bounds"})</f>
        <v>31</v>
      </c>
      <c r="C273">
        <f>LOOKUP(E273,{1,4,7,10,13},{1,2,3,4,"Out Of Bounds"})</f>
        <v>4</v>
      </c>
      <c r="D273">
        <f t="shared" si="28"/>
        <v>2008</v>
      </c>
      <c r="E273">
        <f t="shared" si="34"/>
        <v>10</v>
      </c>
      <c r="F273" s="12">
        <v>39722</v>
      </c>
      <c r="G273">
        <f>'paste in'!B264</f>
        <v>12962061</v>
      </c>
      <c r="H273">
        <f>'paste in'!C264</f>
        <v>8335814</v>
      </c>
      <c r="I273">
        <f>'paste in'!D264</f>
        <v>1018853001</v>
      </c>
      <c r="J273">
        <f t="shared" si="29"/>
        <v>268897.22580645164</v>
      </c>
      <c r="K273">
        <f t="shared" si="30"/>
        <v>418131</v>
      </c>
      <c r="L273">
        <f t="shared" si="31"/>
        <v>0.6430932550001115</v>
      </c>
      <c r="M273">
        <f t="shared" si="32"/>
        <v>122.22597589149662</v>
      </c>
      <c r="N273">
        <f t="shared" si="33"/>
        <v>78.602700681627709</v>
      </c>
      <c r="O273">
        <f>'paste in'!E264</f>
        <v>336939</v>
      </c>
      <c r="P273">
        <f>'paste in'!F264</f>
        <v>204506.99999999901</v>
      </c>
      <c r="Q273">
        <f>'paste in'!G264</f>
        <v>190628581.72799999</v>
      </c>
      <c r="R273">
        <f t="shared" si="35"/>
        <v>6596.9999999999682</v>
      </c>
      <c r="S273">
        <f t="shared" si="36"/>
        <v>10869</v>
      </c>
      <c r="T273">
        <f t="shared" si="37"/>
        <v>0.60695556168920495</v>
      </c>
      <c r="U273">
        <f t="shared" si="38"/>
        <v>932.13719690768971</v>
      </c>
      <c r="V273">
        <f t="shared" si="39"/>
        <v>565.76585592050787</v>
      </c>
    </row>
    <row r="274" spans="1:22" x14ac:dyDescent="0.3">
      <c r="A274" s="11">
        <v>200811</v>
      </c>
      <c r="B274">
        <f>LOOKUP(E274,{1,2,3,4,5,6,7,8,9,10,11,12,13},{31,28,31,30,31,30,31,31,30,31,30,31,"Out Of Bounds"})</f>
        <v>30</v>
      </c>
      <c r="C274">
        <f>LOOKUP(E274,{1,4,7,10,13},{1,2,3,4,"Out Of Bounds"})</f>
        <v>4</v>
      </c>
      <c r="D274">
        <f t="shared" si="28"/>
        <v>2008</v>
      </c>
      <c r="E274">
        <f t="shared" si="34"/>
        <v>11</v>
      </c>
      <c r="F274" s="12">
        <v>39753</v>
      </c>
      <c r="G274">
        <f>'paste in'!B265</f>
        <v>12547890</v>
      </c>
      <c r="H274">
        <f>'paste in'!C265</f>
        <v>7090783</v>
      </c>
      <c r="I274">
        <f>'paste in'!D265</f>
        <v>819752272</v>
      </c>
      <c r="J274">
        <f t="shared" si="29"/>
        <v>236359.43333333332</v>
      </c>
      <c r="K274">
        <f t="shared" si="30"/>
        <v>418263</v>
      </c>
      <c r="L274">
        <f t="shared" si="31"/>
        <v>0.56509763792956424</v>
      </c>
      <c r="M274">
        <f t="shared" si="32"/>
        <v>115.6081453909956</v>
      </c>
      <c r="N274">
        <f t="shared" si="33"/>
        <v>65.329889885869264</v>
      </c>
      <c r="O274">
        <f>'paste in'!E265</f>
        <v>332430</v>
      </c>
      <c r="P274">
        <f>'paste in'!F265</f>
        <v>192761.99999999901</v>
      </c>
      <c r="Q274">
        <f>'paste in'!G265</f>
        <v>181877493.25760001</v>
      </c>
      <c r="R274">
        <f t="shared" si="35"/>
        <v>6425.3999999999669</v>
      </c>
      <c r="S274">
        <f t="shared" si="36"/>
        <v>11081</v>
      </c>
      <c r="T274">
        <f t="shared" si="37"/>
        <v>0.57985741359082821</v>
      </c>
      <c r="U274">
        <f t="shared" si="38"/>
        <v>943.53396031168461</v>
      </c>
      <c r="V274">
        <f t="shared" si="39"/>
        <v>547.11516186144456</v>
      </c>
    </row>
    <row r="275" spans="1:22" x14ac:dyDescent="0.3">
      <c r="A275" s="11">
        <v>200812</v>
      </c>
      <c r="B275">
        <f>LOOKUP(E275,{1,2,3,4,5,6,7,8,9,10,11,12,13},{31,28,31,30,31,30,31,31,30,31,30,31,"Out Of Bounds"})</f>
        <v>31</v>
      </c>
      <c r="C275">
        <f>LOOKUP(E275,{1,4,7,10,13},{1,2,3,4,"Out Of Bounds"})</f>
        <v>4</v>
      </c>
      <c r="D275">
        <f t="shared" si="28"/>
        <v>2008</v>
      </c>
      <c r="E275">
        <f t="shared" si="34"/>
        <v>12</v>
      </c>
      <c r="F275" s="12">
        <v>39783</v>
      </c>
      <c r="G275">
        <f>'paste in'!B266</f>
        <v>12978212</v>
      </c>
      <c r="H275">
        <f>'paste in'!C266</f>
        <v>5665944</v>
      </c>
      <c r="I275">
        <f>'paste in'!D266</f>
        <v>660492534</v>
      </c>
      <c r="J275">
        <f t="shared" si="29"/>
        <v>182772.38709677418</v>
      </c>
      <c r="K275">
        <f t="shared" si="30"/>
        <v>418652</v>
      </c>
      <c r="L275">
        <f t="shared" si="31"/>
        <v>0.43657354341260568</v>
      </c>
      <c r="M275">
        <f t="shared" si="32"/>
        <v>116.57237240608096</v>
      </c>
      <c r="N275">
        <f t="shared" si="33"/>
        <v>50.892413685336621</v>
      </c>
      <c r="O275">
        <f>'paste in'!E266</f>
        <v>346859</v>
      </c>
      <c r="P275">
        <f>'paste in'!F266</f>
        <v>163879.99999999901</v>
      </c>
      <c r="Q275">
        <f>'paste in'!G266</f>
        <v>157351593.8628</v>
      </c>
      <c r="R275">
        <f t="shared" si="35"/>
        <v>5286.4516129031936</v>
      </c>
      <c r="S275">
        <f t="shared" si="36"/>
        <v>11189</v>
      </c>
      <c r="T275">
        <f t="shared" si="37"/>
        <v>0.47246863999492306</v>
      </c>
      <c r="U275">
        <f t="shared" si="38"/>
        <v>960.16349684403804</v>
      </c>
      <c r="V275">
        <f t="shared" si="39"/>
        <v>453.64714152667221</v>
      </c>
    </row>
    <row r="276" spans="1:22" x14ac:dyDescent="0.3">
      <c r="A276" s="11">
        <v>200901</v>
      </c>
      <c r="B276">
        <f>LOOKUP(E276,{1,2,3,4,5,6,7,8,9,10,11,12,13},{31,28,31,30,31,30,31,31,30,31,30,31,"Out Of Bounds"})</f>
        <v>31</v>
      </c>
      <c r="C276">
        <f>LOOKUP(E276,{1,4,7,10,13},{1,2,3,4,"Out Of Bounds"})</f>
        <v>1</v>
      </c>
      <c r="D276">
        <f t="shared" si="28"/>
        <v>2009</v>
      </c>
      <c r="E276">
        <f t="shared" si="34"/>
        <v>1</v>
      </c>
      <c r="F276" s="12">
        <v>39814</v>
      </c>
      <c r="G276">
        <f>'paste in'!B267</f>
        <v>12984505</v>
      </c>
      <c r="H276">
        <f>'paste in'!C267</f>
        <v>5884526</v>
      </c>
      <c r="I276">
        <f>'paste in'!D267</f>
        <v>678143108</v>
      </c>
      <c r="J276">
        <f t="shared" si="29"/>
        <v>189823.4193548387</v>
      </c>
      <c r="K276">
        <f t="shared" si="30"/>
        <v>418855</v>
      </c>
      <c r="L276">
        <f t="shared" si="31"/>
        <v>0.45319602094958567</v>
      </c>
      <c r="M276">
        <f t="shared" si="32"/>
        <v>115.24175575059061</v>
      </c>
      <c r="N276">
        <f t="shared" si="33"/>
        <v>52.227105153411699</v>
      </c>
      <c r="O276">
        <f>'paste in'!E267</f>
        <v>362328</v>
      </c>
      <c r="P276">
        <f>'paste in'!F267</f>
        <v>175621.12699103399</v>
      </c>
      <c r="Q276">
        <f>'paste in'!G267</f>
        <v>169250606.5582</v>
      </c>
      <c r="R276">
        <f t="shared" si="35"/>
        <v>5665.1976448720643</v>
      </c>
      <c r="S276">
        <f t="shared" si="36"/>
        <v>11688</v>
      </c>
      <c r="T276">
        <f t="shared" si="37"/>
        <v>0.48470205722724713</v>
      </c>
      <c r="U276">
        <f t="shared" si="38"/>
        <v>963.72577410257009</v>
      </c>
      <c r="V276">
        <f t="shared" si="39"/>
        <v>467.11986531043698</v>
      </c>
    </row>
    <row r="277" spans="1:22" x14ac:dyDescent="0.3">
      <c r="A277" s="11">
        <v>200902</v>
      </c>
      <c r="B277">
        <f>LOOKUP(E277,{1,2,3,4,5,6,7,8,9,10,11,12,13},{31,28,31,30,31,30,31,31,30,31,30,31,"Out Of Bounds"})</f>
        <v>28</v>
      </c>
      <c r="C277">
        <f>LOOKUP(E277,{1,4,7,10,13},{1,2,3,4,"Out Of Bounds"})</f>
        <v>1</v>
      </c>
      <c r="D277">
        <f t="shared" si="28"/>
        <v>2009</v>
      </c>
      <c r="E277">
        <f t="shared" si="34"/>
        <v>2</v>
      </c>
      <c r="F277" s="12">
        <v>39845</v>
      </c>
      <c r="G277">
        <f>'paste in'!B268</f>
        <v>11740400</v>
      </c>
      <c r="H277">
        <f>'paste in'!C268</f>
        <v>6344909</v>
      </c>
      <c r="I277">
        <f>'paste in'!D268</f>
        <v>748199311</v>
      </c>
      <c r="J277">
        <f t="shared" si="29"/>
        <v>226603.89285714287</v>
      </c>
      <c r="K277">
        <f t="shared" si="30"/>
        <v>419300</v>
      </c>
      <c r="L277">
        <f t="shared" si="31"/>
        <v>0.54043380123334805</v>
      </c>
      <c r="M277">
        <f t="shared" si="32"/>
        <v>117.92120438606763</v>
      </c>
      <c r="N277">
        <f t="shared" si="33"/>
        <v>63.728604732377093</v>
      </c>
      <c r="O277">
        <f>'paste in'!E268</f>
        <v>328944</v>
      </c>
      <c r="P277">
        <f>'paste in'!F268</f>
        <v>181062.99999999901</v>
      </c>
      <c r="Q277">
        <f>'paste in'!G268</f>
        <v>177184875.16600001</v>
      </c>
      <c r="R277">
        <f t="shared" si="35"/>
        <v>6466.5357142856792</v>
      </c>
      <c r="S277">
        <f t="shared" si="36"/>
        <v>11748</v>
      </c>
      <c r="T277">
        <f t="shared" si="37"/>
        <v>0.55043715647647928</v>
      </c>
      <c r="U277">
        <f t="shared" si="38"/>
        <v>978.58135105461065</v>
      </c>
      <c r="V277">
        <f t="shared" si="39"/>
        <v>538.6475362554113</v>
      </c>
    </row>
    <row r="278" spans="1:22" x14ac:dyDescent="0.3">
      <c r="A278" s="11">
        <v>200903</v>
      </c>
      <c r="B278">
        <f>LOOKUP(E278,{1,2,3,4,5,6,7,8,9,10,11,12,13},{31,28,31,30,31,30,31,31,30,31,30,31,"Out Of Bounds"})</f>
        <v>31</v>
      </c>
      <c r="C278">
        <f>LOOKUP(E278,{1,4,7,10,13},{1,2,3,4,"Out Of Bounds"})</f>
        <v>1</v>
      </c>
      <c r="D278">
        <f t="shared" si="28"/>
        <v>2009</v>
      </c>
      <c r="E278">
        <f t="shared" si="34"/>
        <v>3</v>
      </c>
      <c r="F278" s="12">
        <v>39873</v>
      </c>
      <c r="G278">
        <f>'paste in'!B269</f>
        <v>12990767</v>
      </c>
      <c r="H278">
        <f>'paste in'!C269</f>
        <v>6913908</v>
      </c>
      <c r="I278">
        <f>'paste in'!D269</f>
        <v>796925487</v>
      </c>
      <c r="J278">
        <f t="shared" si="29"/>
        <v>223029.29032258064</v>
      </c>
      <c r="K278">
        <f t="shared" si="30"/>
        <v>419057</v>
      </c>
      <c r="L278">
        <f t="shared" si="31"/>
        <v>0.53221707386484574</v>
      </c>
      <c r="M278">
        <f t="shared" si="32"/>
        <v>115.26411502727545</v>
      </c>
      <c r="N278">
        <f t="shared" si="33"/>
        <v>61.345530021437533</v>
      </c>
      <c r="O278">
        <f>'paste in'!E269</f>
        <v>367133</v>
      </c>
      <c r="P278">
        <f>'paste in'!F269</f>
        <v>208908.99999999901</v>
      </c>
      <c r="Q278">
        <f>'paste in'!G269</f>
        <v>206134706.8818</v>
      </c>
      <c r="R278">
        <f t="shared" si="35"/>
        <v>6738.9999999999682</v>
      </c>
      <c r="S278">
        <f t="shared" si="36"/>
        <v>11843</v>
      </c>
      <c r="T278">
        <f t="shared" si="37"/>
        <v>0.56902811787553564</v>
      </c>
      <c r="U278">
        <f t="shared" si="38"/>
        <v>986.72008808524754</v>
      </c>
      <c r="V278">
        <f t="shared" si="39"/>
        <v>561.47147459313112</v>
      </c>
    </row>
    <row r="279" spans="1:22" x14ac:dyDescent="0.3">
      <c r="A279" s="11">
        <v>200904</v>
      </c>
      <c r="B279">
        <f>LOOKUP(E279,{1,2,3,4,5,6,7,8,9,10,11,12,13},{31,28,31,30,31,30,31,31,30,31,30,31,"Out Of Bounds"})</f>
        <v>30</v>
      </c>
      <c r="C279">
        <f>LOOKUP(E279,{1,4,7,10,13},{1,2,3,4,"Out Of Bounds"})</f>
        <v>2</v>
      </c>
      <c r="D279">
        <f t="shared" si="28"/>
        <v>2009</v>
      </c>
      <c r="E279">
        <f t="shared" si="34"/>
        <v>4</v>
      </c>
      <c r="F279" s="12">
        <v>39904</v>
      </c>
      <c r="G279">
        <f>'paste in'!B270</f>
        <v>12606330</v>
      </c>
      <c r="H279">
        <f>'paste in'!C270</f>
        <v>6715172</v>
      </c>
      <c r="I279">
        <f>'paste in'!D270</f>
        <v>758043211</v>
      </c>
      <c r="J279">
        <f t="shared" si="29"/>
        <v>223839.06666666668</v>
      </c>
      <c r="K279">
        <f t="shared" si="30"/>
        <v>420211</v>
      </c>
      <c r="L279">
        <f t="shared" si="31"/>
        <v>0.5326825491637931</v>
      </c>
      <c r="M279">
        <f t="shared" si="32"/>
        <v>112.88515186208187</v>
      </c>
      <c r="N279">
        <f t="shared" si="33"/>
        <v>60.131950456635671</v>
      </c>
      <c r="O279">
        <f>'paste in'!E270</f>
        <v>364530</v>
      </c>
      <c r="P279">
        <f>'paste in'!F270</f>
        <v>181853.66975927699</v>
      </c>
      <c r="Q279">
        <f>'paste in'!G270</f>
        <v>171173785.060808</v>
      </c>
      <c r="R279">
        <f t="shared" si="35"/>
        <v>6061.7889919759</v>
      </c>
      <c r="S279">
        <f t="shared" si="36"/>
        <v>12151</v>
      </c>
      <c r="T279">
        <f t="shared" si="37"/>
        <v>0.4988716148445313</v>
      </c>
      <c r="U279">
        <f t="shared" si="38"/>
        <v>941.27209688643541</v>
      </c>
      <c r="V279">
        <f t="shared" si="39"/>
        <v>469.57393098183417</v>
      </c>
    </row>
    <row r="280" spans="1:22" x14ac:dyDescent="0.3">
      <c r="A280" s="11">
        <v>200905</v>
      </c>
      <c r="B280">
        <f>LOOKUP(E280,{1,2,3,4,5,6,7,8,9,10,11,12,13},{31,28,31,30,31,30,31,31,30,31,30,31,"Out Of Bounds"})</f>
        <v>31</v>
      </c>
      <c r="C280">
        <f>LOOKUP(E280,{1,4,7,10,13},{1,2,3,4,"Out Of Bounds"})</f>
        <v>2</v>
      </c>
      <c r="D280">
        <f t="shared" ref="D280:D340" si="40">YEAR(F280)</f>
        <v>2009</v>
      </c>
      <c r="E280">
        <f t="shared" si="34"/>
        <v>5</v>
      </c>
      <c r="F280" s="12">
        <v>39934</v>
      </c>
      <c r="G280">
        <f>'paste in'!B271</f>
        <v>13044304</v>
      </c>
      <c r="H280">
        <f>'paste in'!C271</f>
        <v>7516251</v>
      </c>
      <c r="I280">
        <f>'paste in'!D271</f>
        <v>889004068</v>
      </c>
      <c r="J280">
        <f t="shared" si="29"/>
        <v>242459.70967741936</v>
      </c>
      <c r="K280">
        <f t="shared" si="30"/>
        <v>420784</v>
      </c>
      <c r="L280">
        <f t="shared" si="31"/>
        <v>0.57620943210155173</v>
      </c>
      <c r="M280">
        <f t="shared" si="32"/>
        <v>118.27759184731856</v>
      </c>
      <c r="N280">
        <f t="shared" si="33"/>
        <v>68.152664028682551</v>
      </c>
      <c r="O280">
        <f>'paste in'!E271</f>
        <v>379874</v>
      </c>
      <c r="P280">
        <f>'paste in'!F271</f>
        <v>129181</v>
      </c>
      <c r="Q280">
        <f>'paste in'!G271</f>
        <v>113032886.859</v>
      </c>
      <c r="R280">
        <f t="shared" si="35"/>
        <v>4167.1290322580644</v>
      </c>
      <c r="S280">
        <f t="shared" si="36"/>
        <v>12254</v>
      </c>
      <c r="T280">
        <f t="shared" si="37"/>
        <v>0.34006275765122118</v>
      </c>
      <c r="U280">
        <f t="shared" si="38"/>
        <v>874.99622126318889</v>
      </c>
      <c r="V280">
        <f t="shared" si="39"/>
        <v>297.55362793715813</v>
      </c>
    </row>
    <row r="281" spans="1:22" x14ac:dyDescent="0.3">
      <c r="A281" s="11">
        <v>200906</v>
      </c>
      <c r="B281">
        <f>LOOKUP(E281,{1,2,3,4,5,6,7,8,9,10,11,12,13},{31,28,31,30,31,30,31,31,30,31,30,31,"Out Of Bounds"})</f>
        <v>30</v>
      </c>
      <c r="C281">
        <f>LOOKUP(E281,{1,4,7,10,13},{1,2,3,4,"Out Of Bounds"})</f>
        <v>2</v>
      </c>
      <c r="D281">
        <f t="shared" si="40"/>
        <v>2009</v>
      </c>
      <c r="E281">
        <f t="shared" si="34"/>
        <v>6</v>
      </c>
      <c r="F281" s="12">
        <v>39965</v>
      </c>
      <c r="G281">
        <f>'paste in'!B272</f>
        <v>12637380</v>
      </c>
      <c r="H281">
        <f>'paste in'!C272</f>
        <v>7920865</v>
      </c>
      <c r="I281">
        <f>'paste in'!D272</f>
        <v>978116840</v>
      </c>
      <c r="J281">
        <f t="shared" si="29"/>
        <v>264028.83333333331</v>
      </c>
      <c r="K281">
        <f t="shared" si="30"/>
        <v>421246</v>
      </c>
      <c r="L281">
        <f t="shared" si="31"/>
        <v>0.6267806301622646</v>
      </c>
      <c r="M281">
        <f t="shared" si="32"/>
        <v>123.48611420596109</v>
      </c>
      <c r="N281">
        <f t="shared" si="33"/>
        <v>77.398704478301667</v>
      </c>
      <c r="O281">
        <f>'paste in'!E272</f>
        <v>370680</v>
      </c>
      <c r="P281">
        <f>'paste in'!F272</f>
        <v>197346</v>
      </c>
      <c r="Q281">
        <f>'paste in'!G272</f>
        <v>174739142.6884</v>
      </c>
      <c r="R281">
        <f t="shared" si="35"/>
        <v>6578.2</v>
      </c>
      <c r="S281">
        <f t="shared" si="36"/>
        <v>12356</v>
      </c>
      <c r="T281">
        <f t="shared" si="37"/>
        <v>0.53238912269342831</v>
      </c>
      <c r="U281">
        <f t="shared" si="38"/>
        <v>885.44557623868741</v>
      </c>
      <c r="V281">
        <f t="shared" si="39"/>
        <v>471.40159352649187</v>
      </c>
    </row>
    <row r="282" spans="1:22" x14ac:dyDescent="0.3">
      <c r="A282" s="11">
        <v>200907</v>
      </c>
      <c r="B282">
        <f>LOOKUP(E282,{1,2,3,4,5,6,7,8,9,10,11,12,13},{31,28,31,30,31,30,31,31,30,31,30,31,"Out Of Bounds"})</f>
        <v>31</v>
      </c>
      <c r="C282">
        <f>LOOKUP(E282,{1,4,7,10,13},{1,2,3,4,"Out Of Bounds"})</f>
        <v>3</v>
      </c>
      <c r="D282">
        <f t="shared" si="40"/>
        <v>2009</v>
      </c>
      <c r="E282">
        <f t="shared" si="34"/>
        <v>7</v>
      </c>
      <c r="F282" s="12">
        <v>39995</v>
      </c>
      <c r="G282">
        <f>'paste in'!B273</f>
        <v>13068670</v>
      </c>
      <c r="H282">
        <f>'paste in'!C273</f>
        <v>8741155</v>
      </c>
      <c r="I282">
        <f>'paste in'!D273</f>
        <v>1082434689</v>
      </c>
      <c r="J282">
        <f t="shared" si="29"/>
        <v>281972.74193548388</v>
      </c>
      <c r="K282">
        <f t="shared" si="30"/>
        <v>421570</v>
      </c>
      <c r="L282">
        <f t="shared" si="31"/>
        <v>0.66886339619869506</v>
      </c>
      <c r="M282">
        <f t="shared" si="32"/>
        <v>123.83199805975298</v>
      </c>
      <c r="N282">
        <f t="shared" si="33"/>
        <v>82.826690780316582</v>
      </c>
      <c r="O282">
        <f>'paste in'!E273</f>
        <v>387748</v>
      </c>
      <c r="P282">
        <f>'paste in'!F273</f>
        <v>239290.91647782401</v>
      </c>
      <c r="Q282">
        <f>'paste in'!G273</f>
        <v>212868397.03347701</v>
      </c>
      <c r="R282">
        <f t="shared" si="35"/>
        <v>7719.0618218652908</v>
      </c>
      <c r="S282">
        <f t="shared" si="36"/>
        <v>12508</v>
      </c>
      <c r="T282">
        <f t="shared" si="37"/>
        <v>0.61712998256038465</v>
      </c>
      <c r="U282">
        <f t="shared" si="38"/>
        <v>889.57993126832423</v>
      </c>
      <c r="V282">
        <f t="shared" si="39"/>
        <v>548.9864474696891</v>
      </c>
    </row>
    <row r="283" spans="1:22" x14ac:dyDescent="0.3">
      <c r="A283" s="11">
        <v>200908</v>
      </c>
      <c r="B283">
        <f>LOOKUP(E283,{1,2,3,4,5,6,7,8,9,10,11,12,13},{31,28,31,30,31,30,31,31,30,31,30,31,"Out Of Bounds"})</f>
        <v>31</v>
      </c>
      <c r="C283">
        <f>LOOKUP(E283,{1,4,7,10,13},{1,2,3,4,"Out Of Bounds"})</f>
        <v>3</v>
      </c>
      <c r="D283">
        <f t="shared" si="40"/>
        <v>2009</v>
      </c>
      <c r="E283">
        <f t="shared" si="34"/>
        <v>8</v>
      </c>
      <c r="F283" s="12">
        <v>40026</v>
      </c>
      <c r="G283">
        <f>'paste in'!B274</f>
        <v>13075862</v>
      </c>
      <c r="H283">
        <f>'paste in'!C274</f>
        <v>9297241</v>
      </c>
      <c r="I283">
        <f>'paste in'!D274</f>
        <v>1173095467</v>
      </c>
      <c r="J283">
        <f t="shared" si="29"/>
        <v>299911</v>
      </c>
      <c r="K283">
        <f t="shared" si="30"/>
        <v>421802</v>
      </c>
      <c r="L283">
        <f t="shared" si="31"/>
        <v>0.71102318149273835</v>
      </c>
      <c r="M283">
        <f t="shared" si="32"/>
        <v>126.1767299567689</v>
      </c>
      <c r="N283">
        <f t="shared" si="33"/>
        <v>89.714579964211921</v>
      </c>
      <c r="O283">
        <f>'paste in'!E274</f>
        <v>390445</v>
      </c>
      <c r="P283">
        <f>'paste in'!F274</f>
        <v>224720.99999999901</v>
      </c>
      <c r="Q283">
        <f>'paste in'!G274</f>
        <v>195605422.47830001</v>
      </c>
      <c r="R283">
        <f t="shared" si="35"/>
        <v>7249.0645161290004</v>
      </c>
      <c r="S283">
        <f t="shared" si="36"/>
        <v>12595</v>
      </c>
      <c r="T283">
        <f t="shared" si="37"/>
        <v>0.57555097388876542</v>
      </c>
      <c r="U283">
        <f t="shared" si="38"/>
        <v>870.43677483769147</v>
      </c>
      <c r="V283">
        <f t="shared" si="39"/>
        <v>500.98073346642934</v>
      </c>
    </row>
    <row r="284" spans="1:22" x14ac:dyDescent="0.3">
      <c r="A284" s="11">
        <v>200909</v>
      </c>
      <c r="B284">
        <f>LOOKUP(E284,{1,2,3,4,5,6,7,8,9,10,11,12,13},{31,28,31,30,31,30,31,31,30,31,30,31,"Out Of Bounds"})</f>
        <v>30</v>
      </c>
      <c r="C284">
        <f>LOOKUP(E284,{1,4,7,10,13},{1,2,3,4,"Out Of Bounds"})</f>
        <v>3</v>
      </c>
      <c r="D284">
        <f t="shared" si="40"/>
        <v>2009</v>
      </c>
      <c r="E284">
        <f t="shared" si="34"/>
        <v>9</v>
      </c>
      <c r="F284" s="12">
        <v>40057</v>
      </c>
      <c r="G284">
        <f>'paste in'!B275</f>
        <v>12663600</v>
      </c>
      <c r="H284">
        <f>'paste in'!C275</f>
        <v>8418928</v>
      </c>
      <c r="I284">
        <f>'paste in'!D275</f>
        <v>1036729478</v>
      </c>
      <c r="J284">
        <f t="shared" si="29"/>
        <v>280630.93333333335</v>
      </c>
      <c r="K284">
        <f t="shared" si="30"/>
        <v>422120</v>
      </c>
      <c r="L284">
        <f t="shared" si="31"/>
        <v>0.66481316529264978</v>
      </c>
      <c r="M284">
        <f t="shared" si="32"/>
        <v>123.14269441430073</v>
      </c>
      <c r="N284">
        <f t="shared" si="33"/>
        <v>81.866884456236775</v>
      </c>
      <c r="O284">
        <f>'paste in'!E275</f>
        <v>377850</v>
      </c>
      <c r="P284">
        <f>'paste in'!F275</f>
        <v>203615</v>
      </c>
      <c r="Q284">
        <f>'paste in'!G275</f>
        <v>178845840.89039999</v>
      </c>
      <c r="R284">
        <f t="shared" si="35"/>
        <v>6787.166666666667</v>
      </c>
      <c r="S284">
        <f t="shared" si="36"/>
        <v>12595</v>
      </c>
      <c r="T284">
        <f t="shared" si="37"/>
        <v>0.53887786158528517</v>
      </c>
      <c r="U284">
        <f t="shared" si="38"/>
        <v>878.35297443901482</v>
      </c>
      <c r="V284">
        <f t="shared" si="39"/>
        <v>473.3249725827709</v>
      </c>
    </row>
    <row r="285" spans="1:22" x14ac:dyDescent="0.3">
      <c r="A285" s="11">
        <v>200910</v>
      </c>
      <c r="B285">
        <f>LOOKUP(E285,{1,2,3,4,5,6,7,8,9,10,11,12,13},{31,28,31,30,31,30,31,31,30,31,30,31,"Out Of Bounds"})</f>
        <v>31</v>
      </c>
      <c r="C285">
        <f>LOOKUP(E285,{1,4,7,10,13},{1,2,3,4,"Out Of Bounds"})</f>
        <v>4</v>
      </c>
      <c r="D285">
        <f t="shared" si="40"/>
        <v>2009</v>
      </c>
      <c r="E285">
        <f t="shared" si="34"/>
        <v>10</v>
      </c>
      <c r="F285" s="12">
        <v>40087</v>
      </c>
      <c r="G285">
        <f>'paste in'!B276</f>
        <v>13097469</v>
      </c>
      <c r="H285">
        <f>'paste in'!C276</f>
        <v>7692826</v>
      </c>
      <c r="I285">
        <f>'paste in'!D276</f>
        <v>900160696</v>
      </c>
      <c r="J285">
        <f t="shared" si="29"/>
        <v>248155.67741935485</v>
      </c>
      <c r="K285">
        <f t="shared" si="30"/>
        <v>422499</v>
      </c>
      <c r="L285">
        <f t="shared" si="31"/>
        <v>0.58735210596795462</v>
      </c>
      <c r="M285">
        <f t="shared" si="32"/>
        <v>117.01300614364604</v>
      </c>
      <c r="N285">
        <f t="shared" si="33"/>
        <v>68.727835584111702</v>
      </c>
      <c r="O285">
        <f>'paste in'!E276</f>
        <v>390445</v>
      </c>
      <c r="P285">
        <f>'paste in'!F276</f>
        <v>227943</v>
      </c>
      <c r="Q285">
        <f>'paste in'!G276</f>
        <v>202830720.435</v>
      </c>
      <c r="R285">
        <f t="shared" si="35"/>
        <v>7353</v>
      </c>
      <c r="S285">
        <f t="shared" si="36"/>
        <v>12595</v>
      </c>
      <c r="T285">
        <f t="shared" si="37"/>
        <v>0.58380309646685191</v>
      </c>
      <c r="U285">
        <f t="shared" si="38"/>
        <v>889.83088068069651</v>
      </c>
      <c r="V285">
        <f t="shared" si="39"/>
        <v>519.48602347321651</v>
      </c>
    </row>
    <row r="286" spans="1:22" x14ac:dyDescent="0.3">
      <c r="A286" s="11">
        <v>200911</v>
      </c>
      <c r="B286">
        <f>LOOKUP(E286,{1,2,3,4,5,6,7,8,9,10,11,12,13},{31,28,31,30,31,30,31,31,30,31,30,31,"Out Of Bounds"})</f>
        <v>30</v>
      </c>
      <c r="C286">
        <f>LOOKUP(E286,{1,4,7,10,13},{1,2,3,4,"Out Of Bounds"})</f>
        <v>4</v>
      </c>
      <c r="D286">
        <f t="shared" si="40"/>
        <v>2009</v>
      </c>
      <c r="E286">
        <f t="shared" si="34"/>
        <v>11</v>
      </c>
      <c r="F286" s="12">
        <v>40118</v>
      </c>
      <c r="G286">
        <f>'paste in'!B277</f>
        <v>12679290</v>
      </c>
      <c r="H286">
        <f>'paste in'!C277</f>
        <v>6555591</v>
      </c>
      <c r="I286">
        <f>'paste in'!D277</f>
        <v>738676521</v>
      </c>
      <c r="J286">
        <f t="shared" si="29"/>
        <v>218519.7</v>
      </c>
      <c r="K286">
        <f t="shared" si="30"/>
        <v>422643</v>
      </c>
      <c r="L286">
        <f t="shared" si="31"/>
        <v>0.51703139529106124</v>
      </c>
      <c r="M286">
        <f t="shared" si="32"/>
        <v>112.67886007531587</v>
      </c>
      <c r="N286">
        <f t="shared" si="33"/>
        <v>58.258508244546817</v>
      </c>
      <c r="O286">
        <f>'paste in'!E277</f>
        <v>377850</v>
      </c>
      <c r="P286">
        <f>'paste in'!F277</f>
        <v>223596</v>
      </c>
      <c r="Q286">
        <f>'paste in'!G277</f>
        <v>199952174.79929999</v>
      </c>
      <c r="R286">
        <f t="shared" si="35"/>
        <v>7453.2</v>
      </c>
      <c r="S286">
        <f t="shared" si="36"/>
        <v>12595</v>
      </c>
      <c r="T286">
        <f t="shared" si="37"/>
        <v>0.59175863437872167</v>
      </c>
      <c r="U286">
        <f t="shared" si="38"/>
        <v>894.25649295738731</v>
      </c>
      <c r="V286">
        <f t="shared" si="39"/>
        <v>529.18400105676847</v>
      </c>
    </row>
    <row r="287" spans="1:22" x14ac:dyDescent="0.3">
      <c r="A287" s="11">
        <v>200912</v>
      </c>
      <c r="B287">
        <f>LOOKUP(E287,{1,2,3,4,5,6,7,8,9,10,11,12,13},{31,28,31,30,31,30,31,31,30,31,30,31,"Out Of Bounds"})</f>
        <v>31</v>
      </c>
      <c r="C287">
        <f>LOOKUP(E287,{1,4,7,10,13},{1,2,3,4,"Out Of Bounds"})</f>
        <v>4</v>
      </c>
      <c r="D287">
        <f t="shared" si="40"/>
        <v>2009</v>
      </c>
      <c r="E287">
        <f t="shared" si="34"/>
        <v>12</v>
      </c>
      <c r="F287" s="12">
        <v>40148</v>
      </c>
      <c r="G287">
        <f>'paste in'!B278</f>
        <v>13093191</v>
      </c>
      <c r="H287">
        <f>'paste in'!C278</f>
        <v>5479492</v>
      </c>
      <c r="I287">
        <f>'paste in'!D278</f>
        <v>625355897</v>
      </c>
      <c r="J287">
        <f t="shared" si="29"/>
        <v>176757.80645161291</v>
      </c>
      <c r="K287">
        <f t="shared" si="30"/>
        <v>422361</v>
      </c>
      <c r="L287">
        <f t="shared" si="31"/>
        <v>0.4184993558865826</v>
      </c>
      <c r="M287">
        <f t="shared" si="32"/>
        <v>114.12661921944589</v>
      </c>
      <c r="N287">
        <f t="shared" si="33"/>
        <v>47.761916632851381</v>
      </c>
      <c r="O287">
        <f>'paste in'!E278</f>
        <v>390445</v>
      </c>
      <c r="P287">
        <f>'paste in'!F278</f>
        <v>198230</v>
      </c>
      <c r="Q287">
        <f>'paste in'!G278</f>
        <v>179104255.6164</v>
      </c>
      <c r="R287">
        <f t="shared" si="35"/>
        <v>6394.5161290322585</v>
      </c>
      <c r="S287">
        <f t="shared" si="36"/>
        <v>12595</v>
      </c>
      <c r="T287">
        <f t="shared" si="37"/>
        <v>0.50770274942693594</v>
      </c>
      <c r="U287">
        <f t="shared" si="38"/>
        <v>903.51740713514607</v>
      </c>
      <c r="V287">
        <f t="shared" si="39"/>
        <v>458.7182717576099</v>
      </c>
    </row>
    <row r="288" spans="1:22" x14ac:dyDescent="0.3">
      <c r="A288" s="11">
        <v>201001</v>
      </c>
      <c r="B288">
        <f>LOOKUP(E288,{1,2,3,4,5,6,7,8,9,10,11,12,13},{31,28,31,30,31,30,31,31,30,31,30,31,"Out Of Bounds"})</f>
        <v>31</v>
      </c>
      <c r="C288">
        <f>LOOKUP(E288,{1,4,7,10,13},{1,2,3,4,"Out Of Bounds"})</f>
        <v>1</v>
      </c>
      <c r="D288">
        <f t="shared" si="40"/>
        <v>2010</v>
      </c>
      <c r="E288">
        <f t="shared" si="34"/>
        <v>1</v>
      </c>
      <c r="F288" s="12">
        <v>40179</v>
      </c>
      <c r="G288">
        <f>'paste in'!B279</f>
        <v>13111202</v>
      </c>
      <c r="H288">
        <f>'paste in'!C279</f>
        <v>5748654</v>
      </c>
      <c r="I288">
        <f>'paste in'!D279</f>
        <v>652939455</v>
      </c>
      <c r="J288">
        <f t="shared" si="29"/>
        <v>185440.45161290321</v>
      </c>
      <c r="K288">
        <f t="shared" si="30"/>
        <v>422942</v>
      </c>
      <c r="L288">
        <f t="shared" si="31"/>
        <v>0.43845362156726742</v>
      </c>
      <c r="M288">
        <f t="shared" si="32"/>
        <v>113.5812757212384</v>
      </c>
      <c r="N288">
        <f t="shared" si="33"/>
        <v>49.800121682207319</v>
      </c>
      <c r="O288">
        <f>'paste in'!E279</f>
        <v>393917</v>
      </c>
      <c r="P288">
        <f>'paste in'!F279</f>
        <v>200010.99999999901</v>
      </c>
      <c r="Q288">
        <f>'paste in'!G279</f>
        <v>177741068.0706</v>
      </c>
      <c r="R288">
        <f t="shared" si="35"/>
        <v>6451.9677419354521</v>
      </c>
      <c r="S288">
        <f t="shared" si="36"/>
        <v>12707</v>
      </c>
      <c r="T288">
        <f t="shared" si="37"/>
        <v>0.50774909435236104</v>
      </c>
      <c r="U288">
        <f t="shared" si="38"/>
        <v>888.65646424747081</v>
      </c>
      <c r="V288">
        <f t="shared" si="39"/>
        <v>451.21451491202464</v>
      </c>
    </row>
    <row r="289" spans="1:22" x14ac:dyDescent="0.3">
      <c r="A289" s="11">
        <v>201002</v>
      </c>
      <c r="B289">
        <f>LOOKUP(E289,{1,2,3,4,5,6,7,8,9,10,11,12,13},{31,28,31,30,31,30,31,31,30,31,30,31,"Out Of Bounds"})</f>
        <v>28</v>
      </c>
      <c r="C289">
        <f>LOOKUP(E289,{1,4,7,10,13},{1,2,3,4,"Out Of Bounds"})</f>
        <v>1</v>
      </c>
      <c r="D289">
        <f t="shared" si="40"/>
        <v>2010</v>
      </c>
      <c r="E289">
        <f t="shared" si="34"/>
        <v>2</v>
      </c>
      <c r="F289" s="12">
        <v>40210</v>
      </c>
      <c r="G289">
        <f>'paste in'!B280</f>
        <v>11845624</v>
      </c>
      <c r="H289">
        <f>'paste in'!C280</f>
        <v>6395181</v>
      </c>
      <c r="I289">
        <f>'paste in'!D280</f>
        <v>849565552</v>
      </c>
      <c r="J289">
        <f t="shared" si="29"/>
        <v>228399.32142857142</v>
      </c>
      <c r="K289">
        <f t="shared" si="30"/>
        <v>423058</v>
      </c>
      <c r="L289">
        <f t="shared" si="31"/>
        <v>0.53987708878823104</v>
      </c>
      <c r="M289">
        <f t="shared" si="32"/>
        <v>132.84464536656586</v>
      </c>
      <c r="N289">
        <f t="shared" si="33"/>
        <v>71.719780401606528</v>
      </c>
      <c r="O289">
        <f>'paste in'!E280</f>
        <v>355796</v>
      </c>
      <c r="P289">
        <f>'paste in'!F280</f>
        <v>208023</v>
      </c>
      <c r="Q289">
        <f>'paste in'!G280</f>
        <v>189067792.59810001</v>
      </c>
      <c r="R289">
        <f t="shared" si="35"/>
        <v>7429.3928571428569</v>
      </c>
      <c r="S289">
        <f t="shared" si="36"/>
        <v>12707</v>
      </c>
      <c r="T289">
        <f t="shared" si="37"/>
        <v>0.58466930488257318</v>
      </c>
      <c r="U289">
        <f t="shared" si="38"/>
        <v>908.87927103301081</v>
      </c>
      <c r="V289">
        <f t="shared" si="39"/>
        <v>531.39381161705023</v>
      </c>
    </row>
    <row r="290" spans="1:22" x14ac:dyDescent="0.3">
      <c r="A290" s="11">
        <v>201003</v>
      </c>
      <c r="B290">
        <f>LOOKUP(E290,{1,2,3,4,5,6,7,8,9,10,11,12,13},{31,28,31,30,31,30,31,31,30,31,30,31,"Out Of Bounds"})</f>
        <v>31</v>
      </c>
      <c r="C290">
        <f>LOOKUP(E290,{1,4,7,10,13},{1,2,3,4,"Out Of Bounds"})</f>
        <v>1</v>
      </c>
      <c r="D290">
        <f t="shared" si="40"/>
        <v>2010</v>
      </c>
      <c r="E290">
        <f t="shared" si="34"/>
        <v>3</v>
      </c>
      <c r="F290" s="12">
        <v>40238</v>
      </c>
      <c r="G290">
        <f>'paste in'!B281</f>
        <v>13125524</v>
      </c>
      <c r="H290">
        <f>'paste in'!C281</f>
        <v>7149667</v>
      </c>
      <c r="I290">
        <f>'paste in'!D281</f>
        <v>830922623</v>
      </c>
      <c r="J290">
        <f t="shared" si="29"/>
        <v>230634.4193548387</v>
      </c>
      <c r="K290">
        <f t="shared" si="30"/>
        <v>423404</v>
      </c>
      <c r="L290">
        <f t="shared" si="31"/>
        <v>0.54471478624396252</v>
      </c>
      <c r="M290">
        <f t="shared" si="32"/>
        <v>116.21836695331405</v>
      </c>
      <c r="N290">
        <f t="shared" si="33"/>
        <v>63.305862912596858</v>
      </c>
      <c r="O290">
        <f>'paste in'!E281</f>
        <v>393917</v>
      </c>
      <c r="P290">
        <f>'paste in'!F281</f>
        <v>244724</v>
      </c>
      <c r="Q290">
        <f>'paste in'!G281</f>
        <v>225073707.625</v>
      </c>
      <c r="R290">
        <f t="shared" si="35"/>
        <v>7894.322580645161</v>
      </c>
      <c r="S290">
        <f t="shared" si="36"/>
        <v>12707</v>
      </c>
      <c r="T290">
        <f t="shared" si="37"/>
        <v>0.62125777765366819</v>
      </c>
      <c r="U290">
        <f t="shared" si="38"/>
        <v>919.70426940144819</v>
      </c>
      <c r="V290">
        <f t="shared" si="39"/>
        <v>571.37343050693426</v>
      </c>
    </row>
    <row r="291" spans="1:22" x14ac:dyDescent="0.3">
      <c r="A291" s="11">
        <v>201004</v>
      </c>
      <c r="B291">
        <f>LOOKUP(E291,{1,2,3,4,5,6,7,8,9,10,11,12,13},{31,28,31,30,31,30,31,31,30,31,30,31,"Out Of Bounds"})</f>
        <v>30</v>
      </c>
      <c r="C291">
        <f>LOOKUP(E291,{1,4,7,10,13},{1,2,3,4,"Out Of Bounds"})</f>
        <v>2</v>
      </c>
      <c r="D291">
        <f t="shared" si="40"/>
        <v>2010</v>
      </c>
      <c r="E291">
        <f t="shared" si="34"/>
        <v>4</v>
      </c>
      <c r="F291" s="12">
        <v>40269</v>
      </c>
      <c r="G291">
        <f>'paste in'!B282</f>
        <v>12701280</v>
      </c>
      <c r="H291">
        <f>'paste in'!C282</f>
        <v>6908437</v>
      </c>
      <c r="I291">
        <f>'paste in'!D282</f>
        <v>790710436</v>
      </c>
      <c r="J291">
        <f t="shared" si="29"/>
        <v>230281.23333333334</v>
      </c>
      <c r="K291">
        <f t="shared" si="30"/>
        <v>423376</v>
      </c>
      <c r="L291">
        <f t="shared" si="31"/>
        <v>0.54391659738231113</v>
      </c>
      <c r="M291">
        <f t="shared" si="32"/>
        <v>114.45576416199496</v>
      </c>
      <c r="N291">
        <f t="shared" si="33"/>
        <v>62.254389793784561</v>
      </c>
      <c r="O291">
        <f>'paste in'!E282</f>
        <v>381210</v>
      </c>
      <c r="P291">
        <f>'paste in'!F282</f>
        <v>222049</v>
      </c>
      <c r="Q291">
        <f>'paste in'!G282</f>
        <v>201261633.02990001</v>
      </c>
      <c r="R291">
        <f t="shared" si="35"/>
        <v>7401.6333333333332</v>
      </c>
      <c r="S291">
        <f t="shared" si="36"/>
        <v>12707</v>
      </c>
      <c r="T291">
        <f t="shared" si="37"/>
        <v>0.58248471970829729</v>
      </c>
      <c r="U291">
        <f t="shared" si="38"/>
        <v>906.38387486500733</v>
      </c>
      <c r="V291">
        <f t="shared" si="39"/>
        <v>527.95475729886414</v>
      </c>
    </row>
    <row r="292" spans="1:22" x14ac:dyDescent="0.3">
      <c r="A292" s="11">
        <v>201005</v>
      </c>
      <c r="B292">
        <f>LOOKUP(E292,{1,2,3,4,5,6,7,8,9,10,11,12,13},{31,28,31,30,31,30,31,31,30,31,30,31,"Out Of Bounds"})</f>
        <v>31</v>
      </c>
      <c r="C292">
        <f>LOOKUP(E292,{1,4,7,10,13},{1,2,3,4,"Out Of Bounds"})</f>
        <v>2</v>
      </c>
      <c r="D292">
        <f t="shared" si="40"/>
        <v>2010</v>
      </c>
      <c r="E292">
        <f t="shared" si="34"/>
        <v>5</v>
      </c>
      <c r="F292" s="12">
        <v>40299</v>
      </c>
      <c r="G292">
        <f>'paste in'!B283</f>
        <v>13141210</v>
      </c>
      <c r="H292">
        <f>'paste in'!C283</f>
        <v>7764644</v>
      </c>
      <c r="I292">
        <f>'paste in'!D283</f>
        <v>923505939</v>
      </c>
      <c r="J292">
        <f t="shared" si="29"/>
        <v>250472.38709677418</v>
      </c>
      <c r="K292">
        <f t="shared" si="30"/>
        <v>423910</v>
      </c>
      <c r="L292">
        <f t="shared" si="31"/>
        <v>0.59086218087984288</v>
      </c>
      <c r="M292">
        <f t="shared" si="32"/>
        <v>118.93731882620762</v>
      </c>
      <c r="N292">
        <f t="shared" si="33"/>
        <v>70.275563589654226</v>
      </c>
      <c r="O292">
        <f>'paste in'!E283</f>
        <v>394413</v>
      </c>
      <c r="P292">
        <f>'paste in'!F283</f>
        <v>218065.99999999901</v>
      </c>
      <c r="Q292">
        <f>'paste in'!G283</f>
        <v>195088141.0618</v>
      </c>
      <c r="R292">
        <f t="shared" si="35"/>
        <v>7034.3870967741614</v>
      </c>
      <c r="S292">
        <f t="shared" si="36"/>
        <v>12723</v>
      </c>
      <c r="T292">
        <f t="shared" si="37"/>
        <v>0.55288745553518526</v>
      </c>
      <c r="U292">
        <f t="shared" si="38"/>
        <v>894.62887869636211</v>
      </c>
      <c r="V292">
        <f t="shared" si="39"/>
        <v>494.62908439072748</v>
      </c>
    </row>
    <row r="293" spans="1:22" x14ac:dyDescent="0.3">
      <c r="A293" s="11">
        <v>201006</v>
      </c>
      <c r="B293">
        <f>LOOKUP(E293,{1,2,3,4,5,6,7,8,9,10,11,12,13},{31,28,31,30,31,30,31,31,30,31,30,31,"Out Of Bounds"})</f>
        <v>30</v>
      </c>
      <c r="C293">
        <f>LOOKUP(E293,{1,4,7,10,13},{1,2,3,4,"Out Of Bounds"})</f>
        <v>2</v>
      </c>
      <c r="D293">
        <f t="shared" si="40"/>
        <v>2010</v>
      </c>
      <c r="E293">
        <f t="shared" si="34"/>
        <v>6</v>
      </c>
      <c r="F293" s="12">
        <v>40330</v>
      </c>
      <c r="G293">
        <f>'paste in'!B284</f>
        <v>12727830</v>
      </c>
      <c r="H293">
        <f>'paste in'!C284</f>
        <v>8515476</v>
      </c>
      <c r="I293">
        <f>'paste in'!D284</f>
        <v>1094276827</v>
      </c>
      <c r="J293">
        <f t="shared" si="29"/>
        <v>283849.2</v>
      </c>
      <c r="K293">
        <f t="shared" si="30"/>
        <v>424261</v>
      </c>
      <c r="L293">
        <f t="shared" si="31"/>
        <v>0.66904381972417926</v>
      </c>
      <c r="M293">
        <f t="shared" si="32"/>
        <v>128.50448137015476</v>
      </c>
      <c r="N293">
        <f t="shared" si="33"/>
        <v>85.975129067562975</v>
      </c>
      <c r="O293">
        <f>'paste in'!E284</f>
        <v>387030</v>
      </c>
      <c r="P293">
        <f>'paste in'!F284</f>
        <v>216088</v>
      </c>
      <c r="Q293">
        <f>'paste in'!G284</f>
        <v>192723813.1275</v>
      </c>
      <c r="R293">
        <f t="shared" si="35"/>
        <v>7202.9333333333334</v>
      </c>
      <c r="S293">
        <f t="shared" si="36"/>
        <v>12901</v>
      </c>
      <c r="T293">
        <f t="shared" si="37"/>
        <v>0.55832364416195124</v>
      </c>
      <c r="U293">
        <f t="shared" si="38"/>
        <v>891.87651849015219</v>
      </c>
      <c r="V293">
        <f t="shared" si="39"/>
        <v>497.95574794589567</v>
      </c>
    </row>
    <row r="294" spans="1:22" x14ac:dyDescent="0.3">
      <c r="A294" s="11">
        <v>201007</v>
      </c>
      <c r="B294">
        <f>LOOKUP(E294,{1,2,3,4,5,6,7,8,9,10,11,12,13},{31,28,31,30,31,30,31,31,30,31,30,31,"Out Of Bounds"})</f>
        <v>31</v>
      </c>
      <c r="C294">
        <f>LOOKUP(E294,{1,4,7,10,13},{1,2,3,4,"Out Of Bounds"})</f>
        <v>3</v>
      </c>
      <c r="D294">
        <f t="shared" si="40"/>
        <v>2010</v>
      </c>
      <c r="E294">
        <f t="shared" si="34"/>
        <v>7</v>
      </c>
      <c r="F294" s="12">
        <v>40360</v>
      </c>
      <c r="G294">
        <f>'paste in'!B285</f>
        <v>13167653</v>
      </c>
      <c r="H294">
        <f>'paste in'!C285</f>
        <v>9268781</v>
      </c>
      <c r="I294">
        <f>'paste in'!D285</f>
        <v>1166473940</v>
      </c>
      <c r="J294">
        <f t="shared" si="29"/>
        <v>298992.93548387097</v>
      </c>
      <c r="K294">
        <f t="shared" si="30"/>
        <v>424763</v>
      </c>
      <c r="L294">
        <f t="shared" si="31"/>
        <v>0.70390532010526097</v>
      </c>
      <c r="M294">
        <f t="shared" si="32"/>
        <v>125.84976816260952</v>
      </c>
      <c r="N294">
        <f t="shared" si="33"/>
        <v>88.586321343674527</v>
      </c>
      <c r="O294">
        <f>'paste in'!E285</f>
        <v>403031</v>
      </c>
      <c r="P294">
        <f>'paste in'!F285</f>
        <v>245132.99999999901</v>
      </c>
      <c r="Q294">
        <f>'paste in'!G285</f>
        <v>221511506.3436</v>
      </c>
      <c r="R294">
        <f t="shared" si="35"/>
        <v>7907.5161290322258</v>
      </c>
      <c r="S294">
        <f t="shared" si="36"/>
        <v>13001</v>
      </c>
      <c r="T294">
        <f t="shared" si="37"/>
        <v>0.60822368502670765</v>
      </c>
      <c r="U294">
        <f t="shared" si="38"/>
        <v>903.63805095030409</v>
      </c>
      <c r="V294">
        <f t="shared" si="39"/>
        <v>549.61406527934582</v>
      </c>
    </row>
    <row r="295" spans="1:22" x14ac:dyDescent="0.3">
      <c r="A295" s="11">
        <v>201008</v>
      </c>
      <c r="B295">
        <f>LOOKUP(E295,{1,2,3,4,5,6,7,8,9,10,11,12,13},{31,28,31,30,31,30,31,31,30,31,30,31,"Out Of Bounds"})</f>
        <v>31</v>
      </c>
      <c r="C295">
        <f>LOOKUP(E295,{1,4,7,10,13},{1,2,3,4,"Out Of Bounds"})</f>
        <v>3</v>
      </c>
      <c r="D295">
        <f t="shared" si="40"/>
        <v>2010</v>
      </c>
      <c r="E295">
        <f t="shared" si="34"/>
        <v>8</v>
      </c>
      <c r="F295" s="12">
        <v>40391</v>
      </c>
      <c r="G295">
        <f>'paste in'!B286</f>
        <v>13186656</v>
      </c>
      <c r="H295">
        <f>'paste in'!C286</f>
        <v>9474190</v>
      </c>
      <c r="I295">
        <f>'paste in'!D286</f>
        <v>1193500524</v>
      </c>
      <c r="J295">
        <f t="shared" si="29"/>
        <v>305619.03225806454</v>
      </c>
      <c r="K295">
        <f t="shared" si="30"/>
        <v>425376</v>
      </c>
      <c r="L295">
        <f t="shared" si="31"/>
        <v>0.71846797247156524</v>
      </c>
      <c r="M295">
        <f t="shared" si="32"/>
        <v>125.97388526090357</v>
      </c>
      <c r="N295">
        <f t="shared" si="33"/>
        <v>90.508201927766976</v>
      </c>
      <c r="O295">
        <f>'paste in'!E286</f>
        <v>403031</v>
      </c>
      <c r="P295">
        <f>'paste in'!F286</f>
        <v>236073</v>
      </c>
      <c r="Q295">
        <f>'paste in'!G286</f>
        <v>212463378.72420001</v>
      </c>
      <c r="R295">
        <f t="shared" si="35"/>
        <v>7615.2580645161288</v>
      </c>
      <c r="S295">
        <f t="shared" si="36"/>
        <v>13001</v>
      </c>
      <c r="T295">
        <f t="shared" si="37"/>
        <v>0.58574402465319042</v>
      </c>
      <c r="U295">
        <f t="shared" si="38"/>
        <v>899.9901671271175</v>
      </c>
      <c r="V295">
        <f t="shared" si="39"/>
        <v>527.1638626413353</v>
      </c>
    </row>
    <row r="296" spans="1:22" x14ac:dyDescent="0.3">
      <c r="A296" s="11">
        <v>201009</v>
      </c>
      <c r="B296">
        <f>LOOKUP(E296,{1,2,3,4,5,6,7,8,9,10,11,12,13},{31,28,31,30,31,30,31,31,30,31,30,31,"Out Of Bounds"})</f>
        <v>30</v>
      </c>
      <c r="C296">
        <f>LOOKUP(E296,{1,4,7,10,13},{1,2,3,4,"Out Of Bounds"})</f>
        <v>3</v>
      </c>
      <c r="D296">
        <f t="shared" si="40"/>
        <v>2010</v>
      </c>
      <c r="E296">
        <f t="shared" si="34"/>
        <v>9</v>
      </c>
      <c r="F296" s="12">
        <v>40422</v>
      </c>
      <c r="G296">
        <f>'paste in'!B287</f>
        <v>12766800</v>
      </c>
      <c r="H296">
        <f>'paste in'!C287</f>
        <v>8768156</v>
      </c>
      <c r="I296">
        <f>'paste in'!D287</f>
        <v>1087915349</v>
      </c>
      <c r="J296">
        <f t="shared" si="29"/>
        <v>292271.86666666664</v>
      </c>
      <c r="K296">
        <f t="shared" si="30"/>
        <v>425560</v>
      </c>
      <c r="L296">
        <f t="shared" si="31"/>
        <v>0.68679355829181943</v>
      </c>
      <c r="M296">
        <f t="shared" si="32"/>
        <v>124.07572914989196</v>
      </c>
      <c r="N296">
        <f t="shared" si="33"/>
        <v>85.214411520506317</v>
      </c>
      <c r="O296">
        <f>'paste in'!E287</f>
        <v>390030</v>
      </c>
      <c r="P296">
        <f>'paste in'!F287</f>
        <v>215820.99999999901</v>
      </c>
      <c r="Q296">
        <f>'paste in'!G287</f>
        <v>196337745.8547</v>
      </c>
      <c r="R296">
        <f t="shared" si="35"/>
        <v>7194.0333333333001</v>
      </c>
      <c r="S296">
        <f t="shared" si="36"/>
        <v>13001</v>
      </c>
      <c r="T296">
        <f t="shared" si="37"/>
        <v>0.55334461451682948</v>
      </c>
      <c r="U296">
        <f t="shared" si="38"/>
        <v>909.72493804912824</v>
      </c>
      <c r="V296">
        <f t="shared" si="39"/>
        <v>503.39139516114147</v>
      </c>
    </row>
    <row r="297" spans="1:22" x14ac:dyDescent="0.3">
      <c r="A297" s="11">
        <v>201010</v>
      </c>
      <c r="B297">
        <f>LOOKUP(E297,{1,2,3,4,5,6,7,8,9,10,11,12,13},{31,28,31,30,31,30,31,31,30,31,30,31,"Out Of Bounds"})</f>
        <v>31</v>
      </c>
      <c r="C297">
        <f>LOOKUP(E297,{1,4,7,10,13},{1,2,3,4,"Out Of Bounds"})</f>
        <v>4</v>
      </c>
      <c r="D297">
        <f t="shared" si="40"/>
        <v>2010</v>
      </c>
      <c r="E297">
        <f t="shared" si="34"/>
        <v>10</v>
      </c>
      <c r="F297" s="12">
        <v>40452</v>
      </c>
      <c r="G297">
        <f>'paste in'!B288</f>
        <v>13197072</v>
      </c>
      <c r="H297">
        <f>'paste in'!C288</f>
        <v>8058642</v>
      </c>
      <c r="I297">
        <f>'paste in'!D288</f>
        <v>958852364</v>
      </c>
      <c r="J297">
        <f t="shared" si="29"/>
        <v>259956.19354838709</v>
      </c>
      <c r="K297">
        <f t="shared" si="30"/>
        <v>425712</v>
      </c>
      <c r="L297">
        <f t="shared" si="31"/>
        <v>0.61063863256940631</v>
      </c>
      <c r="M297">
        <f t="shared" si="32"/>
        <v>118.98436039223482</v>
      </c>
      <c r="N297">
        <f t="shared" si="33"/>
        <v>72.656447127059693</v>
      </c>
      <c r="O297">
        <f>'paste in'!E288</f>
        <v>403031</v>
      </c>
      <c r="P297">
        <f>'paste in'!F288</f>
        <v>240684</v>
      </c>
      <c r="Q297">
        <f>'paste in'!G288</f>
        <v>221179625.2746</v>
      </c>
      <c r="R297">
        <f t="shared" si="35"/>
        <v>7764</v>
      </c>
      <c r="S297">
        <f t="shared" si="36"/>
        <v>13001</v>
      </c>
      <c r="T297">
        <f t="shared" si="37"/>
        <v>0.59718483193600491</v>
      </c>
      <c r="U297">
        <f t="shared" si="38"/>
        <v>918.96272820212391</v>
      </c>
      <c r="V297">
        <f t="shared" si="39"/>
        <v>548.79060239683793</v>
      </c>
    </row>
    <row r="298" spans="1:22" x14ac:dyDescent="0.3">
      <c r="A298" s="11">
        <v>201011</v>
      </c>
      <c r="B298">
        <f>LOOKUP(E298,{1,2,3,4,5,6,7,8,9,10,11,12,13},{31,28,31,30,31,30,31,31,30,31,30,31,"Out Of Bounds"})</f>
        <v>30</v>
      </c>
      <c r="C298">
        <f>LOOKUP(E298,{1,4,7,10,13},{1,2,3,4,"Out Of Bounds"})</f>
        <v>4</v>
      </c>
      <c r="D298">
        <f t="shared" si="40"/>
        <v>2010</v>
      </c>
      <c r="E298">
        <f t="shared" si="34"/>
        <v>11</v>
      </c>
      <c r="F298" s="12">
        <v>40483</v>
      </c>
      <c r="G298">
        <f>'paste in'!B289</f>
        <v>12773760</v>
      </c>
      <c r="H298">
        <f>'paste in'!C289</f>
        <v>7083431</v>
      </c>
      <c r="I298">
        <f>'paste in'!D289</f>
        <v>814560047</v>
      </c>
      <c r="J298">
        <f t="shared" si="29"/>
        <v>236114.36666666667</v>
      </c>
      <c r="K298">
        <f t="shared" si="30"/>
        <v>425792</v>
      </c>
      <c r="L298">
        <f t="shared" si="31"/>
        <v>0.55452983303271708</v>
      </c>
      <c r="M298">
        <f t="shared" si="32"/>
        <v>114.99512693777916</v>
      </c>
      <c r="N298">
        <f t="shared" si="33"/>
        <v>63.768228540382786</v>
      </c>
      <c r="O298">
        <f>'paste in'!E289</f>
        <v>390030</v>
      </c>
      <c r="P298">
        <f>'paste in'!F289</f>
        <v>238583.99999999901</v>
      </c>
      <c r="Q298">
        <f>'paste in'!G289</f>
        <v>218162986.38</v>
      </c>
      <c r="R298">
        <f t="shared" si="35"/>
        <v>7952.7999999999674</v>
      </c>
      <c r="S298">
        <f t="shared" si="36"/>
        <v>13001</v>
      </c>
      <c r="T298">
        <f t="shared" si="37"/>
        <v>0.61170679178524479</v>
      </c>
      <c r="U298">
        <f t="shared" si="38"/>
        <v>914.4074471884154</v>
      </c>
      <c r="V298">
        <f t="shared" si="39"/>
        <v>559.34924590416119</v>
      </c>
    </row>
    <row r="299" spans="1:22" x14ac:dyDescent="0.3">
      <c r="A299" s="11">
        <v>201012</v>
      </c>
      <c r="B299">
        <f>LOOKUP(E299,{1,2,3,4,5,6,7,8,9,10,11,12,13},{31,28,31,30,31,30,31,31,30,31,30,31,"Out Of Bounds"})</f>
        <v>31</v>
      </c>
      <c r="C299">
        <f>LOOKUP(E299,{1,4,7,10,13},{1,2,3,4,"Out Of Bounds"})</f>
        <v>4</v>
      </c>
      <c r="D299">
        <f t="shared" si="40"/>
        <v>2010</v>
      </c>
      <c r="E299">
        <f t="shared" si="34"/>
        <v>12</v>
      </c>
      <c r="F299" s="12">
        <v>40513</v>
      </c>
      <c r="G299">
        <f>'paste in'!B290</f>
        <v>13198250</v>
      </c>
      <c r="H299">
        <f>'paste in'!C290</f>
        <v>5623450</v>
      </c>
      <c r="I299">
        <f>'paste in'!D290</f>
        <v>654390318</v>
      </c>
      <c r="J299">
        <f t="shared" si="29"/>
        <v>181401.61290322582</v>
      </c>
      <c r="K299">
        <f t="shared" si="30"/>
        <v>425750</v>
      </c>
      <c r="L299">
        <f t="shared" si="31"/>
        <v>0.42607542666641413</v>
      </c>
      <c r="M299">
        <f t="shared" si="32"/>
        <v>116.36812241595462</v>
      </c>
      <c r="N299">
        <f t="shared" si="33"/>
        <v>49.581597408747371</v>
      </c>
      <c r="O299">
        <f>'paste in'!E290</f>
        <v>403031</v>
      </c>
      <c r="P299">
        <f>'paste in'!F290</f>
        <v>202313</v>
      </c>
      <c r="Q299">
        <f>'paste in'!G290</f>
        <v>184186184.91350001</v>
      </c>
      <c r="R299">
        <f t="shared" si="35"/>
        <v>6526.2258064516127</v>
      </c>
      <c r="S299">
        <f t="shared" si="36"/>
        <v>13001</v>
      </c>
      <c r="T299">
        <f t="shared" si="37"/>
        <v>0.50197875597658737</v>
      </c>
      <c r="U299">
        <f t="shared" si="38"/>
        <v>910.40212400340067</v>
      </c>
      <c r="V299">
        <f t="shared" si="39"/>
        <v>457.00252564566995</v>
      </c>
    </row>
    <row r="300" spans="1:22" x14ac:dyDescent="0.3">
      <c r="A300" s="11">
        <v>201101</v>
      </c>
      <c r="B300">
        <f>LOOKUP(E300,{1,2,3,4,5,6,7,8,9,10,11,12,13},{31,28,31,30,31,30,31,31,30,31,30,31,"Out Of Bounds"})</f>
        <v>31</v>
      </c>
      <c r="C300">
        <f>LOOKUP(E300,{1,4,7,10,13},{1,2,3,4,"Out Of Bounds"})</f>
        <v>1</v>
      </c>
      <c r="D300">
        <f t="shared" si="40"/>
        <v>2011</v>
      </c>
      <c r="E300">
        <f t="shared" si="34"/>
        <v>1</v>
      </c>
      <c r="F300" s="12">
        <v>40544</v>
      </c>
      <c r="G300">
        <f>'paste in'!B291</f>
        <v>13214060</v>
      </c>
      <c r="H300">
        <f>'paste in'!C291</f>
        <v>5887205</v>
      </c>
      <c r="I300">
        <f>'paste in'!D291</f>
        <v>672737140</v>
      </c>
      <c r="J300">
        <f t="shared" si="29"/>
        <v>189909.83870967742</v>
      </c>
      <c r="K300">
        <f t="shared" si="30"/>
        <v>426260</v>
      </c>
      <c r="L300">
        <f t="shared" si="31"/>
        <v>0.44552582627897858</v>
      </c>
      <c r="M300">
        <f t="shared" si="32"/>
        <v>114.27105731837094</v>
      </c>
      <c r="N300">
        <f t="shared" si="33"/>
        <v>50.910707231539739</v>
      </c>
      <c r="O300">
        <f>'paste in'!E291</f>
        <v>402876</v>
      </c>
      <c r="P300">
        <f>'paste in'!F291</f>
        <v>207221.99999999901</v>
      </c>
      <c r="Q300">
        <f>'paste in'!G291</f>
        <v>185359844.53639999</v>
      </c>
      <c r="R300">
        <f t="shared" si="35"/>
        <v>6684.580645161258</v>
      </c>
      <c r="S300">
        <f t="shared" si="36"/>
        <v>12996</v>
      </c>
      <c r="T300">
        <f t="shared" si="37"/>
        <v>0.51435677478926267</v>
      </c>
      <c r="U300">
        <f t="shared" si="38"/>
        <v>894.498868539059</v>
      </c>
      <c r="V300">
        <f t="shared" si="39"/>
        <v>460.09155307439505</v>
      </c>
    </row>
    <row r="301" spans="1:22" x14ac:dyDescent="0.3">
      <c r="A301" s="11">
        <v>201102</v>
      </c>
      <c r="B301">
        <f>LOOKUP(E301,{1,2,3,4,5,6,7,8,9,10,11,12,13},{31,28,31,30,31,30,31,31,30,31,30,31,"Out Of Bounds"})</f>
        <v>28</v>
      </c>
      <c r="C301">
        <f>LOOKUP(E301,{1,4,7,10,13},{1,2,3,4,"Out Of Bounds"})</f>
        <v>1</v>
      </c>
      <c r="D301">
        <f t="shared" si="40"/>
        <v>2011</v>
      </c>
      <c r="E301">
        <f t="shared" si="34"/>
        <v>2</v>
      </c>
      <c r="F301" s="12">
        <v>40575</v>
      </c>
      <c r="G301">
        <f>'paste in'!B292</f>
        <v>11954852</v>
      </c>
      <c r="H301">
        <f>'paste in'!C292</f>
        <v>6474248</v>
      </c>
      <c r="I301">
        <f>'paste in'!D292</f>
        <v>760498650</v>
      </c>
      <c r="J301">
        <f t="shared" si="29"/>
        <v>231223.14285714287</v>
      </c>
      <c r="K301">
        <f t="shared" si="30"/>
        <v>426959</v>
      </c>
      <c r="L301">
        <f t="shared" si="31"/>
        <v>0.54155818909343256</v>
      </c>
      <c r="M301">
        <f t="shared" si="32"/>
        <v>117.46517124459859</v>
      </c>
      <c r="N301">
        <f t="shared" si="33"/>
        <v>63.614225420774758</v>
      </c>
      <c r="O301">
        <f>'paste in'!E292</f>
        <v>365708</v>
      </c>
      <c r="P301">
        <f>'paste in'!F292</f>
        <v>216109.50092336099</v>
      </c>
      <c r="Q301">
        <f>'paste in'!G292</f>
        <v>196119189.20259401</v>
      </c>
      <c r="R301">
        <f t="shared" si="35"/>
        <v>7718.1964615486067</v>
      </c>
      <c r="S301">
        <f t="shared" si="36"/>
        <v>13061</v>
      </c>
      <c r="T301">
        <f t="shared" si="37"/>
        <v>0.59093457327529342</v>
      </c>
      <c r="U301">
        <f t="shared" si="38"/>
        <v>907.49915373754834</v>
      </c>
      <c r="V301">
        <f t="shared" si="39"/>
        <v>536.27262516158794</v>
      </c>
    </row>
    <row r="302" spans="1:22" x14ac:dyDescent="0.3">
      <c r="A302" s="11">
        <v>201103</v>
      </c>
      <c r="B302">
        <f>LOOKUP(E302,{1,2,3,4,5,6,7,8,9,10,11,12,13},{31,28,31,30,31,30,31,31,30,31,30,31,"Out Of Bounds"})</f>
        <v>31</v>
      </c>
      <c r="C302">
        <f>LOOKUP(E302,{1,4,7,10,13},{1,2,3,4,"Out Of Bounds"})</f>
        <v>1</v>
      </c>
      <c r="D302">
        <f t="shared" si="40"/>
        <v>2011</v>
      </c>
      <c r="E302">
        <f t="shared" si="34"/>
        <v>3</v>
      </c>
      <c r="F302" s="12">
        <v>40603</v>
      </c>
      <c r="G302">
        <f>'paste in'!B293</f>
        <v>13256995</v>
      </c>
      <c r="H302">
        <f>'paste in'!C293</f>
        <v>7307172</v>
      </c>
      <c r="I302">
        <f>'paste in'!D293</f>
        <v>853832546</v>
      </c>
      <c r="J302">
        <f t="shared" si="29"/>
        <v>235715.22580645161</v>
      </c>
      <c r="K302">
        <f t="shared" si="30"/>
        <v>427645</v>
      </c>
      <c r="L302">
        <f t="shared" si="31"/>
        <v>0.55119369057618262</v>
      </c>
      <c r="M302">
        <f t="shared" si="32"/>
        <v>116.84856275451023</v>
      </c>
      <c r="N302">
        <f t="shared" si="33"/>
        <v>64.406190543181168</v>
      </c>
      <c r="O302">
        <f>'paste in'!E293</f>
        <v>404891</v>
      </c>
      <c r="P302">
        <f>'paste in'!F293</f>
        <v>249880</v>
      </c>
      <c r="Q302">
        <f>'paste in'!G293</f>
        <v>228723704.49810001</v>
      </c>
      <c r="R302">
        <f t="shared" si="35"/>
        <v>8060.6451612903229</v>
      </c>
      <c r="S302">
        <f t="shared" si="36"/>
        <v>13061</v>
      </c>
      <c r="T302">
        <f t="shared" si="37"/>
        <v>0.61715375249141124</v>
      </c>
      <c r="U302">
        <f t="shared" si="38"/>
        <v>915.3341783980311</v>
      </c>
      <c r="V302">
        <f t="shared" si="39"/>
        <v>564.90192298198781</v>
      </c>
    </row>
    <row r="303" spans="1:22" x14ac:dyDescent="0.3">
      <c r="A303" s="11">
        <v>201104</v>
      </c>
      <c r="B303">
        <f>LOOKUP(E303,{1,2,3,4,5,6,7,8,9,10,11,12,13},{31,28,31,30,31,30,31,31,30,31,30,31,"Out Of Bounds"})</f>
        <v>30</v>
      </c>
      <c r="C303">
        <f>LOOKUP(E303,{1,4,7,10,13},{1,2,3,4,"Out Of Bounds"})</f>
        <v>2</v>
      </c>
      <c r="D303">
        <f t="shared" si="40"/>
        <v>2011</v>
      </c>
      <c r="E303">
        <f t="shared" si="34"/>
        <v>4</v>
      </c>
      <c r="F303" s="12">
        <v>40634</v>
      </c>
      <c r="G303">
        <f>'paste in'!B294</f>
        <v>12828330</v>
      </c>
      <c r="H303">
        <f>'paste in'!C294</f>
        <v>6999234</v>
      </c>
      <c r="I303">
        <f>'paste in'!D294</f>
        <v>801154586</v>
      </c>
      <c r="J303">
        <f t="shared" si="29"/>
        <v>233307.8</v>
      </c>
      <c r="K303">
        <f t="shared" si="30"/>
        <v>427611</v>
      </c>
      <c r="L303">
        <f t="shared" si="31"/>
        <v>0.54560757323829367</v>
      </c>
      <c r="M303">
        <f t="shared" si="32"/>
        <v>114.4631806852007</v>
      </c>
      <c r="N303">
        <f t="shared" si="33"/>
        <v>62.451978238788683</v>
      </c>
      <c r="O303">
        <f>'paste in'!E294</f>
        <v>391830</v>
      </c>
      <c r="P303">
        <f>'paste in'!F294</f>
        <v>223917.99999999901</v>
      </c>
      <c r="Q303">
        <f>'paste in'!G294</f>
        <v>204742099.83880001</v>
      </c>
      <c r="R303">
        <f t="shared" si="35"/>
        <v>7463.9333333333007</v>
      </c>
      <c r="S303">
        <f t="shared" si="36"/>
        <v>13061</v>
      </c>
      <c r="T303">
        <f t="shared" si="37"/>
        <v>0.57146721792613886</v>
      </c>
      <c r="U303">
        <f t="shared" si="38"/>
        <v>914.36195320966124</v>
      </c>
      <c r="V303">
        <f t="shared" si="39"/>
        <v>522.52788157823545</v>
      </c>
    </row>
    <row r="304" spans="1:22" x14ac:dyDescent="0.3">
      <c r="A304" s="11">
        <v>201105</v>
      </c>
      <c r="B304">
        <f>LOOKUP(E304,{1,2,3,4,5,6,7,8,9,10,11,12,13},{31,28,31,30,31,30,31,31,30,31,30,31,"Out Of Bounds"})</f>
        <v>31</v>
      </c>
      <c r="C304">
        <f>LOOKUP(E304,{1,4,7,10,13},{1,2,3,4,"Out Of Bounds"})</f>
        <v>2</v>
      </c>
      <c r="D304">
        <f t="shared" si="40"/>
        <v>2011</v>
      </c>
      <c r="E304">
        <f t="shared" si="34"/>
        <v>5</v>
      </c>
      <c r="F304" s="12">
        <v>40664</v>
      </c>
      <c r="G304">
        <f>'paste in'!B295</f>
        <v>13268775</v>
      </c>
      <c r="H304">
        <f>'paste in'!C295</f>
        <v>8070787</v>
      </c>
      <c r="I304">
        <f>'paste in'!D295</f>
        <v>985270581</v>
      </c>
      <c r="J304">
        <f t="shared" si="29"/>
        <v>260347.96774193548</v>
      </c>
      <c r="K304">
        <f t="shared" si="30"/>
        <v>428025</v>
      </c>
      <c r="L304">
        <f t="shared" si="31"/>
        <v>0.60825411539497809</v>
      </c>
      <c r="M304">
        <f t="shared" si="32"/>
        <v>122.07862517001131</v>
      </c>
      <c r="N304">
        <f t="shared" si="33"/>
        <v>74.254826161420326</v>
      </c>
      <c r="O304">
        <f>'paste in'!E295</f>
        <v>404891</v>
      </c>
      <c r="P304">
        <f>'paste in'!F295</f>
        <v>237220.99999999901</v>
      </c>
      <c r="Q304">
        <f>'paste in'!G295</f>
        <v>214570549.18279999</v>
      </c>
      <c r="R304">
        <f t="shared" si="35"/>
        <v>7652.2903225806131</v>
      </c>
      <c r="S304">
        <f t="shared" si="36"/>
        <v>13061</v>
      </c>
      <c r="T304">
        <f t="shared" si="37"/>
        <v>0.58588854778199317</v>
      </c>
      <c r="U304">
        <f t="shared" si="38"/>
        <v>904.51751397557928</v>
      </c>
      <c r="V304">
        <f t="shared" si="39"/>
        <v>529.94645270653086</v>
      </c>
    </row>
    <row r="305" spans="1:22" x14ac:dyDescent="0.3">
      <c r="A305" s="11">
        <v>201106</v>
      </c>
      <c r="B305">
        <f>LOOKUP(E305,{1,2,3,4,5,6,7,8,9,10,11,12,13},{31,28,31,30,31,30,31,31,30,31,30,31,"Out Of Bounds"})</f>
        <v>30</v>
      </c>
      <c r="C305">
        <f>LOOKUP(E305,{1,4,7,10,13},{1,2,3,4,"Out Of Bounds"})</f>
        <v>2</v>
      </c>
      <c r="D305">
        <f t="shared" si="40"/>
        <v>2011</v>
      </c>
      <c r="E305">
        <f t="shared" si="34"/>
        <v>6</v>
      </c>
      <c r="F305" s="12">
        <v>40695</v>
      </c>
      <c r="G305">
        <f>'paste in'!B296</f>
        <v>12835200</v>
      </c>
      <c r="H305">
        <f>'paste in'!C296</f>
        <v>8539883</v>
      </c>
      <c r="I305">
        <f>'paste in'!D296</f>
        <v>1083918106</v>
      </c>
      <c r="J305">
        <f t="shared" si="29"/>
        <v>284662.76666666666</v>
      </c>
      <c r="K305">
        <f t="shared" si="30"/>
        <v>427840</v>
      </c>
      <c r="L305">
        <f t="shared" si="31"/>
        <v>0.66534865058588877</v>
      </c>
      <c r="M305">
        <f t="shared" si="32"/>
        <v>126.92423373950206</v>
      </c>
      <c r="N305">
        <f t="shared" si="33"/>
        <v>84.448867645225633</v>
      </c>
      <c r="O305">
        <f>'paste in'!E296</f>
        <v>391830</v>
      </c>
      <c r="P305">
        <f>'paste in'!F296</f>
        <v>229891.99999999901</v>
      </c>
      <c r="Q305">
        <f>'paste in'!G296</f>
        <v>208919809.76789999</v>
      </c>
      <c r="R305">
        <f t="shared" si="35"/>
        <v>7663.0666666666339</v>
      </c>
      <c r="S305">
        <f t="shared" si="36"/>
        <v>13061</v>
      </c>
      <c r="T305">
        <f t="shared" si="37"/>
        <v>0.58671362580710773</v>
      </c>
      <c r="U305">
        <f t="shared" si="38"/>
        <v>908.77372752379767</v>
      </c>
      <c r="V305">
        <f t="shared" si="39"/>
        <v>533.18992871372791</v>
      </c>
    </row>
    <row r="306" spans="1:22" x14ac:dyDescent="0.3">
      <c r="A306" s="11">
        <v>201107</v>
      </c>
      <c r="B306">
        <f>LOOKUP(E306,{1,2,3,4,5,6,7,8,9,10,11,12,13},{31,28,31,30,31,30,31,31,30,31,30,31,"Out Of Bounds"})</f>
        <v>31</v>
      </c>
      <c r="C306">
        <f>LOOKUP(E306,{1,4,7,10,13},{1,2,3,4,"Out Of Bounds"})</f>
        <v>3</v>
      </c>
      <c r="D306">
        <f t="shared" si="40"/>
        <v>2011</v>
      </c>
      <c r="E306">
        <f t="shared" si="34"/>
        <v>7</v>
      </c>
      <c r="F306" s="12">
        <v>40725</v>
      </c>
      <c r="G306">
        <f>'paste in'!B297</f>
        <v>13276401</v>
      </c>
      <c r="H306">
        <f>'paste in'!C297</f>
        <v>9566983</v>
      </c>
      <c r="I306">
        <f>'paste in'!D297</f>
        <v>1222761468</v>
      </c>
      <c r="J306">
        <f t="shared" si="29"/>
        <v>308612.3548387097</v>
      </c>
      <c r="K306">
        <f t="shared" si="30"/>
        <v>428271</v>
      </c>
      <c r="L306">
        <f t="shared" si="31"/>
        <v>0.72060063566926003</v>
      </c>
      <c r="M306">
        <f t="shared" si="32"/>
        <v>127.81056138596672</v>
      </c>
      <c r="N306">
        <f t="shared" si="33"/>
        <v>92.100371779972605</v>
      </c>
      <c r="O306">
        <f>'paste in'!E297</f>
        <v>404891</v>
      </c>
      <c r="P306">
        <f>'paste in'!F297</f>
        <v>248872.99999999901</v>
      </c>
      <c r="Q306">
        <f>'paste in'!G297</f>
        <v>226745351.903</v>
      </c>
      <c r="R306">
        <f t="shared" si="35"/>
        <v>8028.1612903225487</v>
      </c>
      <c r="S306">
        <f t="shared" si="36"/>
        <v>13061</v>
      </c>
      <c r="T306">
        <f t="shared" si="37"/>
        <v>0.61466666337359688</v>
      </c>
      <c r="U306">
        <f t="shared" si="38"/>
        <v>911.08859499825576</v>
      </c>
      <c r="V306">
        <f t="shared" si="39"/>
        <v>560.01578672531616</v>
      </c>
    </row>
    <row r="307" spans="1:22" x14ac:dyDescent="0.3">
      <c r="A307" s="11">
        <v>201108</v>
      </c>
      <c r="B307">
        <f>LOOKUP(E307,{1,2,3,4,5,6,7,8,9,10,11,12,13},{31,28,31,30,31,30,31,31,30,31,30,31,"Out Of Bounds"})</f>
        <v>31</v>
      </c>
      <c r="C307">
        <f>LOOKUP(E307,{1,4,7,10,13},{1,2,3,4,"Out Of Bounds"})</f>
        <v>3</v>
      </c>
      <c r="D307">
        <f t="shared" si="40"/>
        <v>2011</v>
      </c>
      <c r="E307">
        <f t="shared" si="34"/>
        <v>8</v>
      </c>
      <c r="F307" s="12">
        <v>40756</v>
      </c>
      <c r="G307">
        <f>'paste in'!B298</f>
        <v>13282291</v>
      </c>
      <c r="H307">
        <f>'paste in'!C298</f>
        <v>9587168</v>
      </c>
      <c r="I307">
        <f>'paste in'!D298</f>
        <v>1213709873</v>
      </c>
      <c r="J307">
        <f t="shared" si="29"/>
        <v>309263.48387096776</v>
      </c>
      <c r="K307">
        <f t="shared" si="30"/>
        <v>428461</v>
      </c>
      <c r="L307">
        <f t="shared" si="31"/>
        <v>0.72180077969982737</v>
      </c>
      <c r="M307">
        <f t="shared" si="32"/>
        <v>126.59733020220361</v>
      </c>
      <c r="N307">
        <f t="shared" si="33"/>
        <v>91.378051647867068</v>
      </c>
      <c r="O307">
        <f>'paste in'!E298</f>
        <v>404891</v>
      </c>
      <c r="P307">
        <f>'paste in'!F298</f>
        <v>248786.99999999901</v>
      </c>
      <c r="Q307">
        <f>'paste in'!G298</f>
        <v>225839467.49200001</v>
      </c>
      <c r="R307">
        <f t="shared" si="35"/>
        <v>8025.3870967741614</v>
      </c>
      <c r="S307">
        <f t="shared" si="36"/>
        <v>13061</v>
      </c>
      <c r="T307">
        <f t="shared" si="37"/>
        <v>0.61445426052937457</v>
      </c>
      <c r="U307">
        <f t="shared" si="38"/>
        <v>907.76233280678218</v>
      </c>
      <c r="V307">
        <f t="shared" si="39"/>
        <v>557.77843294121135</v>
      </c>
    </row>
    <row r="308" spans="1:22" x14ac:dyDescent="0.3">
      <c r="A308" s="11">
        <v>201109</v>
      </c>
      <c r="B308">
        <f>LOOKUP(E308,{1,2,3,4,5,6,7,8,9,10,11,12,13},{31,28,31,30,31,30,31,31,30,31,30,31,"Out Of Bounds"})</f>
        <v>30</v>
      </c>
      <c r="C308">
        <f>LOOKUP(E308,{1,4,7,10,13},{1,2,3,4,"Out Of Bounds"})</f>
        <v>3</v>
      </c>
      <c r="D308">
        <f t="shared" si="40"/>
        <v>2011</v>
      </c>
      <c r="E308">
        <f t="shared" si="34"/>
        <v>9</v>
      </c>
      <c r="F308" s="12">
        <v>40787</v>
      </c>
      <c r="G308">
        <f>'paste in'!B299</f>
        <v>12851700</v>
      </c>
      <c r="H308">
        <f>'paste in'!C299</f>
        <v>9012606</v>
      </c>
      <c r="I308">
        <f>'paste in'!D299</f>
        <v>1139113230</v>
      </c>
      <c r="J308">
        <f t="shared" si="29"/>
        <v>300420.2</v>
      </c>
      <c r="K308">
        <f t="shared" si="30"/>
        <v>428390</v>
      </c>
      <c r="L308">
        <f t="shared" si="31"/>
        <v>0.70127734074091364</v>
      </c>
      <c r="M308">
        <f t="shared" si="32"/>
        <v>126.39110485912731</v>
      </c>
      <c r="N308">
        <f t="shared" si="33"/>
        <v>88.635217908914768</v>
      </c>
      <c r="O308">
        <f>'paste in'!E299</f>
        <v>392550</v>
      </c>
      <c r="P308">
        <f>'paste in'!F299</f>
        <v>224856</v>
      </c>
      <c r="Q308">
        <f>'paste in'!G299</f>
        <v>207402206.072</v>
      </c>
      <c r="R308">
        <f t="shared" si="35"/>
        <v>7495.2</v>
      </c>
      <c r="S308">
        <f t="shared" si="36"/>
        <v>13085</v>
      </c>
      <c r="T308">
        <f t="shared" si="37"/>
        <v>0.57280855941918229</v>
      </c>
      <c r="U308">
        <f t="shared" si="38"/>
        <v>922.3779044010389</v>
      </c>
      <c r="V308">
        <f t="shared" si="39"/>
        <v>528.34595866004327</v>
      </c>
    </row>
    <row r="309" spans="1:22" x14ac:dyDescent="0.3">
      <c r="A309" s="11">
        <v>201110</v>
      </c>
      <c r="B309">
        <f>LOOKUP(E309,{1,2,3,4,5,6,7,8,9,10,11,12,13},{31,28,31,30,31,30,31,31,30,31,30,31,"Out Of Bounds"})</f>
        <v>31</v>
      </c>
      <c r="C309">
        <f>LOOKUP(E309,{1,4,7,10,13},{1,2,3,4,"Out Of Bounds"})</f>
        <v>4</v>
      </c>
      <c r="D309">
        <f t="shared" si="40"/>
        <v>2011</v>
      </c>
      <c r="E309">
        <f t="shared" si="34"/>
        <v>10</v>
      </c>
      <c r="F309" s="12">
        <v>40817</v>
      </c>
      <c r="G309">
        <f>'paste in'!B300</f>
        <v>13278230</v>
      </c>
      <c r="H309">
        <f>'paste in'!C300</f>
        <v>8225722</v>
      </c>
      <c r="I309">
        <f>'paste in'!D300</f>
        <v>983399476</v>
      </c>
      <c r="J309">
        <f t="shared" si="29"/>
        <v>265345.87096774194</v>
      </c>
      <c r="K309">
        <f t="shared" si="30"/>
        <v>428330</v>
      </c>
      <c r="L309">
        <f t="shared" si="31"/>
        <v>0.61948934458884952</v>
      </c>
      <c r="M309">
        <f t="shared" si="32"/>
        <v>119.55175193131983</v>
      </c>
      <c r="N309">
        <f t="shared" si="33"/>
        <v>74.061036448382055</v>
      </c>
      <c r="O309">
        <f>'paste in'!E300</f>
        <v>408611</v>
      </c>
      <c r="P309">
        <f>'paste in'!F300</f>
        <v>252444.782469267</v>
      </c>
      <c r="Q309">
        <f>'paste in'!G300</f>
        <v>242763003.48647201</v>
      </c>
      <c r="R309">
        <f t="shared" si="35"/>
        <v>8143.3800796537744</v>
      </c>
      <c r="S309">
        <f t="shared" si="36"/>
        <v>13181</v>
      </c>
      <c r="T309">
        <f t="shared" si="37"/>
        <v>0.61781200816734494</v>
      </c>
      <c r="U309">
        <f t="shared" si="38"/>
        <v>961.64793390422449</v>
      </c>
      <c r="V309">
        <f t="shared" si="39"/>
        <v>594.11764119534723</v>
      </c>
    </row>
    <row r="310" spans="1:22" x14ac:dyDescent="0.3">
      <c r="A310" s="11">
        <v>201111</v>
      </c>
      <c r="B310">
        <f>LOOKUP(E310,{1,2,3,4,5,6,7,8,9,10,11,12,13},{31,28,31,30,31,30,31,31,30,31,30,31,"Out Of Bounds"})</f>
        <v>30</v>
      </c>
      <c r="C310">
        <f>LOOKUP(E310,{1,4,7,10,13},{1,2,3,4,"Out Of Bounds"})</f>
        <v>4</v>
      </c>
      <c r="D310">
        <f t="shared" si="40"/>
        <v>2011</v>
      </c>
      <c r="E310">
        <f t="shared" si="34"/>
        <v>11</v>
      </c>
      <c r="F310" s="12">
        <v>40848</v>
      </c>
      <c r="G310">
        <f>'paste in'!B301</f>
        <v>12846450</v>
      </c>
      <c r="H310">
        <f>'paste in'!C301</f>
        <v>7330414</v>
      </c>
      <c r="I310">
        <f>'paste in'!D301</f>
        <v>855065965</v>
      </c>
      <c r="J310">
        <f t="shared" si="29"/>
        <v>244347.13333333333</v>
      </c>
      <c r="K310">
        <f t="shared" si="30"/>
        <v>428215</v>
      </c>
      <c r="L310">
        <f t="shared" si="31"/>
        <v>0.57061787497713379</v>
      </c>
      <c r="M310">
        <f t="shared" si="32"/>
        <v>116.64634016578054</v>
      </c>
      <c r="N310">
        <f t="shared" si="33"/>
        <v>66.560486749257578</v>
      </c>
      <c r="O310">
        <f>'paste in'!E301</f>
        <v>398220</v>
      </c>
      <c r="P310">
        <f>'paste in'!F301</f>
        <v>251795</v>
      </c>
      <c r="Q310">
        <f>'paste in'!G301</f>
        <v>236917913.748</v>
      </c>
      <c r="R310">
        <f t="shared" si="35"/>
        <v>8393.1666666666661</v>
      </c>
      <c r="S310">
        <f t="shared" si="36"/>
        <v>13274</v>
      </c>
      <c r="T310">
        <f t="shared" si="37"/>
        <v>0.63230124052031544</v>
      </c>
      <c r="U310">
        <f t="shared" si="38"/>
        <v>940.915878980917</v>
      </c>
      <c r="V310">
        <f t="shared" si="39"/>
        <v>594.94227750489677</v>
      </c>
    </row>
    <row r="311" spans="1:22" x14ac:dyDescent="0.3">
      <c r="A311" s="11">
        <v>201112</v>
      </c>
      <c r="B311">
        <f>LOOKUP(E311,{1,2,3,4,5,6,7,8,9,10,11,12,13},{31,28,31,30,31,30,31,31,30,31,30,31,"Out Of Bounds"})</f>
        <v>31</v>
      </c>
      <c r="C311">
        <f>LOOKUP(E311,{1,4,7,10,13},{1,2,3,4,"Out Of Bounds"})</f>
        <v>4</v>
      </c>
      <c r="D311">
        <f t="shared" si="40"/>
        <v>2011</v>
      </c>
      <c r="E311">
        <f t="shared" si="34"/>
        <v>12</v>
      </c>
      <c r="F311" s="12">
        <v>40878</v>
      </c>
      <c r="G311">
        <f>'paste in'!B302</f>
        <v>13287623</v>
      </c>
      <c r="H311">
        <f>'paste in'!C302</f>
        <v>5900464</v>
      </c>
      <c r="I311">
        <f>'paste in'!D302</f>
        <v>692683342</v>
      </c>
      <c r="J311">
        <f t="shared" si="29"/>
        <v>190337.54838709679</v>
      </c>
      <c r="K311">
        <f t="shared" si="30"/>
        <v>428633</v>
      </c>
      <c r="L311">
        <f t="shared" si="31"/>
        <v>0.44405715002600538</v>
      </c>
      <c r="M311">
        <f t="shared" si="32"/>
        <v>117.39472387256325</v>
      </c>
      <c r="N311">
        <f t="shared" si="33"/>
        <v>52.129966510940292</v>
      </c>
      <c r="O311">
        <f>'paste in'!E302</f>
        <v>414594</v>
      </c>
      <c r="P311">
        <f>'paste in'!F302</f>
        <v>222184.99999999901</v>
      </c>
      <c r="Q311">
        <f>'paste in'!G302</f>
        <v>211012700.08149999</v>
      </c>
      <c r="R311">
        <f t="shared" si="35"/>
        <v>7167.258064516097</v>
      </c>
      <c r="S311">
        <f t="shared" si="36"/>
        <v>13374</v>
      </c>
      <c r="T311">
        <f t="shared" si="37"/>
        <v>0.53590982985764146</v>
      </c>
      <c r="U311">
        <f t="shared" si="38"/>
        <v>949.71622783491659</v>
      </c>
      <c r="V311">
        <f t="shared" si="39"/>
        <v>508.9622620720512</v>
      </c>
    </row>
    <row r="312" spans="1:22" x14ac:dyDescent="0.3">
      <c r="A312" s="11">
        <v>201201</v>
      </c>
      <c r="B312">
        <f>LOOKUP(E312,{1,2,3,4,5,6,7,8,9,10,11,12,13},{31,28,31,30,31,30,31,31,30,31,30,31,"Out Of Bounds"})</f>
        <v>31</v>
      </c>
      <c r="C312">
        <f>LOOKUP(E312,{1,4,7,10,13},{1,2,3,4,"Out Of Bounds"})</f>
        <v>1</v>
      </c>
      <c r="D312">
        <f t="shared" si="40"/>
        <v>2012</v>
      </c>
      <c r="E312">
        <f t="shared" si="34"/>
        <v>1</v>
      </c>
      <c r="F312" s="12">
        <v>40909</v>
      </c>
      <c r="G312">
        <f>'paste in'!B303</f>
        <v>13274572</v>
      </c>
      <c r="H312">
        <f>'paste in'!C303</f>
        <v>6155154</v>
      </c>
      <c r="I312">
        <f>'paste in'!D303</f>
        <v>715782695</v>
      </c>
      <c r="J312">
        <f t="shared" si="29"/>
        <v>198553.35483870967</v>
      </c>
      <c r="K312">
        <f t="shared" si="30"/>
        <v>428212</v>
      </c>
      <c r="L312">
        <f t="shared" si="31"/>
        <v>0.46368003427907128</v>
      </c>
      <c r="M312">
        <f t="shared" si="32"/>
        <v>116.28997341090084</v>
      </c>
      <c r="N312">
        <f t="shared" si="33"/>
        <v>53.921338857478794</v>
      </c>
      <c r="O312">
        <f>'paste in'!E303</f>
        <v>415276</v>
      </c>
      <c r="P312">
        <f>'paste in'!F303</f>
        <v>222836</v>
      </c>
      <c r="Q312">
        <f>'paste in'!G303</f>
        <v>209782217.2719</v>
      </c>
      <c r="R312">
        <f t="shared" si="35"/>
        <v>7188.2580645161288</v>
      </c>
      <c r="S312">
        <f t="shared" si="36"/>
        <v>13396</v>
      </c>
      <c r="T312">
        <f t="shared" si="37"/>
        <v>0.53659734730636977</v>
      </c>
      <c r="U312">
        <f t="shared" si="38"/>
        <v>941.41977630140548</v>
      </c>
      <c r="V312">
        <f t="shared" si="39"/>
        <v>505.1633546650902</v>
      </c>
    </row>
    <row r="313" spans="1:22" x14ac:dyDescent="0.3">
      <c r="A313" s="11">
        <v>201202</v>
      </c>
      <c r="B313">
        <f>LOOKUP(E313,{1,2,3,4,5,6,7,8,9,10,11,12,13},{31,28,31,30,31,30,31,31,30,31,30,31,"Out Of Bounds"})</f>
        <v>28</v>
      </c>
      <c r="C313">
        <f>LOOKUP(E313,{1,4,7,10,13},{1,2,3,4,"Out Of Bounds"})</f>
        <v>1</v>
      </c>
      <c r="D313">
        <f t="shared" si="40"/>
        <v>2012</v>
      </c>
      <c r="E313">
        <f t="shared" si="34"/>
        <v>2</v>
      </c>
      <c r="F313" s="12">
        <v>40940</v>
      </c>
      <c r="G313">
        <f>'paste in'!B304</f>
        <v>11994304</v>
      </c>
      <c r="H313">
        <f>'paste in'!C304</f>
        <v>6617426</v>
      </c>
      <c r="I313">
        <f>'paste in'!D304</f>
        <v>789939601</v>
      </c>
      <c r="J313">
        <f t="shared" si="29"/>
        <v>236336.64285714287</v>
      </c>
      <c r="K313">
        <f t="shared" si="30"/>
        <v>428368</v>
      </c>
      <c r="L313">
        <f t="shared" si="31"/>
        <v>0.55171404693427817</v>
      </c>
      <c r="M313">
        <f t="shared" si="32"/>
        <v>119.37263839444522</v>
      </c>
      <c r="N313">
        <f t="shared" si="33"/>
        <v>65.859561421821553</v>
      </c>
      <c r="O313">
        <f>'paste in'!E304</f>
        <v>378448</v>
      </c>
      <c r="P313">
        <f>'paste in'!F304</f>
        <v>235023.62585846501</v>
      </c>
      <c r="Q313">
        <f>'paste in'!G304</f>
        <v>220360459.24335599</v>
      </c>
      <c r="R313">
        <f t="shared" si="35"/>
        <v>8393.7009235166079</v>
      </c>
      <c r="S313">
        <f t="shared" si="36"/>
        <v>13516</v>
      </c>
      <c r="T313">
        <f t="shared" si="37"/>
        <v>0.621019600733694</v>
      </c>
      <c r="U313">
        <f t="shared" si="38"/>
        <v>937.6098187509906</v>
      </c>
      <c r="V313">
        <f t="shared" si="39"/>
        <v>582.27407528473134</v>
      </c>
    </row>
    <row r="314" spans="1:22" x14ac:dyDescent="0.3">
      <c r="A314" s="11">
        <v>201203</v>
      </c>
      <c r="B314">
        <f>LOOKUP(E314,{1,2,3,4,5,6,7,8,9,10,11,12,13},{31,28,31,30,31,30,31,31,30,31,30,31,"Out Of Bounds"})</f>
        <v>31</v>
      </c>
      <c r="C314">
        <f>LOOKUP(E314,{1,4,7,10,13},{1,2,3,4,"Out Of Bounds"})</f>
        <v>1</v>
      </c>
      <c r="D314">
        <f t="shared" si="40"/>
        <v>2012</v>
      </c>
      <c r="E314">
        <f t="shared" si="34"/>
        <v>3</v>
      </c>
      <c r="F314" s="12">
        <v>40969</v>
      </c>
      <c r="G314">
        <f>'paste in'!B305</f>
        <v>13286290</v>
      </c>
      <c r="H314">
        <f>'paste in'!C305</f>
        <v>7566724</v>
      </c>
      <c r="I314">
        <f>'paste in'!D305</f>
        <v>903666946</v>
      </c>
      <c r="J314">
        <f t="shared" si="29"/>
        <v>244087.87096774194</v>
      </c>
      <c r="K314">
        <f t="shared" si="30"/>
        <v>428590</v>
      </c>
      <c r="L314">
        <f t="shared" si="31"/>
        <v>0.5695136866649757</v>
      </c>
      <c r="M314">
        <f t="shared" si="32"/>
        <v>119.42644478640955</v>
      </c>
      <c r="N314">
        <f t="shared" si="33"/>
        <v>68.014994855599269</v>
      </c>
      <c r="O314">
        <f>'paste in'!E305</f>
        <v>418996</v>
      </c>
      <c r="P314">
        <f>'paste in'!F305</f>
        <v>273890</v>
      </c>
      <c r="Q314">
        <f>'paste in'!G305</f>
        <v>263188055.4576</v>
      </c>
      <c r="R314">
        <f t="shared" si="35"/>
        <v>8835.1612903225814</v>
      </c>
      <c r="S314">
        <f t="shared" si="36"/>
        <v>13516</v>
      </c>
      <c r="T314">
        <f t="shared" si="37"/>
        <v>0.6536816580587882</v>
      </c>
      <c r="U314">
        <f t="shared" si="38"/>
        <v>960.92612164591628</v>
      </c>
      <c r="V314">
        <f t="shared" si="39"/>
        <v>628.13978046950331</v>
      </c>
    </row>
    <row r="315" spans="1:22" x14ac:dyDescent="0.3">
      <c r="A315" s="11">
        <v>201204</v>
      </c>
      <c r="B315">
        <f>LOOKUP(E315,{1,2,3,4,5,6,7,8,9,10,11,12,13},{31,28,31,30,31,30,31,31,30,31,30,31,"Out Of Bounds"})</f>
        <v>30</v>
      </c>
      <c r="C315">
        <f>LOOKUP(E315,{1,4,7,10,13},{1,2,3,4,"Out Of Bounds"})</f>
        <v>2</v>
      </c>
      <c r="D315">
        <f t="shared" si="40"/>
        <v>2012</v>
      </c>
      <c r="E315">
        <f t="shared" si="34"/>
        <v>4</v>
      </c>
      <c r="F315" s="12">
        <v>41000</v>
      </c>
      <c r="G315">
        <f>'paste in'!B306</f>
        <v>12860400</v>
      </c>
      <c r="H315">
        <f>'paste in'!C306</f>
        <v>7074572</v>
      </c>
      <c r="I315">
        <f>'paste in'!D306</f>
        <v>826576397</v>
      </c>
      <c r="J315">
        <f t="shared" si="29"/>
        <v>235819.06666666668</v>
      </c>
      <c r="K315">
        <f t="shared" si="30"/>
        <v>428680</v>
      </c>
      <c r="L315">
        <f t="shared" si="31"/>
        <v>0.55010512892289509</v>
      </c>
      <c r="M315">
        <f t="shared" si="32"/>
        <v>116.83765420720857</v>
      </c>
      <c r="N315">
        <f t="shared" si="33"/>
        <v>64.272992830705107</v>
      </c>
      <c r="O315">
        <f>'paste in'!E306</f>
        <v>405480</v>
      </c>
      <c r="P315">
        <f>'paste in'!F306</f>
        <v>251206</v>
      </c>
      <c r="Q315">
        <f>'paste in'!G306</f>
        <v>238481368.9632</v>
      </c>
      <c r="R315">
        <f t="shared" si="35"/>
        <v>8373.5333333333328</v>
      </c>
      <c r="S315">
        <f t="shared" si="36"/>
        <v>13516</v>
      </c>
      <c r="T315">
        <f t="shared" si="37"/>
        <v>0.61952747361152216</v>
      </c>
      <c r="U315">
        <f t="shared" si="38"/>
        <v>949.34583156134806</v>
      </c>
      <c r="V315">
        <f t="shared" si="39"/>
        <v>588.1458246108316</v>
      </c>
    </row>
    <row r="316" spans="1:22" x14ac:dyDescent="0.3">
      <c r="A316" s="11">
        <v>201205</v>
      </c>
      <c r="B316">
        <f>LOOKUP(E316,{1,2,3,4,5,6,7,8,9,10,11,12,13},{31,28,31,30,31,30,31,31,30,31,30,31,"Out Of Bounds"})</f>
        <v>31</v>
      </c>
      <c r="C316">
        <f>LOOKUP(E316,{1,4,7,10,13},{1,2,3,4,"Out Of Bounds"})</f>
        <v>2</v>
      </c>
      <c r="D316">
        <f t="shared" si="40"/>
        <v>2012</v>
      </c>
      <c r="E316">
        <f t="shared" si="34"/>
        <v>5</v>
      </c>
      <c r="F316" s="12">
        <v>41030</v>
      </c>
      <c r="G316">
        <f>'paste in'!B307</f>
        <v>13313167</v>
      </c>
      <c r="H316">
        <f>'paste in'!C307</f>
        <v>8269574</v>
      </c>
      <c r="I316">
        <f>'paste in'!D307</f>
        <v>1022918554</v>
      </c>
      <c r="J316">
        <f t="shared" si="29"/>
        <v>266760.45161290321</v>
      </c>
      <c r="K316">
        <f t="shared" si="30"/>
        <v>429457</v>
      </c>
      <c r="L316">
        <f t="shared" si="31"/>
        <v>0.62115753524311679</v>
      </c>
      <c r="M316">
        <f t="shared" si="32"/>
        <v>123.69664434951547</v>
      </c>
      <c r="N316">
        <f t="shared" si="33"/>
        <v>76.835102721989443</v>
      </c>
      <c r="O316">
        <f>'paste in'!E307</f>
        <v>419027</v>
      </c>
      <c r="P316">
        <f>'paste in'!F307</f>
        <v>257934</v>
      </c>
      <c r="Q316">
        <f>'paste in'!G307</f>
        <v>243202369.9287</v>
      </c>
      <c r="R316">
        <f t="shared" si="35"/>
        <v>8320.4516129032254</v>
      </c>
      <c r="S316">
        <f t="shared" si="36"/>
        <v>13517</v>
      </c>
      <c r="T316">
        <f t="shared" si="37"/>
        <v>0.615554606266422</v>
      </c>
      <c r="U316">
        <f t="shared" si="38"/>
        <v>942.88604809253525</v>
      </c>
      <c r="V316">
        <f t="shared" si="39"/>
        <v>580.3978500877032</v>
      </c>
    </row>
    <row r="317" spans="1:22" x14ac:dyDescent="0.3">
      <c r="A317" s="11">
        <v>201206</v>
      </c>
      <c r="B317">
        <f>LOOKUP(E317,{1,2,3,4,5,6,7,8,9,10,11,12,13},{31,28,31,30,31,30,31,31,30,31,30,31,"Out Of Bounds"})</f>
        <v>30</v>
      </c>
      <c r="C317">
        <f>LOOKUP(E317,{1,4,7,10,13},{1,2,3,4,"Out Of Bounds"})</f>
        <v>2</v>
      </c>
      <c r="D317">
        <f t="shared" si="40"/>
        <v>2012</v>
      </c>
      <c r="E317">
        <f t="shared" si="34"/>
        <v>6</v>
      </c>
      <c r="F317" s="12">
        <v>41061</v>
      </c>
      <c r="G317">
        <f>'paste in'!B308</f>
        <v>12889080</v>
      </c>
      <c r="H317">
        <f>'paste in'!C308</f>
        <v>8720487</v>
      </c>
      <c r="I317">
        <f>'paste in'!D308</f>
        <v>1125935018</v>
      </c>
      <c r="J317">
        <f t="shared" si="29"/>
        <v>290682.90000000002</v>
      </c>
      <c r="K317">
        <f t="shared" si="30"/>
        <v>429636</v>
      </c>
      <c r="L317">
        <f t="shared" si="31"/>
        <v>0.67657947658017481</v>
      </c>
      <c r="M317">
        <f t="shared" si="32"/>
        <v>129.11377747595978</v>
      </c>
      <c r="N317">
        <f t="shared" si="33"/>
        <v>87.355731983974025</v>
      </c>
      <c r="O317">
        <f>'paste in'!E308</f>
        <v>405510</v>
      </c>
      <c r="P317">
        <f>'paste in'!F308</f>
        <v>245376.99999999901</v>
      </c>
      <c r="Q317">
        <f>'paste in'!G308</f>
        <v>240311525.98949999</v>
      </c>
      <c r="R317">
        <f t="shared" si="35"/>
        <v>8179.2333333332999</v>
      </c>
      <c r="S317">
        <f t="shared" si="36"/>
        <v>13517</v>
      </c>
      <c r="T317">
        <f t="shared" si="37"/>
        <v>0.60510714902221652</v>
      </c>
      <c r="U317">
        <f t="shared" si="38"/>
        <v>979.35636180041718</v>
      </c>
      <c r="V317">
        <f t="shared" si="39"/>
        <v>592.61553596582075</v>
      </c>
    </row>
    <row r="318" spans="1:22" x14ac:dyDescent="0.3">
      <c r="A318" s="11">
        <v>201207</v>
      </c>
      <c r="B318">
        <f>LOOKUP(E318,{1,2,3,4,5,6,7,8,9,10,11,12,13},{31,28,31,30,31,30,31,31,30,31,30,31,"Out Of Bounds"})</f>
        <v>31</v>
      </c>
      <c r="C318">
        <f>LOOKUP(E318,{1,4,7,10,13},{1,2,3,4,"Out Of Bounds"})</f>
        <v>3</v>
      </c>
      <c r="D318">
        <f t="shared" si="40"/>
        <v>2012</v>
      </c>
      <c r="E318">
        <f t="shared" si="34"/>
        <v>7</v>
      </c>
      <c r="F318" s="12">
        <v>41091</v>
      </c>
      <c r="G318">
        <f>'paste in'!B309</f>
        <v>13339331</v>
      </c>
      <c r="H318">
        <f>'paste in'!C309</f>
        <v>9382693</v>
      </c>
      <c r="I318">
        <f>'paste in'!D309</f>
        <v>1229132484</v>
      </c>
      <c r="J318">
        <f t="shared" si="29"/>
        <v>302667.51612903224</v>
      </c>
      <c r="K318">
        <f t="shared" si="30"/>
        <v>430301</v>
      </c>
      <c r="L318">
        <f t="shared" si="31"/>
        <v>0.70338557458391282</v>
      </c>
      <c r="M318">
        <f t="shared" si="32"/>
        <v>130.99996813281646</v>
      </c>
      <c r="N318">
        <f t="shared" si="33"/>
        <v>92.143487855575373</v>
      </c>
      <c r="O318">
        <f>'paste in'!E309</f>
        <v>418996</v>
      </c>
      <c r="P318">
        <f>'paste in'!F309</f>
        <v>277150</v>
      </c>
      <c r="Q318">
        <f>'paste in'!G309</f>
        <v>264357318.80520001</v>
      </c>
      <c r="R318">
        <f t="shared" si="35"/>
        <v>8940.322580645161</v>
      </c>
      <c r="S318">
        <f t="shared" si="36"/>
        <v>13516</v>
      </c>
      <c r="T318">
        <f t="shared" si="37"/>
        <v>0.66146216192994678</v>
      </c>
      <c r="U318">
        <f t="shared" si="38"/>
        <v>953.84203068807506</v>
      </c>
      <c r="V318">
        <f t="shared" si="39"/>
        <v>630.9304117585848</v>
      </c>
    </row>
    <row r="319" spans="1:22" x14ac:dyDescent="0.3">
      <c r="A319" s="11">
        <v>201208</v>
      </c>
      <c r="B319">
        <f>LOOKUP(E319,{1,2,3,4,5,6,7,8,9,10,11,12,13},{31,28,31,30,31,30,31,31,30,31,30,31,"Out Of Bounds"})</f>
        <v>31</v>
      </c>
      <c r="C319">
        <f>LOOKUP(E319,{1,4,7,10,13},{1,2,3,4,"Out Of Bounds"})</f>
        <v>3</v>
      </c>
      <c r="D319">
        <f t="shared" si="40"/>
        <v>2012</v>
      </c>
      <c r="E319">
        <f t="shared" si="34"/>
        <v>8</v>
      </c>
      <c r="F319" s="12">
        <v>41122</v>
      </c>
      <c r="G319">
        <f>'paste in'!B310</f>
        <v>13352506</v>
      </c>
      <c r="H319">
        <f>'paste in'!C310</f>
        <v>9921570</v>
      </c>
      <c r="I319">
        <f>'paste in'!D310</f>
        <v>1288171406</v>
      </c>
      <c r="J319">
        <f t="shared" si="29"/>
        <v>320050.6451612903</v>
      </c>
      <c r="K319">
        <f t="shared" si="30"/>
        <v>430726</v>
      </c>
      <c r="L319">
        <f t="shared" si="31"/>
        <v>0.74304928228453893</v>
      </c>
      <c r="M319">
        <f t="shared" si="32"/>
        <v>129.83543995557156</v>
      </c>
      <c r="N319">
        <f t="shared" si="33"/>
        <v>96.474130474084788</v>
      </c>
      <c r="O319">
        <f>'paste in'!E310</f>
        <v>427459</v>
      </c>
      <c r="P319">
        <f>'paste in'!F310</f>
        <v>272186.49686416198</v>
      </c>
      <c r="Q319">
        <f>'paste in'!G310</f>
        <v>259923484.06153899</v>
      </c>
      <c r="R319">
        <f t="shared" si="35"/>
        <v>8780.2095762632889</v>
      </c>
      <c r="S319">
        <f t="shared" si="36"/>
        <v>13789</v>
      </c>
      <c r="T319">
        <f t="shared" si="37"/>
        <v>0.63675462878115086</v>
      </c>
      <c r="U319">
        <f t="shared" si="38"/>
        <v>954.94628519818525</v>
      </c>
      <c r="V319">
        <f t="shared" si="39"/>
        <v>608.06646733730952</v>
      </c>
    </row>
    <row r="320" spans="1:22" x14ac:dyDescent="0.3">
      <c r="A320" s="11">
        <v>201209</v>
      </c>
      <c r="B320">
        <f>LOOKUP(E320,{1,2,3,4,5,6,7,8,9,10,11,12,13},{31,28,31,30,31,30,31,31,30,31,30,31,"Out Of Bounds"})</f>
        <v>30</v>
      </c>
      <c r="C320">
        <f>LOOKUP(E320,{1,4,7,10,13},{1,2,3,4,"Out Of Bounds"})</f>
        <v>3</v>
      </c>
      <c r="D320">
        <f t="shared" si="40"/>
        <v>2012</v>
      </c>
      <c r="E320">
        <f t="shared" si="34"/>
        <v>9</v>
      </c>
      <c r="F320" s="12">
        <v>41153</v>
      </c>
      <c r="G320">
        <f>'paste in'!B311</f>
        <v>12940830</v>
      </c>
      <c r="H320">
        <f>'paste in'!C311</f>
        <v>9010384</v>
      </c>
      <c r="I320">
        <f>'paste in'!D311</f>
        <v>1160685863</v>
      </c>
      <c r="J320">
        <f t="shared" si="29"/>
        <v>300346.13333333336</v>
      </c>
      <c r="K320">
        <f t="shared" si="30"/>
        <v>431361</v>
      </c>
      <c r="L320">
        <f t="shared" si="31"/>
        <v>0.69627558665093348</v>
      </c>
      <c r="M320">
        <f t="shared" si="32"/>
        <v>128.81647030803572</v>
      </c>
      <c r="N320">
        <f t="shared" si="33"/>
        <v>89.691763434030122</v>
      </c>
      <c r="O320">
        <f>'paste in'!E311</f>
        <v>413640</v>
      </c>
      <c r="P320">
        <f>'paste in'!F311</f>
        <v>246853.77342493701</v>
      </c>
      <c r="Q320">
        <f>'paste in'!G311</f>
        <v>238606628.350012</v>
      </c>
      <c r="R320">
        <f t="shared" si="35"/>
        <v>8228.4591141645669</v>
      </c>
      <c r="S320">
        <f t="shared" si="36"/>
        <v>13788</v>
      </c>
      <c r="T320">
        <f t="shared" si="37"/>
        <v>0.59678409589241133</v>
      </c>
      <c r="U320">
        <f t="shared" si="38"/>
        <v>966.59097019056594</v>
      </c>
      <c r="V320">
        <f t="shared" si="39"/>
        <v>576.84611824294552</v>
      </c>
    </row>
    <row r="321" spans="1:22" x14ac:dyDescent="0.3">
      <c r="A321" s="11">
        <v>201210</v>
      </c>
      <c r="B321">
        <f>LOOKUP(E321,{1,2,3,4,5,6,7,8,9,10,11,12,13},{31,28,31,30,31,30,31,31,30,31,30,31,"Out Of Bounds"})</f>
        <v>31</v>
      </c>
      <c r="C321">
        <f>LOOKUP(E321,{1,4,7,10,13},{1,2,3,4,"Out Of Bounds"})</f>
        <v>4</v>
      </c>
      <c r="D321">
        <f t="shared" si="40"/>
        <v>2012</v>
      </c>
      <c r="E321">
        <f t="shared" si="34"/>
        <v>10</v>
      </c>
      <c r="F321" s="12">
        <v>41183</v>
      </c>
      <c r="G321">
        <f>'paste in'!B312</f>
        <v>13366301</v>
      </c>
      <c r="H321">
        <f>'paste in'!C312</f>
        <v>8389566</v>
      </c>
      <c r="I321">
        <f>'paste in'!D312</f>
        <v>1024701675</v>
      </c>
      <c r="J321">
        <f t="shared" si="29"/>
        <v>270631.16129032261</v>
      </c>
      <c r="K321">
        <f t="shared" si="30"/>
        <v>431171</v>
      </c>
      <c r="L321">
        <f t="shared" si="31"/>
        <v>0.62766549997639587</v>
      </c>
      <c r="M321">
        <f t="shared" si="32"/>
        <v>122.14000998382991</v>
      </c>
      <c r="N321">
        <f t="shared" si="33"/>
        <v>76.663070433622579</v>
      </c>
      <c r="O321">
        <f>'paste in'!E312</f>
        <v>430218</v>
      </c>
      <c r="P321">
        <f>'paste in'!F312</f>
        <v>272393.538629102</v>
      </c>
      <c r="Q321">
        <f>'paste in'!G312</f>
        <v>261995591.53608099</v>
      </c>
      <c r="R321">
        <f t="shared" si="35"/>
        <v>8786.8883428742574</v>
      </c>
      <c r="S321">
        <f t="shared" si="36"/>
        <v>13878</v>
      </c>
      <c r="T321">
        <f t="shared" si="37"/>
        <v>0.63315235213101728</v>
      </c>
      <c r="U321">
        <f t="shared" si="38"/>
        <v>961.82748259980156</v>
      </c>
      <c r="V321">
        <f t="shared" si="39"/>
        <v>608.98333295231953</v>
      </c>
    </row>
    <row r="322" spans="1:22" x14ac:dyDescent="0.3">
      <c r="A322" s="11">
        <v>201211</v>
      </c>
      <c r="B322">
        <f>LOOKUP(E322,{1,2,3,4,5,6,7,8,9,10,11,12,13},{31,28,31,30,31,30,31,31,30,31,30,31,"Out Of Bounds"})</f>
        <v>30</v>
      </c>
      <c r="C322">
        <f>LOOKUP(E322,{1,4,7,10,13},{1,2,3,4,"Out Of Bounds"})</f>
        <v>4</v>
      </c>
      <c r="D322">
        <f t="shared" si="40"/>
        <v>2012</v>
      </c>
      <c r="E322">
        <f t="shared" si="34"/>
        <v>11</v>
      </c>
      <c r="F322" s="12">
        <v>41214</v>
      </c>
      <c r="G322">
        <f>'paste in'!B313</f>
        <v>12931140</v>
      </c>
      <c r="H322">
        <f>'paste in'!C313</f>
        <v>7304621</v>
      </c>
      <c r="I322">
        <f>'paste in'!D313</f>
        <v>871534923</v>
      </c>
      <c r="J322">
        <f t="shared" si="29"/>
        <v>243487.36666666667</v>
      </c>
      <c r="K322">
        <f t="shared" si="30"/>
        <v>431038</v>
      </c>
      <c r="L322">
        <f t="shared" si="31"/>
        <v>0.56488608119624406</v>
      </c>
      <c r="M322">
        <f t="shared" si="32"/>
        <v>119.31281896760969</v>
      </c>
      <c r="N322">
        <f t="shared" si="33"/>
        <v>67.398150743089943</v>
      </c>
      <c r="O322">
        <f>'paste in'!E313</f>
        <v>417570</v>
      </c>
      <c r="P322">
        <f>'paste in'!F313</f>
        <v>271698.11416781199</v>
      </c>
      <c r="Q322">
        <f>'paste in'!G313</f>
        <v>259932212.00221801</v>
      </c>
      <c r="R322">
        <f t="shared" si="35"/>
        <v>9056.6038055937333</v>
      </c>
      <c r="S322">
        <f t="shared" si="36"/>
        <v>13919</v>
      </c>
      <c r="T322">
        <f t="shared" si="37"/>
        <v>0.65066483264557318</v>
      </c>
      <c r="U322">
        <f t="shared" si="38"/>
        <v>956.69494357135329</v>
      </c>
      <c r="V322">
        <f t="shared" si="39"/>
        <v>622.48775535172069</v>
      </c>
    </row>
    <row r="323" spans="1:22" x14ac:dyDescent="0.3">
      <c r="A323" s="11">
        <v>201212</v>
      </c>
      <c r="B323">
        <f>LOOKUP(E323,{1,2,3,4,5,6,7,8,9,10,11,12,13},{31,28,31,30,31,30,31,31,30,31,30,31,"Out Of Bounds"})</f>
        <v>31</v>
      </c>
      <c r="C323">
        <f>LOOKUP(E323,{1,4,7,10,13},{1,2,3,4,"Out Of Bounds"})</f>
        <v>4</v>
      </c>
      <c r="D323">
        <f t="shared" si="40"/>
        <v>2012</v>
      </c>
      <c r="E323">
        <f t="shared" si="34"/>
        <v>12</v>
      </c>
      <c r="F323" s="12">
        <v>41244</v>
      </c>
      <c r="G323">
        <f>'paste in'!B314</f>
        <v>13351297</v>
      </c>
      <c r="H323">
        <f>'paste in'!C314</f>
        <v>5938138</v>
      </c>
      <c r="I323">
        <f>'paste in'!D314</f>
        <v>715528840</v>
      </c>
      <c r="J323">
        <f t="shared" si="29"/>
        <v>191552.83870967742</v>
      </c>
      <c r="K323">
        <f t="shared" si="30"/>
        <v>430687</v>
      </c>
      <c r="L323">
        <f t="shared" si="31"/>
        <v>0.44476113444259385</v>
      </c>
      <c r="M323">
        <f t="shared" si="32"/>
        <v>120.49717268275005</v>
      </c>
      <c r="N323">
        <f t="shared" si="33"/>
        <v>53.592459219505038</v>
      </c>
      <c r="O323">
        <f>'paste in'!E314</f>
        <v>431489</v>
      </c>
      <c r="P323">
        <f>'paste in'!F314</f>
        <v>231186.59914573201</v>
      </c>
      <c r="Q323">
        <f>'paste in'!G314</f>
        <v>220710828.22463599</v>
      </c>
      <c r="R323">
        <f t="shared" si="35"/>
        <v>7457.6322305074837</v>
      </c>
      <c r="S323">
        <f t="shared" si="36"/>
        <v>13919</v>
      </c>
      <c r="T323">
        <f t="shared" si="37"/>
        <v>0.53578793235918409</v>
      </c>
      <c r="U323">
        <f t="shared" si="38"/>
        <v>954.68694569752097</v>
      </c>
      <c r="V323">
        <f t="shared" si="39"/>
        <v>511.50974468557945</v>
      </c>
    </row>
    <row r="324" spans="1:22" x14ac:dyDescent="0.3">
      <c r="A324" s="11">
        <v>201301</v>
      </c>
      <c r="B324">
        <f>LOOKUP(E324,{1,2,3,4,5,6,7,8,9,10,11,12,13},{31,28,31,30,31,30,31,31,30,31,30,31,"Out Of Bounds"})</f>
        <v>31</v>
      </c>
      <c r="C324">
        <f>LOOKUP(E324,{1,4,7,10,13},{1,2,3,4,"Out Of Bounds"})</f>
        <v>1</v>
      </c>
      <c r="D324">
        <f t="shared" si="40"/>
        <v>2013</v>
      </c>
      <c r="E324">
        <f t="shared" si="34"/>
        <v>1</v>
      </c>
      <c r="F324" s="12">
        <v>41275</v>
      </c>
      <c r="G324">
        <f>'paste in'!B315</f>
        <v>13360504</v>
      </c>
      <c r="H324">
        <f>'paste in'!C315</f>
        <v>6180029</v>
      </c>
      <c r="I324">
        <f>'paste in'!D315</f>
        <v>737440774</v>
      </c>
      <c r="J324">
        <f t="shared" si="29"/>
        <v>199355.77419354839</v>
      </c>
      <c r="K324">
        <f t="shared" si="30"/>
        <v>430984</v>
      </c>
      <c r="L324">
        <f t="shared" si="31"/>
        <v>0.46255957110600021</v>
      </c>
      <c r="M324">
        <f t="shared" si="32"/>
        <v>119.32642613812978</v>
      </c>
      <c r="N324">
        <f t="shared" si="33"/>
        <v>55.195580496065119</v>
      </c>
      <c r="O324">
        <f>'paste in'!E315</f>
        <v>440820</v>
      </c>
      <c r="P324">
        <f>'paste in'!F315</f>
        <v>240214</v>
      </c>
      <c r="Q324">
        <f>'paste in'!G315</f>
        <v>230824967.7448</v>
      </c>
      <c r="R324">
        <f t="shared" si="35"/>
        <v>7748.8387096774195</v>
      </c>
      <c r="S324">
        <f t="shared" si="36"/>
        <v>14220</v>
      </c>
      <c r="T324">
        <f t="shared" si="37"/>
        <v>0.54492536636268774</v>
      </c>
      <c r="U324">
        <f t="shared" si="38"/>
        <v>960.91388405671614</v>
      </c>
      <c r="V324">
        <f t="shared" si="39"/>
        <v>523.62635031259924</v>
      </c>
    </row>
    <row r="325" spans="1:22" x14ac:dyDescent="0.3">
      <c r="A325" s="11">
        <v>201302</v>
      </c>
      <c r="B325">
        <f>LOOKUP(E325,{1,2,3,4,5,6,7,8,9,10,11,12,13},{31,28,31,30,31,30,31,31,30,31,30,31,"Out Of Bounds"})</f>
        <v>28</v>
      </c>
      <c r="C325">
        <f>LOOKUP(E325,{1,4,7,10,13},{1,2,3,4,"Out Of Bounds"})</f>
        <v>1</v>
      </c>
      <c r="D325">
        <f t="shared" si="40"/>
        <v>2013</v>
      </c>
      <c r="E325">
        <f t="shared" si="34"/>
        <v>2</v>
      </c>
      <c r="F325" s="12">
        <v>41306</v>
      </c>
      <c r="G325">
        <f>'paste in'!B316</f>
        <v>12063212</v>
      </c>
      <c r="H325">
        <f>'paste in'!C316</f>
        <v>6670503</v>
      </c>
      <c r="I325">
        <f>'paste in'!D316</f>
        <v>815426834</v>
      </c>
      <c r="J325">
        <f t="shared" si="29"/>
        <v>238232.25</v>
      </c>
      <c r="K325">
        <f t="shared" si="30"/>
        <v>430829</v>
      </c>
      <c r="L325">
        <f t="shared" si="31"/>
        <v>0.55296242824879471</v>
      </c>
      <c r="M325">
        <f t="shared" si="32"/>
        <v>122.24367997435876</v>
      </c>
      <c r="N325">
        <f t="shared" si="33"/>
        <v>67.596162116689982</v>
      </c>
      <c r="O325">
        <f>'paste in'!E316</f>
        <v>397600</v>
      </c>
      <c r="P325">
        <f>'paste in'!F316</f>
        <v>248043.99999999901</v>
      </c>
      <c r="Q325">
        <f>'paste in'!G316</f>
        <v>240751794.26660001</v>
      </c>
      <c r="R325">
        <f t="shared" si="35"/>
        <v>8858.7142857142499</v>
      </c>
      <c r="S325">
        <f t="shared" si="36"/>
        <v>14200</v>
      </c>
      <c r="T325">
        <f t="shared" si="37"/>
        <v>0.62385311871227112</v>
      </c>
      <c r="U325">
        <f t="shared" si="38"/>
        <v>970.60116054651985</v>
      </c>
      <c r="V325">
        <f t="shared" si="39"/>
        <v>605.51256103269623</v>
      </c>
    </row>
    <row r="326" spans="1:22" x14ac:dyDescent="0.3">
      <c r="A326" s="11">
        <v>201303</v>
      </c>
      <c r="B326">
        <f>LOOKUP(E326,{1,2,3,4,5,6,7,8,9,10,11,12,13},{31,28,31,30,31,30,31,31,30,31,30,31,"Out Of Bounds"})</f>
        <v>31</v>
      </c>
      <c r="C326">
        <f>LOOKUP(E326,{1,4,7,10,13},{1,2,3,4,"Out Of Bounds"})</f>
        <v>1</v>
      </c>
      <c r="D326">
        <f t="shared" si="40"/>
        <v>2013</v>
      </c>
      <c r="E326">
        <f t="shared" si="34"/>
        <v>3</v>
      </c>
      <c r="F326" s="12">
        <v>41334</v>
      </c>
      <c r="G326">
        <f>'paste in'!B317</f>
        <v>13361992</v>
      </c>
      <c r="H326">
        <f>'paste in'!C317</f>
        <v>7522664</v>
      </c>
      <c r="I326">
        <f>'paste in'!D317</f>
        <v>914768214</v>
      </c>
      <c r="J326">
        <f t="shared" si="29"/>
        <v>242666.5806451613</v>
      </c>
      <c r="K326">
        <f t="shared" si="30"/>
        <v>431032</v>
      </c>
      <c r="L326">
        <f t="shared" si="31"/>
        <v>0.5629897099175033</v>
      </c>
      <c r="M326">
        <f t="shared" si="32"/>
        <v>121.60163128381116</v>
      </c>
      <c r="N326">
        <f t="shared" si="33"/>
        <v>68.460467121968037</v>
      </c>
      <c r="O326">
        <f>'paste in'!E317</f>
        <v>449438</v>
      </c>
      <c r="P326">
        <f>'paste in'!F317</f>
        <v>283236.34830991703</v>
      </c>
      <c r="Q326">
        <f>'paste in'!G317</f>
        <v>281107857.96419799</v>
      </c>
      <c r="R326">
        <f t="shared" si="35"/>
        <v>9136.656397094097</v>
      </c>
      <c r="S326">
        <f t="shared" si="36"/>
        <v>14498</v>
      </c>
      <c r="T326">
        <f t="shared" si="37"/>
        <v>0.63020115858008674</v>
      </c>
      <c r="U326">
        <f t="shared" si="38"/>
        <v>992.4851087848723</v>
      </c>
      <c r="V326">
        <f t="shared" si="39"/>
        <v>625.46526542971003</v>
      </c>
    </row>
    <row r="327" spans="1:22" x14ac:dyDescent="0.3">
      <c r="A327" s="11">
        <v>201304</v>
      </c>
      <c r="B327">
        <f>LOOKUP(E327,{1,2,3,4,5,6,7,8,9,10,11,12,13},{31,28,31,30,31,30,31,31,30,31,30,31,"Out Of Bounds"})</f>
        <v>30</v>
      </c>
      <c r="C327">
        <f>LOOKUP(E327,{1,4,7,10,13},{1,2,3,4,"Out Of Bounds"})</f>
        <v>2</v>
      </c>
      <c r="D327">
        <f t="shared" si="40"/>
        <v>2013</v>
      </c>
      <c r="E327">
        <f t="shared" si="34"/>
        <v>4</v>
      </c>
      <c r="F327" s="12">
        <v>41365</v>
      </c>
      <c r="G327">
        <f>'paste in'!B318</f>
        <v>12936570</v>
      </c>
      <c r="H327">
        <f>'paste in'!C318</f>
        <v>7387014</v>
      </c>
      <c r="I327">
        <f>'paste in'!D318</f>
        <v>888430557</v>
      </c>
      <c r="J327">
        <f t="shared" si="29"/>
        <v>246233.8</v>
      </c>
      <c r="K327">
        <f t="shared" si="30"/>
        <v>431219</v>
      </c>
      <c r="L327">
        <f t="shared" si="31"/>
        <v>0.57101797462542236</v>
      </c>
      <c r="M327">
        <f t="shared" si="32"/>
        <v>120.26923964134899</v>
      </c>
      <c r="N327">
        <f t="shared" si="33"/>
        <v>68.675897629742664</v>
      </c>
      <c r="O327">
        <f>'paste in'!E318</f>
        <v>434940</v>
      </c>
      <c r="P327">
        <f>'paste in'!F318</f>
        <v>267890.99999999901</v>
      </c>
      <c r="Q327">
        <f>'paste in'!G318</f>
        <v>261111494.48159999</v>
      </c>
      <c r="R327">
        <f t="shared" si="35"/>
        <v>8929.6999999999662</v>
      </c>
      <c r="S327">
        <f t="shared" si="36"/>
        <v>14498</v>
      </c>
      <c r="T327">
        <f t="shared" si="37"/>
        <v>0.61592633466684832</v>
      </c>
      <c r="U327">
        <f t="shared" si="38"/>
        <v>974.6930448637728</v>
      </c>
      <c r="V327">
        <f t="shared" si="39"/>
        <v>600.3391145482135</v>
      </c>
    </row>
    <row r="328" spans="1:22" x14ac:dyDescent="0.3">
      <c r="A328" s="11">
        <v>201305</v>
      </c>
      <c r="B328">
        <f>LOOKUP(E328,{1,2,3,4,5,6,7,8,9,10,11,12,13},{31,28,31,30,31,30,31,31,30,31,30,31,"Out Of Bounds"})</f>
        <v>31</v>
      </c>
      <c r="C328">
        <f>LOOKUP(E328,{1,4,7,10,13},{1,2,3,4,"Out Of Bounds"})</f>
        <v>2</v>
      </c>
      <c r="D328">
        <f t="shared" si="40"/>
        <v>2013</v>
      </c>
      <c r="E328">
        <f t="shared" si="34"/>
        <v>5</v>
      </c>
      <c r="F328" s="12">
        <v>41395</v>
      </c>
      <c r="G328">
        <f>'paste in'!B319</f>
        <v>13382328</v>
      </c>
      <c r="H328">
        <f>'paste in'!C319</f>
        <v>8311820</v>
      </c>
      <c r="I328">
        <f>'paste in'!D319</f>
        <v>1048124217</v>
      </c>
      <c r="J328">
        <f t="shared" si="29"/>
        <v>268123.22580645164</v>
      </c>
      <c r="K328">
        <f t="shared" si="30"/>
        <v>431688</v>
      </c>
      <c r="L328">
        <f t="shared" si="31"/>
        <v>0.6211041905414364</v>
      </c>
      <c r="M328">
        <f t="shared" si="32"/>
        <v>126.10044695385608</v>
      </c>
      <c r="N328">
        <f t="shared" si="33"/>
        <v>78.321516032188129</v>
      </c>
      <c r="O328">
        <f>'paste in'!E319</f>
        <v>449438</v>
      </c>
      <c r="P328">
        <f>'paste in'!F319</f>
        <v>273706</v>
      </c>
      <c r="Q328">
        <f>'paste in'!G319</f>
        <v>263819662.15439999</v>
      </c>
      <c r="R328">
        <f t="shared" si="35"/>
        <v>8829.2258064516136</v>
      </c>
      <c r="S328">
        <f t="shared" si="36"/>
        <v>14498</v>
      </c>
      <c r="T328">
        <f t="shared" si="37"/>
        <v>0.60899612404825587</v>
      </c>
      <c r="U328">
        <f t="shared" si="38"/>
        <v>963.87971821735732</v>
      </c>
      <c r="V328">
        <f t="shared" si="39"/>
        <v>586.99901244309558</v>
      </c>
    </row>
    <row r="329" spans="1:22" x14ac:dyDescent="0.3">
      <c r="A329" s="11">
        <v>201306</v>
      </c>
      <c r="B329">
        <f>LOOKUP(E329,{1,2,3,4,5,6,7,8,9,10,11,12,13},{31,28,31,30,31,30,31,31,30,31,30,31,"Out Of Bounds"})</f>
        <v>30</v>
      </c>
      <c r="C329">
        <f>LOOKUP(E329,{1,4,7,10,13},{1,2,3,4,"Out Of Bounds"})</f>
        <v>2</v>
      </c>
      <c r="D329">
        <f t="shared" si="40"/>
        <v>2013</v>
      </c>
      <c r="E329">
        <f t="shared" si="34"/>
        <v>6</v>
      </c>
      <c r="F329" s="12">
        <v>41426</v>
      </c>
      <c r="G329">
        <f>'paste in'!B320</f>
        <v>12964500</v>
      </c>
      <c r="H329">
        <f>'paste in'!C320</f>
        <v>8827615</v>
      </c>
      <c r="I329">
        <f>'paste in'!D320</f>
        <v>1161136984</v>
      </c>
      <c r="J329">
        <f t="shared" si="29"/>
        <v>294253.83333333331</v>
      </c>
      <c r="K329">
        <f t="shared" si="30"/>
        <v>432150</v>
      </c>
      <c r="L329">
        <f t="shared" si="31"/>
        <v>0.68090670677619658</v>
      </c>
      <c r="M329">
        <f t="shared" si="32"/>
        <v>131.53461993981387</v>
      </c>
      <c r="N329">
        <f t="shared" si="33"/>
        <v>89.562804890277292</v>
      </c>
      <c r="O329">
        <f>'paste in'!E320</f>
        <v>434940</v>
      </c>
      <c r="P329">
        <f>'paste in'!F320</f>
        <v>261469.99999999901</v>
      </c>
      <c r="Q329">
        <f>'paste in'!G320</f>
        <v>253195716.18059999</v>
      </c>
      <c r="R329">
        <f t="shared" si="35"/>
        <v>8715.6666666666333</v>
      </c>
      <c r="S329">
        <f t="shared" si="36"/>
        <v>14498</v>
      </c>
      <c r="T329">
        <f t="shared" si="37"/>
        <v>0.60116337885685156</v>
      </c>
      <c r="U329">
        <f t="shared" si="38"/>
        <v>968.3547488453778</v>
      </c>
      <c r="V329">
        <f t="shared" si="39"/>
        <v>582.13941274796525</v>
      </c>
    </row>
    <row r="330" spans="1:22" x14ac:dyDescent="0.3">
      <c r="A330" s="11">
        <v>201307</v>
      </c>
      <c r="B330">
        <f>LOOKUP(E330,{1,2,3,4,5,6,7,8,9,10,11,12,13},{31,28,31,30,31,30,31,31,30,31,30,31,"Out Of Bounds"})</f>
        <v>31</v>
      </c>
      <c r="C330">
        <f>LOOKUP(E330,{1,4,7,10,13},{1,2,3,4,"Out Of Bounds"})</f>
        <v>3</v>
      </c>
      <c r="D330">
        <f t="shared" si="40"/>
        <v>2013</v>
      </c>
      <c r="E330">
        <f t="shared" si="34"/>
        <v>7</v>
      </c>
      <c r="F330" s="12">
        <v>41456</v>
      </c>
      <c r="G330">
        <f>'paste in'!B321</f>
        <v>13408740</v>
      </c>
      <c r="H330">
        <f>'paste in'!C321</f>
        <v>9556037</v>
      </c>
      <c r="I330">
        <f>'paste in'!D321</f>
        <v>1266783659</v>
      </c>
      <c r="J330">
        <f t="shared" si="29"/>
        <v>308259.25806451612</v>
      </c>
      <c r="K330">
        <f t="shared" si="30"/>
        <v>432540</v>
      </c>
      <c r="L330">
        <f t="shared" si="31"/>
        <v>0.71267225705025228</v>
      </c>
      <c r="M330">
        <f t="shared" si="32"/>
        <v>132.56370386594358</v>
      </c>
      <c r="N330">
        <f t="shared" si="33"/>
        <v>94.474474037083269</v>
      </c>
      <c r="O330">
        <f>'paste in'!E321</f>
        <v>449438</v>
      </c>
      <c r="P330">
        <f>'paste in'!F321</f>
        <v>299549</v>
      </c>
      <c r="Q330">
        <f>'paste in'!G321</f>
        <v>291971116.35839999</v>
      </c>
      <c r="R330">
        <f t="shared" si="35"/>
        <v>9662.8709677419356</v>
      </c>
      <c r="S330">
        <f t="shared" si="36"/>
        <v>14498</v>
      </c>
      <c r="T330">
        <f t="shared" si="37"/>
        <v>0.66649682492357121</v>
      </c>
      <c r="U330">
        <f t="shared" si="38"/>
        <v>974.70235707146401</v>
      </c>
      <c r="V330">
        <f t="shared" si="39"/>
        <v>649.63602623365182</v>
      </c>
    </row>
    <row r="331" spans="1:22" x14ac:dyDescent="0.3">
      <c r="A331" s="11">
        <v>201308</v>
      </c>
      <c r="B331">
        <f>LOOKUP(E331,{1,2,3,4,5,6,7,8,9,10,11,12,13},{31,28,31,30,31,30,31,31,30,31,30,31,"Out Of Bounds"})</f>
        <v>31</v>
      </c>
      <c r="C331">
        <f>LOOKUP(E331,{1,4,7,10,13},{1,2,3,4,"Out Of Bounds"})</f>
        <v>3</v>
      </c>
      <c r="D331">
        <f t="shared" si="40"/>
        <v>2013</v>
      </c>
      <c r="E331">
        <f t="shared" si="34"/>
        <v>8</v>
      </c>
      <c r="F331" s="12">
        <v>41487</v>
      </c>
      <c r="G331">
        <f>'paste in'!B322</f>
        <v>13396898</v>
      </c>
      <c r="H331">
        <f>'paste in'!C322</f>
        <v>10295770</v>
      </c>
      <c r="I331">
        <f>'paste in'!D322</f>
        <v>1383206928</v>
      </c>
      <c r="J331">
        <f t="shared" si="29"/>
        <v>332121.61290322582</v>
      </c>
      <c r="K331">
        <f t="shared" si="30"/>
        <v>432158</v>
      </c>
      <c r="L331">
        <f t="shared" si="31"/>
        <v>0.7685189511781011</v>
      </c>
      <c r="M331">
        <f t="shared" si="32"/>
        <v>134.3471083755756</v>
      </c>
      <c r="N331">
        <f t="shared" si="33"/>
        <v>103.24829882260804</v>
      </c>
      <c r="O331">
        <f>'paste in'!E322</f>
        <v>453747</v>
      </c>
      <c r="P331">
        <f>'paste in'!F322</f>
        <v>280974.32495004399</v>
      </c>
      <c r="Q331">
        <f>'paste in'!G322</f>
        <v>269796503.69472098</v>
      </c>
      <c r="R331">
        <f t="shared" si="35"/>
        <v>9063.687901614323</v>
      </c>
      <c r="S331">
        <f t="shared" si="36"/>
        <v>14637</v>
      </c>
      <c r="T331">
        <f t="shared" si="37"/>
        <v>0.61923125651529154</v>
      </c>
      <c r="U331">
        <f t="shared" si="38"/>
        <v>960.21764174605505</v>
      </c>
      <c r="V331">
        <f t="shared" si="39"/>
        <v>594.59677682655968</v>
      </c>
    </row>
    <row r="332" spans="1:22" x14ac:dyDescent="0.3">
      <c r="A332" s="11">
        <v>201309</v>
      </c>
      <c r="B332">
        <f>LOOKUP(E332,{1,2,3,4,5,6,7,8,9,10,11,12,13},{31,28,31,30,31,30,31,31,30,31,30,31,"Out Of Bounds"})</f>
        <v>30</v>
      </c>
      <c r="C332">
        <f>LOOKUP(E332,{1,4,7,10,13},{1,2,3,4,"Out Of Bounds"})</f>
        <v>3</v>
      </c>
      <c r="D332">
        <f t="shared" si="40"/>
        <v>2013</v>
      </c>
      <c r="E332">
        <f t="shared" si="34"/>
        <v>9</v>
      </c>
      <c r="F332" s="12">
        <v>41518</v>
      </c>
      <c r="G332">
        <f>'paste in'!B323</f>
        <v>12980070</v>
      </c>
      <c r="H332">
        <f>'paste in'!C323</f>
        <v>9004719</v>
      </c>
      <c r="I332">
        <f>'paste in'!D323</f>
        <v>1183961671</v>
      </c>
      <c r="J332">
        <f t="shared" ref="J332:J341" si="41">H332/$B332</f>
        <v>300157.3</v>
      </c>
      <c r="K332">
        <f t="shared" ref="K332:K341" si="42">G332/$B332</f>
        <v>432669</v>
      </c>
      <c r="L332">
        <f t="shared" ref="L332:L341" si="43">H332/G332</f>
        <v>0.69373424026218655</v>
      </c>
      <c r="M332">
        <f t="shared" ref="M332:M341" si="44">I332/H332</f>
        <v>131.48235619567919</v>
      </c>
      <c r="N332">
        <f t="shared" ref="N332:N341" si="45">I332/G332</f>
        <v>91.21381248329169</v>
      </c>
      <c r="O332">
        <f>'paste in'!E323</f>
        <v>439080</v>
      </c>
      <c r="P332">
        <f>'paste in'!F323</f>
        <v>255026.48806986099</v>
      </c>
      <c r="Q332">
        <f>'paste in'!G323</f>
        <v>249106991.817974</v>
      </c>
      <c r="R332">
        <f t="shared" si="35"/>
        <v>8500.8829356620336</v>
      </c>
      <c r="S332">
        <f t="shared" si="36"/>
        <v>14636</v>
      </c>
      <c r="T332">
        <f t="shared" si="37"/>
        <v>0.58082009672465384</v>
      </c>
      <c r="U332">
        <f t="shared" si="38"/>
        <v>976.78870027702601</v>
      </c>
      <c r="V332">
        <f t="shared" si="39"/>
        <v>567.33850737445118</v>
      </c>
    </row>
    <row r="333" spans="1:22" x14ac:dyDescent="0.3">
      <c r="A333" s="11">
        <v>201310</v>
      </c>
      <c r="B333">
        <f>LOOKUP(E333,{1,2,3,4,5,6,7,8,9,10,11,12,13},{31,28,31,30,31,30,31,31,30,31,30,31,"Out Of Bounds"})</f>
        <v>31</v>
      </c>
      <c r="C333">
        <f>LOOKUP(E333,{1,4,7,10,13},{1,2,3,4,"Out Of Bounds"})</f>
        <v>4</v>
      </c>
      <c r="D333">
        <f t="shared" si="40"/>
        <v>2013</v>
      </c>
      <c r="E333">
        <f t="shared" ref="E333:E347" si="46">MONTH(F333)</f>
        <v>10</v>
      </c>
      <c r="F333" s="12">
        <v>41548</v>
      </c>
      <c r="G333">
        <f>'paste in'!B324</f>
        <v>13401827</v>
      </c>
      <c r="H333">
        <f>'paste in'!C324</f>
        <v>8572103</v>
      </c>
      <c r="I333">
        <f>'paste in'!D324</f>
        <v>1072196815</v>
      </c>
      <c r="J333">
        <f t="shared" si="41"/>
        <v>276519.45161290321</v>
      </c>
      <c r="K333">
        <f t="shared" si="42"/>
        <v>432317</v>
      </c>
      <c r="L333">
        <f t="shared" si="43"/>
        <v>0.63962197094470774</v>
      </c>
      <c r="M333">
        <f t="shared" si="44"/>
        <v>125.07978672211475</v>
      </c>
      <c r="N333">
        <f t="shared" si="45"/>
        <v>80.003779708542723</v>
      </c>
      <c r="O333">
        <f>'paste in'!E324</f>
        <v>454925</v>
      </c>
      <c r="P333">
        <f>'paste in'!F324</f>
        <v>285339.59808842698</v>
      </c>
      <c r="Q333">
        <f>'paste in'!G324</f>
        <v>281742322.34141803</v>
      </c>
      <c r="R333">
        <f t="shared" si="35"/>
        <v>9204.503164142805</v>
      </c>
      <c r="S333">
        <f t="shared" si="36"/>
        <v>14675</v>
      </c>
      <c r="T333">
        <f t="shared" si="37"/>
        <v>0.62722338426867497</v>
      </c>
      <c r="U333">
        <f t="shared" si="38"/>
        <v>987.39300198392323</v>
      </c>
      <c r="V333">
        <f t="shared" si="39"/>
        <v>619.31598030756288</v>
      </c>
    </row>
    <row r="334" spans="1:22" x14ac:dyDescent="0.3">
      <c r="A334" s="11">
        <v>201311</v>
      </c>
      <c r="B334">
        <f>LOOKUP(E334,{1,2,3,4,5,6,7,8,9,10,11,12,13},{31,28,31,30,31,30,31,31,30,31,30,31,"Out Of Bounds"})</f>
        <v>30</v>
      </c>
      <c r="C334">
        <f>LOOKUP(E334,{1,4,7,10,13},{1,2,3,4,"Out Of Bounds"})</f>
        <v>4</v>
      </c>
      <c r="D334">
        <f t="shared" si="40"/>
        <v>2013</v>
      </c>
      <c r="E334">
        <f t="shared" si="46"/>
        <v>11</v>
      </c>
      <c r="F334" s="12">
        <v>41579</v>
      </c>
      <c r="G334">
        <f>'paste in'!B325</f>
        <v>12962070</v>
      </c>
      <c r="H334">
        <f>'paste in'!C325</f>
        <v>7458557</v>
      </c>
      <c r="I334">
        <f>'paste in'!D325</f>
        <v>910156938</v>
      </c>
      <c r="J334">
        <f t="shared" si="41"/>
        <v>248618.56666666668</v>
      </c>
      <c r="K334">
        <f t="shared" si="42"/>
        <v>432069</v>
      </c>
      <c r="L334">
        <f t="shared" si="43"/>
        <v>0.5754140349496647</v>
      </c>
      <c r="M334">
        <f t="shared" si="44"/>
        <v>122.02855565761581</v>
      </c>
      <c r="N334">
        <f t="shared" si="45"/>
        <v>70.21694359002845</v>
      </c>
      <c r="O334">
        <f>'paste in'!E325</f>
        <v>440250</v>
      </c>
      <c r="P334">
        <f>'paste in'!F325</f>
        <v>291211.14347242803</v>
      </c>
      <c r="Q334">
        <f>'paste in'!G325</f>
        <v>291888905.54101402</v>
      </c>
      <c r="R334">
        <f t="shared" si="35"/>
        <v>9707.0381157476004</v>
      </c>
      <c r="S334">
        <f t="shared" si="36"/>
        <v>14675</v>
      </c>
      <c r="T334">
        <f t="shared" si="37"/>
        <v>0.66146767398620787</v>
      </c>
      <c r="U334">
        <f t="shared" si="38"/>
        <v>1002.3273905679031</v>
      </c>
      <c r="V334">
        <f t="shared" si="39"/>
        <v>663.00716761161618</v>
      </c>
    </row>
    <row r="335" spans="1:22" x14ac:dyDescent="0.3">
      <c r="A335" s="11">
        <v>201312</v>
      </c>
      <c r="B335">
        <f>LOOKUP(E335,{1,2,3,4,5,6,7,8,9,10,11,12,13},{31,28,31,30,31,30,31,31,30,31,30,31,"Out Of Bounds"})</f>
        <v>31</v>
      </c>
      <c r="C335">
        <f>LOOKUP(E335,{1,4,7,10,13},{1,2,3,4,"Out Of Bounds"})</f>
        <v>4</v>
      </c>
      <c r="D335">
        <f t="shared" si="40"/>
        <v>2013</v>
      </c>
      <c r="E335">
        <f t="shared" si="46"/>
        <v>12</v>
      </c>
      <c r="F335" s="12">
        <v>41609</v>
      </c>
      <c r="G335">
        <f>'paste in'!B326</f>
        <v>13403594</v>
      </c>
      <c r="H335">
        <f>'paste in'!C326</f>
        <v>6190350</v>
      </c>
      <c r="I335">
        <f>'paste in'!D326</f>
        <v>763589217</v>
      </c>
      <c r="J335">
        <f t="shared" si="41"/>
        <v>199688.70967741936</v>
      </c>
      <c r="K335">
        <f t="shared" si="42"/>
        <v>432374</v>
      </c>
      <c r="L335">
        <f t="shared" si="43"/>
        <v>0.46184254760327714</v>
      </c>
      <c r="M335">
        <f t="shared" si="44"/>
        <v>123.35154183527587</v>
      </c>
      <c r="N335">
        <f t="shared" si="45"/>
        <v>56.968990331996032</v>
      </c>
      <c r="O335">
        <f>'paste in'!E326</f>
        <v>457777</v>
      </c>
      <c r="P335">
        <f>'paste in'!F326</f>
        <v>257235.45228245301</v>
      </c>
      <c r="Q335">
        <f>'paste in'!G326</f>
        <v>258234811.655402</v>
      </c>
      <c r="R335">
        <f t="shared" si="35"/>
        <v>8297.9178155629997</v>
      </c>
      <c r="S335">
        <f t="shared" si="36"/>
        <v>14767</v>
      </c>
      <c r="T335">
        <f t="shared" si="37"/>
        <v>0.56192305922414842</v>
      </c>
      <c r="U335">
        <f t="shared" si="38"/>
        <v>1003.884998603737</v>
      </c>
      <c r="V335">
        <f t="shared" si="39"/>
        <v>564.10612952464191</v>
      </c>
    </row>
    <row r="336" spans="1:22" x14ac:dyDescent="0.3">
      <c r="A336" s="11">
        <v>201401</v>
      </c>
      <c r="B336">
        <f>LOOKUP(E336,{1,2,3,4,5,6,7,8,9,10,11,12,13},{31,28,31,30,31,30,31,31,30,31,30,31,"Out Of Bounds"})</f>
        <v>31</v>
      </c>
      <c r="C336">
        <f>LOOKUP(E336,{1,4,7,10,13},{1,2,3,4,"Out Of Bounds"})</f>
        <v>1</v>
      </c>
      <c r="D336">
        <f t="shared" si="40"/>
        <v>2014</v>
      </c>
      <c r="E336">
        <f t="shared" si="46"/>
        <v>1</v>
      </c>
      <c r="F336" s="12">
        <v>41640</v>
      </c>
      <c r="G336">
        <f>'paste in'!B327</f>
        <v>13386141</v>
      </c>
      <c r="H336">
        <f>'paste in'!C327</f>
        <v>6406773</v>
      </c>
      <c r="I336">
        <f>'paste in'!D327</f>
        <v>778177972</v>
      </c>
      <c r="J336">
        <f t="shared" si="41"/>
        <v>206670.09677419355</v>
      </c>
      <c r="K336">
        <f t="shared" si="42"/>
        <v>431811</v>
      </c>
      <c r="L336">
        <f t="shared" si="43"/>
        <v>0.47861239471480244</v>
      </c>
      <c r="M336">
        <f t="shared" si="44"/>
        <v>121.46176741395395</v>
      </c>
      <c r="N336">
        <f t="shared" si="45"/>
        <v>58.133107368284854</v>
      </c>
      <c r="O336">
        <f>'paste in'!E327</f>
        <v>457777</v>
      </c>
      <c r="P336">
        <f>'paste in'!F327</f>
        <v>263595.16312410799</v>
      </c>
      <c r="Q336">
        <f>'paste in'!G327</f>
        <v>260081964.403992</v>
      </c>
      <c r="R336">
        <f t="shared" ref="R336:R341" si="47">P336/$B336</f>
        <v>8503.0697781970321</v>
      </c>
      <c r="S336">
        <f t="shared" ref="S336:S341" si="48">O336/$B336</f>
        <v>14767</v>
      </c>
      <c r="T336">
        <f t="shared" ref="T336:T341" si="49">P336/O336</f>
        <v>0.57581565505498966</v>
      </c>
      <c r="U336">
        <f t="shared" ref="U336:U341" si="50">Q336/P336</f>
        <v>986.67199094824866</v>
      </c>
      <c r="V336">
        <f t="shared" ref="V336:V341" si="51">Q336/O336</f>
        <v>568.14117879227661</v>
      </c>
    </row>
    <row r="337" spans="1:278" x14ac:dyDescent="0.3">
      <c r="A337" s="11">
        <v>201402</v>
      </c>
      <c r="B337">
        <f>LOOKUP(E337,{1,2,3,4,5,6,7,8,9,10,11,12,13},{31,28,31,30,31,30,31,31,30,31,30,31,"Out Of Bounds"})</f>
        <v>28</v>
      </c>
      <c r="C337">
        <f>LOOKUP(E337,{1,4,7,10,13},{1,2,3,4,"Out Of Bounds"})</f>
        <v>1</v>
      </c>
      <c r="D337">
        <f t="shared" si="40"/>
        <v>2014</v>
      </c>
      <c r="E337">
        <f t="shared" si="46"/>
        <v>2</v>
      </c>
      <c r="F337" s="12">
        <v>41671</v>
      </c>
      <c r="G337">
        <f>'paste in'!B328</f>
        <v>12100844</v>
      </c>
      <c r="H337">
        <f>'paste in'!C328</f>
        <v>6790374</v>
      </c>
      <c r="I337">
        <f>'paste in'!D328</f>
        <v>844570627</v>
      </c>
      <c r="J337">
        <f t="shared" si="41"/>
        <v>242513.35714285713</v>
      </c>
      <c r="K337">
        <f t="shared" si="42"/>
        <v>432173</v>
      </c>
      <c r="L337">
        <f t="shared" si="43"/>
        <v>0.56114879259661554</v>
      </c>
      <c r="M337">
        <f t="shared" si="44"/>
        <v>124.37763030431019</v>
      </c>
      <c r="N337">
        <f t="shared" si="45"/>
        <v>69.794357071291884</v>
      </c>
      <c r="O337">
        <f>'paste in'!E328</f>
        <v>413476</v>
      </c>
      <c r="P337">
        <f>'paste in'!F328</f>
        <v>271703.32047075598</v>
      </c>
      <c r="Q337">
        <f>'paste in'!G328</f>
        <v>272966868.51889002</v>
      </c>
      <c r="R337">
        <f t="shared" si="47"/>
        <v>9703.690016812714</v>
      </c>
      <c r="S337">
        <f t="shared" si="48"/>
        <v>14767</v>
      </c>
      <c r="T337">
        <f t="shared" si="49"/>
        <v>0.65711993071122865</v>
      </c>
      <c r="U337">
        <f t="shared" si="50"/>
        <v>1004.6504696591297</v>
      </c>
      <c r="V337">
        <f t="shared" si="51"/>
        <v>660.17584701141061</v>
      </c>
    </row>
    <row r="338" spans="1:278" x14ac:dyDescent="0.3">
      <c r="A338" s="11">
        <v>201403</v>
      </c>
      <c r="B338">
        <f>LOOKUP(E338,{1,2,3,4,5,6,7,8,9,10,11,12,13},{31,28,31,30,31,30,31,31,30,31,30,31,"Out Of Bounds"})</f>
        <v>31</v>
      </c>
      <c r="C338">
        <f>LOOKUP(E338,{1,4,7,10,13},{1,2,3,4,"Out Of Bounds"})</f>
        <v>1</v>
      </c>
      <c r="D338">
        <f t="shared" si="40"/>
        <v>2014</v>
      </c>
      <c r="E338">
        <f t="shared" si="46"/>
        <v>3</v>
      </c>
      <c r="F338" s="12">
        <v>41699</v>
      </c>
      <c r="G338">
        <f>'paste in'!B329</f>
        <v>13392248</v>
      </c>
      <c r="H338">
        <f>'paste in'!C329</f>
        <v>7666868</v>
      </c>
      <c r="I338">
        <f>'paste in'!D329</f>
        <v>948752448</v>
      </c>
      <c r="J338">
        <f t="shared" si="41"/>
        <v>247318.32258064515</v>
      </c>
      <c r="K338">
        <f t="shared" si="42"/>
        <v>432008</v>
      </c>
      <c r="L338">
        <f t="shared" si="43"/>
        <v>0.57248551550120641</v>
      </c>
      <c r="M338">
        <f t="shared" si="44"/>
        <v>123.74706959869401</v>
      </c>
      <c r="N338">
        <f t="shared" si="45"/>
        <v>70.843404930972014</v>
      </c>
      <c r="O338">
        <f>'paste in'!E329</f>
        <v>457777</v>
      </c>
      <c r="P338">
        <f>'paste in'!F329</f>
        <v>312169.32425106899</v>
      </c>
      <c r="Q338">
        <f>'paste in'!G329</f>
        <v>317383176.03422803</v>
      </c>
      <c r="R338">
        <f t="shared" si="47"/>
        <v>10069.978201647387</v>
      </c>
      <c r="S338">
        <f t="shared" si="48"/>
        <v>14767</v>
      </c>
      <c r="T338">
        <f t="shared" si="49"/>
        <v>0.68192443974046091</v>
      </c>
      <c r="U338">
        <f t="shared" si="50"/>
        <v>1016.7019991335397</v>
      </c>
      <c r="V338">
        <f t="shared" si="51"/>
        <v>693.31394114214572</v>
      </c>
    </row>
    <row r="339" spans="1:278" x14ac:dyDescent="0.3">
      <c r="A339" s="11">
        <v>201404</v>
      </c>
      <c r="B339">
        <f>LOOKUP(E339,{1,2,3,4,5,6,7,8,9,10,11,12,13},{31,28,31,30,31,30,31,31,30,31,30,31,"Out Of Bounds"})</f>
        <v>30</v>
      </c>
      <c r="C339">
        <f>LOOKUP(E339,{1,4,7,10,13},{1,2,3,4,"Out Of Bounds"})</f>
        <v>2</v>
      </c>
      <c r="D339">
        <f t="shared" si="40"/>
        <v>2014</v>
      </c>
      <c r="E339">
        <f t="shared" si="46"/>
        <v>4</v>
      </c>
      <c r="F339" s="12">
        <v>41730</v>
      </c>
      <c r="G339">
        <f>'paste in'!B330</f>
        <v>12978870</v>
      </c>
      <c r="H339">
        <f>'paste in'!C330</f>
        <v>7609055</v>
      </c>
      <c r="I339">
        <f>'paste in'!D330</f>
        <v>932297384</v>
      </c>
      <c r="J339">
        <f t="shared" si="41"/>
        <v>253635.16666666666</v>
      </c>
      <c r="K339">
        <f t="shared" si="42"/>
        <v>432629</v>
      </c>
      <c r="L339">
        <f t="shared" si="43"/>
        <v>0.58626482891037512</v>
      </c>
      <c r="M339">
        <f t="shared" si="44"/>
        <v>122.52472665790955</v>
      </c>
      <c r="N339">
        <f t="shared" si="45"/>
        <v>71.831937911389815</v>
      </c>
      <c r="O339">
        <f>'paste in'!E330</f>
        <v>443010</v>
      </c>
      <c r="P339">
        <f>'paste in'!F330</f>
        <v>289367.89657631901</v>
      </c>
      <c r="Q339">
        <f>'paste in'!G330</f>
        <v>295205410.62334502</v>
      </c>
      <c r="R339">
        <f t="shared" si="47"/>
        <v>9645.596552543966</v>
      </c>
      <c r="S339">
        <f t="shared" si="48"/>
        <v>14767</v>
      </c>
      <c r="T339">
        <f t="shared" si="49"/>
        <v>0.65318592486923321</v>
      </c>
      <c r="U339">
        <f t="shared" si="50"/>
        <v>1020.173329923924</v>
      </c>
      <c r="V339">
        <f t="shared" si="51"/>
        <v>666.36286003328371</v>
      </c>
    </row>
    <row r="340" spans="1:278" x14ac:dyDescent="0.3">
      <c r="A340" s="11">
        <v>201405</v>
      </c>
      <c r="B340">
        <f>LOOKUP(E340,{1,2,3,4,5,6,7,8,9,10,11,12,13},{31,28,31,30,31,30,31,31,30,31,30,31,"Out Of Bounds"})</f>
        <v>31</v>
      </c>
      <c r="C340">
        <f>LOOKUP(E340,{1,4,7,10,13},{1,2,3,4,"Out Of Bounds"})</f>
        <v>2</v>
      </c>
      <c r="D340">
        <f t="shared" si="40"/>
        <v>2014</v>
      </c>
      <c r="E340">
        <f t="shared" si="46"/>
        <v>5</v>
      </c>
      <c r="F340" s="12">
        <v>41760</v>
      </c>
      <c r="G340">
        <f>'paste in'!B331</f>
        <v>13436299</v>
      </c>
      <c r="H340">
        <f>'paste in'!C331</f>
        <v>8784951</v>
      </c>
      <c r="I340">
        <f>'paste in'!D331</f>
        <v>1134879655</v>
      </c>
      <c r="J340">
        <f t="shared" si="41"/>
        <v>283385.51612903224</v>
      </c>
      <c r="K340">
        <f t="shared" si="42"/>
        <v>433429</v>
      </c>
      <c r="L340">
        <f t="shared" si="43"/>
        <v>0.65382223185119648</v>
      </c>
      <c r="M340">
        <f t="shared" si="44"/>
        <v>129.18451736384188</v>
      </c>
      <c r="N340">
        <f t="shared" si="45"/>
        <v>84.463709463446747</v>
      </c>
      <c r="O340">
        <f>'paste in'!E331</f>
        <v>457777</v>
      </c>
      <c r="P340">
        <f>'paste in'!F331</f>
        <v>289251.23696682398</v>
      </c>
      <c r="Q340">
        <f>'paste in'!G331</f>
        <v>291320261.714625</v>
      </c>
      <c r="R340">
        <f t="shared" si="47"/>
        <v>9330.6850634459352</v>
      </c>
      <c r="S340">
        <f t="shared" si="48"/>
        <v>14767</v>
      </c>
      <c r="T340">
        <f t="shared" si="49"/>
        <v>0.63186057177801414</v>
      </c>
      <c r="U340">
        <f t="shared" si="50"/>
        <v>1007.1530368184332</v>
      </c>
      <c r="V340">
        <f t="shared" si="51"/>
        <v>636.38029371205846</v>
      </c>
    </row>
    <row r="341" spans="1:278" x14ac:dyDescent="0.3">
      <c r="A341" s="11">
        <v>201406</v>
      </c>
      <c r="B341">
        <f>LOOKUP(E341,{1,2,3,4,5,6,7,8,9,10,11,12,13},{31,28,31,30,31,30,31,31,30,31,30,31,"Out Of Bounds"})</f>
        <v>30</v>
      </c>
      <c r="C341">
        <f>LOOKUP(E341,{1,4,7,10,13},{1,2,3,4,"Out Of Bounds"})</f>
        <v>2</v>
      </c>
      <c r="D341">
        <f t="shared" ref="D341:D347" si="52">YEAR(F341)</f>
        <v>2014</v>
      </c>
      <c r="E341">
        <f t="shared" si="46"/>
        <v>6</v>
      </c>
      <c r="F341" s="12">
        <v>41791</v>
      </c>
      <c r="G341">
        <f>'paste in'!B332</f>
        <v>13026390</v>
      </c>
      <c r="H341">
        <f>'paste in'!C332</f>
        <v>9145207</v>
      </c>
      <c r="I341">
        <f>'paste in'!D332</f>
        <v>1249523193</v>
      </c>
      <c r="J341">
        <f t="shared" si="41"/>
        <v>304840.23333333334</v>
      </c>
      <c r="K341">
        <f t="shared" si="42"/>
        <v>434213</v>
      </c>
      <c r="L341">
        <f t="shared" si="43"/>
        <v>0.70205229537884251</v>
      </c>
      <c r="M341">
        <f t="shared" si="44"/>
        <v>136.63148280842631</v>
      </c>
      <c r="N341">
        <f t="shared" si="45"/>
        <v>95.92244612667055</v>
      </c>
      <c r="O341">
        <f>'paste in'!E332</f>
        <v>443010</v>
      </c>
      <c r="P341">
        <f>'paste in'!F332</f>
        <v>276976.045292439</v>
      </c>
      <c r="Q341">
        <f>'paste in'!G332</f>
        <v>277175271.17576599</v>
      </c>
      <c r="R341">
        <f t="shared" si="47"/>
        <v>9232.5348430812992</v>
      </c>
      <c r="S341">
        <f t="shared" si="48"/>
        <v>14767</v>
      </c>
      <c r="T341">
        <f t="shared" si="49"/>
        <v>0.62521398002852979</v>
      </c>
      <c r="U341">
        <f t="shared" si="50"/>
        <v>1000.719289219097</v>
      </c>
      <c r="V341">
        <f t="shared" si="51"/>
        <v>625.6636897039931</v>
      </c>
    </row>
    <row r="342" spans="1:278" x14ac:dyDescent="0.3">
      <c r="A342" s="11">
        <v>201407</v>
      </c>
      <c r="B342">
        <f>LOOKUP(E342,{1,2,3,4,5,6,7,8,9,10,11,12,13},{31,28,31,30,31,30,31,31,30,31,30,31,"Out Of Bounds"})</f>
        <v>31</v>
      </c>
      <c r="C342">
        <f>LOOKUP(E342,{1,4,7,10,13},{1,2,3,4,"Out Of Bounds"})</f>
        <v>3</v>
      </c>
      <c r="D342">
        <f t="shared" si="52"/>
        <v>2014</v>
      </c>
      <c r="E342">
        <f t="shared" si="46"/>
        <v>7</v>
      </c>
      <c r="F342" s="12">
        <v>41821</v>
      </c>
      <c r="G342" s="17" t="s">
        <v>18</v>
      </c>
      <c r="H342" s="17" t="s">
        <v>18</v>
      </c>
      <c r="I342" s="17" t="s">
        <v>18</v>
      </c>
      <c r="J342" s="17" t="s">
        <v>18</v>
      </c>
      <c r="K342" s="17" t="s">
        <v>18</v>
      </c>
      <c r="L342" s="17" t="s">
        <v>18</v>
      </c>
      <c r="M342" s="17" t="s">
        <v>18</v>
      </c>
      <c r="N342" s="17" t="s">
        <v>18</v>
      </c>
      <c r="O342" s="17" t="s">
        <v>18</v>
      </c>
      <c r="P342" s="17" t="s">
        <v>18</v>
      </c>
      <c r="Q342" s="17" t="s">
        <v>18</v>
      </c>
      <c r="R342" s="17" t="s">
        <v>18</v>
      </c>
      <c r="S342" s="17" t="s">
        <v>18</v>
      </c>
      <c r="T342" s="17" t="s">
        <v>18</v>
      </c>
      <c r="U342" s="17" t="s">
        <v>18</v>
      </c>
      <c r="V342" s="17" t="s">
        <v>18</v>
      </c>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7"/>
      <c r="FM342" s="17"/>
      <c r="FN342" s="17"/>
      <c r="FO342" s="17"/>
      <c r="FP342" s="17"/>
      <c r="FQ342" s="17"/>
      <c r="FR342" s="17"/>
      <c r="FS342" s="17"/>
      <c r="FT342" s="17"/>
      <c r="FU342" s="17"/>
      <c r="FV342" s="17"/>
      <c r="FW342" s="17"/>
      <c r="FX342" s="17"/>
      <c r="FY342" s="17"/>
      <c r="FZ342" s="17"/>
      <c r="GA342" s="17"/>
      <c r="GB342" s="17"/>
      <c r="GC342" s="17"/>
      <c r="GD342" s="17"/>
      <c r="GE342" s="17"/>
      <c r="GF342" s="17"/>
      <c r="GG342" s="17"/>
      <c r="GH342" s="17"/>
      <c r="GI342" s="17"/>
      <c r="GJ342" s="17"/>
      <c r="GK342" s="17"/>
      <c r="GL342" s="17"/>
      <c r="GM342" s="17"/>
      <c r="GN342" s="17"/>
      <c r="GO342" s="17"/>
      <c r="GP342" s="17"/>
      <c r="GQ342" s="17"/>
      <c r="GR342" s="17"/>
      <c r="GS342" s="17"/>
      <c r="GT342" s="17"/>
      <c r="GU342" s="17"/>
      <c r="GV342" s="17"/>
      <c r="GW342" s="17"/>
      <c r="GX342" s="17"/>
      <c r="GY342" s="17"/>
      <c r="GZ342" s="17"/>
      <c r="HA342" s="17"/>
      <c r="HB342" s="17"/>
      <c r="HC342" s="17"/>
      <c r="HD342" s="17"/>
      <c r="HE342" s="17"/>
      <c r="HF342" s="17"/>
      <c r="HG342" s="17"/>
      <c r="HH342" s="17"/>
      <c r="HI342" s="17"/>
      <c r="HJ342" s="17"/>
      <c r="HK342" s="17"/>
      <c r="HL342" s="17"/>
      <c r="HM342" s="17"/>
      <c r="HN342" s="17"/>
      <c r="HO342" s="17"/>
      <c r="HP342" s="17"/>
      <c r="HQ342" s="17"/>
      <c r="HR342" s="17"/>
      <c r="HS342" s="17"/>
      <c r="HT342" s="17"/>
      <c r="HU342" s="17"/>
      <c r="HV342" s="17"/>
      <c r="HW342" s="17"/>
      <c r="HX342" s="17"/>
      <c r="HY342" s="17"/>
      <c r="HZ342" s="17"/>
      <c r="IA342" s="17"/>
      <c r="IB342" s="17"/>
      <c r="IC342" s="17"/>
      <c r="ID342" s="17"/>
      <c r="IE342" s="17"/>
      <c r="IF342" s="17"/>
      <c r="IG342" s="17"/>
      <c r="IH342" s="17"/>
      <c r="II342" s="17"/>
      <c r="IJ342" s="17"/>
      <c r="IK342" s="17"/>
      <c r="IL342" s="17"/>
      <c r="IM342" s="17"/>
      <c r="IN342" s="17"/>
      <c r="IO342" s="17"/>
      <c r="IP342" s="17"/>
      <c r="IQ342" s="17"/>
      <c r="IR342" s="17"/>
      <c r="IS342" s="17"/>
      <c r="IT342" s="17"/>
      <c r="IU342" s="17"/>
      <c r="IV342" s="17"/>
      <c r="IW342" s="17"/>
      <c r="IX342" s="17"/>
      <c r="IY342" s="17"/>
      <c r="IZ342" s="17"/>
      <c r="JA342" s="17"/>
      <c r="JB342" s="17"/>
      <c r="JC342" s="17"/>
      <c r="JD342" s="17"/>
      <c r="JE342" s="17"/>
      <c r="JF342" s="17"/>
      <c r="JG342" s="17"/>
      <c r="JH342" s="17"/>
      <c r="JI342" s="17"/>
      <c r="JJ342" s="17"/>
      <c r="JK342" s="17"/>
      <c r="JL342" s="17"/>
      <c r="JM342" s="17"/>
      <c r="JN342" s="17"/>
      <c r="JO342" s="17"/>
      <c r="JP342" s="17"/>
      <c r="JQ342" s="17"/>
      <c r="JR342" s="17"/>
    </row>
    <row r="343" spans="1:278" x14ac:dyDescent="0.3">
      <c r="A343" s="11">
        <v>201408</v>
      </c>
      <c r="B343">
        <f>LOOKUP(E343,{1,2,3,4,5,6,7,8,9,10,11,12,13},{31,28,31,30,31,30,31,31,30,31,30,31,"Out Of Bounds"})</f>
        <v>31</v>
      </c>
      <c r="C343">
        <f>LOOKUP(E343,{1,4,7,10,13},{1,2,3,4,"Out Of Bounds"})</f>
        <v>3</v>
      </c>
      <c r="D343">
        <f t="shared" si="52"/>
        <v>2014</v>
      </c>
      <c r="E343">
        <f t="shared" si="46"/>
        <v>8</v>
      </c>
      <c r="F343" s="12">
        <v>41852</v>
      </c>
      <c r="G343" s="17" t="s">
        <v>18</v>
      </c>
      <c r="H343" s="17" t="s">
        <v>18</v>
      </c>
      <c r="I343" s="17" t="s">
        <v>18</v>
      </c>
      <c r="J343" s="17" t="s">
        <v>18</v>
      </c>
      <c r="K343" s="17" t="s">
        <v>18</v>
      </c>
      <c r="L343" s="17" t="s">
        <v>18</v>
      </c>
      <c r="M343" s="17" t="s">
        <v>18</v>
      </c>
      <c r="N343" s="17" t="s">
        <v>18</v>
      </c>
      <c r="O343" s="17" t="s">
        <v>18</v>
      </c>
      <c r="P343" s="17" t="s">
        <v>18</v>
      </c>
      <c r="Q343" s="17" t="s">
        <v>18</v>
      </c>
      <c r="R343" s="17" t="s">
        <v>18</v>
      </c>
      <c r="S343" s="17" t="s">
        <v>18</v>
      </c>
      <c r="T343" s="17" t="s">
        <v>18</v>
      </c>
      <c r="U343" s="17" t="s">
        <v>18</v>
      </c>
      <c r="V343" s="17" t="s">
        <v>18</v>
      </c>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7"/>
      <c r="FM343" s="17"/>
      <c r="FN343" s="17"/>
      <c r="FO343" s="17"/>
      <c r="FP343" s="17"/>
      <c r="FQ343" s="17"/>
      <c r="FR343" s="17"/>
      <c r="FS343" s="17"/>
      <c r="FT343" s="17"/>
      <c r="FU343" s="17"/>
      <c r="FV343" s="17"/>
      <c r="FW343" s="17"/>
      <c r="FX343" s="17"/>
      <c r="FY343" s="17"/>
      <c r="FZ343" s="17"/>
      <c r="GA343" s="17"/>
      <c r="GB343" s="17"/>
      <c r="GC343" s="17"/>
      <c r="GD343" s="17"/>
      <c r="GE343" s="17"/>
      <c r="GF343" s="17"/>
      <c r="GG343" s="17"/>
      <c r="GH343" s="17"/>
      <c r="GI343" s="17"/>
      <c r="GJ343" s="17"/>
      <c r="GK343" s="17"/>
      <c r="GL343" s="17"/>
      <c r="GM343" s="17"/>
      <c r="GN343" s="17"/>
      <c r="GO343" s="17"/>
      <c r="GP343" s="17"/>
      <c r="GQ343" s="17"/>
      <c r="GR343" s="17"/>
      <c r="GS343" s="17"/>
      <c r="GT343" s="17"/>
      <c r="GU343" s="17"/>
      <c r="GV343" s="17"/>
      <c r="GW343" s="17"/>
      <c r="GX343" s="17"/>
      <c r="GY343" s="17"/>
      <c r="GZ343" s="17"/>
      <c r="HA343" s="17"/>
      <c r="HB343" s="17"/>
      <c r="HC343" s="17"/>
      <c r="HD343" s="17"/>
      <c r="HE343" s="17"/>
      <c r="HF343" s="17"/>
      <c r="HG343" s="17"/>
      <c r="HH343" s="17"/>
      <c r="HI343" s="17"/>
      <c r="HJ343" s="17"/>
      <c r="HK343" s="17"/>
      <c r="HL343" s="17"/>
      <c r="HM343" s="17"/>
      <c r="HN343" s="17"/>
      <c r="HO343" s="17"/>
      <c r="HP343" s="17"/>
      <c r="HQ343" s="17"/>
      <c r="HR343" s="17"/>
      <c r="HS343" s="17"/>
      <c r="HT343" s="17"/>
      <c r="HU343" s="17"/>
      <c r="HV343" s="17"/>
      <c r="HW343" s="17"/>
      <c r="HX343" s="17"/>
      <c r="HY343" s="17"/>
      <c r="HZ343" s="17"/>
      <c r="IA343" s="17"/>
      <c r="IB343" s="17"/>
      <c r="IC343" s="17"/>
      <c r="ID343" s="17"/>
      <c r="IE343" s="17"/>
      <c r="IF343" s="17"/>
      <c r="IG343" s="17"/>
      <c r="IH343" s="17"/>
      <c r="II343" s="17"/>
      <c r="IJ343" s="17"/>
      <c r="IK343" s="17"/>
      <c r="IL343" s="17"/>
      <c r="IM343" s="17"/>
      <c r="IN343" s="17"/>
      <c r="IO343" s="17"/>
      <c r="IP343" s="17"/>
      <c r="IQ343" s="17"/>
      <c r="IR343" s="17"/>
      <c r="IS343" s="17"/>
      <c r="IT343" s="17"/>
      <c r="IU343" s="17"/>
      <c r="IV343" s="17"/>
      <c r="IW343" s="17"/>
      <c r="IX343" s="17"/>
      <c r="IY343" s="17"/>
      <c r="IZ343" s="17"/>
      <c r="JA343" s="17"/>
      <c r="JB343" s="17"/>
      <c r="JC343" s="17"/>
      <c r="JD343" s="17"/>
      <c r="JE343" s="17"/>
      <c r="JF343" s="17"/>
      <c r="JG343" s="17"/>
      <c r="JH343" s="17"/>
      <c r="JI343" s="17"/>
      <c r="JJ343" s="17"/>
      <c r="JK343" s="17"/>
      <c r="JL343" s="17"/>
      <c r="JM343" s="17"/>
      <c r="JN343" s="17"/>
      <c r="JO343" s="17"/>
      <c r="JP343" s="17"/>
      <c r="JQ343" s="17"/>
      <c r="JR343" s="17"/>
    </row>
    <row r="344" spans="1:278" x14ac:dyDescent="0.3">
      <c r="A344" s="11">
        <v>201409</v>
      </c>
      <c r="B344">
        <f>LOOKUP(E344,{1,2,3,4,5,6,7,8,9,10,11,12,13},{31,28,31,30,31,30,31,31,30,31,30,31,"Out Of Bounds"})</f>
        <v>30</v>
      </c>
      <c r="C344">
        <f>LOOKUP(E344,{1,4,7,10,13},{1,2,3,4,"Out Of Bounds"})</f>
        <v>3</v>
      </c>
      <c r="D344">
        <f t="shared" si="52"/>
        <v>2014</v>
      </c>
      <c r="E344">
        <f t="shared" si="46"/>
        <v>9</v>
      </c>
      <c r="F344" s="12">
        <v>41883</v>
      </c>
      <c r="G344" s="17" t="s">
        <v>18</v>
      </c>
      <c r="H344" s="17" t="s">
        <v>18</v>
      </c>
      <c r="I344" s="17" t="s">
        <v>18</v>
      </c>
      <c r="J344" s="17" t="s">
        <v>18</v>
      </c>
      <c r="K344" s="17" t="s">
        <v>18</v>
      </c>
      <c r="L344" s="17" t="s">
        <v>18</v>
      </c>
      <c r="M344" s="17" t="s">
        <v>18</v>
      </c>
      <c r="N344" s="17" t="s">
        <v>18</v>
      </c>
      <c r="O344" s="17" t="s">
        <v>18</v>
      </c>
      <c r="P344" s="17" t="s">
        <v>18</v>
      </c>
      <c r="Q344" s="17" t="s">
        <v>18</v>
      </c>
      <c r="R344" s="17" t="s">
        <v>18</v>
      </c>
      <c r="S344" s="17" t="s">
        <v>18</v>
      </c>
      <c r="T344" s="17" t="s">
        <v>18</v>
      </c>
      <c r="U344" s="17" t="s">
        <v>18</v>
      </c>
      <c r="V344" s="17" t="s">
        <v>18</v>
      </c>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7"/>
      <c r="FM344" s="17"/>
      <c r="FN344" s="17"/>
      <c r="FO344" s="17"/>
      <c r="FP344" s="17"/>
      <c r="FQ344" s="17"/>
      <c r="FR344" s="17"/>
      <c r="FS344" s="17"/>
      <c r="FT344" s="17"/>
      <c r="FU344" s="17"/>
      <c r="FV344" s="17"/>
      <c r="FW344" s="17"/>
      <c r="FX344" s="17"/>
      <c r="FY344" s="17"/>
      <c r="FZ344" s="17"/>
      <c r="GA344" s="17"/>
      <c r="GB344" s="17"/>
      <c r="GC344" s="17"/>
      <c r="GD344" s="17"/>
      <c r="GE344" s="17"/>
      <c r="GF344" s="17"/>
      <c r="GG344" s="17"/>
      <c r="GH344" s="17"/>
      <c r="GI344" s="17"/>
      <c r="GJ344" s="17"/>
      <c r="GK344" s="17"/>
      <c r="GL344" s="17"/>
      <c r="GM344" s="17"/>
      <c r="GN344" s="17"/>
      <c r="GO344" s="17"/>
      <c r="GP344" s="17"/>
      <c r="GQ344" s="17"/>
      <c r="GR344" s="17"/>
      <c r="GS344" s="17"/>
      <c r="GT344" s="17"/>
      <c r="GU344" s="17"/>
      <c r="GV344" s="17"/>
      <c r="GW344" s="17"/>
      <c r="GX344" s="17"/>
      <c r="GY344" s="17"/>
      <c r="GZ344" s="17"/>
      <c r="HA344" s="17"/>
      <c r="HB344" s="17"/>
      <c r="HC344" s="17"/>
      <c r="HD344" s="17"/>
      <c r="HE344" s="17"/>
      <c r="HF344" s="17"/>
      <c r="HG344" s="17"/>
      <c r="HH344" s="17"/>
      <c r="HI344" s="17"/>
      <c r="HJ344" s="17"/>
      <c r="HK344" s="17"/>
      <c r="HL344" s="17"/>
      <c r="HM344" s="17"/>
      <c r="HN344" s="17"/>
      <c r="HO344" s="17"/>
      <c r="HP344" s="17"/>
      <c r="HQ344" s="17"/>
      <c r="HR344" s="17"/>
      <c r="HS344" s="17"/>
      <c r="HT344" s="17"/>
      <c r="HU344" s="17"/>
      <c r="HV344" s="17"/>
      <c r="HW344" s="17"/>
      <c r="HX344" s="17"/>
      <c r="HY344" s="17"/>
      <c r="HZ344" s="17"/>
      <c r="IA344" s="17"/>
      <c r="IB344" s="17"/>
      <c r="IC344" s="17"/>
      <c r="ID344" s="17"/>
      <c r="IE344" s="17"/>
      <c r="IF344" s="17"/>
      <c r="IG344" s="17"/>
      <c r="IH344" s="17"/>
      <c r="II344" s="17"/>
      <c r="IJ344" s="17"/>
      <c r="IK344" s="17"/>
      <c r="IL344" s="17"/>
      <c r="IM344" s="17"/>
      <c r="IN344" s="17"/>
      <c r="IO344" s="17"/>
      <c r="IP344" s="17"/>
      <c r="IQ344" s="17"/>
      <c r="IR344" s="17"/>
      <c r="IS344" s="17"/>
      <c r="IT344" s="17"/>
      <c r="IU344" s="17"/>
      <c r="IV344" s="17"/>
      <c r="IW344" s="17"/>
      <c r="IX344" s="17"/>
      <c r="IY344" s="17"/>
      <c r="IZ344" s="17"/>
      <c r="JA344" s="17"/>
      <c r="JB344" s="17"/>
      <c r="JC344" s="17"/>
      <c r="JD344" s="17"/>
      <c r="JE344" s="17"/>
      <c r="JF344" s="17"/>
      <c r="JG344" s="17"/>
      <c r="JH344" s="17"/>
      <c r="JI344" s="17"/>
      <c r="JJ344" s="17"/>
      <c r="JK344" s="17"/>
      <c r="JL344" s="17"/>
      <c r="JM344" s="17"/>
      <c r="JN344" s="17"/>
      <c r="JO344" s="17"/>
      <c r="JP344" s="17"/>
      <c r="JQ344" s="17"/>
      <c r="JR344" s="17"/>
    </row>
    <row r="345" spans="1:278" x14ac:dyDescent="0.3">
      <c r="A345" s="11">
        <v>201410</v>
      </c>
      <c r="B345">
        <f>LOOKUP(E345,{1,2,3,4,5,6,7,8,9,10,11,12,13},{31,28,31,30,31,30,31,31,30,31,30,31,"Out Of Bounds"})</f>
        <v>31</v>
      </c>
      <c r="C345">
        <f>LOOKUP(E345,{1,4,7,10,13},{1,2,3,4,"Out Of Bounds"})</f>
        <v>4</v>
      </c>
      <c r="D345">
        <f t="shared" si="52"/>
        <v>2014</v>
      </c>
      <c r="E345">
        <f t="shared" si="46"/>
        <v>10</v>
      </c>
      <c r="F345" s="12">
        <v>41913</v>
      </c>
      <c r="G345" s="17" t="s">
        <v>18</v>
      </c>
      <c r="H345" s="17" t="s">
        <v>18</v>
      </c>
      <c r="I345" s="17" t="s">
        <v>18</v>
      </c>
      <c r="J345" s="17" t="s">
        <v>18</v>
      </c>
      <c r="K345" s="17" t="s">
        <v>18</v>
      </c>
      <c r="L345" s="17" t="s">
        <v>18</v>
      </c>
      <c r="M345" s="17" t="s">
        <v>18</v>
      </c>
      <c r="N345" s="17" t="s">
        <v>18</v>
      </c>
      <c r="O345" s="17" t="s">
        <v>18</v>
      </c>
      <c r="P345" s="17" t="s">
        <v>18</v>
      </c>
      <c r="Q345" s="17" t="s">
        <v>18</v>
      </c>
      <c r="R345" s="17" t="s">
        <v>18</v>
      </c>
      <c r="S345" s="17" t="s">
        <v>18</v>
      </c>
      <c r="T345" s="17" t="s">
        <v>18</v>
      </c>
      <c r="U345" s="17" t="s">
        <v>18</v>
      </c>
      <c r="V345" s="17" t="s">
        <v>18</v>
      </c>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7"/>
      <c r="FM345" s="17"/>
      <c r="FN345" s="17"/>
      <c r="FO345" s="17"/>
      <c r="FP345" s="17"/>
      <c r="FQ345" s="17"/>
      <c r="FR345" s="17"/>
      <c r="FS345" s="17"/>
      <c r="FT345" s="17"/>
      <c r="FU345" s="17"/>
      <c r="FV345" s="17"/>
      <c r="FW345" s="17"/>
      <c r="FX345" s="17"/>
      <c r="FY345" s="17"/>
      <c r="FZ345" s="17"/>
      <c r="GA345" s="17"/>
      <c r="GB345" s="17"/>
      <c r="GC345" s="17"/>
      <c r="GD345" s="17"/>
      <c r="GE345" s="17"/>
      <c r="GF345" s="17"/>
      <c r="GG345" s="17"/>
      <c r="GH345" s="17"/>
      <c r="GI345" s="17"/>
      <c r="GJ345" s="17"/>
      <c r="GK345" s="17"/>
      <c r="GL345" s="17"/>
      <c r="GM345" s="17"/>
      <c r="GN345" s="17"/>
      <c r="GO345" s="17"/>
      <c r="GP345" s="17"/>
      <c r="GQ345" s="17"/>
      <c r="GR345" s="17"/>
      <c r="GS345" s="17"/>
      <c r="GT345" s="17"/>
      <c r="GU345" s="17"/>
      <c r="GV345" s="17"/>
      <c r="GW345" s="17"/>
      <c r="GX345" s="17"/>
      <c r="GY345" s="17"/>
      <c r="GZ345" s="17"/>
      <c r="HA345" s="17"/>
      <c r="HB345" s="17"/>
      <c r="HC345" s="17"/>
      <c r="HD345" s="17"/>
      <c r="HE345" s="17"/>
      <c r="HF345" s="17"/>
      <c r="HG345" s="17"/>
      <c r="HH345" s="17"/>
      <c r="HI345" s="17"/>
      <c r="HJ345" s="17"/>
      <c r="HK345" s="17"/>
      <c r="HL345" s="17"/>
      <c r="HM345" s="17"/>
      <c r="HN345" s="17"/>
      <c r="HO345" s="17"/>
      <c r="HP345" s="17"/>
      <c r="HQ345" s="17"/>
      <c r="HR345" s="17"/>
      <c r="HS345" s="17"/>
      <c r="HT345" s="17"/>
      <c r="HU345" s="17"/>
      <c r="HV345" s="17"/>
      <c r="HW345" s="17"/>
      <c r="HX345" s="17"/>
      <c r="HY345" s="17"/>
      <c r="HZ345" s="17"/>
      <c r="IA345" s="17"/>
      <c r="IB345" s="17"/>
      <c r="IC345" s="17"/>
      <c r="ID345" s="17"/>
      <c r="IE345" s="17"/>
      <c r="IF345" s="17"/>
      <c r="IG345" s="17"/>
      <c r="IH345" s="17"/>
      <c r="II345" s="17"/>
      <c r="IJ345" s="17"/>
      <c r="IK345" s="17"/>
      <c r="IL345" s="17"/>
      <c r="IM345" s="17"/>
      <c r="IN345" s="17"/>
      <c r="IO345" s="17"/>
      <c r="IP345" s="17"/>
      <c r="IQ345" s="17"/>
      <c r="IR345" s="17"/>
      <c r="IS345" s="17"/>
      <c r="IT345" s="17"/>
      <c r="IU345" s="17"/>
      <c r="IV345" s="17"/>
      <c r="IW345" s="17"/>
      <c r="IX345" s="17"/>
      <c r="IY345" s="17"/>
      <c r="IZ345" s="17"/>
      <c r="JA345" s="17"/>
      <c r="JB345" s="17"/>
      <c r="JC345" s="17"/>
      <c r="JD345" s="17"/>
      <c r="JE345" s="17"/>
      <c r="JF345" s="17"/>
      <c r="JG345" s="17"/>
      <c r="JH345" s="17"/>
      <c r="JI345" s="17"/>
      <c r="JJ345" s="17"/>
      <c r="JK345" s="17"/>
      <c r="JL345" s="17"/>
      <c r="JM345" s="17"/>
      <c r="JN345" s="17"/>
      <c r="JO345" s="17"/>
      <c r="JP345" s="17"/>
      <c r="JQ345" s="17"/>
      <c r="JR345" s="17"/>
    </row>
    <row r="346" spans="1:278" x14ac:dyDescent="0.3">
      <c r="A346" s="11">
        <v>201411</v>
      </c>
      <c r="B346">
        <f>LOOKUP(E346,{1,2,3,4,5,6,7,8,9,10,11,12,13},{31,28,31,30,31,30,31,31,30,31,30,31,"Out Of Bounds"})</f>
        <v>30</v>
      </c>
      <c r="C346">
        <f>LOOKUP(E346,{1,4,7,10,13},{1,2,3,4,"Out Of Bounds"})</f>
        <v>4</v>
      </c>
      <c r="D346">
        <f t="shared" si="52"/>
        <v>2014</v>
      </c>
      <c r="E346">
        <f t="shared" si="46"/>
        <v>11</v>
      </c>
      <c r="F346" s="12">
        <v>41944</v>
      </c>
      <c r="G346" s="17" t="s">
        <v>18</v>
      </c>
      <c r="H346" s="17" t="s">
        <v>18</v>
      </c>
      <c r="I346" s="17" t="s">
        <v>18</v>
      </c>
      <c r="J346" s="17" t="s">
        <v>18</v>
      </c>
      <c r="K346" s="17" t="s">
        <v>18</v>
      </c>
      <c r="L346" s="17" t="s">
        <v>18</v>
      </c>
      <c r="M346" s="17" t="s">
        <v>18</v>
      </c>
      <c r="N346" s="17" t="s">
        <v>18</v>
      </c>
      <c r="O346" s="17" t="s">
        <v>18</v>
      </c>
      <c r="P346" s="17" t="s">
        <v>18</v>
      </c>
      <c r="Q346" s="17" t="s">
        <v>18</v>
      </c>
      <c r="R346" s="17" t="s">
        <v>18</v>
      </c>
      <c r="S346" s="17" t="s">
        <v>18</v>
      </c>
      <c r="T346" s="17" t="s">
        <v>18</v>
      </c>
      <c r="U346" s="17" t="s">
        <v>18</v>
      </c>
      <c r="V346" s="17" t="s">
        <v>18</v>
      </c>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7"/>
      <c r="FM346" s="17"/>
      <c r="FN346" s="17"/>
      <c r="FO346" s="17"/>
      <c r="FP346" s="17"/>
      <c r="FQ346" s="17"/>
      <c r="FR346" s="17"/>
      <c r="FS346" s="17"/>
      <c r="FT346" s="17"/>
      <c r="FU346" s="17"/>
      <c r="FV346" s="17"/>
      <c r="FW346" s="17"/>
      <c r="FX346" s="17"/>
      <c r="FY346" s="17"/>
      <c r="FZ346" s="17"/>
      <c r="GA346" s="17"/>
      <c r="GB346" s="17"/>
      <c r="GC346" s="17"/>
      <c r="GD346" s="17"/>
      <c r="GE346" s="17"/>
      <c r="GF346" s="17"/>
      <c r="GG346" s="17"/>
      <c r="GH346" s="17"/>
      <c r="GI346" s="17"/>
      <c r="GJ346" s="17"/>
      <c r="GK346" s="17"/>
      <c r="GL346" s="17"/>
      <c r="GM346" s="17"/>
      <c r="GN346" s="17"/>
      <c r="GO346" s="17"/>
      <c r="GP346" s="17"/>
      <c r="GQ346" s="17"/>
      <c r="GR346" s="17"/>
      <c r="GS346" s="17"/>
      <c r="GT346" s="17"/>
      <c r="GU346" s="17"/>
      <c r="GV346" s="17"/>
      <c r="GW346" s="17"/>
      <c r="GX346" s="17"/>
      <c r="GY346" s="17"/>
      <c r="GZ346" s="17"/>
      <c r="HA346" s="17"/>
      <c r="HB346" s="17"/>
      <c r="HC346" s="17"/>
      <c r="HD346" s="17"/>
      <c r="HE346" s="17"/>
      <c r="HF346" s="17"/>
      <c r="HG346" s="17"/>
      <c r="HH346" s="17"/>
      <c r="HI346" s="17"/>
      <c r="HJ346" s="17"/>
      <c r="HK346" s="17"/>
      <c r="HL346" s="17"/>
      <c r="HM346" s="17"/>
      <c r="HN346" s="17"/>
      <c r="HO346" s="17"/>
      <c r="HP346" s="17"/>
      <c r="HQ346" s="17"/>
      <c r="HR346" s="17"/>
      <c r="HS346" s="17"/>
      <c r="HT346" s="17"/>
      <c r="HU346" s="17"/>
      <c r="HV346" s="17"/>
      <c r="HW346" s="17"/>
      <c r="HX346" s="17"/>
      <c r="HY346" s="17"/>
      <c r="HZ346" s="17"/>
      <c r="IA346" s="17"/>
      <c r="IB346" s="17"/>
      <c r="IC346" s="17"/>
      <c r="ID346" s="17"/>
      <c r="IE346" s="17"/>
      <c r="IF346" s="17"/>
      <c r="IG346" s="17"/>
      <c r="IH346" s="17"/>
      <c r="II346" s="17"/>
      <c r="IJ346" s="17"/>
      <c r="IK346" s="17"/>
      <c r="IL346" s="17"/>
      <c r="IM346" s="17"/>
      <c r="IN346" s="17"/>
      <c r="IO346" s="17"/>
      <c r="IP346" s="17"/>
      <c r="IQ346" s="17"/>
      <c r="IR346" s="17"/>
      <c r="IS346" s="17"/>
      <c r="IT346" s="17"/>
      <c r="IU346" s="17"/>
      <c r="IV346" s="17"/>
      <c r="IW346" s="17"/>
      <c r="IX346" s="17"/>
      <c r="IY346" s="17"/>
      <c r="IZ346" s="17"/>
      <c r="JA346" s="17"/>
      <c r="JB346" s="17"/>
      <c r="JC346" s="17"/>
      <c r="JD346" s="17"/>
      <c r="JE346" s="17"/>
      <c r="JF346" s="17"/>
      <c r="JG346" s="17"/>
      <c r="JH346" s="17"/>
      <c r="JI346" s="17"/>
      <c r="JJ346" s="17"/>
      <c r="JK346" s="17"/>
      <c r="JL346" s="17"/>
      <c r="JM346" s="17"/>
      <c r="JN346" s="17"/>
      <c r="JO346" s="17"/>
      <c r="JP346" s="17"/>
      <c r="JQ346" s="17"/>
      <c r="JR346" s="17"/>
    </row>
    <row r="347" spans="1:278" x14ac:dyDescent="0.3">
      <c r="A347" s="11">
        <v>201412</v>
      </c>
      <c r="B347">
        <f>LOOKUP(E347,{1,2,3,4,5,6,7,8,9,10,11,12,13},{31,28,31,30,31,30,31,31,30,31,30,31,"Out Of Bounds"})</f>
        <v>31</v>
      </c>
      <c r="C347">
        <f>LOOKUP(E347,{1,4,7,10,13},{1,2,3,4,"Out Of Bounds"})</f>
        <v>4</v>
      </c>
      <c r="D347">
        <f t="shared" si="52"/>
        <v>2014</v>
      </c>
      <c r="E347">
        <f t="shared" si="46"/>
        <v>12</v>
      </c>
      <c r="F347" s="12">
        <v>41974</v>
      </c>
      <c r="G347" s="17" t="s">
        <v>18</v>
      </c>
      <c r="H347" s="17" t="s">
        <v>18</v>
      </c>
      <c r="I347" s="17" t="s">
        <v>18</v>
      </c>
      <c r="J347" s="17" t="s">
        <v>18</v>
      </c>
      <c r="K347" s="17" t="s">
        <v>18</v>
      </c>
      <c r="L347" s="17" t="s">
        <v>18</v>
      </c>
      <c r="M347" s="17" t="s">
        <v>18</v>
      </c>
      <c r="N347" s="17" t="s">
        <v>18</v>
      </c>
      <c r="O347" s="17" t="s">
        <v>18</v>
      </c>
      <c r="P347" s="17" t="s">
        <v>18</v>
      </c>
      <c r="Q347" s="17" t="s">
        <v>18</v>
      </c>
      <c r="R347" s="17" t="s">
        <v>18</v>
      </c>
      <c r="S347" s="17" t="s">
        <v>18</v>
      </c>
      <c r="T347" s="17" t="s">
        <v>18</v>
      </c>
      <c r="U347" s="17" t="s">
        <v>18</v>
      </c>
      <c r="V347" s="17" t="s">
        <v>18</v>
      </c>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7"/>
      <c r="FM347" s="17"/>
      <c r="FN347" s="17"/>
      <c r="FO347" s="17"/>
      <c r="FP347" s="17"/>
      <c r="FQ347" s="17"/>
      <c r="FR347" s="17"/>
      <c r="FS347" s="17"/>
      <c r="FT347" s="17"/>
      <c r="FU347" s="17"/>
      <c r="FV347" s="17"/>
      <c r="FW347" s="17"/>
      <c r="FX347" s="17"/>
      <c r="FY347" s="17"/>
      <c r="FZ347" s="17"/>
      <c r="GA347" s="17"/>
      <c r="GB347" s="17"/>
      <c r="GC347" s="17"/>
      <c r="GD347" s="17"/>
      <c r="GE347" s="17"/>
      <c r="GF347" s="17"/>
      <c r="GG347" s="17"/>
      <c r="GH347" s="17"/>
      <c r="GI347" s="17"/>
      <c r="GJ347" s="17"/>
      <c r="GK347" s="17"/>
      <c r="GL347" s="17"/>
      <c r="GM347" s="17"/>
      <c r="GN347" s="17"/>
      <c r="GO347" s="17"/>
      <c r="GP347" s="17"/>
      <c r="GQ347" s="17"/>
      <c r="GR347" s="17"/>
      <c r="GS347" s="17"/>
      <c r="GT347" s="17"/>
      <c r="GU347" s="17"/>
      <c r="GV347" s="17"/>
      <c r="GW347" s="17"/>
      <c r="GX347" s="17"/>
      <c r="GY347" s="17"/>
      <c r="GZ347" s="17"/>
      <c r="HA347" s="17"/>
      <c r="HB347" s="17"/>
      <c r="HC347" s="17"/>
      <c r="HD347" s="17"/>
      <c r="HE347" s="17"/>
      <c r="HF347" s="17"/>
      <c r="HG347" s="17"/>
      <c r="HH347" s="17"/>
      <c r="HI347" s="17"/>
      <c r="HJ347" s="17"/>
      <c r="HK347" s="17"/>
      <c r="HL347" s="17"/>
      <c r="HM347" s="17"/>
      <c r="HN347" s="17"/>
      <c r="HO347" s="17"/>
      <c r="HP347" s="17"/>
      <c r="HQ347" s="17"/>
      <c r="HR347" s="17"/>
      <c r="HS347" s="17"/>
      <c r="HT347" s="17"/>
      <c r="HU347" s="17"/>
      <c r="HV347" s="17"/>
      <c r="HW347" s="17"/>
      <c r="HX347" s="17"/>
      <c r="HY347" s="17"/>
      <c r="HZ347" s="17"/>
      <c r="IA347" s="17"/>
      <c r="IB347" s="17"/>
      <c r="IC347" s="17"/>
      <c r="ID347" s="17"/>
      <c r="IE347" s="17"/>
      <c r="IF347" s="17"/>
      <c r="IG347" s="17"/>
      <c r="IH347" s="17"/>
      <c r="II347" s="17"/>
      <c r="IJ347" s="17"/>
      <c r="IK347" s="17"/>
      <c r="IL347" s="17"/>
      <c r="IM347" s="17"/>
      <c r="IN347" s="17"/>
      <c r="IO347" s="17"/>
      <c r="IP347" s="17"/>
      <c r="IQ347" s="17"/>
      <c r="IR347" s="17"/>
      <c r="IS347" s="17"/>
      <c r="IT347" s="17"/>
      <c r="IU347" s="17"/>
      <c r="IV347" s="17"/>
      <c r="IW347" s="17"/>
      <c r="IX347" s="17"/>
      <c r="IY347" s="17"/>
      <c r="IZ347" s="17"/>
      <c r="JA347" s="17"/>
      <c r="JB347" s="17"/>
      <c r="JC347" s="17"/>
      <c r="JD347" s="17"/>
      <c r="JE347" s="17"/>
      <c r="JF347" s="17"/>
      <c r="JG347" s="17"/>
      <c r="JH347" s="17"/>
      <c r="JI347" s="17"/>
      <c r="JJ347" s="17"/>
      <c r="JK347" s="17"/>
      <c r="JL347" s="17"/>
      <c r="JM347" s="17"/>
      <c r="JN347" s="17"/>
      <c r="JO347" s="17"/>
      <c r="JP347" s="17"/>
      <c r="JQ347" s="17"/>
      <c r="JR34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U160"/>
  <sheetViews>
    <sheetView workbookViewId="0">
      <pane xSplit="5" ySplit="4" topLeftCell="F5" activePane="bottomRight" state="frozen"/>
      <selection pane="topRight" activeCell="F1" sqref="F1"/>
      <selection pane="bottomLeft" activeCell="A5" sqref="A5"/>
      <selection pane="bottomRight" activeCell="H2" sqref="H2"/>
    </sheetView>
  </sheetViews>
  <sheetFormatPr defaultRowHeight="14.4" x14ac:dyDescent="0.3"/>
  <cols>
    <col min="1" max="1" width="9.5546875" bestFit="1" customWidth="1"/>
    <col min="5" max="5" width="9.5546875" bestFit="1" customWidth="1"/>
    <col min="6" max="6" width="16.44140625" bestFit="1" customWidth="1"/>
    <col min="7" max="8" width="18" bestFit="1" customWidth="1"/>
    <col min="9" max="9" width="18.77734375" bestFit="1" customWidth="1"/>
    <col min="10" max="10" width="18" bestFit="1" customWidth="1"/>
    <col min="11" max="11" width="14.21875" bestFit="1" customWidth="1"/>
    <col min="12" max="12" width="14" bestFit="1" customWidth="1"/>
    <col min="13" max="13" width="16.5546875" bestFit="1" customWidth="1"/>
    <col min="14" max="14" width="16.44140625" bestFit="1" customWidth="1"/>
    <col min="15" max="16" width="18" bestFit="1" customWidth="1"/>
    <col min="17" max="17" width="18.77734375" bestFit="1" customWidth="1"/>
    <col min="18" max="18" width="18" bestFit="1" customWidth="1"/>
    <col min="19" max="19" width="14.21875" bestFit="1" customWidth="1"/>
    <col min="20" max="20" width="14" bestFit="1" customWidth="1"/>
    <col min="21" max="21" width="16.5546875" bestFit="1" customWidth="1"/>
  </cols>
  <sheetData>
    <row r="4" spans="1:21" x14ac:dyDescent="0.3">
      <c r="A4" t="s">
        <v>4</v>
      </c>
      <c r="B4" t="s">
        <v>6</v>
      </c>
      <c r="C4" t="s">
        <v>7</v>
      </c>
      <c r="D4" t="s">
        <v>17</v>
      </c>
      <c r="E4" t="s">
        <v>27</v>
      </c>
      <c r="F4" t="s">
        <v>33</v>
      </c>
      <c r="G4" t="s">
        <v>34</v>
      </c>
      <c r="H4" t="s">
        <v>35</v>
      </c>
      <c r="I4" t="s">
        <v>36</v>
      </c>
      <c r="J4" t="s">
        <v>37</v>
      </c>
      <c r="K4" t="s">
        <v>38</v>
      </c>
      <c r="L4" t="s">
        <v>39</v>
      </c>
      <c r="M4" t="s">
        <v>40</v>
      </c>
      <c r="N4" t="s">
        <v>41</v>
      </c>
      <c r="O4" t="s">
        <v>42</v>
      </c>
      <c r="P4" t="s">
        <v>43</v>
      </c>
      <c r="Q4" t="s">
        <v>44</v>
      </c>
      <c r="R4" t="s">
        <v>45</v>
      </c>
      <c r="S4" t="s">
        <v>46</v>
      </c>
      <c r="T4" t="s">
        <v>47</v>
      </c>
      <c r="U4" t="s">
        <v>48</v>
      </c>
    </row>
    <row r="5" spans="1:21" x14ac:dyDescent="0.3">
      <c r="A5" s="10">
        <v>31778</v>
      </c>
      <c r="B5">
        <f>YEAR(A5)</f>
        <v>1987</v>
      </c>
      <c r="C5">
        <f>MONTH(A5)</f>
        <v>1</v>
      </c>
      <c r="D5">
        <f>LOOKUP(C5,{1,4,7,10,13},{1,2,3,4,"Out Of Bounds"})</f>
        <v>1</v>
      </c>
      <c r="E5">
        <f>LOOKUP(D5,{1,2,3,4,5},{90,91,92,92,"Out Of Bounds"})</f>
        <v>90</v>
      </c>
      <c r="F5" s="23" t="s">
        <v>18</v>
      </c>
      <c r="G5" s="23" t="s">
        <v>18</v>
      </c>
      <c r="H5" s="23" t="s">
        <v>18</v>
      </c>
      <c r="I5" s="23" t="s">
        <v>18</v>
      </c>
      <c r="J5" s="23" t="s">
        <v>18</v>
      </c>
      <c r="K5" s="23" t="s">
        <v>18</v>
      </c>
      <c r="L5" s="23" t="s">
        <v>18</v>
      </c>
      <c r="M5" s="23" t="s">
        <v>18</v>
      </c>
      <c r="N5" s="23" t="s">
        <v>18</v>
      </c>
      <c r="O5" s="23" t="s">
        <v>18</v>
      </c>
      <c r="P5" s="23" t="s">
        <v>18</v>
      </c>
      <c r="Q5" s="23" t="s">
        <v>18</v>
      </c>
      <c r="R5" s="23" t="s">
        <v>18</v>
      </c>
      <c r="S5" s="23" t="s">
        <v>18</v>
      </c>
      <c r="T5" s="23" t="s">
        <v>18</v>
      </c>
      <c r="U5" s="23" t="s">
        <v>18</v>
      </c>
    </row>
    <row r="6" spans="1:21" x14ac:dyDescent="0.3">
      <c r="A6" s="10">
        <v>31868</v>
      </c>
      <c r="B6">
        <f>YEAR(A6)</f>
        <v>1987</v>
      </c>
      <c r="C6">
        <f>MONTH(A6)</f>
        <v>4</v>
      </c>
      <c r="D6">
        <f>LOOKUP(C6,{1,4,7,10,13},{1,2,3,4,"Out Of Bounds"})</f>
        <v>2</v>
      </c>
      <c r="E6">
        <f>LOOKUP(D6,{1,2,3,4,5},{90,91,92,92,"Out Of Bounds"})</f>
        <v>91</v>
      </c>
      <c r="F6" s="23" t="s">
        <v>18</v>
      </c>
      <c r="G6" s="23" t="s">
        <v>18</v>
      </c>
      <c r="H6" s="23" t="s">
        <v>18</v>
      </c>
      <c r="I6" s="23" t="s">
        <v>18</v>
      </c>
      <c r="J6" s="23" t="s">
        <v>18</v>
      </c>
      <c r="K6" s="23" t="s">
        <v>18</v>
      </c>
      <c r="L6" s="23" t="s">
        <v>18</v>
      </c>
      <c r="M6" s="23" t="s">
        <v>18</v>
      </c>
      <c r="N6" s="23" t="s">
        <v>18</v>
      </c>
      <c r="O6" s="23" t="s">
        <v>18</v>
      </c>
      <c r="P6" s="23" t="s">
        <v>18</v>
      </c>
      <c r="Q6" s="23" t="s">
        <v>18</v>
      </c>
      <c r="R6" s="23" t="s">
        <v>18</v>
      </c>
      <c r="S6" s="23" t="s">
        <v>18</v>
      </c>
      <c r="T6" s="23" t="s">
        <v>18</v>
      </c>
      <c r="U6" s="23" t="s">
        <v>18</v>
      </c>
    </row>
    <row r="7" spans="1:21" x14ac:dyDescent="0.3">
      <c r="A7" s="10">
        <v>31959</v>
      </c>
      <c r="B7">
        <f t="shared" ref="B7:B27" si="0">YEAR(A7)</f>
        <v>1987</v>
      </c>
      <c r="C7">
        <f t="shared" ref="C7:C14" si="1">MONTH(A7)</f>
        <v>7</v>
      </c>
      <c r="D7">
        <f>LOOKUP(C7,{1,4,7,10,13},{1,2,3,4,"Out Of Bounds"})</f>
        <v>3</v>
      </c>
      <c r="E7">
        <f>LOOKUP(D7,{1,2,3,4,5},{90,91,92,92,"Out Of Bounds"})</f>
        <v>92</v>
      </c>
      <c r="F7" s="23" t="s">
        <v>18</v>
      </c>
      <c r="G7" s="23" t="s">
        <v>18</v>
      </c>
      <c r="H7" s="23" t="s">
        <v>18</v>
      </c>
      <c r="I7" s="23" t="s">
        <v>18</v>
      </c>
      <c r="J7" s="23" t="s">
        <v>18</v>
      </c>
      <c r="K7" s="23" t="s">
        <v>18</v>
      </c>
      <c r="L7" s="23" t="s">
        <v>18</v>
      </c>
      <c r="M7" s="23" t="s">
        <v>18</v>
      </c>
      <c r="N7" s="23" t="s">
        <v>18</v>
      </c>
      <c r="O7" s="23" t="s">
        <v>18</v>
      </c>
      <c r="P7" s="23" t="s">
        <v>18</v>
      </c>
      <c r="Q7" s="23" t="s">
        <v>18</v>
      </c>
      <c r="R7" s="23" t="s">
        <v>18</v>
      </c>
      <c r="S7" s="23" t="s">
        <v>18</v>
      </c>
      <c r="T7" s="23" t="s">
        <v>18</v>
      </c>
      <c r="U7" s="23" t="s">
        <v>18</v>
      </c>
    </row>
    <row r="8" spans="1:21" x14ac:dyDescent="0.3">
      <c r="A8" s="10">
        <v>32051</v>
      </c>
      <c r="B8">
        <f t="shared" si="0"/>
        <v>1987</v>
      </c>
      <c r="C8">
        <f t="shared" si="1"/>
        <v>10</v>
      </c>
      <c r="D8">
        <f>LOOKUP(C8,{1,4,7,10,13},{1,2,3,4,"Out Of Bounds"})</f>
        <v>4</v>
      </c>
      <c r="E8">
        <f>LOOKUP(D8,{1,2,3,4,5},{90,91,92,92,"Out Of Bounds"})</f>
        <v>92</v>
      </c>
      <c r="F8" s="23" t="s">
        <v>18</v>
      </c>
      <c r="G8" s="23" t="s">
        <v>18</v>
      </c>
      <c r="H8" s="23" t="s">
        <v>18</v>
      </c>
      <c r="I8" s="23" t="s">
        <v>18</v>
      </c>
      <c r="J8" s="23" t="s">
        <v>18</v>
      </c>
      <c r="K8" s="23" t="s">
        <v>18</v>
      </c>
      <c r="L8" s="23" t="s">
        <v>18</v>
      </c>
      <c r="M8" s="23" t="s">
        <v>18</v>
      </c>
      <c r="N8" s="23" t="s">
        <v>18</v>
      </c>
      <c r="O8" s="23" t="s">
        <v>18</v>
      </c>
      <c r="P8" s="23" t="s">
        <v>18</v>
      </c>
      <c r="Q8" s="23" t="s">
        <v>18</v>
      </c>
      <c r="R8" s="23" t="s">
        <v>18</v>
      </c>
      <c r="S8" s="23" t="s">
        <v>18</v>
      </c>
      <c r="T8" s="23" t="s">
        <v>18</v>
      </c>
      <c r="U8" s="23" t="s">
        <v>18</v>
      </c>
    </row>
    <row r="9" spans="1:21" x14ac:dyDescent="0.3">
      <c r="A9" s="10">
        <v>32143</v>
      </c>
      <c r="B9">
        <f t="shared" si="0"/>
        <v>1988</v>
      </c>
      <c r="C9">
        <f t="shared" si="1"/>
        <v>1</v>
      </c>
      <c r="D9">
        <f>LOOKUP(C9,{1,4,7,10,13},{1,2,3,4,"Out Of Bounds"})</f>
        <v>1</v>
      </c>
      <c r="E9">
        <f>LOOKUP(D9,{1,2,3,4,5},{90,91,92,92,"Out Of Bounds"})</f>
        <v>90</v>
      </c>
      <c r="F9" s="23" t="s">
        <v>18</v>
      </c>
      <c r="G9" s="23" t="s">
        <v>18</v>
      </c>
      <c r="H9" s="23" t="s">
        <v>18</v>
      </c>
      <c r="I9" s="23" t="s">
        <v>18</v>
      </c>
      <c r="J9" s="23" t="s">
        <v>18</v>
      </c>
      <c r="K9" s="23" t="s">
        <v>18</v>
      </c>
      <c r="L9" s="23" t="s">
        <v>18</v>
      </c>
      <c r="M9" s="23" t="s">
        <v>18</v>
      </c>
      <c r="N9" s="23" t="s">
        <v>18</v>
      </c>
      <c r="O9" s="23" t="s">
        <v>18</v>
      </c>
      <c r="P9" s="23" t="s">
        <v>18</v>
      </c>
      <c r="Q9" s="23" t="s">
        <v>18</v>
      </c>
      <c r="R9" s="23" t="s">
        <v>18</v>
      </c>
      <c r="S9" s="23" t="s">
        <v>18</v>
      </c>
      <c r="T9" s="23" t="s">
        <v>18</v>
      </c>
      <c r="U9" s="23" t="s">
        <v>18</v>
      </c>
    </row>
    <row r="10" spans="1:21" x14ac:dyDescent="0.3">
      <c r="A10" s="10">
        <v>32234</v>
      </c>
      <c r="B10">
        <f t="shared" si="0"/>
        <v>1988</v>
      </c>
      <c r="C10">
        <f t="shared" si="1"/>
        <v>4</v>
      </c>
      <c r="D10">
        <f>LOOKUP(C10,{1,4,7,10,13},{1,2,3,4,"Out Of Bounds"})</f>
        <v>2</v>
      </c>
      <c r="E10">
        <f>LOOKUP(D10,{1,2,3,4,5},{90,91,92,92,"Out Of Bounds"})</f>
        <v>91</v>
      </c>
      <c r="F10" s="23" t="s">
        <v>18</v>
      </c>
      <c r="G10" s="23" t="s">
        <v>18</v>
      </c>
      <c r="H10" s="23" t="s">
        <v>18</v>
      </c>
      <c r="I10" s="23" t="s">
        <v>18</v>
      </c>
      <c r="J10" s="23" t="s">
        <v>18</v>
      </c>
      <c r="K10" s="23" t="s">
        <v>18</v>
      </c>
      <c r="L10" s="23" t="s">
        <v>18</v>
      </c>
      <c r="M10" s="23" t="s">
        <v>18</v>
      </c>
      <c r="N10" s="23" t="s">
        <v>18</v>
      </c>
      <c r="O10" s="23" t="s">
        <v>18</v>
      </c>
      <c r="P10" s="23" t="s">
        <v>18</v>
      </c>
      <c r="Q10" s="23" t="s">
        <v>18</v>
      </c>
      <c r="R10" s="23" t="s">
        <v>18</v>
      </c>
      <c r="S10" s="23" t="s">
        <v>18</v>
      </c>
      <c r="T10" s="23" t="s">
        <v>18</v>
      </c>
      <c r="U10" s="23" t="s">
        <v>18</v>
      </c>
    </row>
    <row r="11" spans="1:21" x14ac:dyDescent="0.3">
      <c r="A11" s="10">
        <v>32325</v>
      </c>
      <c r="B11">
        <f t="shared" si="0"/>
        <v>1988</v>
      </c>
      <c r="C11">
        <f t="shared" si="1"/>
        <v>7</v>
      </c>
      <c r="D11">
        <f>LOOKUP(C11,{1,4,7,10,13},{1,2,3,4,"Out Of Bounds"})</f>
        <v>3</v>
      </c>
      <c r="E11">
        <f>LOOKUP(D11,{1,2,3,4,5},{90,91,92,92,"Out Of Bounds"})</f>
        <v>92</v>
      </c>
      <c r="F11" s="23" t="s">
        <v>18</v>
      </c>
      <c r="G11" s="23" t="s">
        <v>18</v>
      </c>
      <c r="H11" s="23" t="s">
        <v>18</v>
      </c>
      <c r="I11" s="23" t="s">
        <v>18</v>
      </c>
      <c r="J11" s="23" t="s">
        <v>18</v>
      </c>
      <c r="K11" s="23" t="s">
        <v>18</v>
      </c>
      <c r="L11" s="23" t="s">
        <v>18</v>
      </c>
      <c r="M11" s="23" t="s">
        <v>18</v>
      </c>
      <c r="N11" s="23" t="s">
        <v>18</v>
      </c>
      <c r="O11" s="23" t="s">
        <v>18</v>
      </c>
      <c r="P11" s="23" t="s">
        <v>18</v>
      </c>
      <c r="Q11" s="23" t="s">
        <v>18</v>
      </c>
      <c r="R11" s="23" t="s">
        <v>18</v>
      </c>
      <c r="S11" s="23" t="s">
        <v>18</v>
      </c>
      <c r="T11" s="23" t="s">
        <v>18</v>
      </c>
      <c r="U11" s="23" t="s">
        <v>18</v>
      </c>
    </row>
    <row r="12" spans="1:21" x14ac:dyDescent="0.3">
      <c r="A12" s="10">
        <v>32417</v>
      </c>
      <c r="B12">
        <f t="shared" si="0"/>
        <v>1988</v>
      </c>
      <c r="C12">
        <f t="shared" si="1"/>
        <v>10</v>
      </c>
      <c r="D12">
        <f>LOOKUP(C12,{1,4,7,10,13},{1,2,3,4,"Out Of Bounds"})</f>
        <v>4</v>
      </c>
      <c r="E12">
        <f>LOOKUP(D12,{1,2,3,4,5},{90,91,92,92,"Out Of Bounds"})</f>
        <v>92</v>
      </c>
      <c r="F12" s="23" t="s">
        <v>18</v>
      </c>
      <c r="G12" s="23" t="s">
        <v>18</v>
      </c>
      <c r="H12" s="23" t="s">
        <v>18</v>
      </c>
      <c r="I12" s="23" t="s">
        <v>18</v>
      </c>
      <c r="J12" s="23" t="s">
        <v>18</v>
      </c>
      <c r="K12" s="23" t="s">
        <v>18</v>
      </c>
      <c r="L12" s="23" t="s">
        <v>18</v>
      </c>
      <c r="M12" s="23" t="s">
        <v>18</v>
      </c>
      <c r="N12" s="23" t="s">
        <v>18</v>
      </c>
      <c r="O12" s="23" t="s">
        <v>18</v>
      </c>
      <c r="P12" s="23" t="s">
        <v>18</v>
      </c>
      <c r="Q12" s="23" t="s">
        <v>18</v>
      </c>
      <c r="R12" s="23" t="s">
        <v>18</v>
      </c>
      <c r="S12" s="23" t="s">
        <v>18</v>
      </c>
      <c r="T12" s="23" t="s">
        <v>18</v>
      </c>
      <c r="U12" s="23" t="s">
        <v>18</v>
      </c>
    </row>
    <row r="13" spans="1:21" x14ac:dyDescent="0.3">
      <c r="A13" s="10">
        <v>32509</v>
      </c>
      <c r="B13">
        <f t="shared" si="0"/>
        <v>1989</v>
      </c>
      <c r="C13">
        <f t="shared" si="1"/>
        <v>1</v>
      </c>
      <c r="D13">
        <f>LOOKUP(C13,{1,4,7,10,13},{1,2,3,4,"Out Of Bounds"})</f>
        <v>1</v>
      </c>
      <c r="E13">
        <f>LOOKUP(D13,{1,2,3,4,5},{90,91,92,92,"Out Of Bounds"})</f>
        <v>90</v>
      </c>
      <c r="F13" s="23" t="s">
        <v>18</v>
      </c>
      <c r="G13" s="23" t="s">
        <v>18</v>
      </c>
      <c r="H13" s="23" t="s">
        <v>18</v>
      </c>
      <c r="I13" s="23" t="s">
        <v>18</v>
      </c>
      <c r="J13" s="23" t="s">
        <v>18</v>
      </c>
      <c r="K13" s="23" t="s">
        <v>18</v>
      </c>
      <c r="L13" s="23" t="s">
        <v>18</v>
      </c>
      <c r="M13" s="23" t="s">
        <v>18</v>
      </c>
      <c r="N13" s="23" t="s">
        <v>18</v>
      </c>
      <c r="O13" s="23" t="s">
        <v>18</v>
      </c>
      <c r="P13" s="23" t="s">
        <v>18</v>
      </c>
      <c r="Q13" s="23" t="s">
        <v>18</v>
      </c>
      <c r="R13" s="23" t="s">
        <v>18</v>
      </c>
      <c r="S13" s="23" t="s">
        <v>18</v>
      </c>
      <c r="T13" s="23" t="s">
        <v>18</v>
      </c>
      <c r="U13" s="23" t="s">
        <v>18</v>
      </c>
    </row>
    <row r="14" spans="1:21" x14ac:dyDescent="0.3">
      <c r="A14" s="10">
        <v>32599</v>
      </c>
      <c r="B14">
        <f t="shared" si="0"/>
        <v>1989</v>
      </c>
      <c r="C14">
        <f t="shared" si="1"/>
        <v>4</v>
      </c>
      <c r="D14">
        <f>LOOKUP(C14,{1,4,7,10,13},{1,2,3,4,"Out Of Bounds"})</f>
        <v>2</v>
      </c>
      <c r="E14">
        <f>LOOKUP(D14,{1,2,3,4,5},{90,91,92,92,"Out Of Bounds"})</f>
        <v>91</v>
      </c>
      <c r="F14" s="23" t="s">
        <v>18</v>
      </c>
      <c r="G14" s="23" t="s">
        <v>18</v>
      </c>
      <c r="H14" s="23" t="s">
        <v>18</v>
      </c>
      <c r="I14" s="23" t="s">
        <v>18</v>
      </c>
      <c r="J14" s="23" t="s">
        <v>18</v>
      </c>
      <c r="K14" s="23" t="s">
        <v>18</v>
      </c>
      <c r="L14" s="23" t="s">
        <v>18</v>
      </c>
      <c r="M14" s="23" t="s">
        <v>18</v>
      </c>
      <c r="N14" s="23" t="s">
        <v>18</v>
      </c>
      <c r="O14" s="23" t="s">
        <v>18</v>
      </c>
      <c r="P14" s="23" t="s">
        <v>18</v>
      </c>
      <c r="Q14" s="23" t="s">
        <v>18</v>
      </c>
      <c r="R14" s="23" t="s">
        <v>18</v>
      </c>
      <c r="S14" s="23" t="s">
        <v>18</v>
      </c>
      <c r="T14" s="23" t="s">
        <v>18</v>
      </c>
      <c r="U14" s="23" t="s">
        <v>18</v>
      </c>
    </row>
    <row r="15" spans="1:21" x14ac:dyDescent="0.3">
      <c r="A15" s="10">
        <v>32690</v>
      </c>
      <c r="B15">
        <f t="shared" si="0"/>
        <v>1989</v>
      </c>
      <c r="C15">
        <f t="shared" ref="C15:C27" si="2">MONTH(A15)</f>
        <v>7</v>
      </c>
      <c r="D15">
        <f>LOOKUP(C15,{1,4,7,10,13},{1,2,3,4,"Out Of Bounds"})</f>
        <v>3</v>
      </c>
      <c r="E15">
        <f>LOOKUP(D15,{1,2,3,4,5},{90,91,92,92,"Out Of Bounds"})</f>
        <v>92</v>
      </c>
      <c r="F15" s="23" t="s">
        <v>18</v>
      </c>
      <c r="G15" s="23" t="s">
        <v>18</v>
      </c>
      <c r="H15" s="23" t="s">
        <v>18</v>
      </c>
      <c r="I15" s="23" t="s">
        <v>18</v>
      </c>
      <c r="J15" s="23" t="s">
        <v>18</v>
      </c>
      <c r="K15" s="23" t="s">
        <v>18</v>
      </c>
      <c r="L15" s="23" t="s">
        <v>18</v>
      </c>
      <c r="M15" s="23" t="s">
        <v>18</v>
      </c>
      <c r="N15" s="23" t="s">
        <v>18</v>
      </c>
      <c r="O15" s="23" t="s">
        <v>18</v>
      </c>
      <c r="P15" s="23" t="s">
        <v>18</v>
      </c>
      <c r="Q15" s="23" t="s">
        <v>18</v>
      </c>
      <c r="R15" s="23" t="s">
        <v>18</v>
      </c>
      <c r="S15" s="23" t="s">
        <v>18</v>
      </c>
      <c r="T15" s="23" t="s">
        <v>18</v>
      </c>
      <c r="U15" s="23" t="s">
        <v>18</v>
      </c>
    </row>
    <row r="16" spans="1:21" x14ac:dyDescent="0.3">
      <c r="A16" s="10">
        <v>32782</v>
      </c>
      <c r="B16">
        <f t="shared" si="0"/>
        <v>1989</v>
      </c>
      <c r="C16">
        <f t="shared" si="2"/>
        <v>10</v>
      </c>
      <c r="D16">
        <f>LOOKUP(C16,{1,4,7,10,13},{1,2,3,4,"Out Of Bounds"})</f>
        <v>4</v>
      </c>
      <c r="E16">
        <f>LOOKUP(D16,{1,2,3,4,5},{90,91,92,92,"Out Of Bounds"})</f>
        <v>92</v>
      </c>
      <c r="F16" s="23" t="s">
        <v>18</v>
      </c>
      <c r="G16" s="23" t="s">
        <v>18</v>
      </c>
      <c r="H16" s="23" t="s">
        <v>18</v>
      </c>
      <c r="I16" s="23" t="s">
        <v>18</v>
      </c>
      <c r="J16" s="23" t="s">
        <v>18</v>
      </c>
      <c r="K16" s="23" t="s">
        <v>18</v>
      </c>
      <c r="L16" s="23" t="s">
        <v>18</v>
      </c>
      <c r="M16" s="23" t="s">
        <v>18</v>
      </c>
      <c r="N16" s="23" t="s">
        <v>18</v>
      </c>
      <c r="O16" s="23" t="s">
        <v>18</v>
      </c>
      <c r="P16" s="23" t="s">
        <v>18</v>
      </c>
      <c r="Q16" s="23" t="s">
        <v>18</v>
      </c>
      <c r="R16" s="23" t="s">
        <v>18</v>
      </c>
      <c r="S16" s="23" t="s">
        <v>18</v>
      </c>
      <c r="T16" s="23" t="s">
        <v>18</v>
      </c>
      <c r="U16" s="23" t="s">
        <v>18</v>
      </c>
    </row>
    <row r="17" spans="1:21" x14ac:dyDescent="0.3">
      <c r="A17" s="10">
        <v>32874</v>
      </c>
      <c r="B17">
        <f t="shared" si="0"/>
        <v>1990</v>
      </c>
      <c r="C17">
        <f t="shared" si="2"/>
        <v>1</v>
      </c>
      <c r="D17">
        <f>LOOKUP(C17,{1,4,7,10,13},{1,2,3,4,"Out Of Bounds"})</f>
        <v>1</v>
      </c>
      <c r="E17">
        <f>LOOKUP(D17,{1,2,3,4,5},{90,91,92,92,"Out Of Bounds"})</f>
        <v>90</v>
      </c>
      <c r="F17" s="23" t="s">
        <v>18</v>
      </c>
      <c r="G17" s="23" t="s">
        <v>18</v>
      </c>
      <c r="H17" s="23" t="s">
        <v>18</v>
      </c>
      <c r="I17" s="23" t="s">
        <v>18</v>
      </c>
      <c r="J17" s="23" t="s">
        <v>18</v>
      </c>
      <c r="K17" s="23" t="s">
        <v>18</v>
      </c>
      <c r="L17" s="23" t="s">
        <v>18</v>
      </c>
      <c r="M17" s="23" t="s">
        <v>18</v>
      </c>
      <c r="N17" s="23" t="s">
        <v>18</v>
      </c>
      <c r="O17" s="23" t="s">
        <v>18</v>
      </c>
      <c r="P17" s="23" t="s">
        <v>18</v>
      </c>
      <c r="Q17" s="23" t="s">
        <v>18</v>
      </c>
      <c r="R17" s="23" t="s">
        <v>18</v>
      </c>
      <c r="S17" s="23" t="s">
        <v>18</v>
      </c>
      <c r="T17" s="23" t="s">
        <v>18</v>
      </c>
      <c r="U17" s="23" t="s">
        <v>18</v>
      </c>
    </row>
    <row r="18" spans="1:21" x14ac:dyDescent="0.3">
      <c r="A18" s="10">
        <v>32964</v>
      </c>
      <c r="B18">
        <f t="shared" si="0"/>
        <v>1990</v>
      </c>
      <c r="C18">
        <f t="shared" si="2"/>
        <v>4</v>
      </c>
      <c r="D18">
        <f>LOOKUP(C18,{1,4,7,10,13},{1,2,3,4,"Out Of Bounds"})</f>
        <v>2</v>
      </c>
      <c r="E18">
        <f>LOOKUP(D18,{1,2,3,4,5},{90,91,92,92,"Out Of Bounds"})</f>
        <v>91</v>
      </c>
      <c r="F18" s="23" t="s">
        <v>18</v>
      </c>
      <c r="G18" s="23" t="s">
        <v>18</v>
      </c>
      <c r="H18" s="23" t="s">
        <v>18</v>
      </c>
      <c r="I18" s="23" t="s">
        <v>18</v>
      </c>
      <c r="J18" s="23" t="s">
        <v>18</v>
      </c>
      <c r="K18" s="23" t="s">
        <v>18</v>
      </c>
      <c r="L18" s="23" t="s">
        <v>18</v>
      </c>
      <c r="M18" s="23" t="s">
        <v>18</v>
      </c>
      <c r="N18" s="23" t="s">
        <v>18</v>
      </c>
      <c r="O18" s="23" t="s">
        <v>18</v>
      </c>
      <c r="P18" s="23" t="s">
        <v>18</v>
      </c>
      <c r="Q18" s="23" t="s">
        <v>18</v>
      </c>
      <c r="R18" s="23" t="s">
        <v>18</v>
      </c>
      <c r="S18" s="23" t="s">
        <v>18</v>
      </c>
      <c r="T18" s="23" t="s">
        <v>18</v>
      </c>
      <c r="U18" s="23" t="s">
        <v>18</v>
      </c>
    </row>
    <row r="19" spans="1:21" x14ac:dyDescent="0.3">
      <c r="A19" s="10">
        <v>33055</v>
      </c>
      <c r="B19">
        <f t="shared" si="0"/>
        <v>1990</v>
      </c>
      <c r="C19">
        <f t="shared" si="2"/>
        <v>7</v>
      </c>
      <c r="D19">
        <f>LOOKUP(C19,{1,4,7,10,13},{1,2,3,4,"Out Of Bounds"})</f>
        <v>3</v>
      </c>
      <c r="E19">
        <f>LOOKUP(D19,{1,2,3,4,5},{90,91,92,92,"Out Of Bounds"})</f>
        <v>92</v>
      </c>
      <c r="F19" s="23" t="s">
        <v>18</v>
      </c>
      <c r="G19" s="23" t="s">
        <v>18</v>
      </c>
      <c r="H19" s="23" t="s">
        <v>18</v>
      </c>
      <c r="I19" s="23" t="s">
        <v>18</v>
      </c>
      <c r="J19" s="23" t="s">
        <v>18</v>
      </c>
      <c r="K19" s="23" t="s">
        <v>18</v>
      </c>
      <c r="L19" s="23" t="s">
        <v>18</v>
      </c>
      <c r="M19" s="23" t="s">
        <v>18</v>
      </c>
      <c r="N19" s="23" t="s">
        <v>18</v>
      </c>
      <c r="O19" s="23" t="s">
        <v>18</v>
      </c>
      <c r="P19" s="23" t="s">
        <v>18</v>
      </c>
      <c r="Q19" s="23" t="s">
        <v>18</v>
      </c>
      <c r="R19" s="23" t="s">
        <v>18</v>
      </c>
      <c r="S19" s="23" t="s">
        <v>18</v>
      </c>
      <c r="T19" s="23" t="s">
        <v>18</v>
      </c>
      <c r="U19" s="23" t="s">
        <v>18</v>
      </c>
    </row>
    <row r="20" spans="1:21" x14ac:dyDescent="0.3">
      <c r="A20" s="10">
        <v>33147</v>
      </c>
      <c r="B20">
        <f t="shared" si="0"/>
        <v>1990</v>
      </c>
      <c r="C20">
        <f t="shared" si="2"/>
        <v>10</v>
      </c>
      <c r="D20">
        <f>LOOKUP(C20,{1,4,7,10,13},{1,2,3,4,"Out Of Bounds"})</f>
        <v>4</v>
      </c>
      <c r="E20">
        <f>LOOKUP(D20,{1,2,3,4,5},{90,91,92,92,"Out Of Bounds"})</f>
        <v>92</v>
      </c>
      <c r="F20" s="23" t="s">
        <v>18</v>
      </c>
      <c r="G20" s="23" t="s">
        <v>18</v>
      </c>
      <c r="H20" s="23" t="s">
        <v>18</v>
      </c>
      <c r="I20" s="23" t="s">
        <v>18</v>
      </c>
      <c r="J20" s="23" t="s">
        <v>18</v>
      </c>
      <c r="K20" s="23" t="s">
        <v>18</v>
      </c>
      <c r="L20" s="23" t="s">
        <v>18</v>
      </c>
      <c r="M20" s="23" t="s">
        <v>18</v>
      </c>
      <c r="N20" s="23" t="s">
        <v>18</v>
      </c>
      <c r="O20" s="23" t="s">
        <v>18</v>
      </c>
      <c r="P20" s="23" t="s">
        <v>18</v>
      </c>
      <c r="Q20" s="23" t="s">
        <v>18</v>
      </c>
      <c r="R20" s="23" t="s">
        <v>18</v>
      </c>
      <c r="S20" s="23" t="s">
        <v>18</v>
      </c>
      <c r="T20" s="23" t="s">
        <v>18</v>
      </c>
      <c r="U20" s="23" t="s">
        <v>18</v>
      </c>
    </row>
    <row r="21" spans="1:21" x14ac:dyDescent="0.3">
      <c r="A21" s="10">
        <v>33239</v>
      </c>
      <c r="B21">
        <f t="shared" si="0"/>
        <v>1991</v>
      </c>
      <c r="C21">
        <f t="shared" si="2"/>
        <v>1</v>
      </c>
      <c r="D21">
        <f>LOOKUP(C21,{1,4,7,10,13},{1,2,3,4,"Out Of Bounds"})</f>
        <v>1</v>
      </c>
      <c r="E21">
        <f>LOOKUP(D21,{1,2,3,4,5},{90,91,92,92,"Out Of Bounds"})</f>
        <v>90</v>
      </c>
      <c r="F21" s="23" t="s">
        <v>18</v>
      </c>
      <c r="G21" s="23" t="s">
        <v>18</v>
      </c>
      <c r="H21" s="23" t="s">
        <v>18</v>
      </c>
      <c r="I21" s="23" t="s">
        <v>18</v>
      </c>
      <c r="J21" s="23" t="s">
        <v>18</v>
      </c>
      <c r="K21" s="23" t="s">
        <v>18</v>
      </c>
      <c r="L21" s="23" t="s">
        <v>18</v>
      </c>
      <c r="M21" s="23" t="s">
        <v>18</v>
      </c>
      <c r="N21" s="23" t="s">
        <v>18</v>
      </c>
      <c r="O21" s="23" t="s">
        <v>18</v>
      </c>
      <c r="P21" s="23" t="s">
        <v>18</v>
      </c>
      <c r="Q21" s="23" t="s">
        <v>18</v>
      </c>
      <c r="R21" s="23" t="s">
        <v>18</v>
      </c>
      <c r="S21" s="23" t="s">
        <v>18</v>
      </c>
      <c r="T21" s="23" t="s">
        <v>18</v>
      </c>
      <c r="U21" s="23" t="s">
        <v>18</v>
      </c>
    </row>
    <row r="22" spans="1:21" x14ac:dyDescent="0.3">
      <c r="A22" s="10">
        <v>33329</v>
      </c>
      <c r="B22">
        <f t="shared" si="0"/>
        <v>1991</v>
      </c>
      <c r="C22">
        <f t="shared" si="2"/>
        <v>4</v>
      </c>
      <c r="D22">
        <f>LOOKUP(C22,{1,4,7,10,13},{1,2,3,4,"Out Of Bounds"})</f>
        <v>2</v>
      </c>
      <c r="E22">
        <f>LOOKUP(D22,{1,2,3,4,5},{90,91,92,92,"Out Of Bounds"})</f>
        <v>91</v>
      </c>
      <c r="F22" s="23" t="s">
        <v>18</v>
      </c>
      <c r="G22" s="23" t="s">
        <v>18</v>
      </c>
      <c r="H22" s="23" t="s">
        <v>18</v>
      </c>
      <c r="I22" s="23" t="s">
        <v>18</v>
      </c>
      <c r="J22" s="23" t="s">
        <v>18</v>
      </c>
      <c r="K22" s="23" t="s">
        <v>18</v>
      </c>
      <c r="L22" s="23" t="s">
        <v>18</v>
      </c>
      <c r="M22" s="23" t="s">
        <v>18</v>
      </c>
      <c r="N22" s="23" t="s">
        <v>18</v>
      </c>
      <c r="O22" s="23" t="s">
        <v>18</v>
      </c>
      <c r="P22" s="23" t="s">
        <v>18</v>
      </c>
      <c r="Q22" s="23" t="s">
        <v>18</v>
      </c>
      <c r="R22" s="23" t="s">
        <v>18</v>
      </c>
      <c r="S22" s="23" t="s">
        <v>18</v>
      </c>
      <c r="T22" s="23" t="s">
        <v>18</v>
      </c>
      <c r="U22" s="23" t="s">
        <v>18</v>
      </c>
    </row>
    <row r="23" spans="1:21" x14ac:dyDescent="0.3">
      <c r="A23" s="10">
        <v>33420</v>
      </c>
      <c r="B23">
        <f t="shared" si="0"/>
        <v>1991</v>
      </c>
      <c r="C23">
        <f t="shared" si="2"/>
        <v>7</v>
      </c>
      <c r="D23">
        <f>LOOKUP(C23,{1,4,7,10,13},{1,2,3,4,"Out Of Bounds"})</f>
        <v>3</v>
      </c>
      <c r="E23">
        <f>LOOKUP(D23,{1,2,3,4,5},{90,91,92,92,"Out Of Bounds"})</f>
        <v>92</v>
      </c>
      <c r="F23" s="23" t="s">
        <v>18</v>
      </c>
      <c r="G23" s="23" t="s">
        <v>18</v>
      </c>
      <c r="H23" s="23" t="s">
        <v>18</v>
      </c>
      <c r="I23" s="23" t="s">
        <v>18</v>
      </c>
      <c r="J23" s="23" t="s">
        <v>18</v>
      </c>
      <c r="K23" s="23" t="s">
        <v>18</v>
      </c>
      <c r="L23" s="23" t="s">
        <v>18</v>
      </c>
      <c r="M23" s="23" t="s">
        <v>18</v>
      </c>
      <c r="N23" s="23" t="s">
        <v>18</v>
      </c>
      <c r="O23" s="23" t="s">
        <v>18</v>
      </c>
      <c r="P23" s="23" t="s">
        <v>18</v>
      </c>
      <c r="Q23" s="23" t="s">
        <v>18</v>
      </c>
      <c r="R23" s="23" t="s">
        <v>18</v>
      </c>
      <c r="S23" s="23" t="s">
        <v>18</v>
      </c>
      <c r="T23" s="23" t="s">
        <v>18</v>
      </c>
      <c r="U23" s="23" t="s">
        <v>18</v>
      </c>
    </row>
    <row r="24" spans="1:21" x14ac:dyDescent="0.3">
      <c r="A24" s="10">
        <v>33512</v>
      </c>
      <c r="B24">
        <f t="shared" si="0"/>
        <v>1991</v>
      </c>
      <c r="C24">
        <f t="shared" si="2"/>
        <v>10</v>
      </c>
      <c r="D24">
        <f>LOOKUP(C24,{1,4,7,10,13},{1,2,3,4,"Out Of Bounds"})</f>
        <v>4</v>
      </c>
      <c r="E24">
        <f>LOOKUP(D24,{1,2,3,4,5},{90,91,92,92,"Out Of Bounds"})</f>
        <v>92</v>
      </c>
      <c r="F24" s="23" t="s">
        <v>18</v>
      </c>
      <c r="G24" s="23" t="s">
        <v>18</v>
      </c>
      <c r="H24" s="23" t="s">
        <v>18</v>
      </c>
      <c r="I24" s="23" t="s">
        <v>18</v>
      </c>
      <c r="J24" s="23" t="s">
        <v>18</v>
      </c>
      <c r="K24" s="23" t="s">
        <v>18</v>
      </c>
      <c r="L24" s="23" t="s">
        <v>18</v>
      </c>
      <c r="M24" s="23" t="s">
        <v>18</v>
      </c>
      <c r="N24" s="23" t="s">
        <v>18</v>
      </c>
      <c r="O24" s="23" t="s">
        <v>18</v>
      </c>
      <c r="P24" s="23" t="s">
        <v>18</v>
      </c>
      <c r="Q24" s="23" t="s">
        <v>18</v>
      </c>
      <c r="R24" s="23" t="s">
        <v>18</v>
      </c>
      <c r="S24" s="23" t="s">
        <v>18</v>
      </c>
      <c r="T24" s="23" t="s">
        <v>18</v>
      </c>
      <c r="U24" s="23" t="s">
        <v>18</v>
      </c>
    </row>
    <row r="25" spans="1:21" x14ac:dyDescent="0.3">
      <c r="A25" s="10">
        <v>33604</v>
      </c>
      <c r="B25">
        <f t="shared" si="0"/>
        <v>1992</v>
      </c>
      <c r="C25">
        <f t="shared" si="2"/>
        <v>1</v>
      </c>
      <c r="D25">
        <f>LOOKUP(C25,{1,4,7,10,13},{1,2,3,4,"Out Of Bounds"})</f>
        <v>1</v>
      </c>
      <c r="E25">
        <f>LOOKUP(D25,{1,2,3,4,5},{90,91,92,92,"Out Of Bounds"})</f>
        <v>90</v>
      </c>
      <c r="F25" s="23" t="s">
        <v>18</v>
      </c>
      <c r="G25" s="23" t="s">
        <v>18</v>
      </c>
      <c r="H25" s="23" t="s">
        <v>18</v>
      </c>
      <c r="I25" s="23" t="s">
        <v>18</v>
      </c>
      <c r="J25" s="23" t="s">
        <v>18</v>
      </c>
      <c r="K25" s="23" t="s">
        <v>18</v>
      </c>
      <c r="L25" s="23" t="s">
        <v>18</v>
      </c>
      <c r="M25" s="23" t="s">
        <v>18</v>
      </c>
      <c r="N25" s="23" t="s">
        <v>18</v>
      </c>
      <c r="O25" s="23" t="s">
        <v>18</v>
      </c>
      <c r="P25" s="23" t="s">
        <v>18</v>
      </c>
      <c r="Q25" s="23" t="s">
        <v>18</v>
      </c>
      <c r="R25" s="23" t="s">
        <v>18</v>
      </c>
      <c r="S25" s="23" t="s">
        <v>18</v>
      </c>
      <c r="T25" s="23" t="s">
        <v>18</v>
      </c>
      <c r="U25" s="23" t="s">
        <v>18</v>
      </c>
    </row>
    <row r="26" spans="1:21" x14ac:dyDescent="0.3">
      <c r="A26" s="10">
        <v>33695</v>
      </c>
      <c r="B26">
        <f t="shared" si="0"/>
        <v>1992</v>
      </c>
      <c r="C26">
        <f t="shared" si="2"/>
        <v>4</v>
      </c>
      <c r="D26">
        <f>LOOKUP(C26,{1,4,7,10,13},{1,2,3,4,"Out Of Bounds"})</f>
        <v>2</v>
      </c>
      <c r="E26">
        <f>LOOKUP(D26,{1,2,3,4,5},{90,91,92,92,"Out Of Bounds"})</f>
        <v>91</v>
      </c>
      <c r="F26" s="23" t="s">
        <v>18</v>
      </c>
      <c r="G26" s="23" t="s">
        <v>18</v>
      </c>
      <c r="H26" s="23" t="s">
        <v>18</v>
      </c>
      <c r="I26" s="23" t="s">
        <v>18</v>
      </c>
      <c r="J26" s="23" t="s">
        <v>18</v>
      </c>
      <c r="K26" s="23" t="s">
        <v>18</v>
      </c>
      <c r="L26" s="23" t="s">
        <v>18</v>
      </c>
      <c r="M26" s="23" t="s">
        <v>18</v>
      </c>
      <c r="N26" s="23" t="s">
        <v>18</v>
      </c>
      <c r="O26" s="23" t="s">
        <v>18</v>
      </c>
      <c r="P26" s="23" t="s">
        <v>18</v>
      </c>
      <c r="Q26" s="23" t="s">
        <v>18</v>
      </c>
      <c r="R26" s="23" t="s">
        <v>18</v>
      </c>
      <c r="S26" s="23" t="s">
        <v>18</v>
      </c>
      <c r="T26" s="23" t="s">
        <v>18</v>
      </c>
      <c r="U26" s="23" t="s">
        <v>18</v>
      </c>
    </row>
    <row r="27" spans="1:21" x14ac:dyDescent="0.3">
      <c r="A27" s="10">
        <v>33786</v>
      </c>
      <c r="B27">
        <f t="shared" si="0"/>
        <v>1992</v>
      </c>
      <c r="C27">
        <f t="shared" si="2"/>
        <v>7</v>
      </c>
      <c r="D27">
        <f>LOOKUP(C27,{1,4,7,10,13},{1,2,3,4,"Out Of Bounds"})</f>
        <v>3</v>
      </c>
      <c r="E27">
        <f>LOOKUP(D27,{1,2,3,4,5},{90,91,92,92,"Out Of Bounds"})</f>
        <v>92</v>
      </c>
      <c r="F27" s="23" t="s">
        <v>18</v>
      </c>
      <c r="G27" s="23" t="s">
        <v>18</v>
      </c>
      <c r="H27" s="23" t="s">
        <v>18</v>
      </c>
      <c r="I27" s="23" t="s">
        <v>18</v>
      </c>
      <c r="J27" s="23" t="s">
        <v>18</v>
      </c>
      <c r="K27" s="23" t="s">
        <v>18</v>
      </c>
      <c r="L27" s="23" t="s">
        <v>18</v>
      </c>
      <c r="M27" s="23" t="s">
        <v>18</v>
      </c>
      <c r="N27" s="23" t="s">
        <v>18</v>
      </c>
      <c r="O27" s="23" t="s">
        <v>18</v>
      </c>
      <c r="P27" s="23" t="s">
        <v>18</v>
      </c>
      <c r="Q27" s="23" t="s">
        <v>18</v>
      </c>
      <c r="R27" s="23" t="s">
        <v>18</v>
      </c>
      <c r="S27" s="23" t="s">
        <v>18</v>
      </c>
      <c r="T27" s="23" t="s">
        <v>18</v>
      </c>
      <c r="U27" s="23" t="s">
        <v>18</v>
      </c>
    </row>
    <row r="28" spans="1:21" x14ac:dyDescent="0.3">
      <c r="A28" s="10">
        <v>33878</v>
      </c>
      <c r="B28">
        <f>YEAR(A28)</f>
        <v>1992</v>
      </c>
      <c r="C28">
        <f>MONTH(A28)</f>
        <v>10</v>
      </c>
      <c r="D28">
        <f>LOOKUP(C28,{1,4,7,10,13},{1,2,3,4,"Out Of Bounds"})</f>
        <v>4</v>
      </c>
      <c r="E28">
        <f>LOOKUP(D28,{1,2,3,4,5},{90,91,92,92,"Out Of Bounds"})</f>
        <v>92</v>
      </c>
      <c r="F28" s="23" t="s">
        <v>18</v>
      </c>
      <c r="G28" s="23" t="s">
        <v>18</v>
      </c>
      <c r="H28" s="23" t="s">
        <v>18</v>
      </c>
      <c r="I28" s="23" t="s">
        <v>18</v>
      </c>
      <c r="J28" s="23" t="s">
        <v>18</v>
      </c>
      <c r="K28" s="23" t="s">
        <v>18</v>
      </c>
      <c r="L28" s="23" t="s">
        <v>18</v>
      </c>
      <c r="M28" s="23" t="s">
        <v>18</v>
      </c>
      <c r="N28" s="23" t="s">
        <v>18</v>
      </c>
      <c r="O28" s="23" t="s">
        <v>18</v>
      </c>
      <c r="P28" s="23" t="s">
        <v>18</v>
      </c>
      <c r="Q28" s="23" t="s">
        <v>18</v>
      </c>
      <c r="R28" s="23" t="s">
        <v>18</v>
      </c>
      <c r="S28" s="23" t="s">
        <v>18</v>
      </c>
      <c r="T28" s="23" t="s">
        <v>18</v>
      </c>
      <c r="U28" s="23" t="s">
        <v>18</v>
      </c>
    </row>
    <row r="29" spans="1:21" x14ac:dyDescent="0.3">
      <c r="A29" s="10">
        <v>33970</v>
      </c>
      <c r="B29">
        <f>YEAR(A29)</f>
        <v>1993</v>
      </c>
      <c r="C29">
        <f>MONTH(A29)</f>
        <v>1</v>
      </c>
      <c r="D29">
        <f>LOOKUP(C29,{1,4,7,10,13},{1,2,3,4,"Out Of Bounds"})</f>
        <v>1</v>
      </c>
      <c r="E29">
        <f>LOOKUP(D29,{1,2,3,4,5},{90,91,92,92,"Out Of Bounds"})</f>
        <v>90</v>
      </c>
      <c r="F29" s="23" t="s">
        <v>18</v>
      </c>
      <c r="G29" s="23" t="s">
        <v>18</v>
      </c>
      <c r="H29" s="23" t="s">
        <v>18</v>
      </c>
      <c r="I29" s="23" t="s">
        <v>18</v>
      </c>
      <c r="J29" s="23" t="s">
        <v>18</v>
      </c>
      <c r="K29" s="23" t="s">
        <v>18</v>
      </c>
      <c r="L29" s="23" t="s">
        <v>18</v>
      </c>
      <c r="M29" s="23" t="s">
        <v>18</v>
      </c>
      <c r="N29" s="23" t="s">
        <v>18</v>
      </c>
      <c r="O29" s="23" t="s">
        <v>18</v>
      </c>
      <c r="P29" s="23" t="s">
        <v>18</v>
      </c>
      <c r="Q29" s="23" t="s">
        <v>18</v>
      </c>
      <c r="R29" s="23" t="s">
        <v>18</v>
      </c>
      <c r="S29" s="23" t="s">
        <v>18</v>
      </c>
      <c r="T29" s="23" t="s">
        <v>18</v>
      </c>
      <c r="U29" s="23" t="s">
        <v>18</v>
      </c>
    </row>
    <row r="30" spans="1:21" x14ac:dyDescent="0.3">
      <c r="A30" s="10">
        <v>34060</v>
      </c>
      <c r="B30">
        <f t="shared" ref="B30:B93" si="3">YEAR(A30)</f>
        <v>1993</v>
      </c>
      <c r="C30">
        <f t="shared" ref="C30:C64" si="4">MONTH(A30)</f>
        <v>4</v>
      </c>
      <c r="D30">
        <f>LOOKUP(C30,{1,4,7,10,13},{1,2,3,4,"Out Of Bounds"})</f>
        <v>2</v>
      </c>
      <c r="E30">
        <f>LOOKUP(D30,{1,2,3,4,5},{90,91,92,92,"Out Of Bounds"})</f>
        <v>91</v>
      </c>
      <c r="F30" s="23" t="s">
        <v>18</v>
      </c>
      <c r="G30" s="23" t="s">
        <v>18</v>
      </c>
      <c r="H30" s="23" t="s">
        <v>18</v>
      </c>
      <c r="I30" s="23" t="s">
        <v>18</v>
      </c>
      <c r="J30" s="23" t="s">
        <v>18</v>
      </c>
      <c r="K30" s="23" t="s">
        <v>18</v>
      </c>
      <c r="L30" s="23" t="s">
        <v>18</v>
      </c>
      <c r="M30" s="23" t="s">
        <v>18</v>
      </c>
      <c r="N30" s="23" t="s">
        <v>18</v>
      </c>
      <c r="O30" s="23" t="s">
        <v>18</v>
      </c>
      <c r="P30" s="23" t="s">
        <v>18</v>
      </c>
      <c r="Q30" s="23" t="s">
        <v>18</v>
      </c>
      <c r="R30" s="23" t="s">
        <v>18</v>
      </c>
      <c r="S30" s="23" t="s">
        <v>18</v>
      </c>
      <c r="T30" s="23" t="s">
        <v>18</v>
      </c>
      <c r="U30" s="23" t="s">
        <v>18</v>
      </c>
    </row>
    <row r="31" spans="1:21" x14ac:dyDescent="0.3">
      <c r="A31" s="10">
        <v>34151</v>
      </c>
      <c r="B31">
        <f t="shared" si="3"/>
        <v>1993</v>
      </c>
      <c r="C31">
        <f t="shared" si="4"/>
        <v>7</v>
      </c>
      <c r="D31">
        <f>LOOKUP(C31,{1,4,7,10,13},{1,2,3,4,"Out Of Bounds"})</f>
        <v>3</v>
      </c>
      <c r="E31">
        <f>LOOKUP(D31,{1,2,3,4,5},{90,91,92,92,"Out Of Bounds"})</f>
        <v>92</v>
      </c>
      <c r="F31" s="23" t="s">
        <v>18</v>
      </c>
      <c r="G31" s="23" t="s">
        <v>18</v>
      </c>
      <c r="H31" s="23" t="s">
        <v>18</v>
      </c>
      <c r="I31" s="23" t="s">
        <v>18</v>
      </c>
      <c r="J31" s="23" t="s">
        <v>18</v>
      </c>
      <c r="K31" s="23" t="s">
        <v>18</v>
      </c>
      <c r="L31" s="23" t="s">
        <v>18</v>
      </c>
      <c r="M31" s="23" t="s">
        <v>18</v>
      </c>
      <c r="N31" s="23" t="s">
        <v>18</v>
      </c>
      <c r="O31" s="23" t="s">
        <v>18</v>
      </c>
      <c r="P31" s="23" t="s">
        <v>18</v>
      </c>
      <c r="Q31" s="23" t="s">
        <v>18</v>
      </c>
      <c r="R31" s="23" t="s">
        <v>18</v>
      </c>
      <c r="S31" s="23" t="s">
        <v>18</v>
      </c>
      <c r="T31" s="23" t="s">
        <v>18</v>
      </c>
      <c r="U31" s="23" t="s">
        <v>18</v>
      </c>
    </row>
    <row r="32" spans="1:21" x14ac:dyDescent="0.3">
      <c r="A32" s="10">
        <v>34243</v>
      </c>
      <c r="B32">
        <f t="shared" si="3"/>
        <v>1993</v>
      </c>
      <c r="C32">
        <f t="shared" si="4"/>
        <v>10</v>
      </c>
      <c r="D32">
        <f>LOOKUP(C32,{1,4,7,10,13},{1,2,3,4,"Out Of Bounds"})</f>
        <v>4</v>
      </c>
      <c r="E32">
        <f>LOOKUP(D32,{1,2,3,4,5},{90,91,92,92,"Out Of Bounds"})</f>
        <v>92</v>
      </c>
      <c r="F32" s="23" t="s">
        <v>18</v>
      </c>
      <c r="G32" s="23" t="s">
        <v>18</v>
      </c>
      <c r="H32" s="23" t="s">
        <v>18</v>
      </c>
      <c r="I32" s="23" t="s">
        <v>18</v>
      </c>
      <c r="J32" s="23" t="s">
        <v>18</v>
      </c>
      <c r="K32" s="23" t="s">
        <v>18</v>
      </c>
      <c r="L32" s="23" t="s">
        <v>18</v>
      </c>
      <c r="M32" s="23" t="s">
        <v>18</v>
      </c>
      <c r="N32" s="23" t="s">
        <v>18</v>
      </c>
      <c r="O32" s="23" t="s">
        <v>18</v>
      </c>
      <c r="P32" s="23" t="s">
        <v>18</v>
      </c>
      <c r="Q32" s="23" t="s">
        <v>18</v>
      </c>
      <c r="R32" s="23" t="s">
        <v>18</v>
      </c>
      <c r="S32" s="23" t="s">
        <v>18</v>
      </c>
      <c r="T32" s="23" t="s">
        <v>18</v>
      </c>
      <c r="U32" s="23" t="s">
        <v>18</v>
      </c>
    </row>
    <row r="33" spans="1:21" x14ac:dyDescent="0.3">
      <c r="A33" s="10">
        <v>34335</v>
      </c>
      <c r="B33">
        <f t="shared" si="3"/>
        <v>1994</v>
      </c>
      <c r="C33">
        <f t="shared" si="4"/>
        <v>1</v>
      </c>
      <c r="D33">
        <f>LOOKUP(C33,{1,4,7,10,13},{1,2,3,4,"Out Of Bounds"})</f>
        <v>1</v>
      </c>
      <c r="E33">
        <f>LOOKUP(D33,{1,2,3,4,5},{90,91,92,92,"Out Of Bounds"})</f>
        <v>90</v>
      </c>
      <c r="F33" s="23" t="s">
        <v>18</v>
      </c>
      <c r="G33" s="23" t="s">
        <v>18</v>
      </c>
      <c r="H33" s="23" t="s">
        <v>18</v>
      </c>
      <c r="I33" s="23" t="s">
        <v>18</v>
      </c>
      <c r="J33" s="23" t="s">
        <v>18</v>
      </c>
      <c r="K33" s="23" t="s">
        <v>18</v>
      </c>
      <c r="L33" s="23" t="s">
        <v>18</v>
      </c>
      <c r="M33" s="23" t="s">
        <v>18</v>
      </c>
      <c r="N33" s="23" t="s">
        <v>18</v>
      </c>
      <c r="O33" s="23" t="s">
        <v>18</v>
      </c>
      <c r="P33" s="23" t="s">
        <v>18</v>
      </c>
      <c r="Q33" s="23" t="s">
        <v>18</v>
      </c>
      <c r="R33" s="23" t="s">
        <v>18</v>
      </c>
      <c r="S33" s="23" t="s">
        <v>18</v>
      </c>
      <c r="T33" s="23" t="s">
        <v>18</v>
      </c>
      <c r="U33" s="23" t="s">
        <v>18</v>
      </c>
    </row>
    <row r="34" spans="1:21" x14ac:dyDescent="0.3">
      <c r="A34" s="10">
        <v>34425</v>
      </c>
      <c r="B34">
        <f t="shared" si="3"/>
        <v>1994</v>
      </c>
      <c r="C34">
        <f t="shared" si="4"/>
        <v>4</v>
      </c>
      <c r="D34">
        <f>LOOKUP(C34,{1,4,7,10,13},{1,2,3,4,"Out Of Bounds"})</f>
        <v>2</v>
      </c>
      <c r="E34">
        <f>LOOKUP(D34,{1,2,3,4,5},{90,91,92,92,"Out Of Bounds"})</f>
        <v>91</v>
      </c>
      <c r="F34" s="23" t="s">
        <v>18</v>
      </c>
      <c r="G34" s="23" t="s">
        <v>18</v>
      </c>
      <c r="H34" s="23" t="s">
        <v>18</v>
      </c>
      <c r="I34" s="23" t="s">
        <v>18</v>
      </c>
      <c r="J34" s="23" t="s">
        <v>18</v>
      </c>
      <c r="K34" s="23" t="s">
        <v>18</v>
      </c>
      <c r="L34" s="23" t="s">
        <v>18</v>
      </c>
      <c r="M34" s="23" t="s">
        <v>18</v>
      </c>
      <c r="N34" s="23" t="s">
        <v>18</v>
      </c>
      <c r="O34" s="23" t="s">
        <v>18</v>
      </c>
      <c r="P34" s="23" t="s">
        <v>18</v>
      </c>
      <c r="Q34" s="23" t="s">
        <v>18</v>
      </c>
      <c r="R34" s="23" t="s">
        <v>18</v>
      </c>
      <c r="S34" s="23" t="s">
        <v>18</v>
      </c>
      <c r="T34" s="23" t="s">
        <v>18</v>
      </c>
      <c r="U34" s="23" t="s">
        <v>18</v>
      </c>
    </row>
    <row r="35" spans="1:21" x14ac:dyDescent="0.3">
      <c r="A35" s="10">
        <v>34516</v>
      </c>
      <c r="B35">
        <f t="shared" si="3"/>
        <v>1994</v>
      </c>
      <c r="C35">
        <f t="shared" si="4"/>
        <v>7</v>
      </c>
      <c r="D35">
        <f>LOOKUP(C35,{1,4,7,10,13},{1,2,3,4,"Out Of Bounds"})</f>
        <v>3</v>
      </c>
      <c r="E35">
        <f>LOOKUP(D35,{1,2,3,4,5},{90,91,92,92,"Out Of Bounds"})</f>
        <v>92</v>
      </c>
      <c r="F35" s="23" t="s">
        <v>18</v>
      </c>
      <c r="G35" s="23" t="s">
        <v>18</v>
      </c>
      <c r="H35" s="23" t="s">
        <v>18</v>
      </c>
      <c r="I35" s="23" t="s">
        <v>18</v>
      </c>
      <c r="J35" s="23" t="s">
        <v>18</v>
      </c>
      <c r="K35" s="23" t="s">
        <v>18</v>
      </c>
      <c r="L35" s="23" t="s">
        <v>18</v>
      </c>
      <c r="M35" s="23" t="s">
        <v>18</v>
      </c>
      <c r="N35" s="23" t="s">
        <v>18</v>
      </c>
      <c r="O35" s="23" t="s">
        <v>18</v>
      </c>
      <c r="P35" s="23" t="s">
        <v>18</v>
      </c>
      <c r="Q35" s="23" t="s">
        <v>18</v>
      </c>
      <c r="R35" s="23" t="s">
        <v>18</v>
      </c>
      <c r="S35" s="23" t="s">
        <v>18</v>
      </c>
      <c r="T35" s="23" t="s">
        <v>18</v>
      </c>
      <c r="U35" s="23" t="s">
        <v>18</v>
      </c>
    </row>
    <row r="36" spans="1:21" x14ac:dyDescent="0.3">
      <c r="A36" s="10">
        <v>34608</v>
      </c>
      <c r="B36">
        <f t="shared" si="3"/>
        <v>1994</v>
      </c>
      <c r="C36">
        <f t="shared" si="4"/>
        <v>10</v>
      </c>
      <c r="D36">
        <f>LOOKUP(C36,{1,4,7,10,13},{1,2,3,4,"Out Of Bounds"})</f>
        <v>4</v>
      </c>
      <c r="E36">
        <f>LOOKUP(D36,{1,2,3,4,5},{90,91,92,92,"Out Of Bounds"})</f>
        <v>92</v>
      </c>
      <c r="F36" s="23" t="s">
        <v>18</v>
      </c>
      <c r="G36" s="23" t="s">
        <v>18</v>
      </c>
      <c r="H36" s="23" t="s">
        <v>18</v>
      </c>
      <c r="I36" s="23" t="s">
        <v>18</v>
      </c>
      <c r="J36" s="23" t="s">
        <v>18</v>
      </c>
      <c r="K36" s="23" t="s">
        <v>18</v>
      </c>
      <c r="L36" s="23" t="s">
        <v>18</v>
      </c>
      <c r="M36" s="23" t="s">
        <v>18</v>
      </c>
      <c r="N36" s="23" t="s">
        <v>18</v>
      </c>
      <c r="O36" s="23" t="s">
        <v>18</v>
      </c>
      <c r="P36" s="23" t="s">
        <v>18</v>
      </c>
      <c r="Q36" s="23" t="s">
        <v>18</v>
      </c>
      <c r="R36" s="23" t="s">
        <v>18</v>
      </c>
      <c r="S36" s="23" t="s">
        <v>18</v>
      </c>
      <c r="T36" s="23" t="s">
        <v>18</v>
      </c>
      <c r="U36" s="23" t="s">
        <v>18</v>
      </c>
    </row>
    <row r="37" spans="1:21" x14ac:dyDescent="0.3">
      <c r="A37" s="10">
        <v>34700</v>
      </c>
      <c r="B37">
        <f t="shared" si="3"/>
        <v>1995</v>
      </c>
      <c r="C37">
        <f t="shared" si="4"/>
        <v>1</v>
      </c>
      <c r="D37">
        <f>LOOKUP(C37,{1,4,7,10,13},{1,2,3,4,"Out Of Bounds"})</f>
        <v>1</v>
      </c>
      <c r="E37">
        <f>LOOKUP(D37,{1,2,3,4,5},{90,91,92,92,"Out Of Bounds"})</f>
        <v>90</v>
      </c>
      <c r="F37" s="23" t="s">
        <v>18</v>
      </c>
      <c r="G37" s="23" t="s">
        <v>18</v>
      </c>
      <c r="H37" s="23" t="s">
        <v>18</v>
      </c>
      <c r="I37" s="23" t="s">
        <v>18</v>
      </c>
      <c r="J37" s="23" t="s">
        <v>18</v>
      </c>
      <c r="K37" s="23" t="s">
        <v>18</v>
      </c>
      <c r="L37" s="23" t="s">
        <v>18</v>
      </c>
      <c r="M37" s="23" t="s">
        <v>18</v>
      </c>
      <c r="N37" s="23" t="s">
        <v>18</v>
      </c>
      <c r="O37" s="23" t="s">
        <v>18</v>
      </c>
      <c r="P37" s="23" t="s">
        <v>18</v>
      </c>
      <c r="Q37" s="23" t="s">
        <v>18</v>
      </c>
      <c r="R37" s="23" t="s">
        <v>18</v>
      </c>
      <c r="S37" s="23" t="s">
        <v>18</v>
      </c>
      <c r="T37" s="23" t="s">
        <v>18</v>
      </c>
      <c r="U37" s="23" t="s">
        <v>18</v>
      </c>
    </row>
    <row r="38" spans="1:21" x14ac:dyDescent="0.3">
      <c r="A38" s="10">
        <v>34790</v>
      </c>
      <c r="B38">
        <f t="shared" si="3"/>
        <v>1995</v>
      </c>
      <c r="C38">
        <f t="shared" si="4"/>
        <v>4</v>
      </c>
      <c r="D38">
        <f>LOOKUP(C38,{1,4,7,10,13},{1,2,3,4,"Out Of Bounds"})</f>
        <v>2</v>
      </c>
      <c r="E38">
        <f>LOOKUP(D38,{1,2,3,4,5},{90,91,92,92,"Out Of Bounds"})</f>
        <v>91</v>
      </c>
      <c r="F38" s="23" t="s">
        <v>18</v>
      </c>
      <c r="G38" s="23" t="s">
        <v>18</v>
      </c>
      <c r="H38" s="23" t="s">
        <v>18</v>
      </c>
      <c r="I38" s="23" t="s">
        <v>18</v>
      </c>
      <c r="J38" s="23" t="s">
        <v>18</v>
      </c>
      <c r="K38" s="23" t="s">
        <v>18</v>
      </c>
      <c r="L38" s="23" t="s">
        <v>18</v>
      </c>
      <c r="M38" s="23" t="s">
        <v>18</v>
      </c>
      <c r="N38" s="23" t="s">
        <v>18</v>
      </c>
      <c r="O38" s="23" t="s">
        <v>18</v>
      </c>
      <c r="P38" s="23" t="s">
        <v>18</v>
      </c>
      <c r="Q38" s="23" t="s">
        <v>18</v>
      </c>
      <c r="R38" s="23" t="s">
        <v>18</v>
      </c>
      <c r="S38" s="23" t="s">
        <v>18</v>
      </c>
      <c r="T38" s="23" t="s">
        <v>18</v>
      </c>
      <c r="U38" s="23" t="s">
        <v>18</v>
      </c>
    </row>
    <row r="39" spans="1:21" x14ac:dyDescent="0.3">
      <c r="A39" s="10">
        <v>34881</v>
      </c>
      <c r="B39">
        <f t="shared" si="3"/>
        <v>1995</v>
      </c>
      <c r="C39">
        <f t="shared" si="4"/>
        <v>7</v>
      </c>
      <c r="D39">
        <f>LOOKUP(C39,{1,4,7,10,13},{1,2,3,4,"Out Of Bounds"})</f>
        <v>3</v>
      </c>
      <c r="E39">
        <f>LOOKUP(D39,{1,2,3,4,5},{90,91,92,92,"Out Of Bounds"})</f>
        <v>92</v>
      </c>
      <c r="F39" s="23" t="s">
        <v>18</v>
      </c>
      <c r="G39" s="23" t="s">
        <v>18</v>
      </c>
      <c r="H39" s="23" t="s">
        <v>18</v>
      </c>
      <c r="I39" s="23" t="s">
        <v>18</v>
      </c>
      <c r="J39" s="23" t="s">
        <v>18</v>
      </c>
      <c r="K39" s="23" t="s">
        <v>18</v>
      </c>
      <c r="L39" s="23" t="s">
        <v>18</v>
      </c>
      <c r="M39" s="23" t="s">
        <v>18</v>
      </c>
      <c r="N39" s="23" t="s">
        <v>18</v>
      </c>
      <c r="O39" s="23" t="s">
        <v>18</v>
      </c>
      <c r="P39" s="23" t="s">
        <v>18</v>
      </c>
      <c r="Q39" s="23" t="s">
        <v>18</v>
      </c>
      <c r="R39" s="23" t="s">
        <v>18</v>
      </c>
      <c r="S39" s="23" t="s">
        <v>18</v>
      </c>
      <c r="T39" s="23" t="s">
        <v>18</v>
      </c>
      <c r="U39" s="23" t="s">
        <v>18</v>
      </c>
    </row>
    <row r="40" spans="1:21" x14ac:dyDescent="0.3">
      <c r="A40" s="10">
        <v>34973</v>
      </c>
      <c r="B40">
        <f t="shared" si="3"/>
        <v>1995</v>
      </c>
      <c r="C40">
        <f t="shared" si="4"/>
        <v>10</v>
      </c>
      <c r="D40">
        <f>LOOKUP(C40,{1,4,7,10,13},{1,2,3,4,"Out Of Bounds"})</f>
        <v>4</v>
      </c>
      <c r="E40">
        <f>LOOKUP(D40,{1,2,3,4,5},{90,91,92,92,"Out Of Bounds"})</f>
        <v>92</v>
      </c>
      <c r="F40" s="23" t="s">
        <v>18</v>
      </c>
      <c r="G40" s="23" t="s">
        <v>18</v>
      </c>
      <c r="H40" s="23" t="s">
        <v>18</v>
      </c>
      <c r="I40" s="23" t="s">
        <v>18</v>
      </c>
      <c r="J40" s="23" t="s">
        <v>18</v>
      </c>
      <c r="K40" s="23" t="s">
        <v>18</v>
      </c>
      <c r="L40" s="23" t="s">
        <v>18</v>
      </c>
      <c r="M40" s="23" t="s">
        <v>18</v>
      </c>
      <c r="N40" s="23" t="s">
        <v>18</v>
      </c>
      <c r="O40" s="23" t="s">
        <v>18</v>
      </c>
      <c r="P40" s="23" t="s">
        <v>18</v>
      </c>
      <c r="Q40" s="23" t="s">
        <v>18</v>
      </c>
      <c r="R40" s="23" t="s">
        <v>18</v>
      </c>
      <c r="S40" s="23" t="s">
        <v>18</v>
      </c>
      <c r="T40" s="23" t="s">
        <v>18</v>
      </c>
      <c r="U40" s="23" t="s">
        <v>18</v>
      </c>
    </row>
    <row r="41" spans="1:21" x14ac:dyDescent="0.3">
      <c r="A41" s="10">
        <v>35065</v>
      </c>
      <c r="B41">
        <f t="shared" si="3"/>
        <v>1996</v>
      </c>
      <c r="C41">
        <f t="shared" si="4"/>
        <v>1</v>
      </c>
      <c r="D41">
        <f>LOOKUP(C41,{1,4,7,10,13},{1,2,3,4,"Out Of Bounds"})</f>
        <v>1</v>
      </c>
      <c r="E41">
        <f>LOOKUP(D41,{1,2,3,4,5},{90,91,92,92,"Out Of Bounds"})</f>
        <v>90</v>
      </c>
      <c r="F41" s="23" t="s">
        <v>18</v>
      </c>
      <c r="G41" s="23" t="s">
        <v>18</v>
      </c>
      <c r="H41" s="23" t="s">
        <v>18</v>
      </c>
      <c r="I41" s="23" t="s">
        <v>18</v>
      </c>
      <c r="J41" s="23" t="s">
        <v>18</v>
      </c>
      <c r="K41" s="23" t="s">
        <v>18</v>
      </c>
      <c r="L41" s="23" t="s">
        <v>18</v>
      </c>
      <c r="M41" s="23" t="s">
        <v>18</v>
      </c>
      <c r="N41" s="23" t="s">
        <v>18</v>
      </c>
      <c r="O41" s="23" t="s">
        <v>18</v>
      </c>
      <c r="P41" s="23" t="s">
        <v>18</v>
      </c>
      <c r="Q41" s="23" t="s">
        <v>18</v>
      </c>
      <c r="R41" s="23" t="s">
        <v>18</v>
      </c>
      <c r="S41" s="23" t="s">
        <v>18</v>
      </c>
      <c r="T41" s="23" t="s">
        <v>18</v>
      </c>
      <c r="U41" s="23" t="s">
        <v>18</v>
      </c>
    </row>
    <row r="42" spans="1:21" x14ac:dyDescent="0.3">
      <c r="A42" s="10">
        <v>35156</v>
      </c>
      <c r="B42">
        <f t="shared" si="3"/>
        <v>1996</v>
      </c>
      <c r="C42">
        <f t="shared" si="4"/>
        <v>4</v>
      </c>
      <c r="D42">
        <f>LOOKUP(C42,{1,4,7,10,13},{1,2,3,4,"Out Of Bounds"})</f>
        <v>2</v>
      </c>
      <c r="E42">
        <f>LOOKUP(D42,{1,2,3,4,5},{90,91,92,92,"Out Of Bounds"})</f>
        <v>91</v>
      </c>
      <c r="F42" s="23" t="s">
        <v>18</v>
      </c>
      <c r="G42" s="23" t="s">
        <v>18</v>
      </c>
      <c r="H42" s="23" t="s">
        <v>18</v>
      </c>
      <c r="I42" s="23" t="s">
        <v>18</v>
      </c>
      <c r="J42" s="23" t="s">
        <v>18</v>
      </c>
      <c r="K42" s="23" t="s">
        <v>18</v>
      </c>
      <c r="L42" s="23" t="s">
        <v>18</v>
      </c>
      <c r="M42" s="23" t="s">
        <v>18</v>
      </c>
      <c r="N42" s="23" t="s">
        <v>18</v>
      </c>
      <c r="O42" s="23" t="s">
        <v>18</v>
      </c>
      <c r="P42" s="23" t="s">
        <v>18</v>
      </c>
      <c r="Q42" s="23" t="s">
        <v>18</v>
      </c>
      <c r="R42" s="23" t="s">
        <v>18</v>
      </c>
      <c r="S42" s="23" t="s">
        <v>18</v>
      </c>
      <c r="T42" s="23" t="s">
        <v>18</v>
      </c>
      <c r="U42" s="23" t="s">
        <v>18</v>
      </c>
    </row>
    <row r="43" spans="1:21" x14ac:dyDescent="0.3">
      <c r="A43" s="10">
        <v>35247</v>
      </c>
      <c r="B43">
        <f t="shared" si="3"/>
        <v>1996</v>
      </c>
      <c r="C43">
        <f t="shared" si="4"/>
        <v>7</v>
      </c>
      <c r="D43">
        <f>LOOKUP(C43,{1,4,7,10,13},{1,2,3,4,"Out Of Bounds"})</f>
        <v>3</v>
      </c>
      <c r="E43">
        <f>LOOKUP(D43,{1,2,3,4,5},{90,91,92,92,"Out Of Bounds"})</f>
        <v>92</v>
      </c>
      <c r="F43" s="23" t="s">
        <v>18</v>
      </c>
      <c r="G43" s="23" t="s">
        <v>18</v>
      </c>
      <c r="H43" s="23" t="s">
        <v>18</v>
      </c>
      <c r="I43" s="23" t="s">
        <v>18</v>
      </c>
      <c r="J43" s="23" t="s">
        <v>18</v>
      </c>
      <c r="K43" s="23" t="s">
        <v>18</v>
      </c>
      <c r="L43" s="23" t="s">
        <v>18</v>
      </c>
      <c r="M43" s="23" t="s">
        <v>18</v>
      </c>
      <c r="N43" s="23" t="s">
        <v>18</v>
      </c>
      <c r="O43" s="23" t="s">
        <v>18</v>
      </c>
      <c r="P43" s="23" t="s">
        <v>18</v>
      </c>
      <c r="Q43" s="23" t="s">
        <v>18</v>
      </c>
      <c r="R43" s="23" t="s">
        <v>18</v>
      </c>
      <c r="S43" s="23" t="s">
        <v>18</v>
      </c>
      <c r="T43" s="23" t="s">
        <v>18</v>
      </c>
      <c r="U43" s="23" t="s">
        <v>18</v>
      </c>
    </row>
    <row r="44" spans="1:21" x14ac:dyDescent="0.3">
      <c r="A44" s="10">
        <v>35339</v>
      </c>
      <c r="B44">
        <f t="shared" si="3"/>
        <v>1996</v>
      </c>
      <c r="C44">
        <f t="shared" si="4"/>
        <v>10</v>
      </c>
      <c r="D44">
        <f>LOOKUP(C44,{1,4,7,10,13},{1,2,3,4,"Out Of Bounds"})</f>
        <v>4</v>
      </c>
      <c r="E44">
        <f>LOOKUP(D44,{1,2,3,4,5},{90,91,92,92,"Out Of Bounds"})</f>
        <v>92</v>
      </c>
      <c r="F44" s="23" t="s">
        <v>18</v>
      </c>
      <c r="G44" s="23" t="s">
        <v>18</v>
      </c>
      <c r="H44" s="23" t="s">
        <v>18</v>
      </c>
      <c r="I44" s="23" t="s">
        <v>18</v>
      </c>
      <c r="J44" s="23" t="s">
        <v>18</v>
      </c>
      <c r="K44" s="23" t="s">
        <v>18</v>
      </c>
      <c r="L44" s="23" t="s">
        <v>18</v>
      </c>
      <c r="M44" s="23" t="s">
        <v>18</v>
      </c>
      <c r="N44" s="23" t="s">
        <v>18</v>
      </c>
      <c r="O44" s="23" t="s">
        <v>18</v>
      </c>
      <c r="P44" s="23" t="s">
        <v>18</v>
      </c>
      <c r="Q44" s="23" t="s">
        <v>18</v>
      </c>
      <c r="R44" s="23" t="s">
        <v>18</v>
      </c>
      <c r="S44" s="23" t="s">
        <v>18</v>
      </c>
      <c r="T44" s="23" t="s">
        <v>18</v>
      </c>
      <c r="U44" s="23" t="s">
        <v>18</v>
      </c>
    </row>
    <row r="45" spans="1:21" x14ac:dyDescent="0.3">
      <c r="A45" s="10">
        <v>35431</v>
      </c>
      <c r="B45">
        <f t="shared" si="3"/>
        <v>1997</v>
      </c>
      <c r="C45">
        <f t="shared" si="4"/>
        <v>1</v>
      </c>
      <c r="D45">
        <f>LOOKUP(C45,{1,4,7,10,13},{1,2,3,4,"Out Of Bounds"})</f>
        <v>1</v>
      </c>
      <c r="E45">
        <f>LOOKUP(D45,{1,2,3,4,5},{90,91,92,92,"Out Of Bounds"})</f>
        <v>90</v>
      </c>
      <c r="F45" s="23" t="s">
        <v>18</v>
      </c>
      <c r="G45" s="23" t="s">
        <v>18</v>
      </c>
      <c r="H45" s="23" t="s">
        <v>18</v>
      </c>
      <c r="I45" s="23" t="s">
        <v>18</v>
      </c>
      <c r="J45" s="23" t="s">
        <v>18</v>
      </c>
      <c r="K45" s="23" t="s">
        <v>18</v>
      </c>
      <c r="L45" s="23" t="s">
        <v>18</v>
      </c>
      <c r="M45" s="23" t="s">
        <v>18</v>
      </c>
      <c r="N45" s="23" t="s">
        <v>18</v>
      </c>
      <c r="O45" s="23" t="s">
        <v>18</v>
      </c>
      <c r="P45" s="23" t="s">
        <v>18</v>
      </c>
      <c r="Q45" s="23" t="s">
        <v>18</v>
      </c>
      <c r="R45" s="23" t="s">
        <v>18</v>
      </c>
      <c r="S45" s="23" t="s">
        <v>18</v>
      </c>
      <c r="T45" s="23" t="s">
        <v>18</v>
      </c>
      <c r="U45" s="23" t="s">
        <v>18</v>
      </c>
    </row>
    <row r="46" spans="1:21" x14ac:dyDescent="0.3">
      <c r="A46" s="10">
        <v>35521</v>
      </c>
      <c r="B46">
        <f t="shared" si="3"/>
        <v>1997</v>
      </c>
      <c r="C46">
        <f t="shared" si="4"/>
        <v>4</v>
      </c>
      <c r="D46">
        <f>LOOKUP(C46,{1,4,7,10,13},{1,2,3,4,"Out Of Bounds"})</f>
        <v>2</v>
      </c>
      <c r="E46">
        <f>LOOKUP(D46,{1,2,3,4,5},{90,91,92,92,"Out Of Bounds"})</f>
        <v>91</v>
      </c>
      <c r="F46" s="23" t="s">
        <v>18</v>
      </c>
      <c r="G46" s="23" t="s">
        <v>18</v>
      </c>
      <c r="H46" s="23" t="s">
        <v>18</v>
      </c>
      <c r="I46" s="23" t="s">
        <v>18</v>
      </c>
      <c r="J46" s="23" t="s">
        <v>18</v>
      </c>
      <c r="K46" s="23" t="s">
        <v>18</v>
      </c>
      <c r="L46" s="23" t="s">
        <v>18</v>
      </c>
      <c r="M46" s="23" t="s">
        <v>18</v>
      </c>
      <c r="N46" s="23" t="s">
        <v>18</v>
      </c>
      <c r="O46" s="23" t="s">
        <v>18</v>
      </c>
      <c r="P46" s="23" t="s">
        <v>18</v>
      </c>
      <c r="Q46" s="23" t="s">
        <v>18</v>
      </c>
      <c r="R46" s="23" t="s">
        <v>18</v>
      </c>
      <c r="S46" s="23" t="s">
        <v>18</v>
      </c>
      <c r="T46" s="23" t="s">
        <v>18</v>
      </c>
      <c r="U46" s="23" t="s">
        <v>18</v>
      </c>
    </row>
    <row r="47" spans="1:21" x14ac:dyDescent="0.3">
      <c r="A47" s="10">
        <v>35612</v>
      </c>
      <c r="B47">
        <f t="shared" si="3"/>
        <v>1997</v>
      </c>
      <c r="C47">
        <f t="shared" si="4"/>
        <v>7</v>
      </c>
      <c r="D47">
        <f>LOOKUP(C47,{1,4,7,10,13},{1,2,3,4,"Out Of Bounds"})</f>
        <v>3</v>
      </c>
      <c r="E47">
        <f>LOOKUP(D47,{1,2,3,4,5},{90,91,92,92,"Out Of Bounds"})</f>
        <v>92</v>
      </c>
      <c r="F47" s="23" t="s">
        <v>18</v>
      </c>
      <c r="G47" s="23" t="s">
        <v>18</v>
      </c>
      <c r="H47" s="23" t="s">
        <v>18</v>
      </c>
      <c r="I47" s="23" t="s">
        <v>18</v>
      </c>
      <c r="J47" s="23" t="s">
        <v>18</v>
      </c>
      <c r="K47" s="23" t="s">
        <v>18</v>
      </c>
      <c r="L47" s="23" t="s">
        <v>18</v>
      </c>
      <c r="M47" s="23" t="s">
        <v>18</v>
      </c>
      <c r="N47" s="23" t="s">
        <v>18</v>
      </c>
      <c r="O47" s="23" t="s">
        <v>18</v>
      </c>
      <c r="P47" s="23" t="s">
        <v>18</v>
      </c>
      <c r="Q47" s="23" t="s">
        <v>18</v>
      </c>
      <c r="R47" s="23" t="s">
        <v>18</v>
      </c>
      <c r="S47" s="23" t="s">
        <v>18</v>
      </c>
      <c r="T47" s="23" t="s">
        <v>18</v>
      </c>
      <c r="U47" s="23" t="s">
        <v>18</v>
      </c>
    </row>
    <row r="48" spans="1:21" x14ac:dyDescent="0.3">
      <c r="A48" s="10">
        <v>35704</v>
      </c>
      <c r="B48">
        <f t="shared" si="3"/>
        <v>1997</v>
      </c>
      <c r="C48">
        <f t="shared" si="4"/>
        <v>10</v>
      </c>
      <c r="D48">
        <f>LOOKUP(C48,{1,4,7,10,13},{1,2,3,4,"Out Of Bounds"})</f>
        <v>4</v>
      </c>
      <c r="E48">
        <f>LOOKUP(D48,{1,2,3,4,5},{90,91,92,92,"Out Of Bounds"})</f>
        <v>92</v>
      </c>
      <c r="F48" s="23" t="s">
        <v>18</v>
      </c>
      <c r="G48" s="23" t="s">
        <v>18</v>
      </c>
      <c r="H48" s="23" t="s">
        <v>18</v>
      </c>
      <c r="I48" s="23" t="s">
        <v>18</v>
      </c>
      <c r="J48" s="23" t="s">
        <v>18</v>
      </c>
      <c r="K48" s="23" t="s">
        <v>18</v>
      </c>
      <c r="L48" s="23" t="s">
        <v>18</v>
      </c>
      <c r="M48" s="23" t="s">
        <v>18</v>
      </c>
      <c r="N48" s="23" t="s">
        <v>18</v>
      </c>
      <c r="O48" s="23" t="s">
        <v>18</v>
      </c>
      <c r="P48" s="23" t="s">
        <v>18</v>
      </c>
      <c r="Q48" s="23" t="s">
        <v>18</v>
      </c>
      <c r="R48" s="23" t="s">
        <v>18</v>
      </c>
      <c r="S48" s="23" t="s">
        <v>18</v>
      </c>
      <c r="T48" s="23" t="s">
        <v>18</v>
      </c>
      <c r="U48" s="23" t="s">
        <v>18</v>
      </c>
    </row>
    <row r="49" spans="1:21" x14ac:dyDescent="0.3">
      <c r="A49" s="10">
        <v>35796</v>
      </c>
      <c r="B49">
        <f t="shared" si="3"/>
        <v>1998</v>
      </c>
      <c r="C49">
        <f t="shared" si="4"/>
        <v>1</v>
      </c>
      <c r="D49">
        <f>LOOKUP(C49,{1,4,7,10,13},{1,2,3,4,"Out Of Bounds"})</f>
        <v>1</v>
      </c>
      <c r="E49">
        <f>LOOKUP(D49,{1,2,3,4,5},{90,91,92,92,"Out Of Bounds"})</f>
        <v>90</v>
      </c>
      <c r="F49" s="16">
        <f>SUMIFS('working monthly'!G$12:G$347,'working monthly'!$D$12:$D$347,'working quarterly'!$B49,'working monthly'!$C$12:$C$347,'working quarterly'!$D49)</f>
        <v>33080935</v>
      </c>
      <c r="G49" s="16">
        <f>SUMIFS('working monthly'!H$12:H$347,'working monthly'!$D$12:$D$347,'working quarterly'!$B49,'working monthly'!$C$12:$C$347,'working quarterly'!$D49)</f>
        <v>18155629</v>
      </c>
      <c r="H49" s="16">
        <f>SUMIFS('working monthly'!I$12:I$347,'working monthly'!$D$12:$D$347,'working quarterly'!$B49,'working monthly'!$C$12:$C$347,'working quarterly'!$D49)</f>
        <v>1502870809</v>
      </c>
      <c r="I49" s="18">
        <f t="shared" ref="I49:I69" si="5">G49/$E49</f>
        <v>201729.2111111111</v>
      </c>
      <c r="J49" s="18">
        <f t="shared" ref="J49:J69" si="6">F49/$E49</f>
        <v>367565.94444444444</v>
      </c>
      <c r="K49" s="18">
        <f t="shared" ref="K49:K64" si="7">G49/F49</f>
        <v>0.54882454199072672</v>
      </c>
      <c r="L49" s="18">
        <f t="shared" ref="L49:L64" si="8">H49/G49</f>
        <v>82.777127082735603</v>
      </c>
      <c r="M49" s="18">
        <f t="shared" ref="M49:M64" si="9">H49/F49</f>
        <v>45.430118858490545</v>
      </c>
      <c r="N49" s="23" t="s">
        <v>18</v>
      </c>
      <c r="O49" s="23" t="s">
        <v>18</v>
      </c>
      <c r="P49" s="23" t="s">
        <v>18</v>
      </c>
      <c r="Q49" s="23" t="s">
        <v>18</v>
      </c>
      <c r="R49" s="23" t="s">
        <v>18</v>
      </c>
      <c r="S49" s="23" t="s">
        <v>18</v>
      </c>
      <c r="T49" s="23" t="s">
        <v>18</v>
      </c>
      <c r="U49" s="23" t="s">
        <v>18</v>
      </c>
    </row>
    <row r="50" spans="1:21" x14ac:dyDescent="0.3">
      <c r="A50" s="10">
        <v>35886</v>
      </c>
      <c r="B50">
        <f t="shared" si="3"/>
        <v>1998</v>
      </c>
      <c r="C50">
        <f t="shared" si="4"/>
        <v>4</v>
      </c>
      <c r="D50">
        <f>LOOKUP(C50,{1,4,7,10,13},{1,2,3,4,"Out Of Bounds"})</f>
        <v>2</v>
      </c>
      <c r="E50">
        <f>LOOKUP(D50,{1,2,3,4,5},{90,91,92,92,"Out Of Bounds"})</f>
        <v>91</v>
      </c>
      <c r="F50" s="16">
        <f>SUMIFS('working monthly'!G$12:G$347,'working monthly'!$D$12:$D$347,'working quarterly'!$B50,'working monthly'!$C$12:$C$347,'working quarterly'!$D50)</f>
        <v>33555846</v>
      </c>
      <c r="G50" s="16">
        <f>SUMIFS('working monthly'!H$12:H$347,'working monthly'!$D$12:$D$347,'working quarterly'!$B50,'working monthly'!$C$12:$C$347,'working quarterly'!$D50)</f>
        <v>22181435</v>
      </c>
      <c r="H50" s="16">
        <f>SUMIFS('working monthly'!I$12:I$347,'working monthly'!$D$12:$D$347,'working quarterly'!$B50,'working monthly'!$C$12:$C$347,'working quarterly'!$D50)</f>
        <v>2001463927</v>
      </c>
      <c r="I50" s="18">
        <f t="shared" si="5"/>
        <v>243752.03296703298</v>
      </c>
      <c r="J50" s="18">
        <f t="shared" si="6"/>
        <v>368745.56043956045</v>
      </c>
      <c r="K50" s="18">
        <f t="shared" si="7"/>
        <v>0.66103042074993434</v>
      </c>
      <c r="L50" s="18">
        <f t="shared" si="8"/>
        <v>90.231489847252888</v>
      </c>
      <c r="M50" s="18">
        <f t="shared" si="9"/>
        <v>59.645759698623003</v>
      </c>
      <c r="N50" s="23" t="s">
        <v>18</v>
      </c>
      <c r="O50" s="23" t="s">
        <v>18</v>
      </c>
      <c r="P50" s="23" t="s">
        <v>18</v>
      </c>
      <c r="Q50" s="23" t="s">
        <v>18</v>
      </c>
      <c r="R50" s="23" t="s">
        <v>18</v>
      </c>
      <c r="S50" s="23" t="s">
        <v>18</v>
      </c>
      <c r="T50" s="23" t="s">
        <v>18</v>
      </c>
      <c r="U50" s="23" t="s">
        <v>18</v>
      </c>
    </row>
    <row r="51" spans="1:21" x14ac:dyDescent="0.3">
      <c r="A51" s="10">
        <v>35977</v>
      </c>
      <c r="B51">
        <f t="shared" si="3"/>
        <v>1998</v>
      </c>
      <c r="C51">
        <f t="shared" si="4"/>
        <v>7</v>
      </c>
      <c r="D51">
        <f>LOOKUP(C51,{1,4,7,10,13},{1,2,3,4,"Out Of Bounds"})</f>
        <v>3</v>
      </c>
      <c r="E51">
        <f>LOOKUP(D51,{1,2,3,4,5},{90,91,92,92,"Out Of Bounds"})</f>
        <v>92</v>
      </c>
      <c r="F51" s="16">
        <f>SUMIFS('working monthly'!G$12:G$347,'working monthly'!$D$12:$D$347,'working quarterly'!$B51,'working monthly'!$C$12:$C$347,'working quarterly'!$D51)</f>
        <v>34181527</v>
      </c>
      <c r="G51" s="16">
        <f>SUMIFS('working monthly'!H$12:H$347,'working monthly'!$D$12:$D$347,'working quarterly'!$B51,'working monthly'!$C$12:$C$347,'working quarterly'!$D51)</f>
        <v>26739874</v>
      </c>
      <c r="H51" s="16">
        <f>SUMIFS('working monthly'!I$12:I$347,'working monthly'!$D$12:$D$347,'working quarterly'!$B51,'working monthly'!$C$12:$C$347,'working quarterly'!$D51)</f>
        <v>2693515233</v>
      </c>
      <c r="I51" s="18">
        <f t="shared" si="5"/>
        <v>290650.80434782611</v>
      </c>
      <c r="J51" s="18">
        <f t="shared" si="6"/>
        <v>371538.33695652173</v>
      </c>
      <c r="K51" s="18">
        <f t="shared" si="7"/>
        <v>0.78229021190305514</v>
      </c>
      <c r="L51" s="18">
        <f t="shared" si="8"/>
        <v>100.73028889365746</v>
      </c>
      <c r="M51" s="18">
        <f t="shared" si="9"/>
        <v>78.800319043675259</v>
      </c>
      <c r="N51" s="23" t="s">
        <v>18</v>
      </c>
      <c r="O51" s="23" t="s">
        <v>18</v>
      </c>
      <c r="P51" s="23" t="s">
        <v>18</v>
      </c>
      <c r="Q51" s="23" t="s">
        <v>18</v>
      </c>
      <c r="R51" s="23" t="s">
        <v>18</v>
      </c>
      <c r="S51" s="23" t="s">
        <v>18</v>
      </c>
      <c r="T51" s="23" t="s">
        <v>18</v>
      </c>
      <c r="U51" s="23" t="s">
        <v>18</v>
      </c>
    </row>
    <row r="52" spans="1:21" x14ac:dyDescent="0.3">
      <c r="A52" s="10">
        <v>36069</v>
      </c>
      <c r="B52">
        <f t="shared" si="3"/>
        <v>1998</v>
      </c>
      <c r="C52">
        <f t="shared" si="4"/>
        <v>10</v>
      </c>
      <c r="D52">
        <f>LOOKUP(C52,{1,4,7,10,13},{1,2,3,4,"Out Of Bounds"})</f>
        <v>4</v>
      </c>
      <c r="E52">
        <f>LOOKUP(D52,{1,2,3,4,5},{90,91,92,92,"Out Of Bounds"})</f>
        <v>92</v>
      </c>
      <c r="F52" s="16">
        <f>SUMIFS('working monthly'!G$12:G$347,'working monthly'!$D$12:$D$347,'working quarterly'!$B52,'working monthly'!$C$12:$C$347,'working quarterly'!$D52)</f>
        <v>34273777</v>
      </c>
      <c r="G52" s="16">
        <f>SUMIFS('working monthly'!H$12:H$347,'working monthly'!$D$12:$D$347,'working quarterly'!$B52,'working monthly'!$C$12:$C$347,'working quarterly'!$D52)</f>
        <v>18976482</v>
      </c>
      <c r="H52" s="16">
        <f>SUMIFS('working monthly'!I$12:I$347,'working monthly'!$D$12:$D$347,'working quarterly'!$B52,'working monthly'!$C$12:$C$347,'working quarterly'!$D52)</f>
        <v>1667229142</v>
      </c>
      <c r="I52" s="18">
        <f t="shared" si="5"/>
        <v>206266.10869565216</v>
      </c>
      <c r="J52" s="18">
        <f t="shared" si="6"/>
        <v>372541.05434782611</v>
      </c>
      <c r="K52" s="18">
        <f t="shared" si="7"/>
        <v>0.55367349796318044</v>
      </c>
      <c r="L52" s="18">
        <f t="shared" si="8"/>
        <v>87.857651486719192</v>
      </c>
      <c r="M52" s="18">
        <f t="shared" si="9"/>
        <v>48.644453221481832</v>
      </c>
      <c r="N52" s="23" t="s">
        <v>18</v>
      </c>
      <c r="O52" s="23" t="s">
        <v>18</v>
      </c>
      <c r="P52" s="23" t="s">
        <v>18</v>
      </c>
      <c r="Q52" s="23" t="s">
        <v>18</v>
      </c>
      <c r="R52" s="23" t="s">
        <v>18</v>
      </c>
      <c r="S52" s="23" t="s">
        <v>18</v>
      </c>
      <c r="T52" s="23" t="s">
        <v>18</v>
      </c>
      <c r="U52" s="23" t="s">
        <v>18</v>
      </c>
    </row>
    <row r="53" spans="1:21" x14ac:dyDescent="0.3">
      <c r="A53" s="10">
        <v>36161</v>
      </c>
      <c r="B53">
        <f t="shared" si="3"/>
        <v>1999</v>
      </c>
      <c r="C53">
        <f t="shared" si="4"/>
        <v>1</v>
      </c>
      <c r="D53">
        <f>LOOKUP(C53,{1,4,7,10,13},{1,2,3,4,"Out Of Bounds"})</f>
        <v>1</v>
      </c>
      <c r="E53">
        <f>LOOKUP(D53,{1,2,3,4,5},{90,91,92,92,"Out Of Bounds"})</f>
        <v>90</v>
      </c>
      <c r="F53" s="16">
        <f>SUMIFS('working monthly'!G$12:G$347,'working monthly'!$D$12:$D$347,'working quarterly'!$B53,'working monthly'!$C$12:$C$347,'working quarterly'!$D53)</f>
        <v>33594330</v>
      </c>
      <c r="G53" s="16">
        <f>SUMIFS('working monthly'!H$12:H$347,'working monthly'!$D$12:$D$347,'working quarterly'!$B53,'working monthly'!$C$12:$C$347,'working quarterly'!$D53)</f>
        <v>18166777</v>
      </c>
      <c r="H53" s="16">
        <f>SUMIFS('working monthly'!I$12:I$347,'working monthly'!$D$12:$D$347,'working quarterly'!$B53,'working monthly'!$C$12:$C$347,'working quarterly'!$D53)</f>
        <v>1604630479</v>
      </c>
      <c r="I53" s="18">
        <f t="shared" si="5"/>
        <v>201853.07777777777</v>
      </c>
      <c r="J53" s="18">
        <f t="shared" si="6"/>
        <v>373270.33333333331</v>
      </c>
      <c r="K53" s="18">
        <f t="shared" si="7"/>
        <v>0.54076914169742329</v>
      </c>
      <c r="L53" s="18">
        <f t="shared" si="8"/>
        <v>88.327746798455223</v>
      </c>
      <c r="M53" s="18">
        <f t="shared" si="9"/>
        <v>47.764919824267963</v>
      </c>
      <c r="N53" s="23" t="s">
        <v>18</v>
      </c>
      <c r="O53" s="23" t="s">
        <v>18</v>
      </c>
      <c r="P53" s="23" t="s">
        <v>18</v>
      </c>
      <c r="Q53" s="23" t="s">
        <v>18</v>
      </c>
      <c r="R53" s="23" t="s">
        <v>18</v>
      </c>
      <c r="S53" s="23" t="s">
        <v>18</v>
      </c>
      <c r="T53" s="23" t="s">
        <v>18</v>
      </c>
      <c r="U53" s="23" t="s">
        <v>18</v>
      </c>
    </row>
    <row r="54" spans="1:21" x14ac:dyDescent="0.3">
      <c r="A54" s="10">
        <v>36251</v>
      </c>
      <c r="B54">
        <f t="shared" si="3"/>
        <v>1999</v>
      </c>
      <c r="C54">
        <f t="shared" si="4"/>
        <v>4</v>
      </c>
      <c r="D54">
        <f>LOOKUP(C54,{1,4,7,10,13},{1,2,3,4,"Out Of Bounds"})</f>
        <v>2</v>
      </c>
      <c r="E54">
        <f>LOOKUP(D54,{1,2,3,4,5},{90,91,92,92,"Out Of Bounds"})</f>
        <v>91</v>
      </c>
      <c r="F54" s="16">
        <f>SUMIFS('working monthly'!G$12:G$347,'working monthly'!$D$12:$D$347,'working quarterly'!$B54,'working monthly'!$C$12:$C$347,'working quarterly'!$D54)</f>
        <v>34159879</v>
      </c>
      <c r="G54" s="16">
        <f>SUMIFS('working monthly'!H$12:H$347,'working monthly'!$D$12:$D$347,'working quarterly'!$B54,'working monthly'!$C$12:$C$347,'working quarterly'!$D54)</f>
        <v>22383870</v>
      </c>
      <c r="H54" s="16">
        <f>SUMIFS('working monthly'!I$12:I$347,'working monthly'!$D$12:$D$347,'working quarterly'!$B54,'working monthly'!$C$12:$C$347,'working quarterly'!$D54)</f>
        <v>2137951893</v>
      </c>
      <c r="I54" s="18">
        <f t="shared" si="5"/>
        <v>245976.5934065934</v>
      </c>
      <c r="J54" s="18">
        <f t="shared" si="6"/>
        <v>375383.28571428574</v>
      </c>
      <c r="K54" s="18">
        <f t="shared" si="7"/>
        <v>0.65526783628244112</v>
      </c>
      <c r="L54" s="18">
        <f t="shared" si="8"/>
        <v>95.51305886783652</v>
      </c>
      <c r="M54" s="18">
        <f t="shared" si="9"/>
        <v>62.586635421044669</v>
      </c>
      <c r="N54" s="23" t="s">
        <v>18</v>
      </c>
      <c r="O54" s="23" t="s">
        <v>18</v>
      </c>
      <c r="P54" s="23" t="s">
        <v>18</v>
      </c>
      <c r="Q54" s="23" t="s">
        <v>18</v>
      </c>
      <c r="R54" s="23" t="s">
        <v>18</v>
      </c>
      <c r="S54" s="23" t="s">
        <v>18</v>
      </c>
      <c r="T54" s="23" t="s">
        <v>18</v>
      </c>
      <c r="U54" s="23" t="s">
        <v>18</v>
      </c>
    </row>
    <row r="55" spans="1:21" x14ac:dyDescent="0.3">
      <c r="A55" s="10">
        <v>36342</v>
      </c>
      <c r="B55">
        <f t="shared" si="3"/>
        <v>1999</v>
      </c>
      <c r="C55">
        <f t="shared" si="4"/>
        <v>7</v>
      </c>
      <c r="D55">
        <f>LOOKUP(C55,{1,4,7,10,13},{1,2,3,4,"Out Of Bounds"})</f>
        <v>3</v>
      </c>
      <c r="E55">
        <f>LOOKUP(D55,{1,2,3,4,5},{90,91,92,92,"Out Of Bounds"})</f>
        <v>92</v>
      </c>
      <c r="F55" s="16">
        <f>SUMIFS('working monthly'!G$12:G$347,'working monthly'!$D$12:$D$347,'working quarterly'!$B55,'working monthly'!$C$12:$C$347,'working quarterly'!$D55)</f>
        <v>34735603</v>
      </c>
      <c r="G55" s="16">
        <f>SUMIFS('working monthly'!H$12:H$347,'working monthly'!$D$12:$D$347,'working quarterly'!$B55,'working monthly'!$C$12:$C$347,'working quarterly'!$D55)</f>
        <v>27313380</v>
      </c>
      <c r="H55" s="16">
        <f>SUMIFS('working monthly'!I$12:I$347,'working monthly'!$D$12:$D$347,'working quarterly'!$B55,'working monthly'!$C$12:$C$347,'working quarterly'!$D55)</f>
        <v>2908983952</v>
      </c>
      <c r="I55" s="18">
        <f t="shared" si="5"/>
        <v>296884.5652173913</v>
      </c>
      <c r="J55" s="18">
        <f t="shared" si="6"/>
        <v>377560.90217391303</v>
      </c>
      <c r="K55" s="18">
        <f t="shared" si="7"/>
        <v>0.78632232179760919</v>
      </c>
      <c r="L55" s="18">
        <f t="shared" si="8"/>
        <v>106.5039900590846</v>
      </c>
      <c r="M55" s="18">
        <f t="shared" si="9"/>
        <v>83.746464743968886</v>
      </c>
      <c r="N55" s="23" t="s">
        <v>18</v>
      </c>
      <c r="O55" s="23" t="s">
        <v>18</v>
      </c>
      <c r="P55" s="23" t="s">
        <v>18</v>
      </c>
      <c r="Q55" s="23" t="s">
        <v>18</v>
      </c>
      <c r="R55" s="23" t="s">
        <v>18</v>
      </c>
      <c r="S55" s="23" t="s">
        <v>18</v>
      </c>
      <c r="T55" s="23" t="s">
        <v>18</v>
      </c>
      <c r="U55" s="23" t="s">
        <v>18</v>
      </c>
    </row>
    <row r="56" spans="1:21" x14ac:dyDescent="0.3">
      <c r="A56" s="10">
        <v>36434</v>
      </c>
      <c r="B56">
        <f t="shared" si="3"/>
        <v>1999</v>
      </c>
      <c r="C56">
        <f t="shared" si="4"/>
        <v>10</v>
      </c>
      <c r="D56">
        <f>LOOKUP(C56,{1,4,7,10,13},{1,2,3,4,"Out Of Bounds"})</f>
        <v>4</v>
      </c>
      <c r="E56">
        <f>LOOKUP(D56,{1,2,3,4,5},{90,91,92,92,"Out Of Bounds"})</f>
        <v>92</v>
      </c>
      <c r="F56" s="16">
        <f>SUMIFS('working monthly'!G$12:G$347,'working monthly'!$D$12:$D$347,'working quarterly'!$B56,'working monthly'!$C$12:$C$347,'working quarterly'!$D56)</f>
        <v>34862163</v>
      </c>
      <c r="G56" s="16">
        <f>SUMIFS('working monthly'!H$12:H$347,'working monthly'!$D$12:$D$347,'working quarterly'!$B56,'working monthly'!$C$12:$C$347,'working quarterly'!$D56)</f>
        <v>19010958</v>
      </c>
      <c r="H56" s="16">
        <f>SUMIFS('working monthly'!I$12:I$347,'working monthly'!$D$12:$D$347,'working quarterly'!$B56,'working monthly'!$C$12:$C$347,'working quarterly'!$D56)</f>
        <v>1742720472</v>
      </c>
      <c r="I56" s="18">
        <f t="shared" si="5"/>
        <v>206640.84782608695</v>
      </c>
      <c r="J56" s="18">
        <f t="shared" si="6"/>
        <v>378936.55434782611</v>
      </c>
      <c r="K56" s="18">
        <f t="shared" si="7"/>
        <v>0.54531779912795431</v>
      </c>
      <c r="L56" s="18">
        <f t="shared" si="8"/>
        <v>91.669261065118334</v>
      </c>
      <c r="M56" s="18">
        <f t="shared" si="9"/>
        <v>49.9888796917162</v>
      </c>
      <c r="N56" s="23" t="s">
        <v>18</v>
      </c>
      <c r="O56" s="23" t="s">
        <v>18</v>
      </c>
      <c r="P56" s="23" t="s">
        <v>18</v>
      </c>
      <c r="Q56" s="23" t="s">
        <v>18</v>
      </c>
      <c r="R56" s="23" t="s">
        <v>18</v>
      </c>
      <c r="S56" s="23" t="s">
        <v>18</v>
      </c>
      <c r="T56" s="23" t="s">
        <v>18</v>
      </c>
      <c r="U56" s="23" t="s">
        <v>18</v>
      </c>
    </row>
    <row r="57" spans="1:21" x14ac:dyDescent="0.3">
      <c r="A57" s="10">
        <v>36526</v>
      </c>
      <c r="B57">
        <f t="shared" si="3"/>
        <v>2000</v>
      </c>
      <c r="C57">
        <f t="shared" si="4"/>
        <v>1</v>
      </c>
      <c r="D57">
        <f>LOOKUP(C57,{1,4,7,10,13},{1,2,3,4,"Out Of Bounds"})</f>
        <v>1</v>
      </c>
      <c r="E57">
        <f>LOOKUP(D57,{1,2,3,4,5},{90,91,92,92,"Out Of Bounds"})</f>
        <v>90</v>
      </c>
      <c r="F57" s="16">
        <f>SUMIFS('working monthly'!G$12:G$347,'working monthly'!$D$12:$D$347,'working quarterly'!$B57,'working monthly'!$C$12:$C$347,'working quarterly'!$D57)</f>
        <v>34239963</v>
      </c>
      <c r="G57" s="16">
        <f>SUMIFS('working monthly'!H$12:H$347,'working monthly'!$D$12:$D$347,'working quarterly'!$B57,'working monthly'!$C$12:$C$347,'working quarterly'!$D57)</f>
        <v>18123348</v>
      </c>
      <c r="H57" s="16">
        <f>SUMIFS('working monthly'!I$12:I$347,'working monthly'!$D$12:$D$347,'working quarterly'!$B57,'working monthly'!$C$12:$C$347,'working quarterly'!$D57)</f>
        <v>1677077628</v>
      </c>
      <c r="I57" s="18">
        <f t="shared" si="5"/>
        <v>201370.53333333333</v>
      </c>
      <c r="J57" s="18">
        <f t="shared" si="6"/>
        <v>380444.03333333333</v>
      </c>
      <c r="K57" s="18">
        <f t="shared" si="7"/>
        <v>0.52930395982028366</v>
      </c>
      <c r="L57" s="18">
        <f t="shared" si="8"/>
        <v>92.536855110876871</v>
      </c>
      <c r="M57" s="18">
        <f t="shared" si="9"/>
        <v>48.98012383950298</v>
      </c>
      <c r="N57" s="16">
        <f>SUMIFS('working monthly'!O$12:O$347,'working monthly'!$D$12:$D$347,'working quarterly'!$B57,'working monthly'!$C$12:$C$347,'working quarterly'!$D57)</f>
        <v>401701</v>
      </c>
      <c r="O57" s="16">
        <f>SUMIFS('working monthly'!P$12:P$347,'working monthly'!$D$12:$D$347,'working quarterly'!$B57,'working monthly'!$C$12:$C$347,'working quarterly'!$D57)</f>
        <v>251310.06419507338</v>
      </c>
      <c r="P57" s="16">
        <f>SUMIFS('working monthly'!Q$12:Q$347,'working monthly'!$D$12:$D$347,'working quarterly'!$B57,'working monthly'!$C$12:$C$347,'working quarterly'!$D57)</f>
        <v>196438997.69007921</v>
      </c>
      <c r="Q57" s="18">
        <f t="shared" ref="Q57:Q112" si="10">O57/$E57</f>
        <v>2792.3340466119266</v>
      </c>
      <c r="R57" s="18">
        <f t="shared" ref="R57:R112" si="11">N57/$E57</f>
        <v>4463.3444444444449</v>
      </c>
      <c r="S57" s="18">
        <f t="shared" ref="S57:S112" si="12">O57/N57</f>
        <v>0.62561473383206256</v>
      </c>
      <c r="T57" s="18">
        <f t="shared" ref="T57:T112" si="13">P57/O57</f>
        <v>781.65989221027837</v>
      </c>
      <c r="U57" s="18">
        <f t="shared" ref="U57:U112" si="14">P57/N57</f>
        <v>489.0179454123321</v>
      </c>
    </row>
    <row r="58" spans="1:21" x14ac:dyDescent="0.3">
      <c r="A58" s="10">
        <v>36617</v>
      </c>
      <c r="B58">
        <f t="shared" si="3"/>
        <v>2000</v>
      </c>
      <c r="C58">
        <f t="shared" si="4"/>
        <v>4</v>
      </c>
      <c r="D58">
        <f>LOOKUP(C58,{1,4,7,10,13},{1,2,3,4,"Out Of Bounds"})</f>
        <v>2</v>
      </c>
      <c r="E58">
        <f>LOOKUP(D58,{1,2,3,4,5},{90,91,92,92,"Out Of Bounds"})</f>
        <v>91</v>
      </c>
      <c r="F58" s="16">
        <f>SUMIFS('working monthly'!G$12:G$347,'working monthly'!$D$12:$D$347,'working quarterly'!$B58,'working monthly'!$C$12:$C$347,'working quarterly'!$D58)</f>
        <v>34912618</v>
      </c>
      <c r="G58" s="16">
        <f>SUMIFS('working monthly'!H$12:H$347,'working monthly'!$D$12:$D$347,'working quarterly'!$B58,'working monthly'!$C$12:$C$347,'working quarterly'!$D58)</f>
        <v>22708261</v>
      </c>
      <c r="H58" s="16">
        <f>SUMIFS('working monthly'!I$12:I$347,'working monthly'!$D$12:$D$347,'working quarterly'!$B58,'working monthly'!$C$12:$C$347,'working quarterly'!$D58)</f>
        <v>2307139900</v>
      </c>
      <c r="I58" s="18">
        <f t="shared" si="5"/>
        <v>249541.32967032967</v>
      </c>
      <c r="J58" s="18">
        <f t="shared" si="6"/>
        <v>383655.14285714284</v>
      </c>
      <c r="K58" s="18">
        <f t="shared" si="7"/>
        <v>0.65043134261658631</v>
      </c>
      <c r="L58" s="18">
        <f t="shared" si="8"/>
        <v>101.59914491030379</v>
      </c>
      <c r="M58" s="18">
        <f t="shared" si="9"/>
        <v>66.083268232706004</v>
      </c>
      <c r="N58" s="16">
        <f>SUMIFS('working monthly'!O$12:O$347,'working monthly'!$D$12:$D$347,'working quarterly'!$B58,'working monthly'!$C$12:$C$347,'working quarterly'!$D58)</f>
        <v>426699</v>
      </c>
      <c r="O58" s="16">
        <f>SUMIFS('working monthly'!P$12:P$347,'working monthly'!$D$12:$D$347,'working quarterly'!$B58,'working monthly'!$C$12:$C$347,'working quarterly'!$D58)</f>
        <v>273019.96231493942</v>
      </c>
      <c r="P58" s="16">
        <f>SUMIFS('working monthly'!Q$12:Q$347,'working monthly'!$D$12:$D$347,'working quarterly'!$B58,'working monthly'!$C$12:$C$347,'working quarterly'!$D58)</f>
        <v>209514374.98415071</v>
      </c>
      <c r="Q58" s="18">
        <f t="shared" si="10"/>
        <v>3000.2193660982352</v>
      </c>
      <c r="R58" s="18">
        <f t="shared" si="11"/>
        <v>4689</v>
      </c>
      <c r="S58" s="18">
        <f t="shared" si="12"/>
        <v>0.6398420486453904</v>
      </c>
      <c r="T58" s="18">
        <f t="shared" si="13"/>
        <v>767.39580947735794</v>
      </c>
      <c r="U58" s="18">
        <f t="shared" si="14"/>
        <v>491.01210685788038</v>
      </c>
    </row>
    <row r="59" spans="1:21" x14ac:dyDescent="0.3">
      <c r="A59" s="10">
        <v>36708</v>
      </c>
      <c r="B59">
        <f t="shared" si="3"/>
        <v>2000</v>
      </c>
      <c r="C59">
        <f t="shared" si="4"/>
        <v>7</v>
      </c>
      <c r="D59">
        <f>LOOKUP(C59,{1,4,7,10,13},{1,2,3,4,"Out Of Bounds"})</f>
        <v>3</v>
      </c>
      <c r="E59">
        <f>LOOKUP(D59,{1,2,3,4,5},{90,91,92,92,"Out Of Bounds"})</f>
        <v>92</v>
      </c>
      <c r="F59" s="16">
        <f>SUMIFS('working monthly'!G$12:G$347,'working monthly'!$D$12:$D$347,'working quarterly'!$B59,'working monthly'!$C$12:$C$347,'working quarterly'!$D59)</f>
        <v>35493286</v>
      </c>
      <c r="G59" s="16">
        <f>SUMIFS('working monthly'!H$12:H$347,'working monthly'!$D$12:$D$347,'working quarterly'!$B59,'working monthly'!$C$12:$C$347,'working quarterly'!$D59)</f>
        <v>27444277</v>
      </c>
      <c r="H59" s="16">
        <f>SUMIFS('working monthly'!I$12:I$347,'working monthly'!$D$12:$D$347,'working quarterly'!$B59,'working monthly'!$C$12:$C$347,'working quarterly'!$D59)</f>
        <v>3082024385</v>
      </c>
      <c r="I59" s="18">
        <f t="shared" si="5"/>
        <v>298307.35869565216</v>
      </c>
      <c r="J59" s="18">
        <f t="shared" si="6"/>
        <v>385796.58695652173</v>
      </c>
      <c r="K59" s="18">
        <f t="shared" si="7"/>
        <v>0.7732244627899485</v>
      </c>
      <c r="L59" s="18">
        <f t="shared" si="8"/>
        <v>112.30116883749569</v>
      </c>
      <c r="M59" s="18">
        <f t="shared" si="9"/>
        <v>86.834010945055923</v>
      </c>
      <c r="N59" s="16">
        <f>SUMIFS('working monthly'!O$12:O$347,'working monthly'!$D$12:$D$347,'working quarterly'!$B59,'working monthly'!$C$12:$C$347,'working quarterly'!$D59)</f>
        <v>445503</v>
      </c>
      <c r="O59" s="16">
        <f>SUMIFS('working monthly'!P$12:P$347,'working monthly'!$D$12:$D$347,'working quarterly'!$B59,'working monthly'!$C$12:$C$347,'working quarterly'!$D59)</f>
        <v>286428</v>
      </c>
      <c r="P59" s="16">
        <f>SUMIFS('working monthly'!Q$12:Q$347,'working monthly'!$D$12:$D$347,'working quarterly'!$B59,'working monthly'!$C$12:$C$347,'working quarterly'!$D59)</f>
        <v>224488058.58750001</v>
      </c>
      <c r="Q59" s="18">
        <f t="shared" si="10"/>
        <v>3113.3478260869565</v>
      </c>
      <c r="R59" s="18">
        <f t="shared" si="11"/>
        <v>4842.423913043478</v>
      </c>
      <c r="S59" s="18">
        <f t="shared" si="12"/>
        <v>0.64293169742964695</v>
      </c>
      <c r="T59" s="18">
        <f t="shared" si="13"/>
        <v>783.7503965656291</v>
      </c>
      <c r="U59" s="18">
        <f t="shared" si="14"/>
        <v>503.89797282509886</v>
      </c>
    </row>
    <row r="60" spans="1:21" x14ac:dyDescent="0.3">
      <c r="A60" s="10">
        <v>36800</v>
      </c>
      <c r="B60">
        <f t="shared" si="3"/>
        <v>2000</v>
      </c>
      <c r="C60">
        <f t="shared" si="4"/>
        <v>10</v>
      </c>
      <c r="D60">
        <f>LOOKUP(C60,{1,4,7,10,13},{1,2,3,4,"Out Of Bounds"})</f>
        <v>4</v>
      </c>
      <c r="E60">
        <f>LOOKUP(D60,{1,2,3,4,5},{90,91,92,92,"Out Of Bounds"})</f>
        <v>92</v>
      </c>
      <c r="F60" s="16">
        <f>SUMIFS('working monthly'!G$12:G$347,'working monthly'!$D$12:$D$347,'working quarterly'!$B60,'working monthly'!$C$12:$C$347,'working quarterly'!$D60)</f>
        <v>35535666</v>
      </c>
      <c r="G60" s="16">
        <f>SUMIFS('working monthly'!H$12:H$347,'working monthly'!$D$12:$D$347,'working quarterly'!$B60,'working monthly'!$C$12:$C$347,'working quarterly'!$D60)</f>
        <v>19306995</v>
      </c>
      <c r="H60" s="16">
        <f>SUMIFS('working monthly'!I$12:I$347,'working monthly'!$D$12:$D$347,'working quarterly'!$B60,'working monthly'!$C$12:$C$347,'working quarterly'!$D60)</f>
        <v>1866989763</v>
      </c>
      <c r="I60" s="18">
        <f t="shared" si="5"/>
        <v>209858.64130434784</v>
      </c>
      <c r="J60" s="18">
        <f t="shared" si="6"/>
        <v>386257.23913043475</v>
      </c>
      <c r="K60" s="18">
        <f t="shared" si="7"/>
        <v>0.54331316036119881</v>
      </c>
      <c r="L60" s="18">
        <f t="shared" si="8"/>
        <v>96.700173330961135</v>
      </c>
      <c r="M60" s="18">
        <f t="shared" si="9"/>
        <v>52.538476779920209</v>
      </c>
      <c r="N60" s="16">
        <f>SUMIFS('working monthly'!O$12:O$347,'working monthly'!$D$12:$D$347,'working quarterly'!$B60,'working monthly'!$C$12:$C$347,'working quarterly'!$D60)</f>
        <v>452447</v>
      </c>
      <c r="O60" s="16">
        <f>SUMIFS('working monthly'!P$12:P$347,'working monthly'!$D$12:$D$347,'working quarterly'!$B60,'working monthly'!$C$12:$C$347,'working quarterly'!$D60)</f>
        <v>278538.99999999988</v>
      </c>
      <c r="P60" s="16">
        <f>SUMIFS('working monthly'!Q$12:Q$347,'working monthly'!$D$12:$D$347,'working quarterly'!$B60,'working monthly'!$C$12:$C$347,'working quarterly'!$D60)</f>
        <v>220610431.00150001</v>
      </c>
      <c r="Q60" s="18">
        <f t="shared" si="10"/>
        <v>3027.5978260869551</v>
      </c>
      <c r="R60" s="18">
        <f t="shared" si="11"/>
        <v>4917.902173913043</v>
      </c>
      <c r="S60" s="18">
        <f t="shared" si="12"/>
        <v>0.61562790779914522</v>
      </c>
      <c r="T60" s="18">
        <f t="shared" si="13"/>
        <v>792.02708059374129</v>
      </c>
      <c r="U60" s="18">
        <f t="shared" si="14"/>
        <v>487.59397454618994</v>
      </c>
    </row>
    <row r="61" spans="1:21" x14ac:dyDescent="0.3">
      <c r="A61" s="10">
        <v>36892</v>
      </c>
      <c r="B61">
        <f t="shared" si="3"/>
        <v>2001</v>
      </c>
      <c r="C61">
        <f t="shared" si="4"/>
        <v>1</v>
      </c>
      <c r="D61">
        <f>LOOKUP(C61,{1,4,7,10,13},{1,2,3,4,"Out Of Bounds"})</f>
        <v>1</v>
      </c>
      <c r="E61">
        <f>LOOKUP(D61,{1,2,3,4,5},{90,91,92,92,"Out Of Bounds"})</f>
        <v>90</v>
      </c>
      <c r="F61" s="16">
        <f>SUMIFS('working monthly'!G$12:G$347,'working monthly'!$D$12:$D$347,'working quarterly'!$B61,'working monthly'!$C$12:$C$347,'working quarterly'!$D61)</f>
        <v>34820710</v>
      </c>
      <c r="G61" s="16">
        <f>SUMIFS('working monthly'!H$12:H$347,'working monthly'!$D$12:$D$347,'working quarterly'!$B61,'working monthly'!$C$12:$C$347,'working quarterly'!$D61)</f>
        <v>18614668</v>
      </c>
      <c r="H61" s="16">
        <f>SUMIFS('working monthly'!I$12:I$347,'working monthly'!$D$12:$D$347,'working quarterly'!$B61,'working monthly'!$C$12:$C$347,'working quarterly'!$D61)</f>
        <v>1821038942</v>
      </c>
      <c r="I61" s="18">
        <f t="shared" si="5"/>
        <v>206829.64444444445</v>
      </c>
      <c r="J61" s="18">
        <f t="shared" si="6"/>
        <v>386896.77777777775</v>
      </c>
      <c r="K61" s="18">
        <f t="shared" si="7"/>
        <v>0.53458611268983314</v>
      </c>
      <c r="L61" s="18">
        <f t="shared" si="8"/>
        <v>97.828171955578256</v>
      </c>
      <c r="M61" s="18">
        <f t="shared" si="9"/>
        <v>52.297582157285134</v>
      </c>
      <c r="N61" s="16">
        <f>SUMIFS('working monthly'!O$12:O$347,'working monthly'!$D$12:$D$347,'working quarterly'!$B61,'working monthly'!$C$12:$C$347,'working quarterly'!$D61)</f>
        <v>449528</v>
      </c>
      <c r="O61" s="16">
        <f>SUMIFS('working monthly'!P$12:P$347,'working monthly'!$D$12:$D$347,'working quarterly'!$B61,'working monthly'!$C$12:$C$347,'working quarterly'!$D61)</f>
        <v>282281.99999999901</v>
      </c>
      <c r="P61" s="16">
        <f>SUMIFS('working monthly'!Q$12:Q$347,'working monthly'!$D$12:$D$347,'working quarterly'!$B61,'working monthly'!$C$12:$C$347,'working quarterly'!$D61)</f>
        <v>240842080.61800003</v>
      </c>
      <c r="Q61" s="18">
        <f t="shared" si="10"/>
        <v>3136.4666666666558</v>
      </c>
      <c r="R61" s="18">
        <f t="shared" si="11"/>
        <v>4994.7555555555555</v>
      </c>
      <c r="S61" s="18">
        <f t="shared" si="12"/>
        <v>0.62795198519335615</v>
      </c>
      <c r="T61" s="18">
        <f t="shared" si="13"/>
        <v>853.19673453497171</v>
      </c>
      <c r="U61" s="18">
        <f t="shared" si="14"/>
        <v>535.76658321172431</v>
      </c>
    </row>
    <row r="62" spans="1:21" x14ac:dyDescent="0.3">
      <c r="A62" s="10">
        <v>36982</v>
      </c>
      <c r="B62">
        <f t="shared" si="3"/>
        <v>2001</v>
      </c>
      <c r="C62">
        <f t="shared" si="4"/>
        <v>4</v>
      </c>
      <c r="D62">
        <f>LOOKUP(C62,{1,4,7,10,13},{1,2,3,4,"Out Of Bounds"})</f>
        <v>2</v>
      </c>
      <c r="E62">
        <f>LOOKUP(D62,{1,2,3,4,5},{90,91,92,92,"Out Of Bounds"})</f>
        <v>91</v>
      </c>
      <c r="F62" s="16">
        <f>SUMIFS('working monthly'!G$12:G$347,'working monthly'!$D$12:$D$347,'working quarterly'!$B62,'working monthly'!$C$12:$C$347,'working quarterly'!$D62)</f>
        <v>35372816</v>
      </c>
      <c r="G62" s="16">
        <f>SUMIFS('working monthly'!H$12:H$347,'working monthly'!$D$12:$D$347,'working quarterly'!$B62,'working monthly'!$C$12:$C$347,'working quarterly'!$D62)</f>
        <v>22465313</v>
      </c>
      <c r="H62" s="16">
        <f>SUMIFS('working monthly'!I$12:I$347,'working monthly'!$D$12:$D$347,'working quarterly'!$B62,'working monthly'!$C$12:$C$347,'working quarterly'!$D62)</f>
        <v>2367708922</v>
      </c>
      <c r="I62" s="18">
        <f t="shared" si="5"/>
        <v>246871.57142857142</v>
      </c>
      <c r="J62" s="18">
        <f t="shared" si="6"/>
        <v>388712.26373626373</v>
      </c>
      <c r="K62" s="18">
        <f t="shared" si="7"/>
        <v>0.6351010617871079</v>
      </c>
      <c r="L62" s="18">
        <f t="shared" si="8"/>
        <v>105.39398770006009</v>
      </c>
      <c r="M62" s="18">
        <f t="shared" si="9"/>
        <v>66.935833494285561</v>
      </c>
      <c r="N62" s="16">
        <f>SUMIFS('working monthly'!O$12:O$347,'working monthly'!$D$12:$D$347,'working quarterly'!$B62,'working monthly'!$C$12:$C$347,'working quarterly'!$D62)</f>
        <v>484712</v>
      </c>
      <c r="O62" s="16">
        <f>SUMIFS('working monthly'!P$12:P$347,'working monthly'!$D$12:$D$347,'working quarterly'!$B62,'working monthly'!$C$12:$C$347,'working quarterly'!$D62)</f>
        <v>281702.99999999988</v>
      </c>
      <c r="P62" s="16">
        <f>SUMIFS('working monthly'!Q$12:Q$347,'working monthly'!$D$12:$D$347,'working quarterly'!$B62,'working monthly'!$C$12:$C$347,'working quarterly'!$D62)</f>
        <v>225559093.81</v>
      </c>
      <c r="Q62" s="18">
        <f t="shared" si="10"/>
        <v>3095.6373626373615</v>
      </c>
      <c r="R62" s="18">
        <f t="shared" si="11"/>
        <v>5326.5054945054944</v>
      </c>
      <c r="S62" s="18">
        <f t="shared" si="12"/>
        <v>0.581176038554853</v>
      </c>
      <c r="T62" s="18">
        <f t="shared" si="13"/>
        <v>800.69823115124825</v>
      </c>
      <c r="U62" s="18">
        <f t="shared" si="14"/>
        <v>465.34662605836041</v>
      </c>
    </row>
    <row r="63" spans="1:21" x14ac:dyDescent="0.3">
      <c r="A63" s="10">
        <v>37073</v>
      </c>
      <c r="B63">
        <f t="shared" si="3"/>
        <v>2001</v>
      </c>
      <c r="C63">
        <f t="shared" si="4"/>
        <v>7</v>
      </c>
      <c r="D63">
        <f>LOOKUP(C63,{1,4,7,10,13},{1,2,3,4,"Out Of Bounds"})</f>
        <v>3</v>
      </c>
      <c r="E63">
        <f>LOOKUP(D63,{1,2,3,4,5},{90,91,92,92,"Out Of Bounds"})</f>
        <v>92</v>
      </c>
      <c r="F63" s="16">
        <f>SUMIFS('working monthly'!G$12:G$347,'working monthly'!$D$12:$D$347,'working quarterly'!$B63,'working monthly'!$C$12:$C$347,'working quarterly'!$D63)</f>
        <v>35957180</v>
      </c>
      <c r="G63" s="16">
        <f>SUMIFS('working monthly'!H$12:H$347,'working monthly'!$D$12:$D$347,'working quarterly'!$B63,'working monthly'!$C$12:$C$347,'working quarterly'!$D63)</f>
        <v>26283368</v>
      </c>
      <c r="H63" s="16">
        <f>SUMIFS('working monthly'!I$12:I$347,'working monthly'!$D$12:$D$347,'working quarterly'!$B63,'working monthly'!$C$12:$C$347,'working quarterly'!$D63)</f>
        <v>3002865493</v>
      </c>
      <c r="I63" s="18">
        <f t="shared" si="5"/>
        <v>285688.78260869568</v>
      </c>
      <c r="J63" s="18">
        <f t="shared" si="6"/>
        <v>390838.91304347827</v>
      </c>
      <c r="K63" s="18">
        <f t="shared" si="7"/>
        <v>0.73096299542956367</v>
      </c>
      <c r="L63" s="18">
        <f t="shared" si="8"/>
        <v>114.2496461260216</v>
      </c>
      <c r="M63" s="18">
        <f t="shared" si="9"/>
        <v>83.512263559044399</v>
      </c>
      <c r="N63" s="16">
        <f>SUMIFS('working monthly'!O$12:O$347,'working monthly'!$D$12:$D$347,'working quarterly'!$B63,'working monthly'!$C$12:$C$347,'working quarterly'!$D63)</f>
        <v>519783</v>
      </c>
      <c r="O63" s="16">
        <f>SUMIFS('working monthly'!P$12:P$347,'working monthly'!$D$12:$D$347,'working quarterly'!$B63,'working monthly'!$C$12:$C$347,'working quarterly'!$D63)</f>
        <v>286322</v>
      </c>
      <c r="P63" s="16">
        <f>SUMIFS('working monthly'!Q$12:Q$347,'working monthly'!$D$12:$D$347,'working quarterly'!$B63,'working monthly'!$C$12:$C$347,'working quarterly'!$D63)</f>
        <v>226265001.42199999</v>
      </c>
      <c r="Q63" s="18">
        <f t="shared" si="10"/>
        <v>3112.195652173913</v>
      </c>
      <c r="R63" s="18">
        <f t="shared" si="11"/>
        <v>5649.815217391304</v>
      </c>
      <c r="S63" s="18">
        <f t="shared" si="12"/>
        <v>0.55084910433777168</v>
      </c>
      <c r="T63" s="18">
        <f t="shared" si="13"/>
        <v>790.24665035170187</v>
      </c>
      <c r="U63" s="18">
        <f t="shared" si="14"/>
        <v>435.30665955215926</v>
      </c>
    </row>
    <row r="64" spans="1:21" x14ac:dyDescent="0.3">
      <c r="A64" s="10">
        <v>37165</v>
      </c>
      <c r="B64">
        <f t="shared" si="3"/>
        <v>2001</v>
      </c>
      <c r="C64">
        <f t="shared" si="4"/>
        <v>10</v>
      </c>
      <c r="D64">
        <f>LOOKUP(C64,{1,4,7,10,13},{1,2,3,4,"Out Of Bounds"})</f>
        <v>4</v>
      </c>
      <c r="E64">
        <f>LOOKUP(D64,{1,2,3,4,5},{90,91,92,92,"Out Of Bounds"})</f>
        <v>92</v>
      </c>
      <c r="F64" s="16">
        <f>SUMIFS('working monthly'!G$12:G$347,'working monthly'!$D$12:$D$347,'working quarterly'!$B64,'working monthly'!$C$12:$C$347,'working quarterly'!$D64)</f>
        <v>35989999</v>
      </c>
      <c r="G64" s="16">
        <f>SUMIFS('working monthly'!H$12:H$347,'working monthly'!$D$12:$D$347,'working quarterly'!$B64,'working monthly'!$C$12:$C$347,'working quarterly'!$D64)</f>
        <v>18532811</v>
      </c>
      <c r="H64" s="16">
        <f>SUMIFS('working monthly'!I$12:I$347,'working monthly'!$D$12:$D$347,'working quarterly'!$B64,'working monthly'!$C$12:$C$347,'working quarterly'!$D64)</f>
        <v>1794959495</v>
      </c>
      <c r="I64" s="18">
        <f t="shared" si="5"/>
        <v>201443.59782608695</v>
      </c>
      <c r="J64" s="18">
        <f t="shared" si="6"/>
        <v>391195.64130434784</v>
      </c>
      <c r="K64" s="18">
        <f t="shared" si="7"/>
        <v>0.5149433596816716</v>
      </c>
      <c r="L64" s="18">
        <f t="shared" si="8"/>
        <v>96.853062117775877</v>
      </c>
      <c r="M64" s="18">
        <f t="shared" si="9"/>
        <v>49.873841202385144</v>
      </c>
      <c r="N64" s="16">
        <f>SUMIFS('working monthly'!O$12:O$347,'working monthly'!$D$12:$D$347,'working quarterly'!$B64,'working monthly'!$C$12:$C$347,'working quarterly'!$D64)</f>
        <v>563262</v>
      </c>
      <c r="O64" s="16">
        <f>SUMIFS('working monthly'!P$12:P$347,'working monthly'!$D$12:$D$347,'working quarterly'!$B64,'working monthly'!$C$12:$C$347,'working quarterly'!$D64)</f>
        <v>279977</v>
      </c>
      <c r="P64" s="16">
        <f>SUMIFS('working monthly'!Q$12:Q$347,'working monthly'!$D$12:$D$347,'working quarterly'!$B64,'working monthly'!$C$12:$C$347,'working quarterly'!$D64)</f>
        <v>219113460.84479982</v>
      </c>
      <c r="Q64" s="18">
        <f t="shared" si="10"/>
        <v>3043.228260869565</v>
      </c>
      <c r="R64" s="18">
        <f t="shared" si="11"/>
        <v>6122.413043478261</v>
      </c>
      <c r="S64" s="18">
        <f t="shared" si="12"/>
        <v>0.49706353348885601</v>
      </c>
      <c r="T64" s="18">
        <f t="shared" si="13"/>
        <v>782.61236046103727</v>
      </c>
      <c r="U64" s="18">
        <f t="shared" si="14"/>
        <v>389.00806524281739</v>
      </c>
    </row>
    <row r="65" spans="1:21" x14ac:dyDescent="0.3">
      <c r="A65" s="10">
        <v>37257</v>
      </c>
      <c r="B65">
        <f t="shared" si="3"/>
        <v>2002</v>
      </c>
      <c r="C65">
        <f t="shared" ref="C65:C116" si="15">MONTH(A65)</f>
        <v>1</v>
      </c>
      <c r="D65">
        <f>LOOKUP(C65,{1,4,7,10,13},{1,2,3,4,"Out Of Bounds"})</f>
        <v>1</v>
      </c>
      <c r="E65">
        <f>LOOKUP(D65,{1,2,3,4,5},{90,91,92,92,"Out Of Bounds"})</f>
        <v>90</v>
      </c>
      <c r="F65" s="16">
        <f>SUMIFS('working monthly'!G$12:G$347,'working monthly'!$D$12:$D$347,'working quarterly'!$B65,'working monthly'!$C$12:$C$347,'working quarterly'!$D65)</f>
        <v>35286280</v>
      </c>
      <c r="G65" s="16">
        <f>SUMIFS('working monthly'!H$12:H$347,'working monthly'!$D$12:$D$347,'working quarterly'!$B65,'working monthly'!$C$12:$C$347,'working quarterly'!$D65)</f>
        <v>17885588</v>
      </c>
      <c r="H65" s="16">
        <f>SUMIFS('working monthly'!I$12:I$347,'working monthly'!$D$12:$D$347,'working quarterly'!$B65,'working monthly'!$C$12:$C$347,'working quarterly'!$D65)</f>
        <v>1768035537</v>
      </c>
      <c r="I65" s="18">
        <f t="shared" si="5"/>
        <v>198728.75555555554</v>
      </c>
      <c r="J65" s="18">
        <f t="shared" si="6"/>
        <v>392069.77777777775</v>
      </c>
      <c r="K65" s="18">
        <f t="shared" ref="K65:K113" si="16">G65/F65</f>
        <v>0.50687088579470552</v>
      </c>
      <c r="L65" s="18">
        <f t="shared" ref="L65:L113" si="17">H65/G65</f>
        <v>98.852525116870638</v>
      </c>
      <c r="M65" s="18">
        <f t="shared" ref="M65:M113" si="18">H65/F65</f>
        <v>50.105466969031589</v>
      </c>
      <c r="N65" s="16">
        <f>SUMIFS('working monthly'!O$12:O$347,'working monthly'!$D$12:$D$347,'working quarterly'!$B65,'working monthly'!$C$12:$C$347,'working quarterly'!$D65)</f>
        <v>557759</v>
      </c>
      <c r="O65" s="16">
        <f>SUMIFS('working monthly'!P$12:P$347,'working monthly'!$D$12:$D$347,'working quarterly'!$B65,'working monthly'!$C$12:$C$347,'working quarterly'!$D65)</f>
        <v>300884</v>
      </c>
      <c r="P65" s="16">
        <f>SUMIFS('working monthly'!Q$12:Q$347,'working monthly'!$D$12:$D$347,'working quarterly'!$B65,'working monthly'!$C$12:$C$347,'working quarterly'!$D65)</f>
        <v>250006389.26140001</v>
      </c>
      <c r="Q65" s="18">
        <f t="shared" si="10"/>
        <v>3343.1555555555556</v>
      </c>
      <c r="R65" s="18">
        <f t="shared" si="11"/>
        <v>6197.3222222222221</v>
      </c>
      <c r="S65" s="18">
        <f t="shared" si="12"/>
        <v>0.53945162695716253</v>
      </c>
      <c r="T65" s="18">
        <f t="shared" si="13"/>
        <v>830.90622718855116</v>
      </c>
      <c r="U65" s="18">
        <f t="shared" si="14"/>
        <v>448.2337161057016</v>
      </c>
    </row>
    <row r="66" spans="1:21" x14ac:dyDescent="0.3">
      <c r="A66" s="10">
        <v>37347</v>
      </c>
      <c r="B66">
        <f t="shared" si="3"/>
        <v>2002</v>
      </c>
      <c r="C66">
        <f t="shared" si="15"/>
        <v>4</v>
      </c>
      <c r="D66">
        <f>LOOKUP(C66,{1,4,7,10,13},{1,2,3,4,"Out Of Bounds"})</f>
        <v>2</v>
      </c>
      <c r="E66">
        <f>LOOKUP(D66,{1,2,3,4,5},{90,91,92,92,"Out Of Bounds"})</f>
        <v>91</v>
      </c>
      <c r="F66" s="16">
        <f>SUMIFS('working monthly'!G$12:G$347,'working monthly'!$D$12:$D$347,'working quarterly'!$B66,'working monthly'!$C$12:$C$347,'working quarterly'!$D66)</f>
        <v>35768524</v>
      </c>
      <c r="G66" s="16">
        <f>SUMIFS('working monthly'!H$12:H$347,'working monthly'!$D$12:$D$347,'working quarterly'!$B66,'working monthly'!$C$12:$C$347,'working quarterly'!$D66)</f>
        <v>22424490</v>
      </c>
      <c r="H66" s="16">
        <f>SUMIFS('working monthly'!I$12:I$347,'working monthly'!$D$12:$D$347,'working quarterly'!$B66,'working monthly'!$C$12:$C$347,'working quarterly'!$D66)</f>
        <v>2382649511</v>
      </c>
      <c r="I66" s="18">
        <f t="shared" si="5"/>
        <v>246422.96703296702</v>
      </c>
      <c r="J66" s="18">
        <f t="shared" si="6"/>
        <v>393060.70329670329</v>
      </c>
      <c r="K66" s="18">
        <f t="shared" si="16"/>
        <v>0.62693361347535614</v>
      </c>
      <c r="L66" s="18">
        <f t="shared" si="17"/>
        <v>106.25211592326069</v>
      </c>
      <c r="M66" s="18">
        <f t="shared" si="18"/>
        <v>66.613022975172242</v>
      </c>
      <c r="N66" s="16">
        <f>SUMIFS('working monthly'!O$12:O$347,'working monthly'!$D$12:$D$347,'working quarterly'!$B66,'working monthly'!$C$12:$C$347,'working quarterly'!$D66)</f>
        <v>591363</v>
      </c>
      <c r="O66" s="16">
        <f>SUMIFS('working monthly'!P$12:P$347,'working monthly'!$D$12:$D$347,'working quarterly'!$B66,'working monthly'!$C$12:$C$347,'working quarterly'!$D66)</f>
        <v>327251.99999999802</v>
      </c>
      <c r="P66" s="16">
        <f>SUMIFS('working monthly'!Q$12:Q$347,'working monthly'!$D$12:$D$347,'working quarterly'!$B66,'working monthly'!$C$12:$C$347,'working quarterly'!$D66)</f>
        <v>254145864.7015</v>
      </c>
      <c r="Q66" s="18">
        <f t="shared" si="10"/>
        <v>3596.1758241758025</v>
      </c>
      <c r="R66" s="18">
        <f t="shared" si="11"/>
        <v>6498.4945054945056</v>
      </c>
      <c r="S66" s="18">
        <f t="shared" si="12"/>
        <v>0.55338599134541389</v>
      </c>
      <c r="T66" s="18">
        <f t="shared" si="13"/>
        <v>776.60599385642115</v>
      </c>
      <c r="U66" s="18">
        <f t="shared" si="14"/>
        <v>429.76287779502604</v>
      </c>
    </row>
    <row r="67" spans="1:21" x14ac:dyDescent="0.3">
      <c r="A67" s="10">
        <v>37438</v>
      </c>
      <c r="B67">
        <f t="shared" si="3"/>
        <v>2002</v>
      </c>
      <c r="C67">
        <f t="shared" si="15"/>
        <v>7</v>
      </c>
      <c r="D67">
        <f>LOOKUP(C67,{1,4,7,10,13},{1,2,3,4,"Out Of Bounds"})</f>
        <v>3</v>
      </c>
      <c r="E67">
        <f>LOOKUP(D67,{1,2,3,4,5},{90,91,92,92,"Out Of Bounds"})</f>
        <v>92</v>
      </c>
      <c r="F67" s="16">
        <f>SUMIFS('working monthly'!G$12:G$347,'working monthly'!$D$12:$D$347,'working quarterly'!$B67,'working monthly'!$C$12:$C$347,'working quarterly'!$D67)</f>
        <v>36303821</v>
      </c>
      <c r="G67" s="16">
        <f>SUMIFS('working monthly'!H$12:H$347,'working monthly'!$D$12:$D$347,'working quarterly'!$B67,'working monthly'!$C$12:$C$347,'working quarterly'!$D67)</f>
        <v>26704138</v>
      </c>
      <c r="H67" s="16">
        <f>SUMIFS('working monthly'!I$12:I$347,'working monthly'!$D$12:$D$347,'working quarterly'!$B67,'working monthly'!$C$12:$C$347,'working quarterly'!$D67)</f>
        <v>3124464306</v>
      </c>
      <c r="I67" s="18">
        <f t="shared" si="5"/>
        <v>290262.36956521741</v>
      </c>
      <c r="J67" s="18">
        <f t="shared" si="6"/>
        <v>394606.75</v>
      </c>
      <c r="K67" s="18">
        <f t="shared" si="16"/>
        <v>0.73557375682300774</v>
      </c>
      <c r="L67" s="18">
        <f t="shared" si="17"/>
        <v>117.00300178197102</v>
      </c>
      <c r="M67" s="18">
        <f t="shared" si="18"/>
        <v>86.064337580333486</v>
      </c>
      <c r="N67" s="16">
        <f>SUMIFS('working monthly'!O$12:O$347,'working monthly'!$D$12:$D$347,'working quarterly'!$B67,'working monthly'!$C$12:$C$347,'working quarterly'!$D67)</f>
        <v>608019</v>
      </c>
      <c r="O67" s="16">
        <f>SUMIFS('working monthly'!P$12:P$347,'working monthly'!$D$12:$D$347,'working quarterly'!$B67,'working monthly'!$C$12:$C$347,'working quarterly'!$D67)</f>
        <v>350954</v>
      </c>
      <c r="P67" s="16">
        <f>SUMIFS('working monthly'!Q$12:Q$347,'working monthly'!$D$12:$D$347,'working quarterly'!$B67,'working monthly'!$C$12:$C$347,'working quarterly'!$D67)</f>
        <v>270564189.26499999</v>
      </c>
      <c r="Q67" s="18">
        <f t="shared" si="10"/>
        <v>3814.717391304348</v>
      </c>
      <c r="R67" s="18">
        <f t="shared" si="11"/>
        <v>6608.902173913043</v>
      </c>
      <c r="S67" s="18">
        <f t="shared" si="12"/>
        <v>0.57720893590496347</v>
      </c>
      <c r="T67" s="18">
        <f t="shared" si="13"/>
        <v>770.93918081856873</v>
      </c>
      <c r="U67" s="18">
        <f t="shared" si="14"/>
        <v>444.99298420773033</v>
      </c>
    </row>
    <row r="68" spans="1:21" x14ac:dyDescent="0.3">
      <c r="A68" s="10">
        <v>37530</v>
      </c>
      <c r="B68">
        <f t="shared" si="3"/>
        <v>2002</v>
      </c>
      <c r="C68">
        <f t="shared" si="15"/>
        <v>10</v>
      </c>
      <c r="D68">
        <f>LOOKUP(C68,{1,4,7,10,13},{1,2,3,4,"Out Of Bounds"})</f>
        <v>4</v>
      </c>
      <c r="E68">
        <f>LOOKUP(D68,{1,2,3,4,5},{90,91,92,92,"Out Of Bounds"})</f>
        <v>92</v>
      </c>
      <c r="F68" s="16">
        <f>SUMIFS('working monthly'!G$12:G$347,'working monthly'!$D$12:$D$347,'working quarterly'!$B68,'working monthly'!$C$12:$C$347,'working quarterly'!$D68)</f>
        <v>36420687</v>
      </c>
      <c r="G68" s="16">
        <f>SUMIFS('working monthly'!H$12:H$347,'working monthly'!$D$12:$D$347,'working quarterly'!$B68,'working monthly'!$C$12:$C$347,'working quarterly'!$D68)</f>
        <v>18932056</v>
      </c>
      <c r="H68" s="16">
        <f>SUMIFS('working monthly'!I$12:I$347,'working monthly'!$D$12:$D$347,'working quarterly'!$B68,'working monthly'!$C$12:$C$347,'working quarterly'!$D68)</f>
        <v>1889370034</v>
      </c>
      <c r="I68" s="18">
        <f t="shared" si="5"/>
        <v>205783.21739130435</v>
      </c>
      <c r="J68" s="18">
        <f t="shared" si="6"/>
        <v>395877.03260869568</v>
      </c>
      <c r="K68" s="18">
        <f t="shared" si="16"/>
        <v>0.51981600456905164</v>
      </c>
      <c r="L68" s="18">
        <f t="shared" si="17"/>
        <v>99.797403620610467</v>
      </c>
      <c r="M68" s="18">
        <f t="shared" si="18"/>
        <v>51.876287616430737</v>
      </c>
      <c r="N68" s="16">
        <f>SUMIFS('working monthly'!O$12:O$347,'working monthly'!$D$12:$D$347,'working quarterly'!$B68,'working monthly'!$C$12:$C$347,'working quarterly'!$D68)</f>
        <v>611708</v>
      </c>
      <c r="O68" s="16">
        <f>SUMIFS('working monthly'!P$12:P$347,'working monthly'!$D$12:$D$347,'working quarterly'!$B68,'working monthly'!$C$12:$C$347,'working quarterly'!$D68)</f>
        <v>334895</v>
      </c>
      <c r="P68" s="16">
        <f>SUMIFS('working monthly'!Q$12:Q$347,'working monthly'!$D$12:$D$347,'working quarterly'!$B68,'working monthly'!$C$12:$C$347,'working quarterly'!$D68)</f>
        <v>265187897.84060001</v>
      </c>
      <c r="Q68" s="18">
        <f t="shared" si="10"/>
        <v>3640.163043478261</v>
      </c>
      <c r="R68" s="18">
        <f t="shared" si="11"/>
        <v>6649</v>
      </c>
      <c r="S68" s="18">
        <f t="shared" si="12"/>
        <v>0.54747526597657703</v>
      </c>
      <c r="T68" s="18">
        <f t="shared" si="13"/>
        <v>791.85385819615112</v>
      </c>
      <c r="U68" s="18">
        <f t="shared" si="14"/>
        <v>433.52040163051652</v>
      </c>
    </row>
    <row r="69" spans="1:21" x14ac:dyDescent="0.3">
      <c r="A69" s="10">
        <v>37622</v>
      </c>
      <c r="B69">
        <f t="shared" si="3"/>
        <v>2003</v>
      </c>
      <c r="C69">
        <f t="shared" si="15"/>
        <v>1</v>
      </c>
      <c r="D69">
        <f>LOOKUP(C69,{1,4,7,10,13},{1,2,3,4,"Out Of Bounds"})</f>
        <v>1</v>
      </c>
      <c r="E69">
        <f>LOOKUP(D69,{1,2,3,4,5},{90,91,92,92,"Out Of Bounds"})</f>
        <v>90</v>
      </c>
      <c r="F69" s="16">
        <f>SUMIFS('working monthly'!G$12:G$347,'working monthly'!$D$12:$D$347,'working quarterly'!$B69,'working monthly'!$C$12:$C$347,'working quarterly'!$D69)</f>
        <v>35632095</v>
      </c>
      <c r="G69" s="16">
        <f>SUMIFS('working monthly'!H$12:H$347,'working monthly'!$D$12:$D$347,'working quarterly'!$B69,'working monthly'!$C$12:$C$347,'working quarterly'!$D69)</f>
        <v>17984590</v>
      </c>
      <c r="H69" s="16">
        <f>SUMIFS('working monthly'!I$12:I$347,'working monthly'!$D$12:$D$347,'working quarterly'!$B69,'working monthly'!$C$12:$C$347,'working quarterly'!$D69)</f>
        <v>1799194038</v>
      </c>
      <c r="I69" s="18">
        <f t="shared" si="5"/>
        <v>199828.77777777778</v>
      </c>
      <c r="J69" s="18">
        <f t="shared" si="6"/>
        <v>395912.16666666669</v>
      </c>
      <c r="K69" s="18">
        <f t="shared" si="16"/>
        <v>0.50473007551197868</v>
      </c>
      <c r="L69" s="18">
        <f t="shared" si="17"/>
        <v>100.04087043407718</v>
      </c>
      <c r="M69" s="18">
        <f t="shared" si="18"/>
        <v>50.493636088475853</v>
      </c>
      <c r="N69" s="16">
        <f>SUMIFS('working monthly'!O$12:O$347,'working monthly'!$D$12:$D$347,'working quarterly'!$B69,'working monthly'!$C$12:$C$347,'working quarterly'!$D69)</f>
        <v>600840</v>
      </c>
      <c r="O69" s="16">
        <f>SUMIFS('working monthly'!P$12:P$347,'working monthly'!$D$12:$D$347,'working quarterly'!$B69,'working monthly'!$C$12:$C$347,'working quarterly'!$D69)</f>
        <v>326482</v>
      </c>
      <c r="P69" s="16">
        <f>SUMIFS('working monthly'!Q$12:Q$347,'working monthly'!$D$12:$D$347,'working quarterly'!$B69,'working monthly'!$C$12:$C$347,'working quarterly'!$D69)</f>
        <v>263958988.87599999</v>
      </c>
      <c r="Q69" s="18">
        <f t="shared" si="10"/>
        <v>3627.5777777777776</v>
      </c>
      <c r="R69" s="18">
        <f t="shared" si="11"/>
        <v>6676</v>
      </c>
      <c r="S69" s="18">
        <f t="shared" si="12"/>
        <v>0.54337594035017645</v>
      </c>
      <c r="T69" s="18">
        <f t="shared" si="13"/>
        <v>808.49476809134956</v>
      </c>
      <c r="U69" s="18">
        <f t="shared" si="14"/>
        <v>439.31660487983487</v>
      </c>
    </row>
    <row r="70" spans="1:21" x14ac:dyDescent="0.3">
      <c r="A70" s="10">
        <v>37712</v>
      </c>
      <c r="B70">
        <f t="shared" si="3"/>
        <v>2003</v>
      </c>
      <c r="C70">
        <f t="shared" si="15"/>
        <v>4</v>
      </c>
      <c r="D70">
        <f>LOOKUP(C70,{1,4,7,10,13},{1,2,3,4,"Out Of Bounds"})</f>
        <v>2</v>
      </c>
      <c r="E70">
        <f>LOOKUP(D70,{1,2,3,4,5},{90,91,92,92,"Out Of Bounds"})</f>
        <v>91</v>
      </c>
      <c r="F70" s="16">
        <f>SUMIFS('working monthly'!G$12:G$347,'working monthly'!$D$12:$D$347,'working quarterly'!$B70,'working monthly'!$C$12:$C$347,'working quarterly'!$D70)</f>
        <v>36063214</v>
      </c>
      <c r="G70" s="16">
        <f>SUMIFS('working monthly'!H$12:H$347,'working monthly'!$D$12:$D$347,'working quarterly'!$B70,'working monthly'!$C$12:$C$347,'working quarterly'!$D70)</f>
        <v>20550554</v>
      </c>
      <c r="H70" s="16">
        <f>SUMIFS('working monthly'!I$12:I$347,'working monthly'!$D$12:$D$347,'working quarterly'!$B70,'working monthly'!$C$12:$C$347,'working quarterly'!$D70)</f>
        <v>2121573336</v>
      </c>
      <c r="I70" s="18">
        <f t="shared" ref="I70:I113" si="19">G70/$E70</f>
        <v>225830.26373626373</v>
      </c>
      <c r="J70" s="18">
        <f t="shared" ref="J70:J113" si="20">F70/$E70</f>
        <v>396299.05494505493</v>
      </c>
      <c r="K70" s="18">
        <f t="shared" si="16"/>
        <v>0.56984810061576874</v>
      </c>
      <c r="L70" s="18">
        <f t="shared" si="17"/>
        <v>103.23679527082335</v>
      </c>
      <c r="M70" s="18">
        <f t="shared" si="18"/>
        <v>58.82929169873767</v>
      </c>
      <c r="N70" s="16">
        <f>SUMIFS('working monthly'!O$12:O$347,'working monthly'!$D$12:$D$347,'working quarterly'!$B70,'working monthly'!$C$12:$C$347,'working quarterly'!$D70)</f>
        <v>617344</v>
      </c>
      <c r="O70" s="16">
        <f>SUMIFS('working monthly'!P$12:P$347,'working monthly'!$D$12:$D$347,'working quarterly'!$B70,'working monthly'!$C$12:$C$347,'working quarterly'!$D70)</f>
        <v>341570.99999999901</v>
      </c>
      <c r="P70" s="16">
        <f>SUMIFS('working monthly'!Q$12:Q$347,'working monthly'!$D$12:$D$347,'working quarterly'!$B70,'working monthly'!$C$12:$C$347,'working quarterly'!$D70)</f>
        <v>263611460.32849997</v>
      </c>
      <c r="Q70" s="18">
        <f t="shared" si="10"/>
        <v>3753.5274725274617</v>
      </c>
      <c r="R70" s="18">
        <f t="shared" si="11"/>
        <v>6784</v>
      </c>
      <c r="S70" s="18">
        <f t="shared" si="12"/>
        <v>0.55329119583246777</v>
      </c>
      <c r="T70" s="18">
        <f t="shared" si="13"/>
        <v>771.76183085947207</v>
      </c>
      <c r="U70" s="18">
        <f t="shared" si="14"/>
        <v>427.00902629409205</v>
      </c>
    </row>
    <row r="71" spans="1:21" x14ac:dyDescent="0.3">
      <c r="A71" s="10">
        <v>37803</v>
      </c>
      <c r="B71">
        <f t="shared" si="3"/>
        <v>2003</v>
      </c>
      <c r="C71">
        <f t="shared" si="15"/>
        <v>7</v>
      </c>
      <c r="D71">
        <f>LOOKUP(C71,{1,4,7,10,13},{1,2,3,4,"Out Of Bounds"})</f>
        <v>3</v>
      </c>
      <c r="E71">
        <f>LOOKUP(D71,{1,2,3,4,5},{90,91,92,92,"Out Of Bounds"})</f>
        <v>92</v>
      </c>
      <c r="F71" s="16">
        <f>SUMIFS('working monthly'!G$12:G$347,'working monthly'!$D$12:$D$347,'working quarterly'!$B71,'working monthly'!$C$12:$C$347,'working quarterly'!$D71)</f>
        <v>36590844</v>
      </c>
      <c r="G71" s="16">
        <f>SUMIFS('working monthly'!H$12:H$347,'working monthly'!$D$12:$D$347,'working quarterly'!$B71,'working monthly'!$C$12:$C$347,'working quarterly'!$D71)</f>
        <v>24851795</v>
      </c>
      <c r="H71" s="16">
        <f>SUMIFS('working monthly'!I$12:I$347,'working monthly'!$D$12:$D$347,'working quarterly'!$B71,'working monthly'!$C$12:$C$347,'working quarterly'!$D71)</f>
        <v>2796924939</v>
      </c>
      <c r="I71" s="18">
        <f t="shared" si="19"/>
        <v>270128.20652173914</v>
      </c>
      <c r="J71" s="18">
        <f t="shared" si="20"/>
        <v>397726.5652173913</v>
      </c>
      <c r="K71" s="18">
        <f t="shared" si="16"/>
        <v>0.67918069886554133</v>
      </c>
      <c r="L71" s="18">
        <f t="shared" si="17"/>
        <v>112.54418197961154</v>
      </c>
      <c r="M71" s="18">
        <f t="shared" si="18"/>
        <v>76.437836170163223</v>
      </c>
      <c r="N71" s="16">
        <f>SUMIFS('working monthly'!O$12:O$347,'working monthly'!$D$12:$D$347,'working quarterly'!$B71,'working monthly'!$C$12:$C$347,'working quarterly'!$D71)</f>
        <v>627548</v>
      </c>
      <c r="O71" s="16">
        <f>SUMIFS('working monthly'!P$12:P$347,'working monthly'!$D$12:$D$347,'working quarterly'!$B71,'working monthly'!$C$12:$C$347,'working quarterly'!$D71)</f>
        <v>368901.99999999802</v>
      </c>
      <c r="P71" s="16">
        <f>SUMIFS('working monthly'!Q$12:Q$347,'working monthly'!$D$12:$D$347,'working quarterly'!$B71,'working monthly'!$C$12:$C$347,'working quarterly'!$D71)</f>
        <v>287998346.03939998</v>
      </c>
      <c r="Q71" s="18">
        <f t="shared" si="10"/>
        <v>4009.8043478260656</v>
      </c>
      <c r="R71" s="18">
        <f t="shared" si="11"/>
        <v>6821.173913043478</v>
      </c>
      <c r="S71" s="18">
        <f t="shared" si="12"/>
        <v>0.58784666670915697</v>
      </c>
      <c r="T71" s="18">
        <f t="shared" si="13"/>
        <v>780.69066049899845</v>
      </c>
      <c r="U71" s="18">
        <f t="shared" si="14"/>
        <v>458.92640250530633</v>
      </c>
    </row>
    <row r="72" spans="1:21" x14ac:dyDescent="0.3">
      <c r="A72" s="10">
        <v>37895</v>
      </c>
      <c r="B72">
        <f t="shared" si="3"/>
        <v>2003</v>
      </c>
      <c r="C72">
        <f t="shared" si="15"/>
        <v>10</v>
      </c>
      <c r="D72">
        <f>LOOKUP(C72,{1,4,7,10,13},{1,2,3,4,"Out Of Bounds"})</f>
        <v>4</v>
      </c>
      <c r="E72">
        <f>LOOKUP(D72,{1,2,3,4,5},{90,91,92,92,"Out Of Bounds"})</f>
        <v>92</v>
      </c>
      <c r="F72" s="16">
        <f>SUMIFS('working monthly'!G$12:G$347,'working monthly'!$D$12:$D$347,'working quarterly'!$B72,'working monthly'!$C$12:$C$347,'working quarterly'!$D72)</f>
        <v>36625812</v>
      </c>
      <c r="G72" s="16">
        <f>SUMIFS('working monthly'!H$12:H$347,'working monthly'!$D$12:$D$347,'working quarterly'!$B72,'working monthly'!$C$12:$C$347,'working quarterly'!$D72)</f>
        <v>18927964</v>
      </c>
      <c r="H72" s="16">
        <f>SUMIFS('working monthly'!I$12:I$347,'working monthly'!$D$12:$D$347,'working quarterly'!$B72,'working monthly'!$C$12:$C$347,'working quarterly'!$D72)</f>
        <v>1883779828</v>
      </c>
      <c r="I72" s="18">
        <f t="shared" si="19"/>
        <v>205738.73913043478</v>
      </c>
      <c r="J72" s="18">
        <f t="shared" si="20"/>
        <v>398106.65217391303</v>
      </c>
      <c r="K72" s="18">
        <f t="shared" si="16"/>
        <v>0.51679302017932049</v>
      </c>
      <c r="L72" s="18">
        <f t="shared" si="17"/>
        <v>99.523637513258166</v>
      </c>
      <c r="M72" s="18">
        <f t="shared" si="18"/>
        <v>51.433121209708609</v>
      </c>
      <c r="N72" s="16">
        <f>SUMIFS('working monthly'!O$12:O$347,'working monthly'!$D$12:$D$347,'working quarterly'!$B72,'working monthly'!$C$12:$C$347,'working quarterly'!$D72)</f>
        <v>652004</v>
      </c>
      <c r="O72" s="16">
        <f>SUMIFS('working monthly'!P$12:P$347,'working monthly'!$D$12:$D$347,'working quarterly'!$B72,'working monthly'!$C$12:$C$347,'working quarterly'!$D72)</f>
        <v>351126.99999999901</v>
      </c>
      <c r="P72" s="16">
        <f>SUMIFS('working monthly'!Q$12:Q$347,'working monthly'!$D$12:$D$347,'working quarterly'!$B72,'working monthly'!$C$12:$C$347,'working quarterly'!$D72)</f>
        <v>275612038.23199999</v>
      </c>
      <c r="Q72" s="18">
        <f t="shared" si="10"/>
        <v>3816.5978260869456</v>
      </c>
      <c r="R72" s="18">
        <f t="shared" si="11"/>
        <v>7087</v>
      </c>
      <c r="S72" s="18">
        <f t="shared" si="12"/>
        <v>0.53853503966233185</v>
      </c>
      <c r="T72" s="18">
        <f t="shared" si="13"/>
        <v>784.93547415038086</v>
      </c>
      <c r="U72" s="18">
        <f t="shared" si="14"/>
        <v>422.71525670394658</v>
      </c>
    </row>
    <row r="73" spans="1:21" x14ac:dyDescent="0.3">
      <c r="A73" s="10">
        <v>37987</v>
      </c>
      <c r="B73">
        <f t="shared" si="3"/>
        <v>2004</v>
      </c>
      <c r="C73">
        <f t="shared" si="15"/>
        <v>1</v>
      </c>
      <c r="D73">
        <f>LOOKUP(C73,{1,4,7,10,13},{1,2,3,4,"Out Of Bounds"})</f>
        <v>1</v>
      </c>
      <c r="E73">
        <f>LOOKUP(D73,{1,2,3,4,5},{90,91,92,92,"Out Of Bounds"})</f>
        <v>90</v>
      </c>
      <c r="F73" s="16">
        <f>SUMIFS('working monthly'!G$12:G$347,'working monthly'!$D$12:$D$347,'working quarterly'!$B73,'working monthly'!$C$12:$C$347,'working quarterly'!$D73)</f>
        <v>35874060</v>
      </c>
      <c r="G73" s="16">
        <f>SUMIFS('working monthly'!H$12:H$347,'working monthly'!$D$12:$D$347,'working quarterly'!$B73,'working monthly'!$C$12:$C$347,'working quarterly'!$D73)</f>
        <v>17982286</v>
      </c>
      <c r="H73" s="16">
        <f>SUMIFS('working monthly'!I$12:I$347,'working monthly'!$D$12:$D$347,'working quarterly'!$B73,'working monthly'!$C$12:$C$347,'working quarterly'!$D73)</f>
        <v>1789081236</v>
      </c>
      <c r="I73" s="18">
        <f t="shared" si="19"/>
        <v>199803.17777777778</v>
      </c>
      <c r="J73" s="18">
        <f t="shared" si="20"/>
        <v>398600.66666666669</v>
      </c>
      <c r="K73" s="18">
        <f t="shared" si="16"/>
        <v>0.5012615243437738</v>
      </c>
      <c r="L73" s="18">
        <f t="shared" si="17"/>
        <v>99.491312506096278</v>
      </c>
      <c r="M73" s="18">
        <f t="shared" si="18"/>
        <v>49.87116696576858</v>
      </c>
      <c r="N73" s="16">
        <f>SUMIFS('working monthly'!O$12:O$347,'working monthly'!$D$12:$D$347,'working quarterly'!$B73,'working monthly'!$C$12:$C$347,'working quarterly'!$D73)</f>
        <v>637830</v>
      </c>
      <c r="O73" s="16">
        <f>SUMIFS('working monthly'!P$12:P$347,'working monthly'!$D$12:$D$347,'working quarterly'!$B73,'working monthly'!$C$12:$C$347,'working quarterly'!$D73)</f>
        <v>363951</v>
      </c>
      <c r="P73" s="16">
        <f>SUMIFS('working monthly'!Q$12:Q$347,'working monthly'!$D$12:$D$347,'working quarterly'!$B73,'working monthly'!$C$12:$C$347,'working quarterly'!$D73)</f>
        <v>291528759.94410002</v>
      </c>
      <c r="Q73" s="18">
        <f t="shared" si="10"/>
        <v>4043.9</v>
      </c>
      <c r="R73" s="18">
        <f t="shared" si="11"/>
        <v>7087</v>
      </c>
      <c r="S73" s="18">
        <f t="shared" si="12"/>
        <v>0.57060815577818536</v>
      </c>
      <c r="T73" s="18">
        <f t="shared" si="13"/>
        <v>801.01101506548969</v>
      </c>
      <c r="U73" s="18">
        <f t="shared" si="14"/>
        <v>457.06341806453133</v>
      </c>
    </row>
    <row r="74" spans="1:21" x14ac:dyDescent="0.3">
      <c r="A74" s="10">
        <v>38078</v>
      </c>
      <c r="B74">
        <f t="shared" si="3"/>
        <v>2004</v>
      </c>
      <c r="C74">
        <f t="shared" si="15"/>
        <v>4</v>
      </c>
      <c r="D74">
        <f>LOOKUP(C74,{1,4,7,10,13},{1,2,3,4,"Out Of Bounds"})</f>
        <v>2</v>
      </c>
      <c r="E74">
        <f>LOOKUP(D74,{1,2,3,4,5},{90,91,92,92,"Out Of Bounds"})</f>
        <v>91</v>
      </c>
      <c r="F74" s="16">
        <f>SUMIFS('working monthly'!G$12:G$347,'working monthly'!$D$12:$D$347,'working quarterly'!$B74,'working monthly'!$C$12:$C$347,'working quarterly'!$D74)</f>
        <v>36421970</v>
      </c>
      <c r="G74" s="16">
        <f>SUMIFS('working monthly'!H$12:H$347,'working monthly'!$D$12:$D$347,'working quarterly'!$B74,'working monthly'!$C$12:$C$347,'working quarterly'!$D74)</f>
        <v>21913632</v>
      </c>
      <c r="H74" s="16">
        <f>SUMIFS('working monthly'!I$12:I$347,'working monthly'!$D$12:$D$347,'working quarterly'!$B74,'working monthly'!$C$12:$C$347,'working quarterly'!$D74)</f>
        <v>2353515198</v>
      </c>
      <c r="I74" s="18">
        <f t="shared" si="19"/>
        <v>240809.14285714287</v>
      </c>
      <c r="J74" s="18">
        <f t="shared" si="20"/>
        <v>400241.42857142858</v>
      </c>
      <c r="K74" s="18">
        <f t="shared" si="16"/>
        <v>0.60165971253065109</v>
      </c>
      <c r="L74" s="18">
        <f t="shared" si="17"/>
        <v>107.39959482754844</v>
      </c>
      <c r="M74" s="18">
        <f t="shared" si="18"/>
        <v>64.618009349851206</v>
      </c>
      <c r="N74" s="16">
        <f>SUMIFS('working monthly'!O$12:O$347,'working monthly'!$D$12:$D$347,'working quarterly'!$B74,'working monthly'!$C$12:$C$347,'working quarterly'!$D74)</f>
        <v>658749</v>
      </c>
      <c r="O74" s="16">
        <f>SUMIFS('working monthly'!P$12:P$347,'working monthly'!$D$12:$D$347,'working quarterly'!$B74,'working monthly'!$C$12:$C$347,'working quarterly'!$D74)</f>
        <v>375050</v>
      </c>
      <c r="P74" s="16">
        <f>SUMIFS('working monthly'!Q$12:Q$347,'working monthly'!$D$12:$D$347,'working quarterly'!$B74,'working monthly'!$C$12:$C$347,'working quarterly'!$D74)</f>
        <v>291917625.579</v>
      </c>
      <c r="Q74" s="18">
        <f t="shared" si="10"/>
        <v>4121.4285714285716</v>
      </c>
      <c r="R74" s="18">
        <f t="shared" si="11"/>
        <v>7239</v>
      </c>
      <c r="S74" s="18">
        <f t="shared" si="12"/>
        <v>0.56933672764588639</v>
      </c>
      <c r="T74" s="18">
        <f t="shared" si="13"/>
        <v>778.34322244767361</v>
      </c>
      <c r="U74" s="18">
        <f t="shared" si="14"/>
        <v>443.13938325371271</v>
      </c>
    </row>
    <row r="75" spans="1:21" x14ac:dyDescent="0.3">
      <c r="A75" s="10">
        <v>38169</v>
      </c>
      <c r="B75">
        <f t="shared" si="3"/>
        <v>2004</v>
      </c>
      <c r="C75">
        <f t="shared" si="15"/>
        <v>7</v>
      </c>
      <c r="D75">
        <f>LOOKUP(C75,{1,4,7,10,13},{1,2,3,4,"Out Of Bounds"})</f>
        <v>3</v>
      </c>
      <c r="E75">
        <f>LOOKUP(D75,{1,2,3,4,5},{90,91,92,92,"Out Of Bounds"})</f>
        <v>92</v>
      </c>
      <c r="F75" s="16">
        <f>SUMIFS('working monthly'!G$12:G$347,'working monthly'!$D$12:$D$347,'working quarterly'!$B75,'working monthly'!$C$12:$C$347,'working quarterly'!$D75)</f>
        <v>36948281</v>
      </c>
      <c r="G75" s="16">
        <f>SUMIFS('working monthly'!H$12:H$347,'working monthly'!$D$12:$D$347,'working quarterly'!$B75,'working monthly'!$C$12:$C$347,'working quarterly'!$D75)</f>
        <v>26254490</v>
      </c>
      <c r="H75" s="16">
        <f>SUMIFS('working monthly'!I$12:I$347,'working monthly'!$D$12:$D$347,'working quarterly'!$B75,'working monthly'!$C$12:$C$347,'working quarterly'!$D75)</f>
        <v>3069171479</v>
      </c>
      <c r="I75" s="18">
        <f t="shared" si="19"/>
        <v>285374.89130434784</v>
      </c>
      <c r="J75" s="18">
        <f t="shared" si="20"/>
        <v>401611.75</v>
      </c>
      <c r="K75" s="18">
        <f t="shared" si="16"/>
        <v>0.71057405891224001</v>
      </c>
      <c r="L75" s="18">
        <f t="shared" si="17"/>
        <v>116.90082264024173</v>
      </c>
      <c r="M75" s="18">
        <f t="shared" si="18"/>
        <v>83.066692033656452</v>
      </c>
      <c r="N75" s="16">
        <f>SUMIFS('working monthly'!O$12:O$347,'working monthly'!$D$12:$D$347,'working quarterly'!$B75,'working monthly'!$C$12:$C$347,'working quarterly'!$D75)</f>
        <v>674104</v>
      </c>
      <c r="O75" s="16">
        <f>SUMIFS('working monthly'!P$12:P$347,'working monthly'!$D$12:$D$347,'working quarterly'!$B75,'working monthly'!$C$12:$C$347,'working quarterly'!$D75)</f>
        <v>413603.67032364104</v>
      </c>
      <c r="P75" s="16">
        <f>SUMIFS('working monthly'!Q$12:Q$347,'working monthly'!$D$12:$D$347,'working quarterly'!$B75,'working monthly'!$C$12:$C$347,'working quarterly'!$D75)</f>
        <v>321770691.33103448</v>
      </c>
      <c r="Q75" s="18">
        <f t="shared" si="10"/>
        <v>4495.6920687352285</v>
      </c>
      <c r="R75" s="18">
        <f t="shared" si="11"/>
        <v>7327.217391304348</v>
      </c>
      <c r="S75" s="18">
        <f t="shared" si="12"/>
        <v>0.61356062317333981</v>
      </c>
      <c r="T75" s="18">
        <f t="shared" si="13"/>
        <v>777.96865554711326</v>
      </c>
      <c r="U75" s="18">
        <f t="shared" si="14"/>
        <v>477.33093310681215</v>
      </c>
    </row>
    <row r="76" spans="1:21" x14ac:dyDescent="0.3">
      <c r="A76" s="10">
        <v>38261</v>
      </c>
      <c r="B76">
        <f t="shared" si="3"/>
        <v>2004</v>
      </c>
      <c r="C76">
        <f t="shared" si="15"/>
        <v>10</v>
      </c>
      <c r="D76">
        <f>LOOKUP(C76,{1,4,7,10,13},{1,2,3,4,"Out Of Bounds"})</f>
        <v>4</v>
      </c>
      <c r="E76">
        <f>LOOKUP(D76,{1,2,3,4,5},{90,91,92,92,"Out Of Bounds"})</f>
        <v>92</v>
      </c>
      <c r="F76" s="16">
        <f>SUMIFS('working monthly'!G$12:G$347,'working monthly'!$D$12:$D$347,'working quarterly'!$B76,'working monthly'!$C$12:$C$347,'working quarterly'!$D76)</f>
        <v>36983011</v>
      </c>
      <c r="G76" s="16">
        <f>SUMIFS('working monthly'!H$12:H$347,'working monthly'!$D$12:$D$347,'working quarterly'!$B76,'working monthly'!$C$12:$C$347,'working quarterly'!$D76)</f>
        <v>19552055</v>
      </c>
      <c r="H76" s="16">
        <f>SUMIFS('working monthly'!I$12:I$347,'working monthly'!$D$12:$D$347,'working quarterly'!$B76,'working monthly'!$C$12:$C$347,'working quarterly'!$D76)</f>
        <v>1997803703</v>
      </c>
      <c r="I76" s="18">
        <f t="shared" si="19"/>
        <v>212522.33695652173</v>
      </c>
      <c r="J76" s="18">
        <f t="shared" si="20"/>
        <v>401989.25</v>
      </c>
      <c r="K76" s="18">
        <f t="shared" si="16"/>
        <v>0.52867666724053375</v>
      </c>
      <c r="L76" s="18">
        <f t="shared" si="17"/>
        <v>102.17870719983142</v>
      </c>
      <c r="M76" s="18">
        <f t="shared" si="18"/>
        <v>54.019498385353209</v>
      </c>
      <c r="N76" s="16">
        <f>SUMIFS('working monthly'!O$12:O$347,'working monthly'!$D$12:$D$347,'working quarterly'!$B76,'working monthly'!$C$12:$C$347,'working quarterly'!$D76)</f>
        <v>689082</v>
      </c>
      <c r="O76" s="16">
        <f>SUMIFS('working monthly'!P$12:P$347,'working monthly'!$D$12:$D$347,'working quarterly'!$B76,'working monthly'!$C$12:$C$347,'working quarterly'!$D76)</f>
        <v>394695</v>
      </c>
      <c r="P76" s="16">
        <f>SUMIFS('working monthly'!Q$12:Q$347,'working monthly'!$D$12:$D$347,'working quarterly'!$B76,'working monthly'!$C$12:$C$347,'working quarterly'!$D76)</f>
        <v>310752043.69599998</v>
      </c>
      <c r="Q76" s="18">
        <f t="shared" si="10"/>
        <v>4290.163043478261</v>
      </c>
      <c r="R76" s="18">
        <f t="shared" si="11"/>
        <v>7490.021739130435</v>
      </c>
      <c r="S76" s="18">
        <f t="shared" si="12"/>
        <v>0.57278379060837459</v>
      </c>
      <c r="T76" s="18">
        <f t="shared" si="13"/>
        <v>787.32196682501672</v>
      </c>
      <c r="U76" s="18">
        <f t="shared" si="14"/>
        <v>450.96526058727403</v>
      </c>
    </row>
    <row r="77" spans="1:21" x14ac:dyDescent="0.3">
      <c r="A77" s="10">
        <v>38353</v>
      </c>
      <c r="B77">
        <f t="shared" si="3"/>
        <v>2005</v>
      </c>
      <c r="C77">
        <f t="shared" si="15"/>
        <v>1</v>
      </c>
      <c r="D77">
        <f>LOOKUP(C77,{1,4,7,10,13},{1,2,3,4,"Out Of Bounds"})</f>
        <v>1</v>
      </c>
      <c r="E77">
        <f>LOOKUP(D77,{1,2,3,4,5},{90,91,92,92,"Out Of Bounds"})</f>
        <v>90</v>
      </c>
      <c r="F77" s="16">
        <f>SUMIFS('working monthly'!G$12:G$347,'working monthly'!$D$12:$D$347,'working quarterly'!$B77,'working monthly'!$C$12:$C$347,'working quarterly'!$D77)</f>
        <v>36124160</v>
      </c>
      <c r="G77" s="16">
        <f>SUMIFS('working monthly'!H$12:H$347,'working monthly'!$D$12:$D$347,'working quarterly'!$B77,'working monthly'!$C$12:$C$347,'working quarterly'!$D77)</f>
        <v>18723883</v>
      </c>
      <c r="H77" s="16">
        <f>SUMIFS('working monthly'!I$12:I$347,'working monthly'!$D$12:$D$347,'working quarterly'!$B77,'working monthly'!$C$12:$C$347,'working quarterly'!$D77)</f>
        <v>1897330657</v>
      </c>
      <c r="I77" s="18">
        <f t="shared" si="19"/>
        <v>208043.14444444445</v>
      </c>
      <c r="J77" s="18">
        <f t="shared" si="20"/>
        <v>401379.55555555556</v>
      </c>
      <c r="K77" s="18">
        <f t="shared" si="16"/>
        <v>0.51832023222131673</v>
      </c>
      <c r="L77" s="18">
        <f t="shared" si="17"/>
        <v>101.33211455123919</v>
      </c>
      <c r="M77" s="18">
        <f t="shared" si="18"/>
        <v>52.522485145675361</v>
      </c>
      <c r="N77" s="16">
        <f>SUMIFS('working monthly'!O$12:O$347,'working monthly'!$D$12:$D$347,'working quarterly'!$B77,'working monthly'!$C$12:$C$347,'working quarterly'!$D77)</f>
        <v>690725</v>
      </c>
      <c r="O77" s="16">
        <f>SUMIFS('working monthly'!P$12:P$347,'working monthly'!$D$12:$D$347,'working quarterly'!$B77,'working monthly'!$C$12:$C$347,'working quarterly'!$D77)</f>
        <v>415672</v>
      </c>
      <c r="P77" s="16">
        <f>SUMIFS('working monthly'!Q$12:Q$347,'working monthly'!$D$12:$D$347,'working quarterly'!$B77,'working monthly'!$C$12:$C$347,'working quarterly'!$D77)</f>
        <v>357559895.65799999</v>
      </c>
      <c r="Q77" s="18">
        <f t="shared" si="10"/>
        <v>4618.5777777777776</v>
      </c>
      <c r="R77" s="18">
        <f t="shared" si="11"/>
        <v>7674.7222222222226</v>
      </c>
      <c r="S77" s="18">
        <f t="shared" si="12"/>
        <v>0.60179087190994973</v>
      </c>
      <c r="T77" s="18">
        <f t="shared" si="13"/>
        <v>860.19721236455666</v>
      </c>
      <c r="U77" s="18">
        <f t="shared" si="14"/>
        <v>517.65883044337465</v>
      </c>
    </row>
    <row r="78" spans="1:21" x14ac:dyDescent="0.3">
      <c r="A78" s="10">
        <v>38443</v>
      </c>
      <c r="B78">
        <f t="shared" si="3"/>
        <v>2005</v>
      </c>
      <c r="C78">
        <f t="shared" si="15"/>
        <v>4</v>
      </c>
      <c r="D78">
        <f>LOOKUP(C78,{1,4,7,10,13},{1,2,3,4,"Out Of Bounds"})</f>
        <v>2</v>
      </c>
      <c r="E78">
        <f>LOOKUP(D78,{1,2,3,4,5},{90,91,92,92,"Out Of Bounds"})</f>
        <v>91</v>
      </c>
      <c r="F78" s="16">
        <f>SUMIFS('working monthly'!G$12:G$347,'working monthly'!$D$12:$D$347,'working quarterly'!$B78,'working monthly'!$C$12:$C$347,'working quarterly'!$D78)</f>
        <v>36537223</v>
      </c>
      <c r="G78" s="16">
        <f>SUMIFS('working monthly'!H$12:H$347,'working monthly'!$D$12:$D$347,'working quarterly'!$B78,'working monthly'!$C$12:$C$347,'working quarterly'!$D78)</f>
        <v>23202691</v>
      </c>
      <c r="H78" s="16">
        <f>SUMIFS('working monthly'!I$12:I$347,'working monthly'!$D$12:$D$347,'working quarterly'!$B78,'working monthly'!$C$12:$C$347,'working quarterly'!$D78)</f>
        <v>2537666321</v>
      </c>
      <c r="I78" s="18">
        <f t="shared" si="19"/>
        <v>254974.62637362638</v>
      </c>
      <c r="J78" s="18">
        <f t="shared" si="20"/>
        <v>401507.94505494507</v>
      </c>
      <c r="K78" s="18">
        <f t="shared" si="16"/>
        <v>0.63504254277890793</v>
      </c>
      <c r="L78" s="18">
        <f t="shared" si="17"/>
        <v>109.36948309142245</v>
      </c>
      <c r="M78" s="18">
        <f t="shared" si="18"/>
        <v>69.454274644791695</v>
      </c>
      <c r="N78" s="16">
        <f>SUMIFS('working monthly'!O$12:O$347,'working monthly'!$D$12:$D$347,'working quarterly'!$B78,'working monthly'!$C$12:$C$347,'working quarterly'!$D78)</f>
        <v>719157</v>
      </c>
      <c r="O78" s="16">
        <f>SUMIFS('working monthly'!P$12:P$347,'working monthly'!$D$12:$D$347,'working quarterly'!$B78,'working monthly'!$C$12:$C$347,'working quarterly'!$D78)</f>
        <v>434487.99999999901</v>
      </c>
      <c r="P78" s="16">
        <f>SUMIFS('working monthly'!Q$12:Q$347,'working monthly'!$D$12:$D$347,'working quarterly'!$B78,'working monthly'!$C$12:$C$347,'working quarterly'!$D78)</f>
        <v>358254944.18299997</v>
      </c>
      <c r="Q78" s="18">
        <f t="shared" si="10"/>
        <v>4774.5934065933961</v>
      </c>
      <c r="R78" s="18">
        <f t="shared" si="11"/>
        <v>7902.8241758241757</v>
      </c>
      <c r="S78" s="18">
        <f t="shared" si="12"/>
        <v>0.60416292965235552</v>
      </c>
      <c r="T78" s="18">
        <f t="shared" si="13"/>
        <v>824.54508336939296</v>
      </c>
      <c r="U78" s="18">
        <f t="shared" si="14"/>
        <v>498.1595731988981</v>
      </c>
    </row>
    <row r="79" spans="1:21" x14ac:dyDescent="0.3">
      <c r="A79" s="10">
        <v>38534</v>
      </c>
      <c r="B79">
        <f t="shared" si="3"/>
        <v>2005</v>
      </c>
      <c r="C79">
        <f t="shared" si="15"/>
        <v>7</v>
      </c>
      <c r="D79">
        <f>LOOKUP(C79,{1,4,7,10,13},{1,2,3,4,"Out Of Bounds"})</f>
        <v>3</v>
      </c>
      <c r="E79">
        <f>LOOKUP(D79,{1,2,3,4,5},{90,91,92,92,"Out Of Bounds"})</f>
        <v>92</v>
      </c>
      <c r="F79" s="16">
        <f>SUMIFS('working monthly'!G$12:G$347,'working monthly'!$D$12:$D$347,'working quarterly'!$B79,'working monthly'!$C$12:$C$347,'working quarterly'!$D79)</f>
        <v>37130293</v>
      </c>
      <c r="G79" s="16">
        <f>SUMIFS('working monthly'!H$12:H$347,'working monthly'!$D$12:$D$347,'working quarterly'!$B79,'working monthly'!$C$12:$C$347,'working quarterly'!$D79)</f>
        <v>27543664</v>
      </c>
      <c r="H79" s="16">
        <f>SUMIFS('working monthly'!I$12:I$347,'working monthly'!$D$12:$D$347,'working quarterly'!$B79,'working monthly'!$C$12:$C$347,'working quarterly'!$D79)</f>
        <v>3268174873</v>
      </c>
      <c r="I79" s="18">
        <f t="shared" si="19"/>
        <v>299387.65217391303</v>
      </c>
      <c r="J79" s="18">
        <f t="shared" si="20"/>
        <v>403590.14130434784</v>
      </c>
      <c r="K79" s="18">
        <f t="shared" si="16"/>
        <v>0.74181111363705099</v>
      </c>
      <c r="L79" s="18">
        <f t="shared" si="17"/>
        <v>118.65432547390935</v>
      </c>
      <c r="M79" s="18">
        <f t="shared" si="18"/>
        <v>88.019097317653802</v>
      </c>
      <c r="N79" s="16">
        <f>SUMIFS('working monthly'!O$12:O$347,'working monthly'!$D$12:$D$347,'working quarterly'!$B79,'working monthly'!$C$12:$C$347,'working quarterly'!$D79)</f>
        <v>741527</v>
      </c>
      <c r="O79" s="16">
        <f>SUMIFS('working monthly'!P$12:P$347,'working monthly'!$D$12:$D$347,'working quarterly'!$B79,'working monthly'!$C$12:$C$347,'working quarterly'!$D79)</f>
        <v>480370.99999999703</v>
      </c>
      <c r="P79" s="16">
        <f>SUMIFS('working monthly'!Q$12:Q$347,'working monthly'!$D$12:$D$347,'working quarterly'!$B79,'working monthly'!$C$12:$C$347,'working quarterly'!$D79)</f>
        <v>387260725.60000002</v>
      </c>
      <c r="Q79" s="18">
        <f t="shared" si="10"/>
        <v>5221.4239130434462</v>
      </c>
      <c r="R79" s="18">
        <f t="shared" si="11"/>
        <v>8060.076086956522</v>
      </c>
      <c r="S79" s="18">
        <f t="shared" si="12"/>
        <v>0.64781322864844715</v>
      </c>
      <c r="T79" s="18">
        <f t="shared" si="13"/>
        <v>806.17007604539492</v>
      </c>
      <c r="U79" s="18">
        <f t="shared" si="14"/>
        <v>522.24763980273144</v>
      </c>
    </row>
    <row r="80" spans="1:21" x14ac:dyDescent="0.3">
      <c r="A80" s="10">
        <v>38626</v>
      </c>
      <c r="B80">
        <f t="shared" si="3"/>
        <v>2005</v>
      </c>
      <c r="C80">
        <f t="shared" si="15"/>
        <v>10</v>
      </c>
      <c r="D80">
        <f>LOOKUP(C80,{1,4,7,10,13},{1,2,3,4,"Out Of Bounds"})</f>
        <v>4</v>
      </c>
      <c r="E80">
        <f>LOOKUP(D80,{1,2,3,4,5},{90,91,92,92,"Out Of Bounds"})</f>
        <v>92</v>
      </c>
      <c r="F80" s="16">
        <f>SUMIFS('working monthly'!G$12:G$347,'working monthly'!$D$12:$D$347,'working quarterly'!$B80,'working monthly'!$C$12:$C$347,'working quarterly'!$D80)</f>
        <v>37245567</v>
      </c>
      <c r="G80" s="16">
        <f>SUMIFS('working monthly'!H$12:H$347,'working monthly'!$D$12:$D$347,'working quarterly'!$B80,'working monthly'!$C$12:$C$347,'working quarterly'!$D80)</f>
        <v>20748288</v>
      </c>
      <c r="H80" s="16">
        <f>SUMIFS('working monthly'!I$12:I$347,'working monthly'!$D$12:$D$347,'working quarterly'!$B80,'working monthly'!$C$12:$C$347,'working quarterly'!$D80)</f>
        <v>2176307122</v>
      </c>
      <c r="I80" s="18">
        <f t="shared" si="19"/>
        <v>225524.86956521738</v>
      </c>
      <c r="J80" s="18">
        <f t="shared" si="20"/>
        <v>404843.11956521741</v>
      </c>
      <c r="K80" s="18">
        <f t="shared" si="16"/>
        <v>0.55706731488340611</v>
      </c>
      <c r="L80" s="18">
        <f t="shared" si="17"/>
        <v>104.89092507295059</v>
      </c>
      <c r="M80" s="18">
        <f t="shared" si="18"/>
        <v>58.43130598602513</v>
      </c>
      <c r="N80" s="16">
        <f>SUMIFS('working monthly'!O$12:O$347,'working monthly'!$D$12:$D$347,'working quarterly'!$B80,'working monthly'!$C$12:$C$347,'working quarterly'!$D80)</f>
        <v>758473</v>
      </c>
      <c r="O80" s="16">
        <f>SUMIFS('working monthly'!P$12:P$347,'working monthly'!$D$12:$D$347,'working quarterly'!$B80,'working monthly'!$C$12:$C$347,'working quarterly'!$D80)</f>
        <v>461536.55974867404</v>
      </c>
      <c r="P80" s="16">
        <f>SUMIFS('working monthly'!Q$12:Q$347,'working monthly'!$D$12:$D$347,'working quarterly'!$B80,'working monthly'!$C$12:$C$347,'working quarterly'!$D80)</f>
        <v>387872289.83926702</v>
      </c>
      <c r="Q80" s="18">
        <f t="shared" si="10"/>
        <v>5016.7017363986306</v>
      </c>
      <c r="R80" s="18">
        <f t="shared" si="11"/>
        <v>8244.2717391304341</v>
      </c>
      <c r="S80" s="18">
        <f t="shared" si="12"/>
        <v>0.60850756684637952</v>
      </c>
      <c r="T80" s="18">
        <f t="shared" si="13"/>
        <v>840.39342419694708</v>
      </c>
      <c r="U80" s="18">
        <f t="shared" si="14"/>
        <v>511.38575775178157</v>
      </c>
    </row>
    <row r="81" spans="1:21" x14ac:dyDescent="0.3">
      <c r="A81" s="10">
        <v>38718</v>
      </c>
      <c r="B81">
        <f t="shared" si="3"/>
        <v>2006</v>
      </c>
      <c r="C81">
        <f t="shared" si="15"/>
        <v>1</v>
      </c>
      <c r="D81">
        <f>LOOKUP(C81,{1,4,7,10,13},{1,2,3,4,"Out Of Bounds"})</f>
        <v>1</v>
      </c>
      <c r="E81">
        <f>LOOKUP(D81,{1,2,3,4,5},{90,91,92,92,"Out Of Bounds"})</f>
        <v>90</v>
      </c>
      <c r="F81" s="16">
        <f>SUMIFS('working monthly'!G$12:G$347,'working monthly'!$D$12:$D$347,'working quarterly'!$B81,'working monthly'!$C$12:$C$347,'working quarterly'!$D81)</f>
        <v>36508159</v>
      </c>
      <c r="G81" s="16">
        <f>SUMIFS('working monthly'!H$12:H$347,'working monthly'!$D$12:$D$347,'working quarterly'!$B81,'working monthly'!$C$12:$C$347,'working quarterly'!$D81)</f>
        <v>19710854</v>
      </c>
      <c r="H81" s="16">
        <f>SUMIFS('working monthly'!I$12:I$347,'working monthly'!$D$12:$D$347,'working quarterly'!$B81,'working monthly'!$C$12:$C$347,'working quarterly'!$D81)</f>
        <v>2084609047</v>
      </c>
      <c r="I81" s="18">
        <f t="shared" si="19"/>
        <v>219009.48888888888</v>
      </c>
      <c r="J81" s="18">
        <f t="shared" si="20"/>
        <v>405646.2111111111</v>
      </c>
      <c r="K81" s="18">
        <f t="shared" si="16"/>
        <v>0.5399027105146551</v>
      </c>
      <c r="L81" s="18">
        <f t="shared" si="17"/>
        <v>105.7594484236959</v>
      </c>
      <c r="M81" s="18">
        <f t="shared" si="18"/>
        <v>57.099812866488286</v>
      </c>
      <c r="N81" s="16">
        <f>SUMIFS('working monthly'!O$12:O$347,'working monthly'!$D$12:$D$347,'working quarterly'!$B81,'working monthly'!$C$12:$C$347,'working quarterly'!$D81)</f>
        <v>743490</v>
      </c>
      <c r="O81" s="16">
        <f>SUMIFS('working monthly'!P$12:P$347,'working monthly'!$D$12:$D$347,'working quarterly'!$B81,'working monthly'!$C$12:$C$347,'working quarterly'!$D81)</f>
        <v>474515.99999999901</v>
      </c>
      <c r="P81" s="16">
        <f>SUMIFS('working monthly'!Q$12:Q$347,'working monthly'!$D$12:$D$347,'working quarterly'!$B81,'working monthly'!$C$12:$C$347,'working quarterly'!$D81)</f>
        <v>412522063.71340001</v>
      </c>
      <c r="Q81" s="18">
        <f t="shared" si="10"/>
        <v>5272.3999999999887</v>
      </c>
      <c r="R81" s="18">
        <f t="shared" si="11"/>
        <v>8261</v>
      </c>
      <c r="S81" s="18">
        <f t="shared" si="12"/>
        <v>0.63822781745551249</v>
      </c>
      <c r="T81" s="18">
        <f t="shared" si="13"/>
        <v>869.35332784015895</v>
      </c>
      <c r="U81" s="18">
        <f t="shared" si="14"/>
        <v>554.84547702511134</v>
      </c>
    </row>
    <row r="82" spans="1:21" x14ac:dyDescent="0.3">
      <c r="A82" s="10">
        <v>38808</v>
      </c>
      <c r="B82">
        <f t="shared" si="3"/>
        <v>2006</v>
      </c>
      <c r="C82">
        <f t="shared" si="15"/>
        <v>4</v>
      </c>
      <c r="D82">
        <f>LOOKUP(C82,{1,4,7,10,13},{1,2,3,4,"Out Of Bounds"})</f>
        <v>2</v>
      </c>
      <c r="E82">
        <f>LOOKUP(D82,{1,2,3,4,5},{90,91,92,92,"Out Of Bounds"})</f>
        <v>91</v>
      </c>
      <c r="F82" s="16">
        <f>SUMIFS('working monthly'!G$12:G$347,'working monthly'!$D$12:$D$347,'working quarterly'!$B82,'working monthly'!$C$12:$C$347,'working quarterly'!$D82)</f>
        <v>37058658</v>
      </c>
      <c r="G82" s="16">
        <f>SUMIFS('working monthly'!H$12:H$347,'working monthly'!$D$12:$D$347,'working quarterly'!$B82,'working monthly'!$C$12:$C$347,'working quarterly'!$D82)</f>
        <v>23956581</v>
      </c>
      <c r="H82" s="16">
        <f>SUMIFS('working monthly'!I$12:I$347,'working monthly'!$D$12:$D$347,'working quarterly'!$B82,'working monthly'!$C$12:$C$347,'working quarterly'!$D82)</f>
        <v>2741301223</v>
      </c>
      <c r="I82" s="18">
        <f t="shared" si="19"/>
        <v>263259.13186813187</v>
      </c>
      <c r="J82" s="18">
        <f t="shared" si="20"/>
        <v>407238</v>
      </c>
      <c r="K82" s="18">
        <f t="shared" si="16"/>
        <v>0.6464503112875809</v>
      </c>
      <c r="L82" s="18">
        <f t="shared" si="17"/>
        <v>114.42789866383688</v>
      </c>
      <c r="M82" s="18">
        <f t="shared" si="18"/>
        <v>73.971950711221112</v>
      </c>
      <c r="N82" s="16">
        <f>SUMIFS('working monthly'!O$12:O$347,'working monthly'!$D$12:$D$347,'working quarterly'!$B82,'working monthly'!$C$12:$C$347,'working quarterly'!$D82)</f>
        <v>774077</v>
      </c>
      <c r="O82" s="16">
        <f>SUMIFS('working monthly'!P$12:P$347,'working monthly'!$D$12:$D$347,'working quarterly'!$B82,'working monthly'!$C$12:$C$347,'working quarterly'!$D82)</f>
        <v>484487</v>
      </c>
      <c r="P82" s="16">
        <f>SUMIFS('working monthly'!Q$12:Q$347,'working monthly'!$D$12:$D$347,'working quarterly'!$B82,'working monthly'!$C$12:$C$347,'working quarterly'!$D82)</f>
        <v>414866093.31729996</v>
      </c>
      <c r="Q82" s="18">
        <f t="shared" si="10"/>
        <v>5324.0329670329675</v>
      </c>
      <c r="R82" s="18">
        <f t="shared" si="11"/>
        <v>8506.3406593406598</v>
      </c>
      <c r="S82" s="18">
        <f t="shared" si="12"/>
        <v>0.62588993084667288</v>
      </c>
      <c r="T82" s="18">
        <f t="shared" si="13"/>
        <v>856.29974244365678</v>
      </c>
      <c r="U82" s="18">
        <f t="shared" si="14"/>
        <v>535.94938658208412</v>
      </c>
    </row>
    <row r="83" spans="1:21" x14ac:dyDescent="0.3">
      <c r="A83" s="10">
        <v>38899</v>
      </c>
      <c r="B83">
        <f t="shared" si="3"/>
        <v>2006</v>
      </c>
      <c r="C83">
        <f t="shared" si="15"/>
        <v>7</v>
      </c>
      <c r="D83">
        <f>LOOKUP(C83,{1,4,7,10,13},{1,2,3,4,"Out Of Bounds"})</f>
        <v>3</v>
      </c>
      <c r="E83">
        <f>LOOKUP(D83,{1,2,3,4,5},{90,91,92,92,"Out Of Bounds"})</f>
        <v>92</v>
      </c>
      <c r="F83" s="16">
        <f>SUMIFS('working monthly'!G$12:G$347,'working monthly'!$D$12:$D$347,'working quarterly'!$B83,'working monthly'!$C$12:$C$347,'working quarterly'!$D83)</f>
        <v>37567293</v>
      </c>
      <c r="G83" s="16">
        <f>SUMIFS('working monthly'!H$12:H$347,'working monthly'!$D$12:$D$347,'working quarterly'!$B83,'working monthly'!$C$12:$C$347,'working quarterly'!$D83)</f>
        <v>27853596</v>
      </c>
      <c r="H83" s="16">
        <f>SUMIFS('working monthly'!I$12:I$347,'working monthly'!$D$12:$D$347,'working quarterly'!$B83,'working monthly'!$C$12:$C$347,'working quarterly'!$D83)</f>
        <v>3430011739</v>
      </c>
      <c r="I83" s="18">
        <f t="shared" si="19"/>
        <v>302756.47826086957</v>
      </c>
      <c r="J83" s="18">
        <f t="shared" si="20"/>
        <v>408340.14130434784</v>
      </c>
      <c r="K83" s="18">
        <f t="shared" si="16"/>
        <v>0.74143207497010766</v>
      </c>
      <c r="L83" s="18">
        <f t="shared" si="17"/>
        <v>123.14430564010478</v>
      </c>
      <c r="M83" s="18">
        <f t="shared" si="18"/>
        <v>91.30313805149602</v>
      </c>
      <c r="N83" s="16">
        <f>SUMIFS('working monthly'!O$12:O$347,'working monthly'!$D$12:$D$347,'working quarterly'!$B83,'working monthly'!$C$12:$C$347,'working quarterly'!$D83)</f>
        <v>794404</v>
      </c>
      <c r="O83" s="16">
        <f>SUMIFS('working monthly'!P$12:P$347,'working monthly'!$D$12:$D$347,'working quarterly'!$B83,'working monthly'!$C$12:$C$347,'working quarterly'!$D83)</f>
        <v>519642.99999999802</v>
      </c>
      <c r="P83" s="16">
        <f>SUMIFS('working monthly'!Q$12:Q$347,'working monthly'!$D$12:$D$347,'working quarterly'!$B83,'working monthly'!$C$12:$C$347,'working quarterly'!$D83)</f>
        <v>436667731.77759999</v>
      </c>
      <c r="Q83" s="18">
        <f t="shared" si="10"/>
        <v>5648.2934782608481</v>
      </c>
      <c r="R83" s="18">
        <f t="shared" si="11"/>
        <v>8634.826086956522</v>
      </c>
      <c r="S83" s="18">
        <f t="shared" si="12"/>
        <v>0.65412938504841112</v>
      </c>
      <c r="T83" s="18">
        <f t="shared" si="13"/>
        <v>840.32255178574837</v>
      </c>
      <c r="U83" s="18">
        <f t="shared" si="14"/>
        <v>549.67967404192325</v>
      </c>
    </row>
    <row r="84" spans="1:21" x14ac:dyDescent="0.3">
      <c r="A84" s="10">
        <v>38991</v>
      </c>
      <c r="B84">
        <f t="shared" si="3"/>
        <v>2006</v>
      </c>
      <c r="C84">
        <f t="shared" si="15"/>
        <v>10</v>
      </c>
      <c r="D84">
        <f>LOOKUP(C84,{1,4,7,10,13},{1,2,3,4,"Out Of Bounds"})</f>
        <v>4</v>
      </c>
      <c r="E84">
        <f>LOOKUP(D84,{1,2,3,4,5},{90,91,92,92,"Out Of Bounds"})</f>
        <v>92</v>
      </c>
      <c r="F84" s="16">
        <f>SUMIFS('working monthly'!G$12:G$347,'working monthly'!$D$12:$D$347,'working quarterly'!$B84,'working monthly'!$C$12:$C$347,'working quarterly'!$D84)</f>
        <v>37640799</v>
      </c>
      <c r="G84" s="16">
        <f>SUMIFS('working monthly'!H$12:H$347,'working monthly'!$D$12:$D$347,'working quarterly'!$B84,'working monthly'!$C$12:$C$347,'working quarterly'!$D84)</f>
        <v>21155706</v>
      </c>
      <c r="H84" s="16">
        <f>SUMIFS('working monthly'!I$12:I$347,'working monthly'!$D$12:$D$347,'working quarterly'!$B84,'working monthly'!$C$12:$C$347,'working quarterly'!$D84)</f>
        <v>2315597904</v>
      </c>
      <c r="I84" s="18">
        <f t="shared" si="19"/>
        <v>229953.32608695651</v>
      </c>
      <c r="J84" s="18">
        <f t="shared" si="20"/>
        <v>409139.11956521741</v>
      </c>
      <c r="K84" s="18">
        <f t="shared" si="16"/>
        <v>0.56204189501928481</v>
      </c>
      <c r="L84" s="18">
        <f t="shared" si="17"/>
        <v>109.45500490505965</v>
      </c>
      <c r="M84" s="18">
        <f t="shared" si="18"/>
        <v>61.518298376184845</v>
      </c>
      <c r="N84" s="16">
        <f>SUMIFS('working monthly'!O$12:O$347,'working monthly'!$D$12:$D$347,'working quarterly'!$B84,'working monthly'!$C$12:$C$347,'working quarterly'!$D84)</f>
        <v>821267</v>
      </c>
      <c r="O84" s="16">
        <f>SUMIFS('working monthly'!P$12:P$347,'working monthly'!$D$12:$D$347,'working quarterly'!$B84,'working monthly'!$C$12:$C$347,'working quarterly'!$D84)</f>
        <v>490989</v>
      </c>
      <c r="P84" s="16">
        <f>SUMIFS('working monthly'!Q$12:Q$347,'working monthly'!$D$12:$D$347,'working quarterly'!$B84,'working monthly'!$C$12:$C$347,'working quarterly'!$D84)</f>
        <v>418938352.21460003</v>
      </c>
      <c r="Q84" s="18">
        <f t="shared" si="10"/>
        <v>5336.836956521739</v>
      </c>
      <c r="R84" s="18">
        <f t="shared" si="11"/>
        <v>8926.815217391304</v>
      </c>
      <c r="S84" s="18">
        <f t="shared" si="12"/>
        <v>0.5978433323145822</v>
      </c>
      <c r="T84" s="18">
        <f t="shared" si="13"/>
        <v>853.25404889844788</v>
      </c>
      <c r="U84" s="18">
        <f t="shared" si="14"/>
        <v>510.11224390435757</v>
      </c>
    </row>
    <row r="85" spans="1:21" x14ac:dyDescent="0.3">
      <c r="A85" s="10">
        <v>39083</v>
      </c>
      <c r="B85">
        <f t="shared" si="3"/>
        <v>2007</v>
      </c>
      <c r="C85">
        <f t="shared" si="15"/>
        <v>1</v>
      </c>
      <c r="D85">
        <f>LOOKUP(C85,{1,4,7,10,13},{1,2,3,4,"Out Of Bounds"})</f>
        <v>1</v>
      </c>
      <c r="E85">
        <f>LOOKUP(D85,{1,2,3,4,5},{90,91,92,92,"Out Of Bounds"})</f>
        <v>90</v>
      </c>
      <c r="F85" s="16">
        <f>SUMIFS('working monthly'!G$12:G$347,'working monthly'!$D$12:$D$347,'working quarterly'!$B85,'working monthly'!$C$12:$C$347,'working quarterly'!$D85)</f>
        <v>36838379</v>
      </c>
      <c r="G85" s="16">
        <f>SUMIFS('working monthly'!H$12:H$347,'working monthly'!$D$12:$D$347,'working quarterly'!$B85,'working monthly'!$C$12:$C$347,'working quarterly'!$D85)</f>
        <v>20194639</v>
      </c>
      <c r="H85" s="16">
        <f>SUMIFS('working monthly'!I$12:I$347,'working monthly'!$D$12:$D$347,'working quarterly'!$B85,'working monthly'!$C$12:$C$347,'working quarterly'!$D85)</f>
        <v>2252668823</v>
      </c>
      <c r="I85" s="18">
        <f t="shared" si="19"/>
        <v>224384.87777777779</v>
      </c>
      <c r="J85" s="18">
        <f t="shared" si="20"/>
        <v>409315.32222222222</v>
      </c>
      <c r="K85" s="18">
        <f t="shared" si="16"/>
        <v>0.54819564671941723</v>
      </c>
      <c r="L85" s="18">
        <f t="shared" si="17"/>
        <v>111.54786292540312</v>
      </c>
      <c r="M85" s="18">
        <f t="shared" si="18"/>
        <v>61.150052856560272</v>
      </c>
      <c r="N85" s="16">
        <f>SUMIFS('working monthly'!O$12:O$347,'working monthly'!$D$12:$D$347,'working quarterly'!$B85,'working monthly'!$C$12:$C$347,'working quarterly'!$D85)</f>
        <v>836489</v>
      </c>
      <c r="O85" s="16">
        <f>SUMIFS('working monthly'!P$12:P$347,'working monthly'!$D$12:$D$347,'working quarterly'!$B85,'working monthly'!$C$12:$C$347,'working quarterly'!$D85)</f>
        <v>523697</v>
      </c>
      <c r="P85" s="16">
        <f>SUMIFS('working monthly'!Q$12:Q$347,'working monthly'!$D$12:$D$347,'working quarterly'!$B85,'working monthly'!$C$12:$C$347,'working quarterly'!$D85)</f>
        <v>464446495.19150007</v>
      </c>
      <c r="Q85" s="18">
        <f t="shared" si="10"/>
        <v>5818.8555555555558</v>
      </c>
      <c r="R85" s="18">
        <f t="shared" si="11"/>
        <v>9294.322222222223</v>
      </c>
      <c r="S85" s="18">
        <f t="shared" si="12"/>
        <v>0.62606561473013989</v>
      </c>
      <c r="T85" s="18">
        <f t="shared" si="13"/>
        <v>886.86109561731314</v>
      </c>
      <c r="U85" s="18">
        <f t="shared" si="14"/>
        <v>555.23323700789854</v>
      </c>
    </row>
    <row r="86" spans="1:21" x14ac:dyDescent="0.3">
      <c r="A86" s="10">
        <v>39173</v>
      </c>
      <c r="B86">
        <f t="shared" si="3"/>
        <v>2007</v>
      </c>
      <c r="C86">
        <f t="shared" si="15"/>
        <v>4</v>
      </c>
      <c r="D86">
        <f>LOOKUP(C86,{1,4,7,10,13},{1,2,3,4,"Out Of Bounds"})</f>
        <v>2</v>
      </c>
      <c r="E86">
        <f>LOOKUP(D86,{1,2,3,4,5},{90,91,92,92,"Out Of Bounds"})</f>
        <v>91</v>
      </c>
      <c r="F86" s="16">
        <f>SUMIFS('working monthly'!G$12:G$347,'working monthly'!$D$12:$D$347,'working quarterly'!$B86,'working monthly'!$C$12:$C$347,'working quarterly'!$D86)</f>
        <v>37386705</v>
      </c>
      <c r="G86" s="16">
        <f>SUMIFS('working monthly'!H$12:H$347,'working monthly'!$D$12:$D$347,'working quarterly'!$B86,'working monthly'!$C$12:$C$347,'working quarterly'!$D86)</f>
        <v>24249449</v>
      </c>
      <c r="H86" s="16">
        <f>SUMIFS('working monthly'!I$12:I$347,'working monthly'!$D$12:$D$347,'working quarterly'!$B86,'working monthly'!$C$12:$C$347,'working quarterly'!$D86)</f>
        <v>2871852992</v>
      </c>
      <c r="I86" s="18">
        <f t="shared" si="19"/>
        <v>266477.46153846156</v>
      </c>
      <c r="J86" s="18">
        <f t="shared" si="20"/>
        <v>410842.91208791209</v>
      </c>
      <c r="K86" s="18">
        <f t="shared" si="16"/>
        <v>0.64861155857409736</v>
      </c>
      <c r="L86" s="18">
        <f t="shared" si="17"/>
        <v>118.42961842143299</v>
      </c>
      <c r="M86" s="18">
        <f t="shared" si="18"/>
        <v>76.814819385661295</v>
      </c>
      <c r="N86" s="16">
        <f>SUMIFS('working monthly'!O$12:O$347,'working monthly'!$D$12:$D$347,'working quarterly'!$B86,'working monthly'!$C$12:$C$347,'working quarterly'!$D86)</f>
        <v>856698</v>
      </c>
      <c r="O86" s="16">
        <f>SUMIFS('working monthly'!P$12:P$347,'working monthly'!$D$12:$D$347,'working quarterly'!$B86,'working monthly'!$C$12:$C$347,'working quarterly'!$D86)</f>
        <v>536749</v>
      </c>
      <c r="P86" s="16">
        <f>SUMIFS('working monthly'!Q$12:Q$347,'working monthly'!$D$12:$D$347,'working quarterly'!$B86,'working monthly'!$C$12:$C$347,'working quarterly'!$D86)</f>
        <v>471738616.33930004</v>
      </c>
      <c r="Q86" s="18">
        <f t="shared" si="10"/>
        <v>5898.3406593406589</v>
      </c>
      <c r="R86" s="18">
        <f t="shared" si="11"/>
        <v>9414.2637362637361</v>
      </c>
      <c r="S86" s="18">
        <f t="shared" si="12"/>
        <v>0.62653233694954347</v>
      </c>
      <c r="T86" s="18">
        <f t="shared" si="13"/>
        <v>878.88122071825012</v>
      </c>
      <c r="U86" s="18">
        <f t="shared" si="14"/>
        <v>550.64750511767284</v>
      </c>
    </row>
    <row r="87" spans="1:21" x14ac:dyDescent="0.3">
      <c r="A87" s="10">
        <v>39264</v>
      </c>
      <c r="B87">
        <f t="shared" si="3"/>
        <v>2007</v>
      </c>
      <c r="C87">
        <f t="shared" si="15"/>
        <v>7</v>
      </c>
      <c r="D87">
        <f>LOOKUP(C87,{1,4,7,10,13},{1,2,3,4,"Out Of Bounds"})</f>
        <v>3</v>
      </c>
      <c r="E87">
        <f>LOOKUP(D87,{1,2,3,4,5},{90,91,92,92,"Out Of Bounds"})</f>
        <v>92</v>
      </c>
      <c r="F87" s="16">
        <f>SUMIFS('working monthly'!G$12:G$347,'working monthly'!$D$12:$D$347,'working quarterly'!$B87,'working monthly'!$C$12:$C$347,'working quarterly'!$D87)</f>
        <v>38046462</v>
      </c>
      <c r="G87" s="16">
        <f>SUMIFS('working monthly'!H$12:H$347,'working monthly'!$D$12:$D$347,'working quarterly'!$B87,'working monthly'!$C$12:$C$347,'working quarterly'!$D87)</f>
        <v>28336252</v>
      </c>
      <c r="H87" s="16">
        <f>SUMIFS('working monthly'!I$12:I$347,'working monthly'!$D$12:$D$347,'working quarterly'!$B87,'working monthly'!$C$12:$C$347,'working quarterly'!$D87)</f>
        <v>3596066948</v>
      </c>
      <c r="I87" s="18">
        <f t="shared" si="19"/>
        <v>308002.73913043475</v>
      </c>
      <c r="J87" s="18">
        <f t="shared" si="20"/>
        <v>413548.5</v>
      </c>
      <c r="K87" s="18">
        <f t="shared" si="16"/>
        <v>0.7447802111008377</v>
      </c>
      <c r="L87" s="18">
        <f t="shared" si="17"/>
        <v>126.90693702187572</v>
      </c>
      <c r="M87" s="18">
        <f t="shared" si="18"/>
        <v>94.517775345313311</v>
      </c>
      <c r="N87" s="16">
        <f>SUMIFS('working monthly'!O$12:O$347,'working monthly'!$D$12:$D$347,'working quarterly'!$B87,'working monthly'!$C$12:$C$347,'working quarterly'!$D87)</f>
        <v>871056</v>
      </c>
      <c r="O87" s="16">
        <f>SUMIFS('working monthly'!P$12:P$347,'working monthly'!$D$12:$D$347,'working quarterly'!$B87,'working monthly'!$C$12:$C$347,'working quarterly'!$D87)</f>
        <v>574198.99999999907</v>
      </c>
      <c r="P87" s="16">
        <f>SUMIFS('working monthly'!Q$12:Q$347,'working monthly'!$D$12:$D$347,'working quarterly'!$B87,'working monthly'!$C$12:$C$347,'working quarterly'!$D87)</f>
        <v>501551065.59939998</v>
      </c>
      <c r="Q87" s="18">
        <f t="shared" si="10"/>
        <v>6241.293478260859</v>
      </c>
      <c r="R87" s="18">
        <f t="shared" si="11"/>
        <v>9468</v>
      </c>
      <c r="S87" s="18">
        <f t="shared" si="12"/>
        <v>0.65919871971491972</v>
      </c>
      <c r="T87" s="18">
        <f t="shared" si="13"/>
        <v>873.47951772713088</v>
      </c>
      <c r="U87" s="18">
        <f t="shared" si="14"/>
        <v>575.79657978293017</v>
      </c>
    </row>
    <row r="88" spans="1:21" x14ac:dyDescent="0.3">
      <c r="A88" s="10">
        <v>39356</v>
      </c>
      <c r="B88">
        <f t="shared" si="3"/>
        <v>2007</v>
      </c>
      <c r="C88">
        <f t="shared" si="15"/>
        <v>10</v>
      </c>
      <c r="D88">
        <f>LOOKUP(C88,{1,4,7,10,13},{1,2,3,4,"Out Of Bounds"})</f>
        <v>4</v>
      </c>
      <c r="E88">
        <f>LOOKUP(D88,{1,2,3,4,5},{90,91,92,92,"Out Of Bounds"})</f>
        <v>92</v>
      </c>
      <c r="F88" s="16">
        <f>SUMIFS('working monthly'!G$12:G$347,'working monthly'!$D$12:$D$347,'working quarterly'!$B88,'working monthly'!$C$12:$C$347,'working quarterly'!$D88)</f>
        <v>38122961</v>
      </c>
      <c r="G88" s="16">
        <f>SUMIFS('working monthly'!H$12:H$347,'working monthly'!$D$12:$D$347,'working quarterly'!$B88,'working monthly'!$C$12:$C$347,'working quarterly'!$D88)</f>
        <v>21657422</v>
      </c>
      <c r="H88" s="16">
        <f>SUMIFS('working monthly'!I$12:I$347,'working monthly'!$D$12:$D$347,'working quarterly'!$B88,'working monthly'!$C$12:$C$347,'working quarterly'!$D88)</f>
        <v>2472802128</v>
      </c>
      <c r="I88" s="18">
        <f t="shared" si="19"/>
        <v>235406.76086956522</v>
      </c>
      <c r="J88" s="18">
        <f t="shared" si="20"/>
        <v>414380.01086956525</v>
      </c>
      <c r="K88" s="18">
        <f t="shared" si="16"/>
        <v>0.5680939106487557</v>
      </c>
      <c r="L88" s="18">
        <f t="shared" si="17"/>
        <v>114.17804612201766</v>
      </c>
      <c r="M88" s="18">
        <f t="shared" si="18"/>
        <v>64.863852731691011</v>
      </c>
      <c r="N88" s="16">
        <f>SUMIFS('working monthly'!O$12:O$347,'working monthly'!$D$12:$D$347,'working quarterly'!$B88,'working monthly'!$C$12:$C$347,'working quarterly'!$D88)</f>
        <v>870080</v>
      </c>
      <c r="O88" s="16">
        <f>SUMIFS('working monthly'!P$12:P$347,'working monthly'!$D$12:$D$347,'working quarterly'!$B88,'working monthly'!$C$12:$C$347,'working quarterly'!$D88)</f>
        <v>567793</v>
      </c>
      <c r="P88" s="16">
        <f>SUMIFS('working monthly'!Q$12:Q$347,'working monthly'!$D$12:$D$347,'working quarterly'!$B88,'working monthly'!$C$12:$C$347,'working quarterly'!$D88)</f>
        <v>507435307.07000005</v>
      </c>
      <c r="Q88" s="18">
        <f t="shared" si="10"/>
        <v>6171.663043478261</v>
      </c>
      <c r="R88" s="18">
        <f t="shared" si="11"/>
        <v>9457.391304347826</v>
      </c>
      <c r="S88" s="18">
        <f t="shared" si="12"/>
        <v>0.6525756252298639</v>
      </c>
      <c r="T88" s="18">
        <f t="shared" si="13"/>
        <v>893.69771566398322</v>
      </c>
      <c r="U88" s="18">
        <f t="shared" si="14"/>
        <v>583.20534556592509</v>
      </c>
    </row>
    <row r="89" spans="1:21" x14ac:dyDescent="0.3">
      <c r="A89" s="10">
        <v>39448</v>
      </c>
      <c r="B89">
        <f t="shared" si="3"/>
        <v>2008</v>
      </c>
      <c r="C89">
        <f t="shared" si="15"/>
        <v>1</v>
      </c>
      <c r="D89">
        <f>LOOKUP(C89,{1,4,7,10,13},{1,2,3,4,"Out Of Bounds"})</f>
        <v>1</v>
      </c>
      <c r="E89">
        <f>LOOKUP(D89,{1,2,3,4,5},{90,91,92,92,"Out Of Bounds"})</f>
        <v>90</v>
      </c>
      <c r="F89" s="16">
        <f>SUMIFS('working monthly'!G$12:G$347,'working monthly'!$D$12:$D$347,'working quarterly'!$B89,'working monthly'!$C$12:$C$347,'working quarterly'!$D89)</f>
        <v>37297925</v>
      </c>
      <c r="G89" s="16">
        <f>SUMIFS('working monthly'!H$12:H$347,'working monthly'!$D$12:$D$347,'working quarterly'!$B89,'working monthly'!$C$12:$C$347,'working quarterly'!$D89)</f>
        <v>20190910</v>
      </c>
      <c r="H89" s="16">
        <f>SUMIFS('working monthly'!I$12:I$347,'working monthly'!$D$12:$D$347,'working quarterly'!$B89,'working monthly'!$C$12:$C$347,'working quarterly'!$D89)</f>
        <v>2350651183</v>
      </c>
      <c r="I89" s="18">
        <f t="shared" si="19"/>
        <v>224343.44444444444</v>
      </c>
      <c r="J89" s="18">
        <f t="shared" si="20"/>
        <v>414421.38888888888</v>
      </c>
      <c r="K89" s="18">
        <f t="shared" si="16"/>
        <v>0.54134137488881751</v>
      </c>
      <c r="L89" s="18">
        <f t="shared" si="17"/>
        <v>116.42126001255021</v>
      </c>
      <c r="M89" s="18">
        <f t="shared" si="18"/>
        <v>63.023644961482439</v>
      </c>
      <c r="N89" s="16">
        <f>SUMIFS('working monthly'!O$12:O$347,'working monthly'!$D$12:$D$347,'working quarterly'!$B89,'working monthly'!$C$12:$C$347,'working quarterly'!$D89)</f>
        <v>867150</v>
      </c>
      <c r="O89" s="16">
        <f>SUMIFS('working monthly'!P$12:P$347,'working monthly'!$D$12:$D$347,'working quarterly'!$B89,'working monthly'!$C$12:$C$347,'working quarterly'!$D89)</f>
        <v>562104.93366483203</v>
      </c>
      <c r="P89" s="16">
        <f>SUMIFS('working monthly'!Q$12:Q$347,'working monthly'!$D$12:$D$347,'working quarterly'!$B89,'working monthly'!$C$12:$C$347,'working quarterly'!$D89)</f>
        <v>520026255.69588995</v>
      </c>
      <c r="Q89" s="18">
        <f t="shared" si="10"/>
        <v>6245.6103740536892</v>
      </c>
      <c r="R89" s="18">
        <f t="shared" si="11"/>
        <v>9635</v>
      </c>
      <c r="S89" s="18">
        <f t="shared" si="12"/>
        <v>0.64822110784158682</v>
      </c>
      <c r="T89" s="18">
        <f t="shared" si="13"/>
        <v>925.14088482626187</v>
      </c>
      <c r="U89" s="18">
        <f t="shared" si="14"/>
        <v>599.69584927162543</v>
      </c>
    </row>
    <row r="90" spans="1:21" x14ac:dyDescent="0.3">
      <c r="A90" s="10">
        <v>39539</v>
      </c>
      <c r="B90">
        <f t="shared" si="3"/>
        <v>2008</v>
      </c>
      <c r="C90">
        <f t="shared" si="15"/>
        <v>4</v>
      </c>
      <c r="D90">
        <f>LOOKUP(C90,{1,4,7,10,13},{1,2,3,4,"Out Of Bounds"})</f>
        <v>2</v>
      </c>
      <c r="E90">
        <f>LOOKUP(D90,{1,2,3,4,5},{90,91,92,92,"Out Of Bounds"})</f>
        <v>91</v>
      </c>
      <c r="F90" s="16">
        <f>SUMIFS('working monthly'!G$12:G$347,'working monthly'!$D$12:$D$347,'working quarterly'!$B90,'working monthly'!$C$12:$C$347,'working quarterly'!$D90)</f>
        <v>37854982</v>
      </c>
      <c r="G90" s="16">
        <f>SUMIFS('working monthly'!H$12:H$347,'working monthly'!$D$12:$D$347,'working quarterly'!$B90,'working monthly'!$C$12:$C$347,'working quarterly'!$D90)</f>
        <v>24621115</v>
      </c>
      <c r="H90" s="16">
        <f>SUMIFS('working monthly'!I$12:I$347,'working monthly'!$D$12:$D$347,'working quarterly'!$B90,'working monthly'!$C$12:$C$347,'working quarterly'!$D90)</f>
        <v>3060215148</v>
      </c>
      <c r="I90" s="18">
        <f t="shared" si="19"/>
        <v>270561.70329670329</v>
      </c>
      <c r="J90" s="18">
        <f t="shared" si="20"/>
        <v>415988.8131868132</v>
      </c>
      <c r="K90" s="18">
        <f t="shared" si="16"/>
        <v>0.65040620016673101</v>
      </c>
      <c r="L90" s="18">
        <f t="shared" si="17"/>
        <v>124.29230552718673</v>
      </c>
      <c r="M90" s="18">
        <f t="shared" si="18"/>
        <v>80.840486147899895</v>
      </c>
      <c r="N90" s="16">
        <f>SUMIFS('working monthly'!O$12:O$347,'working monthly'!$D$12:$D$347,'working quarterly'!$B90,'working monthly'!$C$12:$C$347,'working quarterly'!$D90)</f>
        <v>891002</v>
      </c>
      <c r="O90" s="16">
        <f>SUMIFS('working monthly'!P$12:P$347,'working monthly'!$D$12:$D$347,'working quarterly'!$B90,'working monthly'!$C$12:$C$347,'working quarterly'!$D90)</f>
        <v>581171</v>
      </c>
      <c r="P90" s="16">
        <f>SUMIFS('working monthly'!Q$12:Q$347,'working monthly'!$D$12:$D$347,'working quarterly'!$B90,'working monthly'!$C$12:$C$347,'working quarterly'!$D90)</f>
        <v>530106278.80769998</v>
      </c>
      <c r="Q90" s="18">
        <f t="shared" si="10"/>
        <v>6386.4945054945056</v>
      </c>
      <c r="R90" s="18">
        <f t="shared" si="11"/>
        <v>9791.2307692307695</v>
      </c>
      <c r="S90" s="18">
        <f t="shared" si="12"/>
        <v>0.65226677381195552</v>
      </c>
      <c r="T90" s="18">
        <f t="shared" si="13"/>
        <v>912.13477411587985</v>
      </c>
      <c r="U90" s="18">
        <f t="shared" si="14"/>
        <v>594.95520639426172</v>
      </c>
    </row>
    <row r="91" spans="1:21" x14ac:dyDescent="0.3">
      <c r="A91" s="10">
        <v>39630</v>
      </c>
      <c r="B91">
        <f t="shared" si="3"/>
        <v>2008</v>
      </c>
      <c r="C91">
        <f t="shared" si="15"/>
        <v>7</v>
      </c>
      <c r="D91">
        <f>LOOKUP(C91,{1,4,7,10,13},{1,2,3,4,"Out Of Bounds"})</f>
        <v>3</v>
      </c>
      <c r="E91">
        <f>LOOKUP(D91,{1,2,3,4,5},{90,91,92,92,"Out Of Bounds"})</f>
        <v>92</v>
      </c>
      <c r="F91" s="16">
        <f>SUMIFS('working monthly'!G$12:G$347,'working monthly'!$D$12:$D$347,'working quarterly'!$B91,'working monthly'!$C$12:$C$347,'working quarterly'!$D91)</f>
        <v>38407323</v>
      </c>
      <c r="G91" s="16">
        <f>SUMIFS('working monthly'!H$12:H$347,'working monthly'!$D$12:$D$347,'working quarterly'!$B91,'working monthly'!$C$12:$C$347,'working quarterly'!$D91)</f>
        <v>27854088</v>
      </c>
      <c r="H91" s="16">
        <f>SUMIFS('working monthly'!I$12:I$347,'working monthly'!$D$12:$D$347,'working quarterly'!$B91,'working monthly'!$C$12:$C$347,'working quarterly'!$D91)</f>
        <v>3648854326</v>
      </c>
      <c r="I91" s="18">
        <f t="shared" si="19"/>
        <v>302761.82608695654</v>
      </c>
      <c r="J91" s="18">
        <f t="shared" si="20"/>
        <v>417470.90217391303</v>
      </c>
      <c r="K91" s="18">
        <f t="shared" si="16"/>
        <v>0.72522857164504795</v>
      </c>
      <c r="L91" s="18">
        <f t="shared" si="17"/>
        <v>130.99887980536286</v>
      </c>
      <c r="M91" s="18">
        <f t="shared" si="18"/>
        <v>95.004130488344629</v>
      </c>
      <c r="N91" s="16">
        <f>SUMIFS('working monthly'!O$12:O$347,'working monthly'!$D$12:$D$347,'working quarterly'!$B91,'working monthly'!$C$12:$C$347,'working quarterly'!$D91)</f>
        <v>945611</v>
      </c>
      <c r="O91" s="16">
        <f>SUMIFS('working monthly'!P$12:P$347,'working monthly'!$D$12:$D$347,'working quarterly'!$B91,'working monthly'!$C$12:$C$347,'working quarterly'!$D91)</f>
        <v>606984.59548955807</v>
      </c>
      <c r="P91" s="16">
        <f>SUMIFS('working monthly'!Q$12:Q$347,'working monthly'!$D$12:$D$347,'working quarterly'!$B91,'working monthly'!$C$12:$C$347,'working quarterly'!$D91)</f>
        <v>549733978.86769104</v>
      </c>
      <c r="Q91" s="18">
        <f t="shared" si="10"/>
        <v>6597.6586466256313</v>
      </c>
      <c r="R91" s="18">
        <f t="shared" si="11"/>
        <v>10278.380434782608</v>
      </c>
      <c r="S91" s="18">
        <f t="shared" si="12"/>
        <v>0.64189671597470632</v>
      </c>
      <c r="T91" s="18">
        <f t="shared" si="13"/>
        <v>905.68028077270719</v>
      </c>
      <c r="U91" s="18">
        <f t="shared" si="14"/>
        <v>581.35319795105079</v>
      </c>
    </row>
    <row r="92" spans="1:21" x14ac:dyDescent="0.3">
      <c r="A92" s="10">
        <v>39722</v>
      </c>
      <c r="B92">
        <f t="shared" si="3"/>
        <v>2008</v>
      </c>
      <c r="C92">
        <f t="shared" si="15"/>
        <v>10</v>
      </c>
      <c r="D92">
        <f>LOOKUP(C92,{1,4,7,10,13},{1,2,3,4,"Out Of Bounds"})</f>
        <v>4</v>
      </c>
      <c r="E92">
        <f>LOOKUP(D92,{1,2,3,4,5},{90,91,92,92,"Out Of Bounds"})</f>
        <v>92</v>
      </c>
      <c r="F92" s="16">
        <f>SUMIFS('working monthly'!G$12:G$347,'working monthly'!$D$12:$D$347,'working quarterly'!$B92,'working monthly'!$C$12:$C$347,'working quarterly'!$D92)</f>
        <v>38488163</v>
      </c>
      <c r="G92" s="16">
        <f>SUMIFS('working monthly'!H$12:H$347,'working monthly'!$D$12:$D$347,'working quarterly'!$B92,'working monthly'!$C$12:$C$347,'working quarterly'!$D92)</f>
        <v>21092541</v>
      </c>
      <c r="H92" s="16">
        <f>SUMIFS('working monthly'!I$12:I$347,'working monthly'!$D$12:$D$347,'working quarterly'!$B92,'working monthly'!$C$12:$C$347,'working quarterly'!$D92)</f>
        <v>2499097807</v>
      </c>
      <c r="I92" s="18">
        <f t="shared" si="19"/>
        <v>229266.75</v>
      </c>
      <c r="J92" s="18">
        <f t="shared" si="20"/>
        <v>418349.59782608697</v>
      </c>
      <c r="K92" s="18">
        <f t="shared" si="16"/>
        <v>0.54802670109248919</v>
      </c>
      <c r="L92" s="18">
        <f t="shared" si="17"/>
        <v>118.48253877994121</v>
      </c>
      <c r="M92" s="18">
        <f t="shared" si="18"/>
        <v>64.931594864634093</v>
      </c>
      <c r="N92" s="16">
        <f>SUMIFS('working monthly'!O$12:O$347,'working monthly'!$D$12:$D$347,'working quarterly'!$B92,'working monthly'!$C$12:$C$347,'working quarterly'!$D92)</f>
        <v>1016228</v>
      </c>
      <c r="O92" s="16">
        <f>SUMIFS('working monthly'!P$12:P$347,'working monthly'!$D$12:$D$347,'working quarterly'!$B92,'working monthly'!$C$12:$C$347,'working quarterly'!$D92)</f>
        <v>561148.99999999697</v>
      </c>
      <c r="P92" s="16">
        <f>SUMIFS('working monthly'!Q$12:Q$347,'working monthly'!$D$12:$D$347,'working quarterly'!$B92,'working monthly'!$C$12:$C$347,'working quarterly'!$D92)</f>
        <v>529857668.8484</v>
      </c>
      <c r="Q92" s="18">
        <f t="shared" si="10"/>
        <v>6099.4456521738803</v>
      </c>
      <c r="R92" s="18">
        <f t="shared" si="11"/>
        <v>11045.95652173913</v>
      </c>
      <c r="S92" s="18">
        <f t="shared" si="12"/>
        <v>0.55218809164872151</v>
      </c>
      <c r="T92" s="18">
        <f t="shared" si="13"/>
        <v>944.23703659527655</v>
      </c>
      <c r="U92" s="18">
        <f t="shared" si="14"/>
        <v>521.39644730158977</v>
      </c>
    </row>
    <row r="93" spans="1:21" x14ac:dyDescent="0.3">
      <c r="A93" s="10">
        <v>39814</v>
      </c>
      <c r="B93">
        <f t="shared" si="3"/>
        <v>2009</v>
      </c>
      <c r="C93">
        <f t="shared" si="15"/>
        <v>1</v>
      </c>
      <c r="D93">
        <f>LOOKUP(C93,{1,4,7,10,13},{1,2,3,4,"Out Of Bounds"})</f>
        <v>1</v>
      </c>
      <c r="E93">
        <f>LOOKUP(D93,{1,2,3,4,5},{90,91,92,92,"Out Of Bounds"})</f>
        <v>90</v>
      </c>
      <c r="F93" s="16">
        <f>SUMIFS('working monthly'!G$12:G$347,'working monthly'!$D$12:$D$347,'working quarterly'!$B93,'working monthly'!$C$12:$C$347,'working quarterly'!$D93)</f>
        <v>37715672</v>
      </c>
      <c r="G93" s="16">
        <f>SUMIFS('working monthly'!H$12:H$347,'working monthly'!$D$12:$D$347,'working quarterly'!$B93,'working monthly'!$C$12:$C$347,'working quarterly'!$D93)</f>
        <v>19143343</v>
      </c>
      <c r="H93" s="16">
        <f>SUMIFS('working monthly'!I$12:I$347,'working monthly'!$D$12:$D$347,'working quarterly'!$B93,'working monthly'!$C$12:$C$347,'working quarterly'!$D93)</f>
        <v>2223267906</v>
      </c>
      <c r="I93" s="18">
        <f t="shared" si="19"/>
        <v>212703.81111111111</v>
      </c>
      <c r="J93" s="18">
        <f t="shared" si="20"/>
        <v>419063.02222222224</v>
      </c>
      <c r="K93" s="18">
        <f t="shared" si="16"/>
        <v>0.50756998310940871</v>
      </c>
      <c r="L93" s="18">
        <f t="shared" si="17"/>
        <v>116.13791311162319</v>
      </c>
      <c r="M93" s="18">
        <f t="shared" si="18"/>
        <v>58.948118596428564</v>
      </c>
      <c r="N93" s="16">
        <f>SUMIFS('working monthly'!O$12:O$347,'working monthly'!$D$12:$D$347,'working quarterly'!$B93,'working monthly'!$C$12:$C$347,'working quarterly'!$D93)</f>
        <v>1058405</v>
      </c>
      <c r="O93" s="16">
        <f>SUMIFS('working monthly'!P$12:P$347,'working monthly'!$D$12:$D$347,'working quarterly'!$B93,'working monthly'!$C$12:$C$347,'working quarterly'!$D93)</f>
        <v>565593.12699103192</v>
      </c>
      <c r="P93" s="16">
        <f>SUMIFS('working monthly'!Q$12:Q$347,'working monthly'!$D$12:$D$347,'working quarterly'!$B93,'working monthly'!$C$12:$C$347,'working quarterly'!$D93)</f>
        <v>552570188.60599995</v>
      </c>
      <c r="Q93" s="18">
        <f t="shared" si="10"/>
        <v>6284.3680776781321</v>
      </c>
      <c r="R93" s="18">
        <f t="shared" si="11"/>
        <v>11760.055555555555</v>
      </c>
      <c r="S93" s="18">
        <f t="shared" si="12"/>
        <v>0.53438251613610288</v>
      </c>
      <c r="T93" s="18">
        <f t="shared" si="13"/>
        <v>976.97472305875726</v>
      </c>
      <c r="U93" s="18">
        <f t="shared" si="14"/>
        <v>522.07821070951093</v>
      </c>
    </row>
    <row r="94" spans="1:21" x14ac:dyDescent="0.3">
      <c r="A94" s="10">
        <v>39904</v>
      </c>
      <c r="B94">
        <f t="shared" ref="B94:B120" si="21">YEAR(A94)</f>
        <v>2009</v>
      </c>
      <c r="C94">
        <f t="shared" si="15"/>
        <v>4</v>
      </c>
      <c r="D94">
        <f>LOOKUP(C94,{1,4,7,10,13},{1,2,3,4,"Out Of Bounds"})</f>
        <v>2</v>
      </c>
      <c r="E94">
        <f>LOOKUP(D94,{1,2,3,4,5},{90,91,92,92,"Out Of Bounds"})</f>
        <v>91</v>
      </c>
      <c r="F94" s="16">
        <f>SUMIFS('working monthly'!G$12:G$347,'working monthly'!$D$12:$D$347,'working quarterly'!$B94,'working monthly'!$C$12:$C$347,'working quarterly'!$D94)</f>
        <v>38288014</v>
      </c>
      <c r="G94" s="16">
        <f>SUMIFS('working monthly'!H$12:H$347,'working monthly'!$D$12:$D$347,'working quarterly'!$B94,'working monthly'!$C$12:$C$347,'working quarterly'!$D94)</f>
        <v>22152288</v>
      </c>
      <c r="H94" s="16">
        <f>SUMIFS('working monthly'!I$12:I$347,'working monthly'!$D$12:$D$347,'working quarterly'!$B94,'working monthly'!$C$12:$C$347,'working quarterly'!$D94)</f>
        <v>2625164119</v>
      </c>
      <c r="I94" s="18">
        <f t="shared" si="19"/>
        <v>243431.73626373627</v>
      </c>
      <c r="J94" s="18">
        <f t="shared" si="20"/>
        <v>420747.40659340657</v>
      </c>
      <c r="K94" s="18">
        <f t="shared" si="16"/>
        <v>0.57856978426721217</v>
      </c>
      <c r="L94" s="18">
        <f t="shared" si="17"/>
        <v>118.50532635725935</v>
      </c>
      <c r="M94" s="18">
        <f t="shared" si="18"/>
        <v>68.563601105035119</v>
      </c>
      <c r="N94" s="16">
        <f>SUMIFS('working monthly'!O$12:O$347,'working monthly'!$D$12:$D$347,'working quarterly'!$B94,'working monthly'!$C$12:$C$347,'working quarterly'!$D94)</f>
        <v>1115084</v>
      </c>
      <c r="O94" s="16">
        <f>SUMIFS('working monthly'!P$12:P$347,'working monthly'!$D$12:$D$347,'working quarterly'!$B94,'working monthly'!$C$12:$C$347,'working quarterly'!$D94)</f>
        <v>508380.66975927702</v>
      </c>
      <c r="P94" s="16">
        <f>SUMIFS('working monthly'!Q$12:Q$347,'working monthly'!$D$12:$D$347,'working quarterly'!$B94,'working monthly'!$C$12:$C$347,'working quarterly'!$D94)</f>
        <v>458945814.60820806</v>
      </c>
      <c r="Q94" s="18">
        <f t="shared" si="10"/>
        <v>5586.6007665854622</v>
      </c>
      <c r="R94" s="18">
        <f t="shared" si="11"/>
        <v>12253.670329670329</v>
      </c>
      <c r="S94" s="18">
        <f t="shared" si="12"/>
        <v>0.45591244225482297</v>
      </c>
      <c r="T94" s="18">
        <f t="shared" si="13"/>
        <v>902.76015967625824</v>
      </c>
      <c r="U94" s="18">
        <f t="shared" si="14"/>
        <v>411.5795891683569</v>
      </c>
    </row>
    <row r="95" spans="1:21" x14ac:dyDescent="0.3">
      <c r="A95" s="10">
        <v>39995</v>
      </c>
      <c r="B95">
        <f t="shared" si="21"/>
        <v>2009</v>
      </c>
      <c r="C95">
        <f t="shared" si="15"/>
        <v>7</v>
      </c>
      <c r="D95">
        <f>LOOKUP(C95,{1,4,7,10,13},{1,2,3,4,"Out Of Bounds"})</f>
        <v>3</v>
      </c>
      <c r="E95">
        <f>LOOKUP(D95,{1,2,3,4,5},{90,91,92,92,"Out Of Bounds"})</f>
        <v>92</v>
      </c>
      <c r="F95" s="16">
        <f>SUMIFS('working monthly'!G$12:G$347,'working monthly'!$D$12:$D$347,'working quarterly'!$B95,'working monthly'!$C$12:$C$347,'working quarterly'!$D95)</f>
        <v>38808132</v>
      </c>
      <c r="G95" s="16">
        <f>SUMIFS('working monthly'!H$12:H$347,'working monthly'!$D$12:$D$347,'working quarterly'!$B95,'working monthly'!$C$12:$C$347,'working quarterly'!$D95)</f>
        <v>26457324</v>
      </c>
      <c r="H95" s="16">
        <f>SUMIFS('working monthly'!I$12:I$347,'working monthly'!$D$12:$D$347,'working quarterly'!$B95,'working monthly'!$C$12:$C$347,'working quarterly'!$D95)</f>
        <v>3292259634</v>
      </c>
      <c r="I95" s="18">
        <f t="shared" si="19"/>
        <v>287579.60869565216</v>
      </c>
      <c r="J95" s="18">
        <f t="shared" si="20"/>
        <v>421827.52173913043</v>
      </c>
      <c r="K95" s="18">
        <f t="shared" si="16"/>
        <v>0.68174690809647831</v>
      </c>
      <c r="L95" s="18">
        <f t="shared" si="17"/>
        <v>124.43660719428767</v>
      </c>
      <c r="M95" s="18">
        <f t="shared" si="18"/>
        <v>84.834272208721615</v>
      </c>
      <c r="N95" s="16">
        <f>SUMIFS('working monthly'!O$12:O$347,'working monthly'!$D$12:$D$347,'working quarterly'!$B95,'working monthly'!$C$12:$C$347,'working quarterly'!$D95)</f>
        <v>1156043</v>
      </c>
      <c r="O95" s="16">
        <f>SUMIFS('working monthly'!P$12:P$347,'working monthly'!$D$12:$D$347,'working quarterly'!$B95,'working monthly'!$C$12:$C$347,'working quarterly'!$D95)</f>
        <v>667626.91647782305</v>
      </c>
      <c r="P95" s="16">
        <f>SUMIFS('working monthly'!Q$12:Q$347,'working monthly'!$D$12:$D$347,'working quarterly'!$B95,'working monthly'!$C$12:$C$347,'working quarterly'!$D95)</f>
        <v>587319660.4021771</v>
      </c>
      <c r="Q95" s="18">
        <f t="shared" si="10"/>
        <v>7256.8143095415553</v>
      </c>
      <c r="R95" s="18">
        <f t="shared" si="11"/>
        <v>12565.684782608696</v>
      </c>
      <c r="S95" s="18">
        <f t="shared" si="12"/>
        <v>0.57751045287919489</v>
      </c>
      <c r="T95" s="18">
        <f t="shared" si="13"/>
        <v>879.71237514011534</v>
      </c>
      <c r="U95" s="18">
        <f t="shared" si="14"/>
        <v>508.04309217060012</v>
      </c>
    </row>
    <row r="96" spans="1:21" x14ac:dyDescent="0.3">
      <c r="A96" s="10">
        <v>40087</v>
      </c>
      <c r="B96">
        <f t="shared" si="21"/>
        <v>2009</v>
      </c>
      <c r="C96">
        <f t="shared" si="15"/>
        <v>10</v>
      </c>
      <c r="D96">
        <f>LOOKUP(C96,{1,4,7,10,13},{1,2,3,4,"Out Of Bounds"})</f>
        <v>4</v>
      </c>
      <c r="E96">
        <f>LOOKUP(D96,{1,2,3,4,5},{90,91,92,92,"Out Of Bounds"})</f>
        <v>92</v>
      </c>
      <c r="F96" s="16">
        <f>SUMIFS('working monthly'!G$12:G$347,'working monthly'!$D$12:$D$347,'working quarterly'!$B96,'working monthly'!$C$12:$C$347,'working quarterly'!$D96)</f>
        <v>38869950</v>
      </c>
      <c r="G96" s="16">
        <f>SUMIFS('working monthly'!H$12:H$347,'working monthly'!$D$12:$D$347,'working quarterly'!$B96,'working monthly'!$C$12:$C$347,'working quarterly'!$D96)</f>
        <v>19727909</v>
      </c>
      <c r="H96" s="16">
        <f>SUMIFS('working monthly'!I$12:I$347,'working monthly'!$D$12:$D$347,'working quarterly'!$B96,'working monthly'!$C$12:$C$347,'working quarterly'!$D96)</f>
        <v>2264193114</v>
      </c>
      <c r="I96" s="18">
        <f t="shared" si="19"/>
        <v>214433.79347826086</v>
      </c>
      <c r="J96" s="18">
        <f t="shared" si="20"/>
        <v>422499.45652173914</v>
      </c>
      <c r="K96" s="18">
        <f t="shared" si="16"/>
        <v>0.50753625872942976</v>
      </c>
      <c r="L96" s="18">
        <f t="shared" si="17"/>
        <v>114.77106438396487</v>
      </c>
      <c r="M96" s="18">
        <f t="shared" si="18"/>
        <v>58.250476627832043</v>
      </c>
      <c r="N96" s="16">
        <f>SUMIFS('working monthly'!O$12:O$347,'working monthly'!$D$12:$D$347,'working quarterly'!$B96,'working monthly'!$C$12:$C$347,'working quarterly'!$D96)</f>
        <v>1158740</v>
      </c>
      <c r="O96" s="16">
        <f>SUMIFS('working monthly'!P$12:P$347,'working monthly'!$D$12:$D$347,'working quarterly'!$B96,'working monthly'!$C$12:$C$347,'working quarterly'!$D96)</f>
        <v>649769</v>
      </c>
      <c r="P96" s="16">
        <f>SUMIFS('working monthly'!Q$12:Q$347,'working monthly'!$D$12:$D$347,'working quarterly'!$B96,'working monthly'!$C$12:$C$347,'working quarterly'!$D96)</f>
        <v>581887150.85070002</v>
      </c>
      <c r="Q96" s="18">
        <f t="shared" si="10"/>
        <v>7062.70652173913</v>
      </c>
      <c r="R96" s="18">
        <f t="shared" si="11"/>
        <v>12595</v>
      </c>
      <c r="S96" s="18">
        <f t="shared" si="12"/>
        <v>0.56075478537031598</v>
      </c>
      <c r="T96" s="18">
        <f t="shared" si="13"/>
        <v>895.5292586299131</v>
      </c>
      <c r="U96" s="18">
        <f t="shared" si="14"/>
        <v>502.17231721585517</v>
      </c>
    </row>
    <row r="97" spans="1:21" x14ac:dyDescent="0.3">
      <c r="A97" s="10">
        <v>40179</v>
      </c>
      <c r="B97">
        <f t="shared" si="21"/>
        <v>2010</v>
      </c>
      <c r="C97">
        <f t="shared" si="15"/>
        <v>1</v>
      </c>
      <c r="D97">
        <f>LOOKUP(C97,{1,4,7,10,13},{1,2,3,4,"Out Of Bounds"})</f>
        <v>1</v>
      </c>
      <c r="E97">
        <f>LOOKUP(D97,{1,2,3,4,5},{90,91,92,92,"Out Of Bounds"})</f>
        <v>90</v>
      </c>
      <c r="F97" s="16">
        <f>SUMIFS('working monthly'!G$12:G$347,'working monthly'!$D$12:$D$347,'working quarterly'!$B97,'working monthly'!$C$12:$C$347,'working quarterly'!$D97)</f>
        <v>38082350</v>
      </c>
      <c r="G97" s="16">
        <f>SUMIFS('working monthly'!H$12:H$347,'working monthly'!$D$12:$D$347,'working quarterly'!$B97,'working monthly'!$C$12:$C$347,'working quarterly'!$D97)</f>
        <v>19293502</v>
      </c>
      <c r="H97" s="16">
        <f>SUMIFS('working monthly'!I$12:I$347,'working monthly'!$D$12:$D$347,'working quarterly'!$B97,'working monthly'!$C$12:$C$347,'working quarterly'!$D97)</f>
        <v>2333427630</v>
      </c>
      <c r="I97" s="18">
        <f t="shared" si="19"/>
        <v>214372.24444444446</v>
      </c>
      <c r="J97" s="18">
        <f t="shared" si="20"/>
        <v>423137.22222222225</v>
      </c>
      <c r="K97" s="18">
        <f t="shared" si="16"/>
        <v>0.50662582534953859</v>
      </c>
      <c r="L97" s="18">
        <f t="shared" si="17"/>
        <v>120.94370581349099</v>
      </c>
      <c r="M97" s="18">
        <f t="shared" si="18"/>
        <v>61.273204778591655</v>
      </c>
      <c r="N97" s="16">
        <f>SUMIFS('working monthly'!O$12:O$347,'working monthly'!$D$12:$D$347,'working quarterly'!$B97,'working monthly'!$C$12:$C$347,'working quarterly'!$D97)</f>
        <v>1143630</v>
      </c>
      <c r="O97" s="16">
        <f>SUMIFS('working monthly'!P$12:P$347,'working monthly'!$D$12:$D$347,'working quarterly'!$B97,'working monthly'!$C$12:$C$347,'working quarterly'!$D97)</f>
        <v>652757.99999999907</v>
      </c>
      <c r="P97" s="16">
        <f>SUMIFS('working monthly'!Q$12:Q$347,'working monthly'!$D$12:$D$347,'working quarterly'!$B97,'working monthly'!$C$12:$C$347,'working quarterly'!$D97)</f>
        <v>591882568.29369998</v>
      </c>
      <c r="Q97" s="18">
        <f t="shared" si="10"/>
        <v>7252.8666666666559</v>
      </c>
      <c r="R97" s="18">
        <f t="shared" si="11"/>
        <v>12707</v>
      </c>
      <c r="S97" s="18">
        <f t="shared" si="12"/>
        <v>0.57077726187665512</v>
      </c>
      <c r="T97" s="18">
        <f t="shared" si="13"/>
        <v>906.74119397035474</v>
      </c>
      <c r="U97" s="18">
        <f t="shared" si="14"/>
        <v>517.54725592516809</v>
      </c>
    </row>
    <row r="98" spans="1:21" x14ac:dyDescent="0.3">
      <c r="A98" s="10">
        <v>40269</v>
      </c>
      <c r="B98">
        <f t="shared" si="21"/>
        <v>2010</v>
      </c>
      <c r="C98">
        <f t="shared" si="15"/>
        <v>4</v>
      </c>
      <c r="D98">
        <f>LOOKUP(C98,{1,4,7,10,13},{1,2,3,4,"Out Of Bounds"})</f>
        <v>2</v>
      </c>
      <c r="E98">
        <f>LOOKUP(D98,{1,2,3,4,5},{90,91,92,92,"Out Of Bounds"})</f>
        <v>91</v>
      </c>
      <c r="F98" s="16">
        <f>SUMIFS('working monthly'!G$12:G$347,'working monthly'!$D$12:$D$347,'working quarterly'!$B98,'working monthly'!$C$12:$C$347,'working quarterly'!$D98)</f>
        <v>38570320</v>
      </c>
      <c r="G98" s="16">
        <f>SUMIFS('working monthly'!H$12:H$347,'working monthly'!$D$12:$D$347,'working quarterly'!$B98,'working monthly'!$C$12:$C$347,'working quarterly'!$D98)</f>
        <v>23188557</v>
      </c>
      <c r="H98" s="16">
        <f>SUMIFS('working monthly'!I$12:I$347,'working monthly'!$D$12:$D$347,'working quarterly'!$B98,'working monthly'!$C$12:$C$347,'working quarterly'!$D98)</f>
        <v>2808493202</v>
      </c>
      <c r="I98" s="18">
        <f t="shared" si="19"/>
        <v>254819.30769230769</v>
      </c>
      <c r="J98" s="18">
        <f t="shared" si="20"/>
        <v>423849.67032967031</v>
      </c>
      <c r="K98" s="18">
        <f t="shared" si="16"/>
        <v>0.60120209010451564</v>
      </c>
      <c r="L98" s="18">
        <f t="shared" si="17"/>
        <v>121.11547958762591</v>
      </c>
      <c r="M98" s="18">
        <f t="shared" si="18"/>
        <v>72.814879472091491</v>
      </c>
      <c r="N98" s="16">
        <f>SUMIFS('working monthly'!O$12:O$347,'working monthly'!$D$12:$D$347,'working quarterly'!$B98,'working monthly'!$C$12:$C$347,'working quarterly'!$D98)</f>
        <v>1162653</v>
      </c>
      <c r="O98" s="16">
        <f>SUMIFS('working monthly'!P$12:P$347,'working monthly'!$D$12:$D$347,'working quarterly'!$B98,'working monthly'!$C$12:$C$347,'working quarterly'!$D98)</f>
        <v>656202.99999999907</v>
      </c>
      <c r="P98" s="16">
        <f>SUMIFS('working monthly'!Q$12:Q$347,'working monthly'!$D$12:$D$347,'working quarterly'!$B98,'working monthly'!$C$12:$C$347,'working quarterly'!$D98)</f>
        <v>589073587.21920002</v>
      </c>
      <c r="Q98" s="18">
        <f t="shared" si="10"/>
        <v>7211.0219780219677</v>
      </c>
      <c r="R98" s="18">
        <f t="shared" si="11"/>
        <v>12776.406593406593</v>
      </c>
      <c r="S98" s="18">
        <f t="shared" si="12"/>
        <v>0.56440141641573116</v>
      </c>
      <c r="T98" s="18">
        <f t="shared" si="13"/>
        <v>897.70023486512684</v>
      </c>
      <c r="U98" s="18">
        <f t="shared" si="14"/>
        <v>506.66328407461214</v>
      </c>
    </row>
    <row r="99" spans="1:21" x14ac:dyDescent="0.3">
      <c r="A99" s="10">
        <v>40360</v>
      </c>
      <c r="B99">
        <f t="shared" si="21"/>
        <v>2010</v>
      </c>
      <c r="C99">
        <f t="shared" si="15"/>
        <v>7</v>
      </c>
      <c r="D99">
        <f>LOOKUP(C99,{1,4,7,10,13},{1,2,3,4,"Out Of Bounds"})</f>
        <v>3</v>
      </c>
      <c r="E99">
        <f>LOOKUP(D99,{1,2,3,4,5},{90,91,92,92,"Out Of Bounds"})</f>
        <v>92</v>
      </c>
      <c r="F99" s="16">
        <f>SUMIFS('working monthly'!G$12:G$347,'working monthly'!$D$12:$D$347,'working quarterly'!$B99,'working monthly'!$C$12:$C$347,'working quarterly'!$D99)</f>
        <v>39121109</v>
      </c>
      <c r="G99" s="16">
        <f>SUMIFS('working monthly'!H$12:H$347,'working monthly'!$D$12:$D$347,'working quarterly'!$B99,'working monthly'!$C$12:$C$347,'working quarterly'!$D99)</f>
        <v>27511127</v>
      </c>
      <c r="H99" s="16">
        <f>SUMIFS('working monthly'!I$12:I$347,'working monthly'!$D$12:$D$347,'working quarterly'!$B99,'working monthly'!$C$12:$C$347,'working quarterly'!$D99)</f>
        <v>3447889813</v>
      </c>
      <c r="I99" s="18">
        <f t="shared" si="19"/>
        <v>299033.98913043475</v>
      </c>
      <c r="J99" s="18">
        <f t="shared" si="20"/>
        <v>425229.44565217389</v>
      </c>
      <c r="K99" s="18">
        <f t="shared" si="16"/>
        <v>0.70322973206102102</v>
      </c>
      <c r="L99" s="18">
        <f t="shared" si="17"/>
        <v>125.32710175777241</v>
      </c>
      <c r="M99" s="18">
        <f t="shared" si="18"/>
        <v>88.133744189102615</v>
      </c>
      <c r="N99" s="16">
        <f>SUMIFS('working monthly'!O$12:O$347,'working monthly'!$D$12:$D$347,'working quarterly'!$B99,'working monthly'!$C$12:$C$347,'working quarterly'!$D99)</f>
        <v>1196092</v>
      </c>
      <c r="O99" s="16">
        <f>SUMIFS('working monthly'!P$12:P$347,'working monthly'!$D$12:$D$347,'working quarterly'!$B99,'working monthly'!$C$12:$C$347,'working quarterly'!$D99)</f>
        <v>697026.99999999802</v>
      </c>
      <c r="P99" s="16">
        <f>SUMIFS('working monthly'!Q$12:Q$347,'working monthly'!$D$12:$D$347,'working quarterly'!$B99,'working monthly'!$C$12:$C$347,'working quarterly'!$D99)</f>
        <v>630312630.92250001</v>
      </c>
      <c r="Q99" s="18">
        <f t="shared" si="10"/>
        <v>7576.3804347825871</v>
      </c>
      <c r="R99" s="18">
        <f t="shared" si="11"/>
        <v>13001</v>
      </c>
      <c r="S99" s="18">
        <f t="shared" si="12"/>
        <v>0.58275366777806226</v>
      </c>
      <c r="T99" s="18">
        <f t="shared" si="13"/>
        <v>904.28725274989608</v>
      </c>
      <c r="U99" s="18">
        <f t="shared" si="14"/>
        <v>526.97671326494958</v>
      </c>
    </row>
    <row r="100" spans="1:21" x14ac:dyDescent="0.3">
      <c r="A100" s="10">
        <v>40452</v>
      </c>
      <c r="B100">
        <f t="shared" si="21"/>
        <v>2010</v>
      </c>
      <c r="C100">
        <f t="shared" si="15"/>
        <v>10</v>
      </c>
      <c r="D100">
        <f>LOOKUP(C100,{1,4,7,10,13},{1,2,3,4,"Out Of Bounds"})</f>
        <v>4</v>
      </c>
      <c r="E100">
        <f>LOOKUP(D100,{1,2,3,4,5},{90,91,92,92,"Out Of Bounds"})</f>
        <v>92</v>
      </c>
      <c r="F100" s="16">
        <f>SUMIFS('working monthly'!G$12:G$347,'working monthly'!$D$12:$D$347,'working quarterly'!$B100,'working monthly'!$C$12:$C$347,'working quarterly'!$D100)</f>
        <v>39169082</v>
      </c>
      <c r="G100" s="16">
        <f>SUMIFS('working monthly'!H$12:H$347,'working monthly'!$D$12:$D$347,'working quarterly'!$B100,'working monthly'!$C$12:$C$347,'working quarterly'!$D100)</f>
        <v>20765523</v>
      </c>
      <c r="H100" s="16">
        <f>SUMIFS('working monthly'!I$12:I$347,'working monthly'!$D$12:$D$347,'working quarterly'!$B100,'working monthly'!$C$12:$C$347,'working quarterly'!$D100)</f>
        <v>2427802729</v>
      </c>
      <c r="I100" s="18">
        <f t="shared" si="19"/>
        <v>225712.20652173914</v>
      </c>
      <c r="J100" s="18">
        <f t="shared" si="20"/>
        <v>425750.89130434784</v>
      </c>
      <c r="K100" s="18">
        <f t="shared" si="16"/>
        <v>0.53015087256831805</v>
      </c>
      <c r="L100" s="18">
        <f t="shared" si="17"/>
        <v>116.91507740980084</v>
      </c>
      <c r="M100" s="18">
        <f t="shared" si="18"/>
        <v>61.98263030519837</v>
      </c>
      <c r="N100" s="16">
        <f>SUMIFS('working monthly'!O$12:O$347,'working monthly'!$D$12:$D$347,'working quarterly'!$B100,'working monthly'!$C$12:$C$347,'working quarterly'!$D100)</f>
        <v>1196092</v>
      </c>
      <c r="O100" s="16">
        <f>SUMIFS('working monthly'!P$12:P$347,'working monthly'!$D$12:$D$347,'working quarterly'!$B100,'working monthly'!$C$12:$C$347,'working quarterly'!$D100)</f>
        <v>681580.99999999907</v>
      </c>
      <c r="P100" s="16">
        <f>SUMIFS('working monthly'!Q$12:Q$347,'working monthly'!$D$12:$D$347,'working quarterly'!$B100,'working monthly'!$C$12:$C$347,'working quarterly'!$D100)</f>
        <v>623528796.56809998</v>
      </c>
      <c r="Q100" s="18">
        <f t="shared" si="10"/>
        <v>7408.4891304347721</v>
      </c>
      <c r="R100" s="18">
        <f t="shared" si="11"/>
        <v>13001</v>
      </c>
      <c r="S100" s="18">
        <f t="shared" si="12"/>
        <v>0.56983994542225769</v>
      </c>
      <c r="T100" s="18">
        <f t="shared" si="13"/>
        <v>914.82713950080893</v>
      </c>
      <c r="U100" s="18">
        <f t="shared" si="14"/>
        <v>521.30504724394109</v>
      </c>
    </row>
    <row r="101" spans="1:21" x14ac:dyDescent="0.3">
      <c r="A101" s="10">
        <v>40544</v>
      </c>
      <c r="B101">
        <f t="shared" si="21"/>
        <v>2011</v>
      </c>
      <c r="C101">
        <f t="shared" si="15"/>
        <v>1</v>
      </c>
      <c r="D101">
        <f>LOOKUP(C101,{1,4,7,10,13},{1,2,3,4,"Out Of Bounds"})</f>
        <v>1</v>
      </c>
      <c r="E101">
        <f>LOOKUP(D101,{1,2,3,4,5},{90,91,92,92,"Out Of Bounds"})</f>
        <v>90</v>
      </c>
      <c r="F101" s="16">
        <f>SUMIFS('working monthly'!G$12:G$347,'working monthly'!$D$12:$D$347,'working quarterly'!$B101,'working monthly'!$C$12:$C$347,'working quarterly'!$D101)</f>
        <v>38425907</v>
      </c>
      <c r="G101" s="16">
        <f>SUMIFS('working monthly'!H$12:H$347,'working monthly'!$D$12:$D$347,'working quarterly'!$B101,'working monthly'!$C$12:$C$347,'working quarterly'!$D101)</f>
        <v>19668625</v>
      </c>
      <c r="H101" s="16">
        <f>SUMIFS('working monthly'!I$12:I$347,'working monthly'!$D$12:$D$347,'working quarterly'!$B101,'working monthly'!$C$12:$C$347,'working quarterly'!$D101)</f>
        <v>2287068336</v>
      </c>
      <c r="I101" s="18">
        <f t="shared" si="19"/>
        <v>218540.27777777778</v>
      </c>
      <c r="J101" s="18">
        <f t="shared" si="20"/>
        <v>426954.52222222224</v>
      </c>
      <c r="K101" s="18">
        <f t="shared" si="16"/>
        <v>0.51185844487678589</v>
      </c>
      <c r="L101" s="18">
        <f t="shared" si="17"/>
        <v>116.28003157312725</v>
      </c>
      <c r="M101" s="18">
        <f t="shared" si="18"/>
        <v>59.518916131244474</v>
      </c>
      <c r="N101" s="16">
        <f>SUMIFS('working monthly'!O$12:O$347,'working monthly'!$D$12:$D$347,'working quarterly'!$B101,'working monthly'!$C$12:$C$347,'working quarterly'!$D101)</f>
        <v>1173475</v>
      </c>
      <c r="O101" s="16">
        <f>SUMIFS('working monthly'!P$12:P$347,'working monthly'!$D$12:$D$347,'working quarterly'!$B101,'working monthly'!$C$12:$C$347,'working quarterly'!$D101)</f>
        <v>673211.50092336</v>
      </c>
      <c r="P101" s="16">
        <f>SUMIFS('working monthly'!Q$12:Q$347,'working monthly'!$D$12:$D$347,'working quarterly'!$B101,'working monthly'!$C$12:$C$347,'working quarterly'!$D101)</f>
        <v>610202738.23709404</v>
      </c>
      <c r="Q101" s="18">
        <f t="shared" si="10"/>
        <v>7480.1277880373336</v>
      </c>
      <c r="R101" s="18">
        <f t="shared" si="11"/>
        <v>13038.611111111111</v>
      </c>
      <c r="S101" s="18">
        <f t="shared" si="12"/>
        <v>0.57369053531039005</v>
      </c>
      <c r="T101" s="18">
        <f t="shared" si="13"/>
        <v>906.4056947930261</v>
      </c>
      <c r="U101" s="18">
        <f t="shared" si="14"/>
        <v>519.99636825419714</v>
      </c>
    </row>
    <row r="102" spans="1:21" x14ac:dyDescent="0.3">
      <c r="A102" s="10">
        <v>40634</v>
      </c>
      <c r="B102">
        <f t="shared" si="21"/>
        <v>2011</v>
      </c>
      <c r="C102">
        <f t="shared" si="15"/>
        <v>4</v>
      </c>
      <c r="D102">
        <f>LOOKUP(C102,{1,4,7,10,13},{1,2,3,4,"Out Of Bounds"})</f>
        <v>2</v>
      </c>
      <c r="E102">
        <f>LOOKUP(D102,{1,2,3,4,5},{90,91,92,92,"Out Of Bounds"})</f>
        <v>91</v>
      </c>
      <c r="F102" s="16">
        <f>SUMIFS('working monthly'!G$12:G$347,'working monthly'!$D$12:$D$347,'working quarterly'!$B102,'working monthly'!$C$12:$C$347,'working quarterly'!$D102)</f>
        <v>38932305</v>
      </c>
      <c r="G102" s="16">
        <f>SUMIFS('working monthly'!H$12:H$347,'working monthly'!$D$12:$D$347,'working quarterly'!$B102,'working monthly'!$C$12:$C$347,'working quarterly'!$D102)</f>
        <v>23609904</v>
      </c>
      <c r="H102" s="16">
        <f>SUMIFS('working monthly'!I$12:I$347,'working monthly'!$D$12:$D$347,'working quarterly'!$B102,'working monthly'!$C$12:$C$347,'working quarterly'!$D102)</f>
        <v>2870343273</v>
      </c>
      <c r="I102" s="18">
        <f t="shared" si="19"/>
        <v>259449.49450549451</v>
      </c>
      <c r="J102" s="18">
        <f t="shared" si="20"/>
        <v>427827.52747252746</v>
      </c>
      <c r="K102" s="18">
        <f t="shared" si="16"/>
        <v>0.60643478468587975</v>
      </c>
      <c r="L102" s="18">
        <f t="shared" si="17"/>
        <v>121.57369521705806</v>
      </c>
      <c r="M102" s="18">
        <f t="shared" si="18"/>
        <v>73.726517682423378</v>
      </c>
      <c r="N102" s="16">
        <f>SUMIFS('working monthly'!O$12:O$347,'working monthly'!$D$12:$D$347,'working quarterly'!$B102,'working monthly'!$C$12:$C$347,'working quarterly'!$D102)</f>
        <v>1188551</v>
      </c>
      <c r="O102" s="16">
        <f>SUMIFS('working monthly'!P$12:P$347,'working monthly'!$D$12:$D$347,'working quarterly'!$B102,'working monthly'!$C$12:$C$347,'working quarterly'!$D102)</f>
        <v>691030.99999999697</v>
      </c>
      <c r="P102" s="16">
        <f>SUMIFS('working monthly'!Q$12:Q$347,'working monthly'!$D$12:$D$347,'working quarterly'!$B102,'working monthly'!$C$12:$C$347,'working quarterly'!$D102)</f>
        <v>628232458.7895</v>
      </c>
      <c r="Q102" s="18">
        <f t="shared" si="10"/>
        <v>7593.7472527472191</v>
      </c>
      <c r="R102" s="18">
        <f t="shared" si="11"/>
        <v>13061</v>
      </c>
      <c r="S102" s="18">
        <f t="shared" si="12"/>
        <v>0.58140626695867237</v>
      </c>
      <c r="T102" s="18">
        <f t="shared" si="13"/>
        <v>909.12340949899897</v>
      </c>
      <c r="U102" s="18">
        <f t="shared" si="14"/>
        <v>528.57004772155335</v>
      </c>
    </row>
    <row r="103" spans="1:21" x14ac:dyDescent="0.3">
      <c r="A103" s="10">
        <v>40725</v>
      </c>
      <c r="B103">
        <f t="shared" si="21"/>
        <v>2011</v>
      </c>
      <c r="C103">
        <f t="shared" si="15"/>
        <v>7</v>
      </c>
      <c r="D103">
        <f>LOOKUP(C103,{1,4,7,10,13},{1,2,3,4,"Out Of Bounds"})</f>
        <v>3</v>
      </c>
      <c r="E103">
        <f>LOOKUP(D103,{1,2,3,4,5},{90,91,92,92,"Out Of Bounds"})</f>
        <v>92</v>
      </c>
      <c r="F103" s="16">
        <f>SUMIFS('working monthly'!G$12:G$347,'working monthly'!$D$12:$D$347,'working quarterly'!$B103,'working monthly'!$C$12:$C$347,'working quarterly'!$D103)</f>
        <v>39410392</v>
      </c>
      <c r="G103" s="16">
        <f>SUMIFS('working monthly'!H$12:H$347,'working monthly'!$D$12:$D$347,'working quarterly'!$B103,'working monthly'!$C$12:$C$347,'working quarterly'!$D103)</f>
        <v>28166757</v>
      </c>
      <c r="H103" s="16">
        <f>SUMIFS('working monthly'!I$12:I$347,'working monthly'!$D$12:$D$347,'working quarterly'!$B103,'working monthly'!$C$12:$C$347,'working quarterly'!$D103)</f>
        <v>3575584571</v>
      </c>
      <c r="I103" s="18">
        <f t="shared" si="19"/>
        <v>306160.40217391303</v>
      </c>
      <c r="J103" s="18">
        <f t="shared" si="20"/>
        <v>428373.82608695654</v>
      </c>
      <c r="K103" s="18">
        <f t="shared" si="16"/>
        <v>0.7147038019819747</v>
      </c>
      <c r="L103" s="18">
        <f t="shared" si="17"/>
        <v>126.94342380274733</v>
      </c>
      <c r="M103" s="18">
        <f t="shared" si="18"/>
        <v>90.726947628432626</v>
      </c>
      <c r="N103" s="16">
        <f>SUMIFS('working monthly'!O$12:O$347,'working monthly'!$D$12:$D$347,'working quarterly'!$B103,'working monthly'!$C$12:$C$347,'working quarterly'!$D103)</f>
        <v>1202332</v>
      </c>
      <c r="O103" s="16">
        <f>SUMIFS('working monthly'!P$12:P$347,'working monthly'!$D$12:$D$347,'working quarterly'!$B103,'working monthly'!$C$12:$C$347,'working quarterly'!$D103)</f>
        <v>722515.99999999802</v>
      </c>
      <c r="P103" s="16">
        <f>SUMIFS('working monthly'!Q$12:Q$347,'working monthly'!$D$12:$D$347,'working quarterly'!$B103,'working monthly'!$C$12:$C$347,'working quarterly'!$D103)</f>
        <v>659987025.46700001</v>
      </c>
      <c r="Q103" s="18">
        <f t="shared" si="10"/>
        <v>7853.4347826086741</v>
      </c>
      <c r="R103" s="18">
        <f t="shared" si="11"/>
        <v>13068.826086956522</v>
      </c>
      <c r="S103" s="18">
        <f t="shared" si="12"/>
        <v>0.6009288615789965</v>
      </c>
      <c r="T103" s="18">
        <f t="shared" si="13"/>
        <v>913.45662306025304</v>
      </c>
      <c r="U103" s="18">
        <f t="shared" si="14"/>
        <v>548.92244859739242</v>
      </c>
    </row>
    <row r="104" spans="1:21" x14ac:dyDescent="0.3">
      <c r="A104" s="10">
        <v>40817</v>
      </c>
      <c r="B104">
        <f t="shared" si="21"/>
        <v>2011</v>
      </c>
      <c r="C104">
        <f t="shared" si="15"/>
        <v>10</v>
      </c>
      <c r="D104">
        <f>LOOKUP(C104,{1,4,7,10,13},{1,2,3,4,"Out Of Bounds"})</f>
        <v>4</v>
      </c>
      <c r="E104">
        <f>LOOKUP(D104,{1,2,3,4,5},{90,91,92,92,"Out Of Bounds"})</f>
        <v>92</v>
      </c>
      <c r="F104" s="16">
        <f>SUMIFS('working monthly'!G$12:G$347,'working monthly'!$D$12:$D$347,'working quarterly'!$B104,'working monthly'!$C$12:$C$347,'working quarterly'!$D104)</f>
        <v>39412303</v>
      </c>
      <c r="G104" s="16">
        <f>SUMIFS('working monthly'!H$12:H$347,'working monthly'!$D$12:$D$347,'working quarterly'!$B104,'working monthly'!$C$12:$C$347,'working quarterly'!$D104)</f>
        <v>21456600</v>
      </c>
      <c r="H104" s="16">
        <f>SUMIFS('working monthly'!I$12:I$347,'working monthly'!$D$12:$D$347,'working quarterly'!$B104,'working monthly'!$C$12:$C$347,'working quarterly'!$D104)</f>
        <v>2531148783</v>
      </c>
      <c r="I104" s="18">
        <f t="shared" si="19"/>
        <v>233223.91304347827</v>
      </c>
      <c r="J104" s="18">
        <f t="shared" si="20"/>
        <v>428394.59782608697</v>
      </c>
      <c r="K104" s="18">
        <f t="shared" si="16"/>
        <v>0.54441375831298155</v>
      </c>
      <c r="L104" s="18">
        <f t="shared" si="17"/>
        <v>117.96597704202902</v>
      </c>
      <c r="M104" s="18">
        <f t="shared" si="18"/>
        <v>64.222300914513923</v>
      </c>
      <c r="N104" s="16">
        <f>SUMIFS('working monthly'!O$12:O$347,'working monthly'!$D$12:$D$347,'working quarterly'!$B104,'working monthly'!$C$12:$C$347,'working quarterly'!$D104)</f>
        <v>1221425</v>
      </c>
      <c r="O104" s="16">
        <f>SUMIFS('working monthly'!P$12:P$347,'working monthly'!$D$12:$D$347,'working quarterly'!$B104,'working monthly'!$C$12:$C$347,'working quarterly'!$D104)</f>
        <v>726424.78246926609</v>
      </c>
      <c r="P104" s="16">
        <f>SUMIFS('working monthly'!Q$12:Q$347,'working monthly'!$D$12:$D$347,'working quarterly'!$B104,'working monthly'!$C$12:$C$347,'working quarterly'!$D104)</f>
        <v>690693617.31597209</v>
      </c>
      <c r="Q104" s="18">
        <f t="shared" si="10"/>
        <v>7895.9215485789791</v>
      </c>
      <c r="R104" s="18">
        <f t="shared" si="11"/>
        <v>13276.358695652174</v>
      </c>
      <c r="S104" s="18">
        <f t="shared" si="12"/>
        <v>0.59473547902594603</v>
      </c>
      <c r="T104" s="18">
        <f t="shared" si="13"/>
        <v>950.81229878771967</v>
      </c>
      <c r="U104" s="18">
        <f t="shared" si="14"/>
        <v>565.4818079832753</v>
      </c>
    </row>
    <row r="105" spans="1:21" x14ac:dyDescent="0.3">
      <c r="A105" s="10">
        <v>40909</v>
      </c>
      <c r="B105">
        <f t="shared" si="21"/>
        <v>2012</v>
      </c>
      <c r="C105">
        <f t="shared" si="15"/>
        <v>1</v>
      </c>
      <c r="D105">
        <f>LOOKUP(C105,{1,4,7,10,13},{1,2,3,4,"Out Of Bounds"})</f>
        <v>1</v>
      </c>
      <c r="E105">
        <f>LOOKUP(D105,{1,2,3,4,5},{90,91,92,92,"Out Of Bounds"})</f>
        <v>90</v>
      </c>
      <c r="F105" s="16">
        <f>SUMIFS('working monthly'!G$12:G$347,'working monthly'!$D$12:$D$347,'working quarterly'!$B105,'working monthly'!$C$12:$C$347,'working quarterly'!$D105)</f>
        <v>38555166</v>
      </c>
      <c r="G105" s="16">
        <f>SUMIFS('working monthly'!H$12:H$347,'working monthly'!$D$12:$D$347,'working quarterly'!$B105,'working monthly'!$C$12:$C$347,'working quarterly'!$D105)</f>
        <v>20339304</v>
      </c>
      <c r="H105" s="16">
        <f>SUMIFS('working monthly'!I$12:I$347,'working monthly'!$D$12:$D$347,'working quarterly'!$B105,'working monthly'!$C$12:$C$347,'working quarterly'!$D105)</f>
        <v>2409389242</v>
      </c>
      <c r="I105" s="18">
        <f t="shared" si="19"/>
        <v>225992.26666666666</v>
      </c>
      <c r="J105" s="18">
        <f t="shared" si="20"/>
        <v>428390.73333333334</v>
      </c>
      <c r="K105" s="18">
        <f t="shared" si="16"/>
        <v>0.52753771051070042</v>
      </c>
      <c r="L105" s="18">
        <f t="shared" si="17"/>
        <v>118.45976843652073</v>
      </c>
      <c r="M105" s="18">
        <f t="shared" si="18"/>
        <v>62.491995028629887</v>
      </c>
      <c r="N105" s="16">
        <f>SUMIFS('working monthly'!O$12:O$347,'working monthly'!$D$12:$D$347,'working quarterly'!$B105,'working monthly'!$C$12:$C$347,'working quarterly'!$D105)</f>
        <v>1212720</v>
      </c>
      <c r="O105" s="16">
        <f>SUMIFS('working monthly'!P$12:P$347,'working monthly'!$D$12:$D$347,'working quarterly'!$B105,'working monthly'!$C$12:$C$347,'working quarterly'!$D105)</f>
        <v>731749.62585846498</v>
      </c>
      <c r="P105" s="16">
        <f>SUMIFS('working monthly'!Q$12:Q$347,'working monthly'!$D$12:$D$347,'working quarterly'!$B105,'working monthly'!$C$12:$C$347,'working quarterly'!$D105)</f>
        <v>693330731.97285604</v>
      </c>
      <c r="Q105" s="18">
        <f t="shared" si="10"/>
        <v>8130.5513984273884</v>
      </c>
      <c r="R105" s="18">
        <f t="shared" si="11"/>
        <v>13474.666666666666</v>
      </c>
      <c r="S105" s="18">
        <f t="shared" si="12"/>
        <v>0.60339536402340599</v>
      </c>
      <c r="T105" s="18">
        <f t="shared" si="13"/>
        <v>947.49721417276146</v>
      </c>
      <c r="U105" s="18">
        <f t="shared" si="14"/>
        <v>571.71542645693648</v>
      </c>
    </row>
    <row r="106" spans="1:21" x14ac:dyDescent="0.3">
      <c r="A106" s="10">
        <v>41000</v>
      </c>
      <c r="B106">
        <f t="shared" si="21"/>
        <v>2012</v>
      </c>
      <c r="C106">
        <f t="shared" si="15"/>
        <v>4</v>
      </c>
      <c r="D106">
        <f>LOOKUP(C106,{1,4,7,10,13},{1,2,3,4,"Out Of Bounds"})</f>
        <v>2</v>
      </c>
      <c r="E106">
        <f>LOOKUP(D106,{1,2,3,4,5},{90,91,92,92,"Out Of Bounds"})</f>
        <v>91</v>
      </c>
      <c r="F106" s="16">
        <f>SUMIFS('working monthly'!G$12:G$347,'working monthly'!$D$12:$D$347,'working quarterly'!$B106,'working monthly'!$C$12:$C$347,'working quarterly'!$D106)</f>
        <v>39062647</v>
      </c>
      <c r="G106" s="16">
        <f>SUMIFS('working monthly'!H$12:H$347,'working monthly'!$D$12:$D$347,'working quarterly'!$B106,'working monthly'!$C$12:$C$347,'working quarterly'!$D106)</f>
        <v>24064633</v>
      </c>
      <c r="H106" s="16">
        <f>SUMIFS('working monthly'!I$12:I$347,'working monthly'!$D$12:$D$347,'working quarterly'!$B106,'working monthly'!$C$12:$C$347,'working quarterly'!$D106)</f>
        <v>2975429969</v>
      </c>
      <c r="I106" s="18">
        <f t="shared" si="19"/>
        <v>264446.51648351649</v>
      </c>
      <c r="J106" s="18">
        <f t="shared" si="20"/>
        <v>429259.85714285716</v>
      </c>
      <c r="K106" s="18">
        <f t="shared" si="16"/>
        <v>0.61605228647203558</v>
      </c>
      <c r="L106" s="18">
        <f t="shared" si="17"/>
        <v>123.64327222442994</v>
      </c>
      <c r="M106" s="18">
        <f t="shared" si="18"/>
        <v>76.170720560744385</v>
      </c>
      <c r="N106" s="16">
        <f>SUMIFS('working monthly'!O$12:O$347,'working monthly'!$D$12:$D$347,'working quarterly'!$B106,'working monthly'!$C$12:$C$347,'working quarterly'!$D106)</f>
        <v>1230017</v>
      </c>
      <c r="O106" s="16">
        <f>SUMIFS('working monthly'!P$12:P$347,'working monthly'!$D$12:$D$347,'working quarterly'!$B106,'working monthly'!$C$12:$C$347,'working quarterly'!$D106)</f>
        <v>754516.99999999907</v>
      </c>
      <c r="P106" s="16">
        <f>SUMIFS('working monthly'!Q$12:Q$347,'working monthly'!$D$12:$D$347,'working quarterly'!$B106,'working monthly'!$C$12:$C$347,'working quarterly'!$D106)</f>
        <v>721995264.88139999</v>
      </c>
      <c r="Q106" s="18">
        <f t="shared" si="10"/>
        <v>8291.395604395595</v>
      </c>
      <c r="R106" s="18">
        <f t="shared" si="11"/>
        <v>13516.670329670329</v>
      </c>
      <c r="S106" s="18">
        <f t="shared" si="12"/>
        <v>0.6134199771222667</v>
      </c>
      <c r="T106" s="18">
        <f t="shared" si="13"/>
        <v>956.89727982457771</v>
      </c>
      <c r="U106" s="18">
        <f t="shared" si="14"/>
        <v>586.97990749835162</v>
      </c>
    </row>
    <row r="107" spans="1:21" x14ac:dyDescent="0.3">
      <c r="A107" s="10">
        <v>41091</v>
      </c>
      <c r="B107">
        <f t="shared" si="21"/>
        <v>2012</v>
      </c>
      <c r="C107">
        <f t="shared" si="15"/>
        <v>7</v>
      </c>
      <c r="D107">
        <f>LOOKUP(C107,{1,4,7,10,13},{1,2,3,4,"Out Of Bounds"})</f>
        <v>3</v>
      </c>
      <c r="E107">
        <f>LOOKUP(D107,{1,2,3,4,5},{90,91,92,92,"Out Of Bounds"})</f>
        <v>92</v>
      </c>
      <c r="F107" s="16">
        <f>SUMIFS('working monthly'!G$12:G$347,'working monthly'!$D$12:$D$347,'working quarterly'!$B107,'working monthly'!$C$12:$C$347,'working quarterly'!$D107)</f>
        <v>39632667</v>
      </c>
      <c r="G107" s="16">
        <f>SUMIFS('working monthly'!H$12:H$347,'working monthly'!$D$12:$D$347,'working quarterly'!$B107,'working monthly'!$C$12:$C$347,'working quarterly'!$D107)</f>
        <v>28314647</v>
      </c>
      <c r="H107" s="16">
        <f>SUMIFS('working monthly'!I$12:I$347,'working monthly'!$D$12:$D$347,'working quarterly'!$B107,'working monthly'!$C$12:$C$347,'working quarterly'!$D107)</f>
        <v>3677989753</v>
      </c>
      <c r="I107" s="18">
        <f t="shared" si="19"/>
        <v>307767.90217391303</v>
      </c>
      <c r="J107" s="18">
        <f t="shared" si="20"/>
        <v>430789.85869565216</v>
      </c>
      <c r="K107" s="18">
        <f t="shared" si="16"/>
        <v>0.71442699024014711</v>
      </c>
      <c r="L107" s="18">
        <f t="shared" si="17"/>
        <v>129.89707245864659</v>
      </c>
      <c r="M107" s="18">
        <f t="shared" si="18"/>
        <v>92.801974517637177</v>
      </c>
      <c r="N107" s="16">
        <f>SUMIFS('working monthly'!O$12:O$347,'working monthly'!$D$12:$D$347,'working quarterly'!$B107,'working monthly'!$C$12:$C$347,'working quarterly'!$D107)</f>
        <v>1260095</v>
      </c>
      <c r="O107" s="16">
        <f>SUMIFS('working monthly'!P$12:P$347,'working monthly'!$D$12:$D$347,'working quarterly'!$B107,'working monthly'!$C$12:$C$347,'working quarterly'!$D107)</f>
        <v>796190.27028909896</v>
      </c>
      <c r="P107" s="16">
        <f>SUMIFS('working monthly'!Q$12:Q$347,'working monthly'!$D$12:$D$347,'working quarterly'!$B107,'working monthly'!$C$12:$C$347,'working quarterly'!$D107)</f>
        <v>762887431.2167511</v>
      </c>
      <c r="Q107" s="18">
        <f t="shared" si="10"/>
        <v>8654.242068359772</v>
      </c>
      <c r="R107" s="18">
        <f t="shared" si="11"/>
        <v>13696.684782608696</v>
      </c>
      <c r="S107" s="18">
        <f t="shared" si="12"/>
        <v>0.63184940047305871</v>
      </c>
      <c r="T107" s="18">
        <f t="shared" si="13"/>
        <v>958.17226068304569</v>
      </c>
      <c r="U107" s="18">
        <f t="shared" si="14"/>
        <v>605.42056846249773</v>
      </c>
    </row>
    <row r="108" spans="1:21" x14ac:dyDescent="0.3">
      <c r="A108" s="10">
        <v>41183</v>
      </c>
      <c r="B108">
        <f t="shared" si="21"/>
        <v>2012</v>
      </c>
      <c r="C108">
        <f t="shared" si="15"/>
        <v>10</v>
      </c>
      <c r="D108">
        <f>LOOKUP(C108,{1,4,7,10,13},{1,2,3,4,"Out Of Bounds"})</f>
        <v>4</v>
      </c>
      <c r="E108">
        <f>LOOKUP(D108,{1,2,3,4,5},{90,91,92,92,"Out Of Bounds"})</f>
        <v>92</v>
      </c>
      <c r="F108" s="16">
        <f>SUMIFS('working monthly'!G$12:G$347,'working monthly'!$D$12:$D$347,'working quarterly'!$B108,'working monthly'!$C$12:$C$347,'working quarterly'!$D108)</f>
        <v>39648738</v>
      </c>
      <c r="G108" s="16">
        <f>SUMIFS('working monthly'!H$12:H$347,'working monthly'!$D$12:$D$347,'working quarterly'!$B108,'working monthly'!$C$12:$C$347,'working quarterly'!$D108)</f>
        <v>21632325</v>
      </c>
      <c r="H108" s="16">
        <f>SUMIFS('working monthly'!I$12:I$347,'working monthly'!$D$12:$D$347,'working quarterly'!$B108,'working monthly'!$C$12:$C$347,'working quarterly'!$D108)</f>
        <v>2611765438</v>
      </c>
      <c r="I108" s="18">
        <f t="shared" si="19"/>
        <v>235133.96739130435</v>
      </c>
      <c r="J108" s="18">
        <f t="shared" si="20"/>
        <v>430964.54347826086</v>
      </c>
      <c r="K108" s="18">
        <f t="shared" si="16"/>
        <v>0.54559933282113549</v>
      </c>
      <c r="L108" s="18">
        <f t="shared" si="17"/>
        <v>120.73438421436438</v>
      </c>
      <c r="M108" s="18">
        <f t="shared" si="18"/>
        <v>65.872599475927828</v>
      </c>
      <c r="N108" s="16">
        <f>SUMIFS('working monthly'!O$12:O$347,'working monthly'!$D$12:$D$347,'working quarterly'!$B108,'working monthly'!$C$12:$C$347,'working quarterly'!$D108)</f>
        <v>1279277</v>
      </c>
      <c r="O108" s="16">
        <f>SUMIFS('working monthly'!P$12:P$347,'working monthly'!$D$12:$D$347,'working quarterly'!$B108,'working monthly'!$C$12:$C$347,'working quarterly'!$D108)</f>
        <v>775278.25194264599</v>
      </c>
      <c r="P108" s="16">
        <f>SUMIFS('working monthly'!Q$12:Q$347,'working monthly'!$D$12:$D$347,'working quarterly'!$B108,'working monthly'!$C$12:$C$347,'working quarterly'!$D108)</f>
        <v>742638631.76293492</v>
      </c>
      <c r="Q108" s="18">
        <f t="shared" si="10"/>
        <v>8426.9375211157167</v>
      </c>
      <c r="R108" s="18">
        <f t="shared" si="11"/>
        <v>13905.184782608696</v>
      </c>
      <c r="S108" s="18">
        <f t="shared" si="12"/>
        <v>0.60602844571007375</v>
      </c>
      <c r="T108" s="18">
        <f t="shared" si="13"/>
        <v>957.89947660994665</v>
      </c>
      <c r="U108" s="18">
        <f t="shared" si="14"/>
        <v>580.51433095641903</v>
      </c>
    </row>
    <row r="109" spans="1:21" x14ac:dyDescent="0.3">
      <c r="A109" s="10">
        <v>41275</v>
      </c>
      <c r="B109">
        <f t="shared" si="21"/>
        <v>2013</v>
      </c>
      <c r="C109">
        <f t="shared" si="15"/>
        <v>1</v>
      </c>
      <c r="D109">
        <f>LOOKUP(C109,{1,4,7,10,13},{1,2,3,4,"Out Of Bounds"})</f>
        <v>1</v>
      </c>
      <c r="E109">
        <f>LOOKUP(D109,{1,2,3,4,5},{90,91,92,92,"Out Of Bounds"})</f>
        <v>90</v>
      </c>
      <c r="F109" s="16">
        <f>SUMIFS('working monthly'!G$12:G$347,'working monthly'!$D$12:$D$347,'working quarterly'!$B109,'working monthly'!$C$12:$C$347,'working quarterly'!$D109)</f>
        <v>38785708</v>
      </c>
      <c r="G109" s="16">
        <f>SUMIFS('working monthly'!H$12:H$347,'working monthly'!$D$12:$D$347,'working quarterly'!$B109,'working monthly'!$C$12:$C$347,'working quarterly'!$D109)</f>
        <v>20373196</v>
      </c>
      <c r="H109" s="16">
        <f>SUMIFS('working monthly'!I$12:I$347,'working monthly'!$D$12:$D$347,'working quarterly'!$B109,'working monthly'!$C$12:$C$347,'working quarterly'!$D109)</f>
        <v>2467635822</v>
      </c>
      <c r="I109" s="18">
        <f t="shared" si="19"/>
        <v>226368.84444444443</v>
      </c>
      <c r="J109" s="18">
        <f t="shared" si="20"/>
        <v>430952.31111111114</v>
      </c>
      <c r="K109" s="18">
        <f t="shared" si="16"/>
        <v>0.52527585676662136</v>
      </c>
      <c r="L109" s="18">
        <f t="shared" si="17"/>
        <v>121.12168468805778</v>
      </c>
      <c r="M109" s="18">
        <f t="shared" si="18"/>
        <v>63.622296697536115</v>
      </c>
      <c r="N109" s="16">
        <f>SUMIFS('working monthly'!O$12:O$347,'working monthly'!$D$12:$D$347,'working quarterly'!$B109,'working monthly'!$C$12:$C$347,'working quarterly'!$D109)</f>
        <v>1287858</v>
      </c>
      <c r="O109" s="16">
        <f>SUMIFS('working monthly'!P$12:P$347,'working monthly'!$D$12:$D$347,'working quarterly'!$B109,'working monthly'!$C$12:$C$347,'working quarterly'!$D109)</f>
        <v>771494.34830991598</v>
      </c>
      <c r="P109" s="16">
        <f>SUMIFS('working monthly'!Q$12:Q$347,'working monthly'!$D$12:$D$347,'working quarterly'!$B109,'working monthly'!$C$12:$C$347,'working quarterly'!$D109)</f>
        <v>752684619.97559798</v>
      </c>
      <c r="Q109" s="18">
        <f t="shared" si="10"/>
        <v>8572.1594256657336</v>
      </c>
      <c r="R109" s="18">
        <f t="shared" si="11"/>
        <v>14309.533333333333</v>
      </c>
      <c r="S109" s="18">
        <f t="shared" si="12"/>
        <v>0.59905233986193818</v>
      </c>
      <c r="T109" s="18">
        <f t="shared" si="13"/>
        <v>975.61909769588885</v>
      </c>
      <c r="U109" s="18">
        <f t="shared" si="14"/>
        <v>584.44690328871502</v>
      </c>
    </row>
    <row r="110" spans="1:21" x14ac:dyDescent="0.3">
      <c r="A110" s="10">
        <v>41365</v>
      </c>
      <c r="B110">
        <f t="shared" si="21"/>
        <v>2013</v>
      </c>
      <c r="C110">
        <f t="shared" si="15"/>
        <v>4</v>
      </c>
      <c r="D110">
        <f>LOOKUP(C110,{1,4,7,10,13},{1,2,3,4,"Out Of Bounds"})</f>
        <v>2</v>
      </c>
      <c r="E110">
        <f>LOOKUP(D110,{1,2,3,4,5},{90,91,92,92,"Out Of Bounds"})</f>
        <v>91</v>
      </c>
      <c r="F110" s="16">
        <f>SUMIFS('working monthly'!G$12:G$347,'working monthly'!$D$12:$D$347,'working quarterly'!$B110,'working monthly'!$C$12:$C$347,'working quarterly'!$D110)</f>
        <v>39283398</v>
      </c>
      <c r="G110" s="16">
        <f>SUMIFS('working monthly'!H$12:H$347,'working monthly'!$D$12:$D$347,'working quarterly'!$B110,'working monthly'!$C$12:$C$347,'working quarterly'!$D110)</f>
        <v>24526449</v>
      </c>
      <c r="H110" s="16">
        <f>SUMIFS('working monthly'!I$12:I$347,'working monthly'!$D$12:$D$347,'working quarterly'!$B110,'working monthly'!$C$12:$C$347,'working quarterly'!$D110)</f>
        <v>3097691758</v>
      </c>
      <c r="I110" s="18">
        <f t="shared" si="19"/>
        <v>269521.41758241761</v>
      </c>
      <c r="J110" s="18">
        <f t="shared" si="20"/>
        <v>431685.69230769231</v>
      </c>
      <c r="K110" s="18">
        <f t="shared" si="16"/>
        <v>0.62434642237415405</v>
      </c>
      <c r="L110" s="18">
        <f t="shared" si="17"/>
        <v>126.30005093684781</v>
      </c>
      <c r="M110" s="18">
        <f t="shared" si="18"/>
        <v>78.854984948094355</v>
      </c>
      <c r="N110" s="16">
        <f>SUMIFS('working monthly'!O$12:O$347,'working monthly'!$D$12:$D$347,'working quarterly'!$B110,'working monthly'!$C$12:$C$347,'working quarterly'!$D110)</f>
        <v>1319318</v>
      </c>
      <c r="O110" s="16">
        <f>SUMIFS('working monthly'!P$12:P$347,'working monthly'!$D$12:$D$347,'working quarterly'!$B110,'working monthly'!$C$12:$C$347,'working quarterly'!$D110)</f>
        <v>803066.99999999814</v>
      </c>
      <c r="P110" s="16">
        <f>SUMIFS('working monthly'!Q$12:Q$347,'working monthly'!$D$12:$D$347,'working quarterly'!$B110,'working monthly'!$C$12:$C$347,'working quarterly'!$D110)</f>
        <v>778126872.81659997</v>
      </c>
      <c r="Q110" s="18">
        <f t="shared" si="10"/>
        <v>8824.9120879120674</v>
      </c>
      <c r="R110" s="18">
        <f t="shared" si="11"/>
        <v>14498</v>
      </c>
      <c r="S110" s="18">
        <f t="shared" si="12"/>
        <v>0.60869858517809816</v>
      </c>
      <c r="T110" s="18">
        <f t="shared" si="13"/>
        <v>968.9439023351747</v>
      </c>
      <c r="U110" s="18">
        <f t="shared" si="14"/>
        <v>589.79478246836618</v>
      </c>
    </row>
    <row r="111" spans="1:21" x14ac:dyDescent="0.3">
      <c r="A111" s="10">
        <v>41456</v>
      </c>
      <c r="B111">
        <f t="shared" si="21"/>
        <v>2013</v>
      </c>
      <c r="C111">
        <f t="shared" si="15"/>
        <v>7</v>
      </c>
      <c r="D111">
        <f>LOOKUP(C111,{1,4,7,10,13},{1,2,3,4,"Out Of Bounds"})</f>
        <v>3</v>
      </c>
      <c r="E111">
        <f>LOOKUP(D111,{1,2,3,4,5},{90,91,92,92,"Out Of Bounds"})</f>
        <v>92</v>
      </c>
      <c r="F111" s="16">
        <f>SUMIFS('working monthly'!G$12:G$347,'working monthly'!$D$12:$D$347,'working quarterly'!$B111,'working monthly'!$C$12:$C$347,'working quarterly'!$D111)</f>
        <v>39785708</v>
      </c>
      <c r="G111" s="16">
        <f>SUMIFS('working monthly'!H$12:H$347,'working monthly'!$D$12:$D$347,'working quarterly'!$B111,'working monthly'!$C$12:$C$347,'working quarterly'!$D111)</f>
        <v>28856526</v>
      </c>
      <c r="H111" s="16">
        <f>SUMIFS('working monthly'!I$12:I$347,'working monthly'!$D$12:$D$347,'working quarterly'!$B111,'working monthly'!$C$12:$C$347,'working quarterly'!$D111)</f>
        <v>3833952258</v>
      </c>
      <c r="I111" s="18">
        <f t="shared" si="19"/>
        <v>313657.89130434784</v>
      </c>
      <c r="J111" s="18">
        <f t="shared" si="20"/>
        <v>432453.34782608697</v>
      </c>
      <c r="K111" s="18">
        <f t="shared" si="16"/>
        <v>0.72529879322494395</v>
      </c>
      <c r="L111" s="18">
        <f t="shared" si="17"/>
        <v>132.86257181477771</v>
      </c>
      <c r="M111" s="18">
        <f t="shared" si="18"/>
        <v>96.365063002020719</v>
      </c>
      <c r="N111" s="16">
        <f>SUMIFS('working monthly'!O$12:O$347,'working monthly'!$D$12:$D$347,'working quarterly'!$B111,'working monthly'!$C$12:$C$347,'working quarterly'!$D111)</f>
        <v>1342265</v>
      </c>
      <c r="O111" s="16">
        <f>SUMIFS('working monthly'!P$12:P$347,'working monthly'!$D$12:$D$347,'working quarterly'!$B111,'working monthly'!$C$12:$C$347,'working quarterly'!$D111)</f>
        <v>835549.81301990501</v>
      </c>
      <c r="P111" s="16">
        <f>SUMIFS('working monthly'!Q$12:Q$347,'working monthly'!$D$12:$D$347,'working quarterly'!$B111,'working monthly'!$C$12:$C$347,'working quarterly'!$D111)</f>
        <v>810874611.87109494</v>
      </c>
      <c r="Q111" s="18">
        <f t="shared" si="10"/>
        <v>9082.0631849989677</v>
      </c>
      <c r="R111" s="18">
        <f t="shared" si="11"/>
        <v>14589.83695652174</v>
      </c>
      <c r="S111" s="18">
        <f t="shared" si="12"/>
        <v>0.6224924385422439</v>
      </c>
      <c r="T111" s="18">
        <f t="shared" si="13"/>
        <v>970.46830630046202</v>
      </c>
      <c r="U111" s="18">
        <f t="shared" si="14"/>
        <v>604.1091825169359</v>
      </c>
    </row>
    <row r="112" spans="1:21" x14ac:dyDescent="0.3">
      <c r="A112" s="10">
        <v>41548</v>
      </c>
      <c r="B112">
        <f t="shared" si="21"/>
        <v>2013</v>
      </c>
      <c r="C112">
        <f t="shared" si="15"/>
        <v>10</v>
      </c>
      <c r="D112">
        <f>LOOKUP(C112,{1,4,7,10,13},{1,2,3,4,"Out Of Bounds"})</f>
        <v>4</v>
      </c>
      <c r="E112">
        <f>LOOKUP(D112,{1,2,3,4,5},{90,91,92,92,"Out Of Bounds"})</f>
        <v>92</v>
      </c>
      <c r="F112" s="16">
        <f>SUMIFS('working monthly'!G$12:G$347,'working monthly'!$D$12:$D$347,'working quarterly'!$B112,'working monthly'!$C$12:$C$347,'working quarterly'!$D112)</f>
        <v>39767491</v>
      </c>
      <c r="G112" s="16">
        <f>SUMIFS('working monthly'!H$12:H$347,'working monthly'!$D$12:$D$347,'working quarterly'!$B112,'working monthly'!$C$12:$C$347,'working quarterly'!$D112)</f>
        <v>22221010</v>
      </c>
      <c r="H112" s="16">
        <f>SUMIFS('working monthly'!I$12:I$347,'working monthly'!$D$12:$D$347,'working quarterly'!$B112,'working monthly'!$C$12:$C$347,'working quarterly'!$D112)</f>
        <v>2745942970</v>
      </c>
      <c r="I112" s="18">
        <f t="shared" si="19"/>
        <v>241532.71739130435</v>
      </c>
      <c r="J112" s="18">
        <f t="shared" si="20"/>
        <v>432255.33695652173</v>
      </c>
      <c r="K112" s="18">
        <f t="shared" si="16"/>
        <v>0.55877324521177363</v>
      </c>
      <c r="L112" s="18">
        <f t="shared" si="17"/>
        <v>123.57417462122559</v>
      </c>
      <c r="M112" s="18">
        <f t="shared" si="18"/>
        <v>69.049942577468613</v>
      </c>
      <c r="N112" s="16">
        <f>SUMIFS('working monthly'!O$12:O$347,'working monthly'!$D$12:$D$347,'working quarterly'!$B112,'working monthly'!$C$12:$C$347,'working quarterly'!$D112)</f>
        <v>1352952</v>
      </c>
      <c r="O112" s="16">
        <f>SUMIFS('working monthly'!P$12:P$347,'working monthly'!$D$12:$D$347,'working quarterly'!$B112,'working monthly'!$C$12:$C$347,'working quarterly'!$D112)</f>
        <v>833786.1938433079</v>
      </c>
      <c r="P112" s="16">
        <f>SUMIFS('working monthly'!Q$12:Q$347,'working monthly'!$D$12:$D$347,'working quarterly'!$B112,'working monthly'!$C$12:$C$347,'working quarterly'!$D112)</f>
        <v>831866039.53783393</v>
      </c>
      <c r="Q112" s="18">
        <f t="shared" si="10"/>
        <v>9062.8934113403029</v>
      </c>
      <c r="R112" s="18">
        <f t="shared" si="11"/>
        <v>14706</v>
      </c>
      <c r="S112" s="18">
        <f t="shared" si="12"/>
        <v>0.61627182179656625</v>
      </c>
      <c r="T112" s="18">
        <f t="shared" si="13"/>
        <v>997.6970663226947</v>
      </c>
      <c r="U112" s="18">
        <f t="shared" si="14"/>
        <v>614.8525886637766</v>
      </c>
    </row>
    <row r="113" spans="1:21" x14ac:dyDescent="0.3">
      <c r="A113" s="10">
        <v>41640</v>
      </c>
      <c r="B113">
        <f t="shared" si="21"/>
        <v>2014</v>
      </c>
      <c r="C113">
        <f t="shared" si="15"/>
        <v>1</v>
      </c>
      <c r="D113">
        <f>LOOKUP(C113,{1,4,7,10,13},{1,2,3,4,"Out Of Bounds"})</f>
        <v>1</v>
      </c>
      <c r="E113">
        <f>LOOKUP(D113,{1,2,3,4,5},{90,91,92,92,"Out Of Bounds"})</f>
        <v>90</v>
      </c>
      <c r="F113" s="16">
        <f>SUMIFS('working monthly'!G$12:G$347,'working monthly'!$D$12:$D$347,'working quarterly'!$B113,'working monthly'!$C$12:$C$347,'working quarterly'!$D113)</f>
        <v>38879233</v>
      </c>
      <c r="G113" s="16">
        <f>SUMIFS('working monthly'!H$12:H$347,'working monthly'!$D$12:$D$347,'working quarterly'!$B113,'working monthly'!$C$12:$C$347,'working quarterly'!$D113)</f>
        <v>20864015</v>
      </c>
      <c r="H113" s="16">
        <f>SUMIFS('working monthly'!I$12:I$347,'working monthly'!$D$12:$D$347,'working quarterly'!$B113,'working monthly'!$C$12:$C$347,'working quarterly'!$D113)</f>
        <v>2571501047</v>
      </c>
      <c r="I113" s="18">
        <f t="shared" si="19"/>
        <v>231822.38888888888</v>
      </c>
      <c r="J113" s="18">
        <f t="shared" si="20"/>
        <v>431991.47777777776</v>
      </c>
      <c r="K113" s="18">
        <f t="shared" si="16"/>
        <v>0.53663648663027896</v>
      </c>
      <c r="L113" s="18">
        <f t="shared" si="17"/>
        <v>123.25053672555354</v>
      </c>
      <c r="M113" s="18">
        <f t="shared" si="18"/>
        <v>66.140735003697216</v>
      </c>
      <c r="N113" s="16">
        <f>SUMIFS('working monthly'!O$12:O$347,'working monthly'!$D$12:$D$347,'working quarterly'!$B113,'working monthly'!$C$12:$C$347,'working quarterly'!$D113)</f>
        <v>1329030</v>
      </c>
      <c r="O113" s="16">
        <f>SUMIFS('working monthly'!P$12:P$347,'working monthly'!$D$12:$D$347,'working quarterly'!$B113,'working monthly'!$C$12:$C$347,'working quarterly'!$D113)</f>
        <v>847467.8078459329</v>
      </c>
      <c r="P113" s="16">
        <f>SUMIFS('working monthly'!Q$12:Q$347,'working monthly'!$D$12:$D$347,'working quarterly'!$B113,'working monthly'!$C$12:$C$347,'working quarterly'!$D113)</f>
        <v>850432008.95711005</v>
      </c>
      <c r="Q113" s="18">
        <f t="shared" ref="Q113:Q114" si="22">O113/$E113</f>
        <v>9416.3089760659204</v>
      </c>
      <c r="R113" s="18">
        <f t="shared" ref="R113:R114" si="23">N113/$E113</f>
        <v>14767</v>
      </c>
      <c r="S113" s="18">
        <f t="shared" ref="S113:S114" si="24">O113/N113</f>
        <v>0.63765889998414849</v>
      </c>
      <c r="T113" s="18">
        <f t="shared" ref="T113:T114" si="25">P113/O113</f>
        <v>1003.4977152922321</v>
      </c>
      <c r="U113" s="18">
        <f t="shared" ref="U113:U114" si="26">P113/N113</f>
        <v>639.88924926985101</v>
      </c>
    </row>
    <row r="114" spans="1:21" x14ac:dyDescent="0.3">
      <c r="A114" s="10">
        <v>41730</v>
      </c>
      <c r="B114">
        <f t="shared" si="21"/>
        <v>2014</v>
      </c>
      <c r="C114">
        <f t="shared" si="15"/>
        <v>4</v>
      </c>
      <c r="D114">
        <f>LOOKUP(C114,{1,4,7,10,13},{1,2,3,4,"Out Of Bounds"})</f>
        <v>2</v>
      </c>
      <c r="E114">
        <f>LOOKUP(D114,{1,2,3,4,5},{90,91,92,92,"Out Of Bounds"})</f>
        <v>91</v>
      </c>
      <c r="F114" s="16">
        <f>SUMIFS('working monthly'!G$12:G$347,'working monthly'!$D$12:$D$347,'working quarterly'!$B114,'working monthly'!$C$12:$C$347,'working quarterly'!$D114)</f>
        <v>39441559</v>
      </c>
      <c r="G114" s="16">
        <f>SUMIFS('working monthly'!H$12:H$347,'working monthly'!$D$12:$D$347,'working quarterly'!$B114,'working monthly'!$C$12:$C$347,'working quarterly'!$D114)</f>
        <v>25539213</v>
      </c>
      <c r="H114" s="16">
        <f>SUMIFS('working monthly'!I$12:I$347,'working monthly'!$D$12:$D$347,'working quarterly'!$B114,'working monthly'!$C$12:$C$347,'working quarterly'!$D114)</f>
        <v>3316700232</v>
      </c>
      <c r="I114" s="18">
        <f t="shared" ref="I114" si="27">G114/$E114</f>
        <v>280650.69230769231</v>
      </c>
      <c r="J114" s="18">
        <f t="shared" ref="J114" si="28">F114/$E114</f>
        <v>433423.72527472529</v>
      </c>
      <c r="K114" s="18">
        <f t="shared" ref="K114" si="29">G114/F114</f>
        <v>0.64752037311709709</v>
      </c>
      <c r="L114" s="18">
        <f t="shared" ref="L114" si="30">H114/G114</f>
        <v>129.86697092036471</v>
      </c>
      <c r="M114" s="18">
        <f t="shared" ref="M114" si="31">H114/F114</f>
        <v>84.091509465941755</v>
      </c>
      <c r="N114" s="16">
        <f>SUMIFS('working monthly'!O$12:O$347,'working monthly'!$D$12:$D$347,'working quarterly'!$B114,'working monthly'!$C$12:$C$347,'working quarterly'!$D114)</f>
        <v>1343797</v>
      </c>
      <c r="O114" s="16">
        <f>SUMIFS('working monthly'!P$12:P$347,'working monthly'!$D$12:$D$347,'working quarterly'!$B114,'working monthly'!$C$12:$C$347,'working quarterly'!$D114)</f>
        <v>855595.17883558199</v>
      </c>
      <c r="P114" s="16">
        <f>SUMIFS('working monthly'!Q$12:Q$347,'working monthly'!$D$12:$D$347,'working quarterly'!$B114,'working monthly'!$C$12:$C$347,'working quarterly'!$D114)</f>
        <v>863700943.51373601</v>
      </c>
      <c r="Q114" s="18">
        <f t="shared" si="22"/>
        <v>9402.1448223690331</v>
      </c>
      <c r="R114" s="18">
        <f t="shared" si="23"/>
        <v>14767</v>
      </c>
      <c r="S114" s="18">
        <f t="shared" si="24"/>
        <v>0.63669972386869589</v>
      </c>
      <c r="T114" s="18">
        <f t="shared" si="25"/>
        <v>1009.4738316421857</v>
      </c>
      <c r="U114" s="18">
        <f t="shared" si="26"/>
        <v>642.73170985925401</v>
      </c>
    </row>
    <row r="115" spans="1:21" x14ac:dyDescent="0.3">
      <c r="A115" s="10">
        <v>41821</v>
      </c>
      <c r="B115">
        <f t="shared" si="21"/>
        <v>2014</v>
      </c>
      <c r="C115">
        <f t="shared" si="15"/>
        <v>7</v>
      </c>
      <c r="D115">
        <f>LOOKUP(C115,{1,4,7,10,13},{1,2,3,4,"Out Of Bounds"})</f>
        <v>3</v>
      </c>
      <c r="E115">
        <f>LOOKUP(D115,{1,2,3,4,5},{90,91,92,92,"Out Of Bounds"})</f>
        <v>92</v>
      </c>
      <c r="F115" s="20" t="s">
        <v>18</v>
      </c>
      <c r="G115" s="20" t="s">
        <v>18</v>
      </c>
      <c r="H115" s="20" t="s">
        <v>18</v>
      </c>
      <c r="I115" s="20" t="s">
        <v>18</v>
      </c>
      <c r="J115" s="20" t="s">
        <v>18</v>
      </c>
      <c r="K115" s="20" t="s">
        <v>18</v>
      </c>
      <c r="L115" s="20" t="s">
        <v>18</v>
      </c>
      <c r="M115" s="20" t="s">
        <v>18</v>
      </c>
      <c r="N115" s="20" t="s">
        <v>18</v>
      </c>
      <c r="O115" s="20" t="s">
        <v>18</v>
      </c>
      <c r="P115" s="20" t="s">
        <v>18</v>
      </c>
      <c r="Q115" s="20" t="s">
        <v>18</v>
      </c>
      <c r="R115" s="20" t="s">
        <v>18</v>
      </c>
      <c r="S115" s="20" t="s">
        <v>18</v>
      </c>
      <c r="T115" s="20" t="s">
        <v>18</v>
      </c>
      <c r="U115" s="20" t="s">
        <v>18</v>
      </c>
    </row>
    <row r="116" spans="1:21" x14ac:dyDescent="0.3">
      <c r="A116" s="10">
        <v>41913</v>
      </c>
      <c r="B116">
        <f t="shared" si="21"/>
        <v>2014</v>
      </c>
      <c r="C116">
        <f t="shared" si="15"/>
        <v>10</v>
      </c>
      <c r="D116">
        <f>LOOKUP(C116,{1,4,7,10,13},{1,2,3,4,"Out Of Bounds"})</f>
        <v>4</v>
      </c>
      <c r="E116">
        <f>LOOKUP(D116,{1,2,3,4,5},{90,91,92,92,"Out Of Bounds"})</f>
        <v>92</v>
      </c>
      <c r="F116" s="20" t="s">
        <v>18</v>
      </c>
      <c r="G116" s="20" t="s">
        <v>18</v>
      </c>
      <c r="H116" s="20" t="s">
        <v>18</v>
      </c>
      <c r="I116" s="20" t="s">
        <v>18</v>
      </c>
      <c r="J116" s="20" t="s">
        <v>18</v>
      </c>
      <c r="K116" s="20" t="s">
        <v>18</v>
      </c>
      <c r="L116" s="20" t="s">
        <v>18</v>
      </c>
      <c r="M116" s="20" t="s">
        <v>18</v>
      </c>
      <c r="N116" s="20" t="s">
        <v>18</v>
      </c>
      <c r="O116" s="20" t="s">
        <v>18</v>
      </c>
      <c r="P116" s="20" t="s">
        <v>18</v>
      </c>
      <c r="Q116" s="20" t="s">
        <v>18</v>
      </c>
      <c r="R116" s="20" t="s">
        <v>18</v>
      </c>
      <c r="S116" s="20" t="s">
        <v>18</v>
      </c>
      <c r="T116" s="20" t="s">
        <v>18</v>
      </c>
      <c r="U116" s="20" t="s">
        <v>18</v>
      </c>
    </row>
    <row r="117" spans="1:21" x14ac:dyDescent="0.3">
      <c r="A117" s="10">
        <v>42005</v>
      </c>
      <c r="B117">
        <f t="shared" si="21"/>
        <v>2015</v>
      </c>
      <c r="C117">
        <f t="shared" ref="C117:C120" si="32">MONTH(A117)</f>
        <v>1</v>
      </c>
      <c r="D117">
        <f>LOOKUP(C117,{1,4,7,10,13},{1,2,3,4,"Out Of Bounds"})</f>
        <v>1</v>
      </c>
      <c r="E117">
        <f>LOOKUP(D117,{1,2,3,4,5},{90,91,92,92,"Out Of Bounds"})</f>
        <v>90</v>
      </c>
      <c r="F117" s="20" t="s">
        <v>18</v>
      </c>
      <c r="G117" s="20" t="s">
        <v>18</v>
      </c>
      <c r="H117" s="20" t="s">
        <v>18</v>
      </c>
      <c r="I117" s="20" t="s">
        <v>18</v>
      </c>
      <c r="J117" s="20" t="s">
        <v>18</v>
      </c>
      <c r="K117" s="20" t="s">
        <v>18</v>
      </c>
      <c r="L117" s="20" t="s">
        <v>18</v>
      </c>
      <c r="M117" s="20" t="s">
        <v>18</v>
      </c>
      <c r="N117" s="20" t="s">
        <v>18</v>
      </c>
      <c r="O117" s="20" t="s">
        <v>18</v>
      </c>
      <c r="P117" s="20" t="s">
        <v>18</v>
      </c>
      <c r="Q117" s="20" t="s">
        <v>18</v>
      </c>
      <c r="R117" s="20" t="s">
        <v>18</v>
      </c>
      <c r="S117" s="20" t="s">
        <v>18</v>
      </c>
      <c r="T117" s="20" t="s">
        <v>18</v>
      </c>
      <c r="U117" s="20" t="s">
        <v>18</v>
      </c>
    </row>
    <row r="118" spans="1:21" x14ac:dyDescent="0.3">
      <c r="A118" s="10">
        <v>42095</v>
      </c>
      <c r="B118">
        <f t="shared" si="21"/>
        <v>2015</v>
      </c>
      <c r="C118">
        <f t="shared" si="32"/>
        <v>4</v>
      </c>
      <c r="D118">
        <f>LOOKUP(C118,{1,4,7,10,13},{1,2,3,4,"Out Of Bounds"})</f>
        <v>2</v>
      </c>
      <c r="E118">
        <f>LOOKUP(D118,{1,2,3,4,5},{90,91,92,92,"Out Of Bounds"})</f>
        <v>91</v>
      </c>
      <c r="F118" s="20" t="s">
        <v>18</v>
      </c>
      <c r="G118" s="20" t="s">
        <v>18</v>
      </c>
      <c r="H118" s="20" t="s">
        <v>18</v>
      </c>
      <c r="I118" s="20" t="s">
        <v>18</v>
      </c>
      <c r="J118" s="20" t="s">
        <v>18</v>
      </c>
      <c r="K118" s="20" t="s">
        <v>18</v>
      </c>
      <c r="L118" s="20" t="s">
        <v>18</v>
      </c>
      <c r="M118" s="20" t="s">
        <v>18</v>
      </c>
      <c r="N118" s="20" t="s">
        <v>18</v>
      </c>
      <c r="O118" s="20" t="s">
        <v>18</v>
      </c>
      <c r="P118" s="20" t="s">
        <v>18</v>
      </c>
      <c r="Q118" s="20" t="s">
        <v>18</v>
      </c>
      <c r="R118" s="20" t="s">
        <v>18</v>
      </c>
      <c r="S118" s="20" t="s">
        <v>18</v>
      </c>
      <c r="T118" s="20" t="s">
        <v>18</v>
      </c>
      <c r="U118" s="20" t="s">
        <v>18</v>
      </c>
    </row>
    <row r="119" spans="1:21" x14ac:dyDescent="0.3">
      <c r="A119" s="10">
        <v>42186</v>
      </c>
      <c r="B119">
        <f t="shared" si="21"/>
        <v>2015</v>
      </c>
      <c r="C119">
        <f t="shared" si="32"/>
        <v>7</v>
      </c>
      <c r="D119">
        <f>LOOKUP(C119,{1,4,7,10,13},{1,2,3,4,"Out Of Bounds"})</f>
        <v>3</v>
      </c>
      <c r="E119">
        <f>LOOKUP(D119,{1,2,3,4,5},{90,91,92,92,"Out Of Bounds"})</f>
        <v>92</v>
      </c>
      <c r="F119" s="20" t="s">
        <v>18</v>
      </c>
      <c r="G119" s="20" t="s">
        <v>18</v>
      </c>
      <c r="H119" s="20" t="s">
        <v>18</v>
      </c>
      <c r="I119" s="20" t="s">
        <v>18</v>
      </c>
      <c r="J119" s="20" t="s">
        <v>18</v>
      </c>
      <c r="K119" s="20" t="s">
        <v>18</v>
      </c>
      <c r="L119" s="20" t="s">
        <v>18</v>
      </c>
      <c r="M119" s="20" t="s">
        <v>18</v>
      </c>
      <c r="N119" s="20" t="s">
        <v>18</v>
      </c>
      <c r="O119" s="20" t="s">
        <v>18</v>
      </c>
      <c r="P119" s="20" t="s">
        <v>18</v>
      </c>
      <c r="Q119" s="20" t="s">
        <v>18</v>
      </c>
      <c r="R119" s="20" t="s">
        <v>18</v>
      </c>
      <c r="S119" s="20" t="s">
        <v>18</v>
      </c>
      <c r="T119" s="20" t="s">
        <v>18</v>
      </c>
      <c r="U119" s="20" t="s">
        <v>18</v>
      </c>
    </row>
    <row r="120" spans="1:21" x14ac:dyDescent="0.3">
      <c r="A120" s="10">
        <v>42278</v>
      </c>
      <c r="B120">
        <f t="shared" si="21"/>
        <v>2015</v>
      </c>
      <c r="C120">
        <f t="shared" si="32"/>
        <v>10</v>
      </c>
      <c r="D120">
        <f>LOOKUP(C120,{1,4,7,10,13},{1,2,3,4,"Out Of Bounds"})</f>
        <v>4</v>
      </c>
      <c r="E120">
        <f>LOOKUP(D120,{1,2,3,4,5},{90,91,92,92,"Out Of Bounds"})</f>
        <v>92</v>
      </c>
      <c r="F120" s="20" t="s">
        <v>18</v>
      </c>
      <c r="G120" s="20" t="s">
        <v>18</v>
      </c>
      <c r="H120" s="20" t="s">
        <v>18</v>
      </c>
      <c r="I120" s="20" t="s">
        <v>18</v>
      </c>
      <c r="J120" s="20" t="s">
        <v>18</v>
      </c>
      <c r="K120" s="20" t="s">
        <v>18</v>
      </c>
      <c r="L120" s="20" t="s">
        <v>18</v>
      </c>
      <c r="M120" s="20" t="s">
        <v>18</v>
      </c>
      <c r="N120" s="20" t="s">
        <v>18</v>
      </c>
      <c r="O120" s="20" t="s">
        <v>18</v>
      </c>
      <c r="P120" s="20" t="s">
        <v>18</v>
      </c>
      <c r="Q120" s="20" t="s">
        <v>18</v>
      </c>
      <c r="R120" s="20" t="s">
        <v>18</v>
      </c>
      <c r="S120" s="20" t="s">
        <v>18</v>
      </c>
      <c r="T120" s="20" t="s">
        <v>18</v>
      </c>
      <c r="U120" s="20" t="s">
        <v>18</v>
      </c>
    </row>
    <row r="121" spans="1:21" x14ac:dyDescent="0.3">
      <c r="A121" s="10">
        <v>42370</v>
      </c>
      <c r="B121">
        <f t="shared" ref="B121:B160" si="33">YEAR(A121)</f>
        <v>2016</v>
      </c>
      <c r="C121">
        <f t="shared" ref="C121:C160" si="34">MONTH(A121)</f>
        <v>1</v>
      </c>
      <c r="D121">
        <f>LOOKUP(C121,{1,4,7,10,13},{1,2,3,4,"Out Of Bounds"})</f>
        <v>1</v>
      </c>
      <c r="E121">
        <f>LOOKUP(D121,{1,2,3,4,5},{90,91,92,92,"Out Of Bounds"})</f>
        <v>90</v>
      </c>
      <c r="F121" s="20" t="s">
        <v>18</v>
      </c>
      <c r="G121" s="20" t="s">
        <v>18</v>
      </c>
      <c r="H121" s="20" t="s">
        <v>18</v>
      </c>
      <c r="I121" s="20" t="s">
        <v>18</v>
      </c>
      <c r="J121" s="20" t="s">
        <v>18</v>
      </c>
      <c r="K121" s="20" t="s">
        <v>18</v>
      </c>
      <c r="L121" s="20" t="s">
        <v>18</v>
      </c>
      <c r="M121" s="20" t="s">
        <v>18</v>
      </c>
      <c r="N121" s="20" t="s">
        <v>18</v>
      </c>
      <c r="O121" s="20" t="s">
        <v>18</v>
      </c>
      <c r="P121" s="20" t="s">
        <v>18</v>
      </c>
      <c r="Q121" s="20" t="s">
        <v>18</v>
      </c>
      <c r="R121" s="20" t="s">
        <v>18</v>
      </c>
      <c r="S121" s="20" t="s">
        <v>18</v>
      </c>
      <c r="T121" s="20" t="s">
        <v>18</v>
      </c>
      <c r="U121" s="20" t="s">
        <v>18</v>
      </c>
    </row>
    <row r="122" spans="1:21" x14ac:dyDescent="0.3">
      <c r="A122" s="10">
        <v>42461</v>
      </c>
      <c r="B122">
        <f t="shared" si="33"/>
        <v>2016</v>
      </c>
      <c r="C122">
        <f t="shared" si="34"/>
        <v>4</v>
      </c>
      <c r="D122">
        <f>LOOKUP(C122,{1,4,7,10,13},{1,2,3,4,"Out Of Bounds"})</f>
        <v>2</v>
      </c>
      <c r="E122">
        <f>LOOKUP(D122,{1,2,3,4,5},{90,91,92,92,"Out Of Bounds"})</f>
        <v>91</v>
      </c>
      <c r="F122" s="20" t="s">
        <v>18</v>
      </c>
      <c r="G122" s="20" t="s">
        <v>18</v>
      </c>
      <c r="H122" s="20" t="s">
        <v>18</v>
      </c>
      <c r="I122" s="20" t="s">
        <v>18</v>
      </c>
      <c r="J122" s="20" t="s">
        <v>18</v>
      </c>
      <c r="K122" s="20" t="s">
        <v>18</v>
      </c>
      <c r="L122" s="20" t="s">
        <v>18</v>
      </c>
      <c r="M122" s="20" t="s">
        <v>18</v>
      </c>
      <c r="N122" s="20" t="s">
        <v>18</v>
      </c>
      <c r="O122" s="20" t="s">
        <v>18</v>
      </c>
      <c r="P122" s="20" t="s">
        <v>18</v>
      </c>
      <c r="Q122" s="20" t="s">
        <v>18</v>
      </c>
      <c r="R122" s="20" t="s">
        <v>18</v>
      </c>
      <c r="S122" s="20" t="s">
        <v>18</v>
      </c>
      <c r="T122" s="20" t="s">
        <v>18</v>
      </c>
      <c r="U122" s="20" t="s">
        <v>18</v>
      </c>
    </row>
    <row r="123" spans="1:21" x14ac:dyDescent="0.3">
      <c r="A123" s="10">
        <v>42552</v>
      </c>
      <c r="B123">
        <f t="shared" si="33"/>
        <v>2016</v>
      </c>
      <c r="C123">
        <f t="shared" si="34"/>
        <v>7</v>
      </c>
      <c r="D123">
        <f>LOOKUP(C123,{1,4,7,10,13},{1,2,3,4,"Out Of Bounds"})</f>
        <v>3</v>
      </c>
      <c r="E123">
        <f>LOOKUP(D123,{1,2,3,4,5},{90,91,92,92,"Out Of Bounds"})</f>
        <v>92</v>
      </c>
      <c r="F123" s="20" t="s">
        <v>18</v>
      </c>
      <c r="G123" s="20" t="s">
        <v>18</v>
      </c>
      <c r="H123" s="20" t="s">
        <v>18</v>
      </c>
      <c r="I123" s="20" t="s">
        <v>18</v>
      </c>
      <c r="J123" s="20" t="s">
        <v>18</v>
      </c>
      <c r="K123" s="20" t="s">
        <v>18</v>
      </c>
      <c r="L123" s="20" t="s">
        <v>18</v>
      </c>
      <c r="M123" s="20" t="s">
        <v>18</v>
      </c>
      <c r="N123" s="20" t="s">
        <v>18</v>
      </c>
      <c r="O123" s="20" t="s">
        <v>18</v>
      </c>
      <c r="P123" s="20" t="s">
        <v>18</v>
      </c>
      <c r="Q123" s="20" t="s">
        <v>18</v>
      </c>
      <c r="R123" s="20" t="s">
        <v>18</v>
      </c>
      <c r="S123" s="20" t="s">
        <v>18</v>
      </c>
      <c r="T123" s="20" t="s">
        <v>18</v>
      </c>
      <c r="U123" s="20" t="s">
        <v>18</v>
      </c>
    </row>
    <row r="124" spans="1:21" x14ac:dyDescent="0.3">
      <c r="A124" s="10">
        <v>42644</v>
      </c>
      <c r="B124">
        <f t="shared" si="33"/>
        <v>2016</v>
      </c>
      <c r="C124">
        <f t="shared" si="34"/>
        <v>10</v>
      </c>
      <c r="D124">
        <f>LOOKUP(C124,{1,4,7,10,13},{1,2,3,4,"Out Of Bounds"})</f>
        <v>4</v>
      </c>
      <c r="E124">
        <f>LOOKUP(D124,{1,2,3,4,5},{90,91,92,92,"Out Of Bounds"})</f>
        <v>92</v>
      </c>
      <c r="F124" s="20" t="s">
        <v>18</v>
      </c>
      <c r="G124" s="20" t="s">
        <v>18</v>
      </c>
      <c r="H124" s="20" t="s">
        <v>18</v>
      </c>
      <c r="I124" s="20" t="s">
        <v>18</v>
      </c>
      <c r="J124" s="20" t="s">
        <v>18</v>
      </c>
      <c r="K124" s="20" t="s">
        <v>18</v>
      </c>
      <c r="L124" s="20" t="s">
        <v>18</v>
      </c>
      <c r="M124" s="20" t="s">
        <v>18</v>
      </c>
      <c r="N124" s="20" t="s">
        <v>18</v>
      </c>
      <c r="O124" s="20" t="s">
        <v>18</v>
      </c>
      <c r="P124" s="20" t="s">
        <v>18</v>
      </c>
      <c r="Q124" s="20" t="s">
        <v>18</v>
      </c>
      <c r="R124" s="20" t="s">
        <v>18</v>
      </c>
      <c r="S124" s="20" t="s">
        <v>18</v>
      </c>
      <c r="T124" s="20" t="s">
        <v>18</v>
      </c>
      <c r="U124" s="20" t="s">
        <v>18</v>
      </c>
    </row>
    <row r="125" spans="1:21" x14ac:dyDescent="0.3">
      <c r="A125" s="10">
        <v>42736</v>
      </c>
      <c r="B125">
        <f t="shared" si="33"/>
        <v>2017</v>
      </c>
      <c r="C125">
        <f t="shared" si="34"/>
        <v>1</v>
      </c>
      <c r="D125">
        <f>LOOKUP(C125,{1,4,7,10,13},{1,2,3,4,"Out Of Bounds"})</f>
        <v>1</v>
      </c>
      <c r="E125">
        <f>LOOKUP(D125,{1,2,3,4,5},{90,91,92,92,"Out Of Bounds"})</f>
        <v>90</v>
      </c>
      <c r="F125" s="20" t="s">
        <v>18</v>
      </c>
      <c r="G125" s="20" t="s">
        <v>18</v>
      </c>
      <c r="H125" s="20" t="s">
        <v>18</v>
      </c>
      <c r="I125" s="20" t="s">
        <v>18</v>
      </c>
      <c r="J125" s="20" t="s">
        <v>18</v>
      </c>
      <c r="K125" s="20" t="s">
        <v>18</v>
      </c>
      <c r="L125" s="20" t="s">
        <v>18</v>
      </c>
      <c r="M125" s="20" t="s">
        <v>18</v>
      </c>
      <c r="N125" s="20" t="s">
        <v>18</v>
      </c>
      <c r="O125" s="20" t="s">
        <v>18</v>
      </c>
      <c r="P125" s="20" t="s">
        <v>18</v>
      </c>
      <c r="Q125" s="20" t="s">
        <v>18</v>
      </c>
      <c r="R125" s="20" t="s">
        <v>18</v>
      </c>
      <c r="S125" s="20" t="s">
        <v>18</v>
      </c>
      <c r="T125" s="20" t="s">
        <v>18</v>
      </c>
      <c r="U125" s="20" t="s">
        <v>18</v>
      </c>
    </row>
    <row r="126" spans="1:21" x14ac:dyDescent="0.3">
      <c r="A126" s="10">
        <v>42826</v>
      </c>
      <c r="B126">
        <f t="shared" si="33"/>
        <v>2017</v>
      </c>
      <c r="C126">
        <f t="shared" si="34"/>
        <v>4</v>
      </c>
      <c r="D126">
        <f>LOOKUP(C126,{1,4,7,10,13},{1,2,3,4,"Out Of Bounds"})</f>
        <v>2</v>
      </c>
      <c r="E126">
        <f>LOOKUP(D126,{1,2,3,4,5},{90,91,92,92,"Out Of Bounds"})</f>
        <v>91</v>
      </c>
      <c r="F126" s="20" t="s">
        <v>18</v>
      </c>
      <c r="G126" s="20" t="s">
        <v>18</v>
      </c>
      <c r="H126" s="20" t="s">
        <v>18</v>
      </c>
      <c r="I126" s="20" t="s">
        <v>18</v>
      </c>
      <c r="J126" s="20" t="s">
        <v>18</v>
      </c>
      <c r="K126" s="20" t="s">
        <v>18</v>
      </c>
      <c r="L126" s="20" t="s">
        <v>18</v>
      </c>
      <c r="M126" s="20" t="s">
        <v>18</v>
      </c>
      <c r="N126" s="20" t="s">
        <v>18</v>
      </c>
      <c r="O126" s="20" t="s">
        <v>18</v>
      </c>
      <c r="P126" s="20" t="s">
        <v>18</v>
      </c>
      <c r="Q126" s="20" t="s">
        <v>18</v>
      </c>
      <c r="R126" s="20" t="s">
        <v>18</v>
      </c>
      <c r="S126" s="20" t="s">
        <v>18</v>
      </c>
      <c r="T126" s="20" t="s">
        <v>18</v>
      </c>
      <c r="U126" s="20" t="s">
        <v>18</v>
      </c>
    </row>
    <row r="127" spans="1:21" x14ac:dyDescent="0.3">
      <c r="A127" s="10">
        <v>42917</v>
      </c>
      <c r="B127">
        <f t="shared" si="33"/>
        <v>2017</v>
      </c>
      <c r="C127">
        <f t="shared" si="34"/>
        <v>7</v>
      </c>
      <c r="D127">
        <f>LOOKUP(C127,{1,4,7,10,13},{1,2,3,4,"Out Of Bounds"})</f>
        <v>3</v>
      </c>
      <c r="E127">
        <f>LOOKUP(D127,{1,2,3,4,5},{90,91,92,92,"Out Of Bounds"})</f>
        <v>92</v>
      </c>
      <c r="F127" s="20" t="s">
        <v>18</v>
      </c>
      <c r="G127" s="20" t="s">
        <v>18</v>
      </c>
      <c r="H127" s="20" t="s">
        <v>18</v>
      </c>
      <c r="I127" s="20" t="s">
        <v>18</v>
      </c>
      <c r="J127" s="20" t="s">
        <v>18</v>
      </c>
      <c r="K127" s="20" t="s">
        <v>18</v>
      </c>
      <c r="L127" s="20" t="s">
        <v>18</v>
      </c>
      <c r="M127" s="20" t="s">
        <v>18</v>
      </c>
      <c r="N127" s="20" t="s">
        <v>18</v>
      </c>
      <c r="O127" s="20" t="s">
        <v>18</v>
      </c>
      <c r="P127" s="20" t="s">
        <v>18</v>
      </c>
      <c r="Q127" s="20" t="s">
        <v>18</v>
      </c>
      <c r="R127" s="20" t="s">
        <v>18</v>
      </c>
      <c r="S127" s="20" t="s">
        <v>18</v>
      </c>
      <c r="T127" s="20" t="s">
        <v>18</v>
      </c>
      <c r="U127" s="20" t="s">
        <v>18</v>
      </c>
    </row>
    <row r="128" spans="1:21" x14ac:dyDescent="0.3">
      <c r="A128" s="10">
        <v>43009</v>
      </c>
      <c r="B128">
        <f t="shared" si="33"/>
        <v>2017</v>
      </c>
      <c r="C128">
        <f t="shared" si="34"/>
        <v>10</v>
      </c>
      <c r="D128">
        <f>LOOKUP(C128,{1,4,7,10,13},{1,2,3,4,"Out Of Bounds"})</f>
        <v>4</v>
      </c>
      <c r="E128">
        <f>LOOKUP(D128,{1,2,3,4,5},{90,91,92,92,"Out Of Bounds"})</f>
        <v>92</v>
      </c>
      <c r="F128" s="20" t="s">
        <v>18</v>
      </c>
      <c r="G128" s="20" t="s">
        <v>18</v>
      </c>
      <c r="H128" s="20" t="s">
        <v>18</v>
      </c>
      <c r="I128" s="20" t="s">
        <v>18</v>
      </c>
      <c r="J128" s="20" t="s">
        <v>18</v>
      </c>
      <c r="K128" s="20" t="s">
        <v>18</v>
      </c>
      <c r="L128" s="20" t="s">
        <v>18</v>
      </c>
      <c r="M128" s="20" t="s">
        <v>18</v>
      </c>
      <c r="N128" s="20" t="s">
        <v>18</v>
      </c>
      <c r="O128" s="20" t="s">
        <v>18</v>
      </c>
      <c r="P128" s="20" t="s">
        <v>18</v>
      </c>
      <c r="Q128" s="20" t="s">
        <v>18</v>
      </c>
      <c r="R128" s="20" t="s">
        <v>18</v>
      </c>
      <c r="S128" s="20" t="s">
        <v>18</v>
      </c>
      <c r="T128" s="20" t="s">
        <v>18</v>
      </c>
      <c r="U128" s="20" t="s">
        <v>18</v>
      </c>
    </row>
    <row r="129" spans="1:21" x14ac:dyDescent="0.3">
      <c r="A129" s="10">
        <v>43101</v>
      </c>
      <c r="B129">
        <f t="shared" si="33"/>
        <v>2018</v>
      </c>
      <c r="C129">
        <f t="shared" si="34"/>
        <v>1</v>
      </c>
      <c r="D129">
        <f>LOOKUP(C129,{1,4,7,10,13},{1,2,3,4,"Out Of Bounds"})</f>
        <v>1</v>
      </c>
      <c r="E129">
        <f>LOOKUP(D129,{1,2,3,4,5},{90,91,92,92,"Out Of Bounds"})</f>
        <v>90</v>
      </c>
      <c r="F129" s="20" t="s">
        <v>18</v>
      </c>
      <c r="G129" s="20" t="s">
        <v>18</v>
      </c>
      <c r="H129" s="20" t="s">
        <v>18</v>
      </c>
      <c r="I129" s="20" t="s">
        <v>18</v>
      </c>
      <c r="J129" s="20" t="s">
        <v>18</v>
      </c>
      <c r="K129" s="20" t="s">
        <v>18</v>
      </c>
      <c r="L129" s="20" t="s">
        <v>18</v>
      </c>
      <c r="M129" s="20" t="s">
        <v>18</v>
      </c>
      <c r="N129" s="20" t="s">
        <v>18</v>
      </c>
      <c r="O129" s="20" t="s">
        <v>18</v>
      </c>
      <c r="P129" s="20" t="s">
        <v>18</v>
      </c>
      <c r="Q129" s="20" t="s">
        <v>18</v>
      </c>
      <c r="R129" s="20" t="s">
        <v>18</v>
      </c>
      <c r="S129" s="20" t="s">
        <v>18</v>
      </c>
      <c r="T129" s="20" t="s">
        <v>18</v>
      </c>
      <c r="U129" s="20" t="s">
        <v>18</v>
      </c>
    </row>
    <row r="130" spans="1:21" x14ac:dyDescent="0.3">
      <c r="A130" s="10">
        <v>43191</v>
      </c>
      <c r="B130">
        <f t="shared" si="33"/>
        <v>2018</v>
      </c>
      <c r="C130">
        <f t="shared" si="34"/>
        <v>4</v>
      </c>
      <c r="D130">
        <f>LOOKUP(C130,{1,4,7,10,13},{1,2,3,4,"Out Of Bounds"})</f>
        <v>2</v>
      </c>
      <c r="E130">
        <f>LOOKUP(D130,{1,2,3,4,5},{90,91,92,92,"Out Of Bounds"})</f>
        <v>91</v>
      </c>
      <c r="F130" s="20" t="s">
        <v>18</v>
      </c>
      <c r="G130" s="20" t="s">
        <v>18</v>
      </c>
      <c r="H130" s="20" t="s">
        <v>18</v>
      </c>
      <c r="I130" s="20" t="s">
        <v>18</v>
      </c>
      <c r="J130" s="20" t="s">
        <v>18</v>
      </c>
      <c r="K130" s="20" t="s">
        <v>18</v>
      </c>
      <c r="L130" s="20" t="s">
        <v>18</v>
      </c>
      <c r="M130" s="20" t="s">
        <v>18</v>
      </c>
      <c r="N130" s="20" t="s">
        <v>18</v>
      </c>
      <c r="O130" s="20" t="s">
        <v>18</v>
      </c>
      <c r="P130" s="20" t="s">
        <v>18</v>
      </c>
      <c r="Q130" s="20" t="s">
        <v>18</v>
      </c>
      <c r="R130" s="20" t="s">
        <v>18</v>
      </c>
      <c r="S130" s="20" t="s">
        <v>18</v>
      </c>
      <c r="T130" s="20" t="s">
        <v>18</v>
      </c>
      <c r="U130" s="20" t="s">
        <v>18</v>
      </c>
    </row>
    <row r="131" spans="1:21" x14ac:dyDescent="0.3">
      <c r="A131" s="10">
        <v>43282</v>
      </c>
      <c r="B131">
        <f t="shared" si="33"/>
        <v>2018</v>
      </c>
      <c r="C131">
        <f t="shared" si="34"/>
        <v>7</v>
      </c>
      <c r="D131">
        <f>LOOKUP(C131,{1,4,7,10,13},{1,2,3,4,"Out Of Bounds"})</f>
        <v>3</v>
      </c>
      <c r="E131">
        <f>LOOKUP(D131,{1,2,3,4,5},{90,91,92,92,"Out Of Bounds"})</f>
        <v>92</v>
      </c>
      <c r="F131" s="20" t="s">
        <v>18</v>
      </c>
      <c r="G131" s="20" t="s">
        <v>18</v>
      </c>
      <c r="H131" s="20" t="s">
        <v>18</v>
      </c>
      <c r="I131" s="20" t="s">
        <v>18</v>
      </c>
      <c r="J131" s="20" t="s">
        <v>18</v>
      </c>
      <c r="K131" s="20" t="s">
        <v>18</v>
      </c>
      <c r="L131" s="20" t="s">
        <v>18</v>
      </c>
      <c r="M131" s="20" t="s">
        <v>18</v>
      </c>
      <c r="N131" s="20" t="s">
        <v>18</v>
      </c>
      <c r="O131" s="20" t="s">
        <v>18</v>
      </c>
      <c r="P131" s="20" t="s">
        <v>18</v>
      </c>
      <c r="Q131" s="20" t="s">
        <v>18</v>
      </c>
      <c r="R131" s="20" t="s">
        <v>18</v>
      </c>
      <c r="S131" s="20" t="s">
        <v>18</v>
      </c>
      <c r="T131" s="20" t="s">
        <v>18</v>
      </c>
      <c r="U131" s="20" t="s">
        <v>18</v>
      </c>
    </row>
    <row r="132" spans="1:21" x14ac:dyDescent="0.3">
      <c r="A132" s="10">
        <v>43374</v>
      </c>
      <c r="B132">
        <f t="shared" si="33"/>
        <v>2018</v>
      </c>
      <c r="C132">
        <f t="shared" si="34"/>
        <v>10</v>
      </c>
      <c r="D132">
        <f>LOOKUP(C132,{1,4,7,10,13},{1,2,3,4,"Out Of Bounds"})</f>
        <v>4</v>
      </c>
      <c r="E132">
        <f>LOOKUP(D132,{1,2,3,4,5},{90,91,92,92,"Out Of Bounds"})</f>
        <v>92</v>
      </c>
      <c r="F132" s="20" t="s">
        <v>18</v>
      </c>
      <c r="G132" s="20" t="s">
        <v>18</v>
      </c>
      <c r="H132" s="20" t="s">
        <v>18</v>
      </c>
      <c r="I132" s="20" t="s">
        <v>18</v>
      </c>
      <c r="J132" s="20" t="s">
        <v>18</v>
      </c>
      <c r="K132" s="20" t="s">
        <v>18</v>
      </c>
      <c r="L132" s="20" t="s">
        <v>18</v>
      </c>
      <c r="M132" s="20" t="s">
        <v>18</v>
      </c>
      <c r="N132" s="20" t="s">
        <v>18</v>
      </c>
      <c r="O132" s="20" t="s">
        <v>18</v>
      </c>
      <c r="P132" s="20" t="s">
        <v>18</v>
      </c>
      <c r="Q132" s="20" t="s">
        <v>18</v>
      </c>
      <c r="R132" s="20" t="s">
        <v>18</v>
      </c>
      <c r="S132" s="20" t="s">
        <v>18</v>
      </c>
      <c r="T132" s="20" t="s">
        <v>18</v>
      </c>
      <c r="U132" s="20" t="s">
        <v>18</v>
      </c>
    </row>
    <row r="133" spans="1:21" x14ac:dyDescent="0.3">
      <c r="A133" s="10">
        <v>43466</v>
      </c>
      <c r="B133">
        <f t="shared" si="33"/>
        <v>2019</v>
      </c>
      <c r="C133">
        <f t="shared" si="34"/>
        <v>1</v>
      </c>
      <c r="D133">
        <f>LOOKUP(C133,{1,4,7,10,13},{1,2,3,4,"Out Of Bounds"})</f>
        <v>1</v>
      </c>
      <c r="E133">
        <f>LOOKUP(D133,{1,2,3,4,5},{90,91,92,92,"Out Of Bounds"})</f>
        <v>90</v>
      </c>
      <c r="F133" s="20" t="s">
        <v>18</v>
      </c>
      <c r="G133" s="20" t="s">
        <v>18</v>
      </c>
      <c r="H133" s="20" t="s">
        <v>18</v>
      </c>
      <c r="I133" s="20" t="s">
        <v>18</v>
      </c>
      <c r="J133" s="20" t="s">
        <v>18</v>
      </c>
      <c r="K133" s="20" t="s">
        <v>18</v>
      </c>
      <c r="L133" s="20" t="s">
        <v>18</v>
      </c>
      <c r="M133" s="20" t="s">
        <v>18</v>
      </c>
      <c r="N133" s="20" t="s">
        <v>18</v>
      </c>
      <c r="O133" s="20" t="s">
        <v>18</v>
      </c>
      <c r="P133" s="20" t="s">
        <v>18</v>
      </c>
      <c r="Q133" s="20" t="s">
        <v>18</v>
      </c>
      <c r="R133" s="20" t="s">
        <v>18</v>
      </c>
      <c r="S133" s="20" t="s">
        <v>18</v>
      </c>
      <c r="T133" s="20" t="s">
        <v>18</v>
      </c>
      <c r="U133" s="20" t="s">
        <v>18</v>
      </c>
    </row>
    <row r="134" spans="1:21" x14ac:dyDescent="0.3">
      <c r="A134" s="10">
        <v>43556</v>
      </c>
      <c r="B134">
        <f t="shared" si="33"/>
        <v>2019</v>
      </c>
      <c r="C134">
        <f t="shared" si="34"/>
        <v>4</v>
      </c>
      <c r="D134">
        <f>LOOKUP(C134,{1,4,7,10,13},{1,2,3,4,"Out Of Bounds"})</f>
        <v>2</v>
      </c>
      <c r="E134">
        <f>LOOKUP(D134,{1,2,3,4,5},{90,91,92,92,"Out Of Bounds"})</f>
        <v>91</v>
      </c>
      <c r="F134" s="20" t="s">
        <v>18</v>
      </c>
      <c r="G134" s="20" t="s">
        <v>18</v>
      </c>
      <c r="H134" s="20" t="s">
        <v>18</v>
      </c>
      <c r="I134" s="20" t="s">
        <v>18</v>
      </c>
      <c r="J134" s="20" t="s">
        <v>18</v>
      </c>
      <c r="K134" s="20" t="s">
        <v>18</v>
      </c>
      <c r="L134" s="20" t="s">
        <v>18</v>
      </c>
      <c r="M134" s="20" t="s">
        <v>18</v>
      </c>
      <c r="N134" s="20" t="s">
        <v>18</v>
      </c>
      <c r="O134" s="20" t="s">
        <v>18</v>
      </c>
      <c r="P134" s="20" t="s">
        <v>18</v>
      </c>
      <c r="Q134" s="20" t="s">
        <v>18</v>
      </c>
      <c r="R134" s="20" t="s">
        <v>18</v>
      </c>
      <c r="S134" s="20" t="s">
        <v>18</v>
      </c>
      <c r="T134" s="20" t="s">
        <v>18</v>
      </c>
      <c r="U134" s="20" t="s">
        <v>18</v>
      </c>
    </row>
    <row r="135" spans="1:21" x14ac:dyDescent="0.3">
      <c r="A135" s="10">
        <v>43647</v>
      </c>
      <c r="B135">
        <f t="shared" si="33"/>
        <v>2019</v>
      </c>
      <c r="C135">
        <f t="shared" si="34"/>
        <v>7</v>
      </c>
      <c r="D135">
        <f>LOOKUP(C135,{1,4,7,10,13},{1,2,3,4,"Out Of Bounds"})</f>
        <v>3</v>
      </c>
      <c r="E135">
        <f>LOOKUP(D135,{1,2,3,4,5},{90,91,92,92,"Out Of Bounds"})</f>
        <v>92</v>
      </c>
      <c r="F135" s="20" t="s">
        <v>18</v>
      </c>
      <c r="G135" s="20" t="s">
        <v>18</v>
      </c>
      <c r="H135" s="20" t="s">
        <v>18</v>
      </c>
      <c r="I135" s="20" t="s">
        <v>18</v>
      </c>
      <c r="J135" s="20" t="s">
        <v>18</v>
      </c>
      <c r="K135" s="20" t="s">
        <v>18</v>
      </c>
      <c r="L135" s="20" t="s">
        <v>18</v>
      </c>
      <c r="M135" s="20" t="s">
        <v>18</v>
      </c>
      <c r="N135" s="20" t="s">
        <v>18</v>
      </c>
      <c r="O135" s="20" t="s">
        <v>18</v>
      </c>
      <c r="P135" s="20" t="s">
        <v>18</v>
      </c>
      <c r="Q135" s="20" t="s">
        <v>18</v>
      </c>
      <c r="R135" s="20" t="s">
        <v>18</v>
      </c>
      <c r="S135" s="20" t="s">
        <v>18</v>
      </c>
      <c r="T135" s="20" t="s">
        <v>18</v>
      </c>
      <c r="U135" s="20" t="s">
        <v>18</v>
      </c>
    </row>
    <row r="136" spans="1:21" x14ac:dyDescent="0.3">
      <c r="A136" s="10">
        <v>43739</v>
      </c>
      <c r="B136">
        <f t="shared" si="33"/>
        <v>2019</v>
      </c>
      <c r="C136">
        <f t="shared" si="34"/>
        <v>10</v>
      </c>
      <c r="D136">
        <f>LOOKUP(C136,{1,4,7,10,13},{1,2,3,4,"Out Of Bounds"})</f>
        <v>4</v>
      </c>
      <c r="E136">
        <f>LOOKUP(D136,{1,2,3,4,5},{90,91,92,92,"Out Of Bounds"})</f>
        <v>92</v>
      </c>
      <c r="F136" s="20" t="s">
        <v>18</v>
      </c>
      <c r="G136" s="20" t="s">
        <v>18</v>
      </c>
      <c r="H136" s="20" t="s">
        <v>18</v>
      </c>
      <c r="I136" s="20" t="s">
        <v>18</v>
      </c>
      <c r="J136" s="20" t="s">
        <v>18</v>
      </c>
      <c r="K136" s="20" t="s">
        <v>18</v>
      </c>
      <c r="L136" s="20" t="s">
        <v>18</v>
      </c>
      <c r="M136" s="20" t="s">
        <v>18</v>
      </c>
      <c r="N136" s="20" t="s">
        <v>18</v>
      </c>
      <c r="O136" s="20" t="s">
        <v>18</v>
      </c>
      <c r="P136" s="20" t="s">
        <v>18</v>
      </c>
      <c r="Q136" s="20" t="s">
        <v>18</v>
      </c>
      <c r="R136" s="20" t="s">
        <v>18</v>
      </c>
      <c r="S136" s="20" t="s">
        <v>18</v>
      </c>
      <c r="T136" s="20" t="s">
        <v>18</v>
      </c>
      <c r="U136" s="20" t="s">
        <v>18</v>
      </c>
    </row>
    <row r="137" spans="1:21" x14ac:dyDescent="0.3">
      <c r="A137" s="10">
        <v>43831</v>
      </c>
      <c r="B137">
        <f t="shared" si="33"/>
        <v>2020</v>
      </c>
      <c r="C137">
        <f t="shared" si="34"/>
        <v>1</v>
      </c>
      <c r="D137">
        <f>LOOKUP(C137,{1,4,7,10,13},{1,2,3,4,"Out Of Bounds"})</f>
        <v>1</v>
      </c>
      <c r="E137">
        <f>LOOKUP(D137,{1,2,3,4,5},{90,91,92,92,"Out Of Bounds"})</f>
        <v>90</v>
      </c>
      <c r="F137" s="20" t="s">
        <v>18</v>
      </c>
      <c r="G137" s="20" t="s">
        <v>18</v>
      </c>
      <c r="H137" s="20" t="s">
        <v>18</v>
      </c>
      <c r="I137" s="20" t="s">
        <v>18</v>
      </c>
      <c r="J137" s="20" t="s">
        <v>18</v>
      </c>
      <c r="K137" s="20" t="s">
        <v>18</v>
      </c>
      <c r="L137" s="20" t="s">
        <v>18</v>
      </c>
      <c r="M137" s="20" t="s">
        <v>18</v>
      </c>
      <c r="N137" s="20" t="s">
        <v>18</v>
      </c>
      <c r="O137" s="20" t="s">
        <v>18</v>
      </c>
      <c r="P137" s="20" t="s">
        <v>18</v>
      </c>
      <c r="Q137" s="20" t="s">
        <v>18</v>
      </c>
      <c r="R137" s="20" t="s">
        <v>18</v>
      </c>
      <c r="S137" s="20" t="s">
        <v>18</v>
      </c>
      <c r="T137" s="20" t="s">
        <v>18</v>
      </c>
      <c r="U137" s="20" t="s">
        <v>18</v>
      </c>
    </row>
    <row r="138" spans="1:21" x14ac:dyDescent="0.3">
      <c r="A138" s="10">
        <v>43922</v>
      </c>
      <c r="B138">
        <f t="shared" si="33"/>
        <v>2020</v>
      </c>
      <c r="C138">
        <f t="shared" si="34"/>
        <v>4</v>
      </c>
      <c r="D138">
        <f>LOOKUP(C138,{1,4,7,10,13},{1,2,3,4,"Out Of Bounds"})</f>
        <v>2</v>
      </c>
      <c r="E138">
        <f>LOOKUP(D138,{1,2,3,4,5},{90,91,92,92,"Out Of Bounds"})</f>
        <v>91</v>
      </c>
      <c r="F138" s="20" t="s">
        <v>18</v>
      </c>
      <c r="G138" s="20" t="s">
        <v>18</v>
      </c>
      <c r="H138" s="20" t="s">
        <v>18</v>
      </c>
      <c r="I138" s="20" t="s">
        <v>18</v>
      </c>
      <c r="J138" s="20" t="s">
        <v>18</v>
      </c>
      <c r="K138" s="20" t="s">
        <v>18</v>
      </c>
      <c r="L138" s="20" t="s">
        <v>18</v>
      </c>
      <c r="M138" s="20" t="s">
        <v>18</v>
      </c>
      <c r="N138" s="20" t="s">
        <v>18</v>
      </c>
      <c r="O138" s="20" t="s">
        <v>18</v>
      </c>
      <c r="P138" s="20" t="s">
        <v>18</v>
      </c>
      <c r="Q138" s="20" t="s">
        <v>18</v>
      </c>
      <c r="R138" s="20" t="s">
        <v>18</v>
      </c>
      <c r="S138" s="20" t="s">
        <v>18</v>
      </c>
      <c r="T138" s="20" t="s">
        <v>18</v>
      </c>
      <c r="U138" s="20" t="s">
        <v>18</v>
      </c>
    </row>
    <row r="139" spans="1:21" x14ac:dyDescent="0.3">
      <c r="A139" s="10">
        <v>44013</v>
      </c>
      <c r="B139">
        <f t="shared" si="33"/>
        <v>2020</v>
      </c>
      <c r="C139">
        <f t="shared" si="34"/>
        <v>7</v>
      </c>
      <c r="D139">
        <f>LOOKUP(C139,{1,4,7,10,13},{1,2,3,4,"Out Of Bounds"})</f>
        <v>3</v>
      </c>
      <c r="E139">
        <f>LOOKUP(D139,{1,2,3,4,5},{90,91,92,92,"Out Of Bounds"})</f>
        <v>92</v>
      </c>
      <c r="F139" s="20" t="s">
        <v>18</v>
      </c>
      <c r="G139" s="20" t="s">
        <v>18</v>
      </c>
      <c r="H139" s="20" t="s">
        <v>18</v>
      </c>
      <c r="I139" s="20" t="s">
        <v>18</v>
      </c>
      <c r="J139" s="20" t="s">
        <v>18</v>
      </c>
      <c r="K139" s="20" t="s">
        <v>18</v>
      </c>
      <c r="L139" s="20" t="s">
        <v>18</v>
      </c>
      <c r="M139" s="20" t="s">
        <v>18</v>
      </c>
      <c r="N139" s="20" t="s">
        <v>18</v>
      </c>
      <c r="O139" s="20" t="s">
        <v>18</v>
      </c>
      <c r="P139" s="20" t="s">
        <v>18</v>
      </c>
      <c r="Q139" s="20" t="s">
        <v>18</v>
      </c>
      <c r="R139" s="20" t="s">
        <v>18</v>
      </c>
      <c r="S139" s="20" t="s">
        <v>18</v>
      </c>
      <c r="T139" s="20" t="s">
        <v>18</v>
      </c>
      <c r="U139" s="20" t="s">
        <v>18</v>
      </c>
    </row>
    <row r="140" spans="1:21" x14ac:dyDescent="0.3">
      <c r="A140" s="10">
        <v>44105</v>
      </c>
      <c r="B140">
        <f t="shared" si="33"/>
        <v>2020</v>
      </c>
      <c r="C140">
        <f t="shared" si="34"/>
        <v>10</v>
      </c>
      <c r="D140">
        <f>LOOKUP(C140,{1,4,7,10,13},{1,2,3,4,"Out Of Bounds"})</f>
        <v>4</v>
      </c>
      <c r="E140">
        <f>LOOKUP(D140,{1,2,3,4,5},{90,91,92,92,"Out Of Bounds"})</f>
        <v>92</v>
      </c>
      <c r="F140" s="20" t="s">
        <v>18</v>
      </c>
      <c r="G140" s="20" t="s">
        <v>18</v>
      </c>
      <c r="H140" s="20" t="s">
        <v>18</v>
      </c>
      <c r="I140" s="20" t="s">
        <v>18</v>
      </c>
      <c r="J140" s="20" t="s">
        <v>18</v>
      </c>
      <c r="K140" s="20" t="s">
        <v>18</v>
      </c>
      <c r="L140" s="20" t="s">
        <v>18</v>
      </c>
      <c r="M140" s="20" t="s">
        <v>18</v>
      </c>
      <c r="N140" s="20" t="s">
        <v>18</v>
      </c>
      <c r="O140" s="20" t="s">
        <v>18</v>
      </c>
      <c r="P140" s="20" t="s">
        <v>18</v>
      </c>
      <c r="Q140" s="20" t="s">
        <v>18</v>
      </c>
      <c r="R140" s="20" t="s">
        <v>18</v>
      </c>
      <c r="S140" s="20" t="s">
        <v>18</v>
      </c>
      <c r="T140" s="20" t="s">
        <v>18</v>
      </c>
      <c r="U140" s="20" t="s">
        <v>18</v>
      </c>
    </row>
    <row r="141" spans="1:21" x14ac:dyDescent="0.3">
      <c r="A141" s="10">
        <v>44197</v>
      </c>
      <c r="B141">
        <f t="shared" si="33"/>
        <v>2021</v>
      </c>
      <c r="C141">
        <f t="shared" si="34"/>
        <v>1</v>
      </c>
      <c r="D141">
        <f>LOOKUP(C141,{1,4,7,10,13},{1,2,3,4,"Out Of Bounds"})</f>
        <v>1</v>
      </c>
      <c r="E141">
        <f>LOOKUP(D141,{1,2,3,4,5},{90,91,92,92,"Out Of Bounds"})</f>
        <v>90</v>
      </c>
      <c r="F141" s="20" t="s">
        <v>18</v>
      </c>
      <c r="G141" s="20" t="s">
        <v>18</v>
      </c>
      <c r="H141" s="20" t="s">
        <v>18</v>
      </c>
      <c r="I141" s="20" t="s">
        <v>18</v>
      </c>
      <c r="J141" s="20" t="s">
        <v>18</v>
      </c>
      <c r="K141" s="20" t="s">
        <v>18</v>
      </c>
      <c r="L141" s="20" t="s">
        <v>18</v>
      </c>
      <c r="M141" s="20" t="s">
        <v>18</v>
      </c>
      <c r="N141" s="20" t="s">
        <v>18</v>
      </c>
      <c r="O141" s="20" t="s">
        <v>18</v>
      </c>
      <c r="P141" s="20" t="s">
        <v>18</v>
      </c>
      <c r="Q141" s="20" t="s">
        <v>18</v>
      </c>
      <c r="R141" s="20" t="s">
        <v>18</v>
      </c>
      <c r="S141" s="20" t="s">
        <v>18</v>
      </c>
      <c r="T141" s="20" t="s">
        <v>18</v>
      </c>
      <c r="U141" s="20" t="s">
        <v>18</v>
      </c>
    </row>
    <row r="142" spans="1:21" x14ac:dyDescent="0.3">
      <c r="A142" s="10">
        <v>44287</v>
      </c>
      <c r="B142">
        <f t="shared" si="33"/>
        <v>2021</v>
      </c>
      <c r="C142">
        <f t="shared" si="34"/>
        <v>4</v>
      </c>
      <c r="D142">
        <f>LOOKUP(C142,{1,4,7,10,13},{1,2,3,4,"Out Of Bounds"})</f>
        <v>2</v>
      </c>
      <c r="E142">
        <f>LOOKUP(D142,{1,2,3,4,5},{90,91,92,92,"Out Of Bounds"})</f>
        <v>91</v>
      </c>
      <c r="F142" s="20" t="s">
        <v>18</v>
      </c>
      <c r="G142" s="20" t="s">
        <v>18</v>
      </c>
      <c r="H142" s="20" t="s">
        <v>18</v>
      </c>
      <c r="I142" s="20" t="s">
        <v>18</v>
      </c>
      <c r="J142" s="20" t="s">
        <v>18</v>
      </c>
      <c r="K142" s="20" t="s">
        <v>18</v>
      </c>
      <c r="L142" s="20" t="s">
        <v>18</v>
      </c>
      <c r="M142" s="20" t="s">
        <v>18</v>
      </c>
      <c r="N142" s="20" t="s">
        <v>18</v>
      </c>
      <c r="O142" s="20" t="s">
        <v>18</v>
      </c>
      <c r="P142" s="20" t="s">
        <v>18</v>
      </c>
      <c r="Q142" s="20" t="s">
        <v>18</v>
      </c>
      <c r="R142" s="20" t="s">
        <v>18</v>
      </c>
      <c r="S142" s="20" t="s">
        <v>18</v>
      </c>
      <c r="T142" s="20" t="s">
        <v>18</v>
      </c>
      <c r="U142" s="20" t="s">
        <v>18</v>
      </c>
    </row>
    <row r="143" spans="1:21" x14ac:dyDescent="0.3">
      <c r="A143" s="10">
        <v>44378</v>
      </c>
      <c r="B143">
        <f t="shared" si="33"/>
        <v>2021</v>
      </c>
      <c r="C143">
        <f t="shared" si="34"/>
        <v>7</v>
      </c>
      <c r="D143">
        <f>LOOKUP(C143,{1,4,7,10,13},{1,2,3,4,"Out Of Bounds"})</f>
        <v>3</v>
      </c>
      <c r="E143">
        <f>LOOKUP(D143,{1,2,3,4,5},{90,91,92,92,"Out Of Bounds"})</f>
        <v>92</v>
      </c>
      <c r="F143" s="20" t="s">
        <v>18</v>
      </c>
      <c r="G143" s="20" t="s">
        <v>18</v>
      </c>
      <c r="H143" s="20" t="s">
        <v>18</v>
      </c>
      <c r="I143" s="20" t="s">
        <v>18</v>
      </c>
      <c r="J143" s="20" t="s">
        <v>18</v>
      </c>
      <c r="K143" s="20" t="s">
        <v>18</v>
      </c>
      <c r="L143" s="20" t="s">
        <v>18</v>
      </c>
      <c r="M143" s="20" t="s">
        <v>18</v>
      </c>
      <c r="N143" s="20" t="s">
        <v>18</v>
      </c>
      <c r="O143" s="20" t="s">
        <v>18</v>
      </c>
      <c r="P143" s="20" t="s">
        <v>18</v>
      </c>
      <c r="Q143" s="20" t="s">
        <v>18</v>
      </c>
      <c r="R143" s="20" t="s">
        <v>18</v>
      </c>
      <c r="S143" s="20" t="s">
        <v>18</v>
      </c>
      <c r="T143" s="20" t="s">
        <v>18</v>
      </c>
      <c r="U143" s="20" t="s">
        <v>18</v>
      </c>
    </row>
    <row r="144" spans="1:21" x14ac:dyDescent="0.3">
      <c r="A144" s="10">
        <v>44470</v>
      </c>
      <c r="B144">
        <f t="shared" si="33"/>
        <v>2021</v>
      </c>
      <c r="C144">
        <f t="shared" si="34"/>
        <v>10</v>
      </c>
      <c r="D144">
        <f>LOOKUP(C144,{1,4,7,10,13},{1,2,3,4,"Out Of Bounds"})</f>
        <v>4</v>
      </c>
      <c r="E144">
        <f>LOOKUP(D144,{1,2,3,4,5},{90,91,92,92,"Out Of Bounds"})</f>
        <v>92</v>
      </c>
      <c r="F144" s="20" t="s">
        <v>18</v>
      </c>
      <c r="G144" s="20" t="s">
        <v>18</v>
      </c>
      <c r="H144" s="20" t="s">
        <v>18</v>
      </c>
      <c r="I144" s="20" t="s">
        <v>18</v>
      </c>
      <c r="J144" s="20" t="s">
        <v>18</v>
      </c>
      <c r="K144" s="20" t="s">
        <v>18</v>
      </c>
      <c r="L144" s="20" t="s">
        <v>18</v>
      </c>
      <c r="M144" s="20" t="s">
        <v>18</v>
      </c>
      <c r="N144" s="20" t="s">
        <v>18</v>
      </c>
      <c r="O144" s="20" t="s">
        <v>18</v>
      </c>
      <c r="P144" s="20" t="s">
        <v>18</v>
      </c>
      <c r="Q144" s="20" t="s">
        <v>18</v>
      </c>
      <c r="R144" s="20" t="s">
        <v>18</v>
      </c>
      <c r="S144" s="20" t="s">
        <v>18</v>
      </c>
      <c r="T144" s="20" t="s">
        <v>18</v>
      </c>
      <c r="U144" s="20" t="s">
        <v>18</v>
      </c>
    </row>
    <row r="145" spans="1:21" x14ac:dyDescent="0.3">
      <c r="A145" s="10">
        <v>44562</v>
      </c>
      <c r="B145">
        <f t="shared" si="33"/>
        <v>2022</v>
      </c>
      <c r="C145">
        <f t="shared" si="34"/>
        <v>1</v>
      </c>
      <c r="D145">
        <f>LOOKUP(C145,{1,4,7,10,13},{1,2,3,4,"Out Of Bounds"})</f>
        <v>1</v>
      </c>
      <c r="E145">
        <f>LOOKUP(D145,{1,2,3,4,5},{90,91,92,92,"Out Of Bounds"})</f>
        <v>90</v>
      </c>
      <c r="F145" s="20" t="s">
        <v>18</v>
      </c>
      <c r="G145" s="20" t="s">
        <v>18</v>
      </c>
      <c r="H145" s="20" t="s">
        <v>18</v>
      </c>
      <c r="I145" s="20" t="s">
        <v>18</v>
      </c>
      <c r="J145" s="20" t="s">
        <v>18</v>
      </c>
      <c r="K145" s="20" t="s">
        <v>18</v>
      </c>
      <c r="L145" s="20" t="s">
        <v>18</v>
      </c>
      <c r="M145" s="20" t="s">
        <v>18</v>
      </c>
      <c r="N145" s="20" t="s">
        <v>18</v>
      </c>
      <c r="O145" s="20" t="s">
        <v>18</v>
      </c>
      <c r="P145" s="20" t="s">
        <v>18</v>
      </c>
      <c r="Q145" s="20" t="s">
        <v>18</v>
      </c>
      <c r="R145" s="20" t="s">
        <v>18</v>
      </c>
      <c r="S145" s="20" t="s">
        <v>18</v>
      </c>
      <c r="T145" s="20" t="s">
        <v>18</v>
      </c>
      <c r="U145" s="20" t="s">
        <v>18</v>
      </c>
    </row>
    <row r="146" spans="1:21" x14ac:dyDescent="0.3">
      <c r="A146" s="10">
        <v>44652</v>
      </c>
      <c r="B146">
        <f t="shared" si="33"/>
        <v>2022</v>
      </c>
      <c r="C146">
        <f t="shared" si="34"/>
        <v>4</v>
      </c>
      <c r="D146">
        <f>LOOKUP(C146,{1,4,7,10,13},{1,2,3,4,"Out Of Bounds"})</f>
        <v>2</v>
      </c>
      <c r="E146">
        <f>LOOKUP(D146,{1,2,3,4,5},{90,91,92,92,"Out Of Bounds"})</f>
        <v>91</v>
      </c>
      <c r="F146" s="20" t="s">
        <v>18</v>
      </c>
      <c r="G146" s="20" t="s">
        <v>18</v>
      </c>
      <c r="H146" s="20" t="s">
        <v>18</v>
      </c>
      <c r="I146" s="20" t="s">
        <v>18</v>
      </c>
      <c r="J146" s="20" t="s">
        <v>18</v>
      </c>
      <c r="K146" s="20" t="s">
        <v>18</v>
      </c>
      <c r="L146" s="20" t="s">
        <v>18</v>
      </c>
      <c r="M146" s="20" t="s">
        <v>18</v>
      </c>
      <c r="N146" s="20" t="s">
        <v>18</v>
      </c>
      <c r="O146" s="20" t="s">
        <v>18</v>
      </c>
      <c r="P146" s="20" t="s">
        <v>18</v>
      </c>
      <c r="Q146" s="20" t="s">
        <v>18</v>
      </c>
      <c r="R146" s="20" t="s">
        <v>18</v>
      </c>
      <c r="S146" s="20" t="s">
        <v>18</v>
      </c>
      <c r="T146" s="20" t="s">
        <v>18</v>
      </c>
      <c r="U146" s="20" t="s">
        <v>18</v>
      </c>
    </row>
    <row r="147" spans="1:21" x14ac:dyDescent="0.3">
      <c r="A147" s="10">
        <v>44743</v>
      </c>
      <c r="B147">
        <f t="shared" si="33"/>
        <v>2022</v>
      </c>
      <c r="C147">
        <f t="shared" si="34"/>
        <v>7</v>
      </c>
      <c r="D147">
        <f>LOOKUP(C147,{1,4,7,10,13},{1,2,3,4,"Out Of Bounds"})</f>
        <v>3</v>
      </c>
      <c r="E147">
        <f>LOOKUP(D147,{1,2,3,4,5},{90,91,92,92,"Out Of Bounds"})</f>
        <v>92</v>
      </c>
      <c r="F147" s="20" t="s">
        <v>18</v>
      </c>
      <c r="G147" s="20" t="s">
        <v>18</v>
      </c>
      <c r="H147" s="20" t="s">
        <v>18</v>
      </c>
      <c r="I147" s="20" t="s">
        <v>18</v>
      </c>
      <c r="J147" s="20" t="s">
        <v>18</v>
      </c>
      <c r="K147" s="20" t="s">
        <v>18</v>
      </c>
      <c r="L147" s="20" t="s">
        <v>18</v>
      </c>
      <c r="M147" s="20" t="s">
        <v>18</v>
      </c>
      <c r="N147" s="20" t="s">
        <v>18</v>
      </c>
      <c r="O147" s="20" t="s">
        <v>18</v>
      </c>
      <c r="P147" s="20" t="s">
        <v>18</v>
      </c>
      <c r="Q147" s="20" t="s">
        <v>18</v>
      </c>
      <c r="R147" s="20" t="s">
        <v>18</v>
      </c>
      <c r="S147" s="20" t="s">
        <v>18</v>
      </c>
      <c r="T147" s="20" t="s">
        <v>18</v>
      </c>
      <c r="U147" s="20" t="s">
        <v>18</v>
      </c>
    </row>
    <row r="148" spans="1:21" x14ac:dyDescent="0.3">
      <c r="A148" s="10">
        <v>44835</v>
      </c>
      <c r="B148">
        <f t="shared" si="33"/>
        <v>2022</v>
      </c>
      <c r="C148">
        <f t="shared" si="34"/>
        <v>10</v>
      </c>
      <c r="D148">
        <f>LOOKUP(C148,{1,4,7,10,13},{1,2,3,4,"Out Of Bounds"})</f>
        <v>4</v>
      </c>
      <c r="E148">
        <f>LOOKUP(D148,{1,2,3,4,5},{90,91,92,92,"Out Of Bounds"})</f>
        <v>92</v>
      </c>
      <c r="F148" s="20" t="s">
        <v>18</v>
      </c>
      <c r="G148" s="20" t="s">
        <v>18</v>
      </c>
      <c r="H148" s="20" t="s">
        <v>18</v>
      </c>
      <c r="I148" s="20" t="s">
        <v>18</v>
      </c>
      <c r="J148" s="20" t="s">
        <v>18</v>
      </c>
      <c r="K148" s="20" t="s">
        <v>18</v>
      </c>
      <c r="L148" s="20" t="s">
        <v>18</v>
      </c>
      <c r="M148" s="20" t="s">
        <v>18</v>
      </c>
      <c r="N148" s="20" t="s">
        <v>18</v>
      </c>
      <c r="O148" s="20" t="s">
        <v>18</v>
      </c>
      <c r="P148" s="20" t="s">
        <v>18</v>
      </c>
      <c r="Q148" s="20" t="s">
        <v>18</v>
      </c>
      <c r="R148" s="20" t="s">
        <v>18</v>
      </c>
      <c r="S148" s="20" t="s">
        <v>18</v>
      </c>
      <c r="T148" s="20" t="s">
        <v>18</v>
      </c>
      <c r="U148" s="20" t="s">
        <v>18</v>
      </c>
    </row>
    <row r="149" spans="1:21" x14ac:dyDescent="0.3">
      <c r="A149" s="10">
        <v>44927</v>
      </c>
      <c r="B149">
        <f t="shared" si="33"/>
        <v>2023</v>
      </c>
      <c r="C149">
        <f t="shared" si="34"/>
        <v>1</v>
      </c>
      <c r="D149">
        <f>LOOKUP(C149,{1,4,7,10,13},{1,2,3,4,"Out Of Bounds"})</f>
        <v>1</v>
      </c>
      <c r="E149">
        <f>LOOKUP(D149,{1,2,3,4,5},{90,91,92,92,"Out Of Bounds"})</f>
        <v>90</v>
      </c>
      <c r="F149" s="20" t="s">
        <v>18</v>
      </c>
      <c r="G149" s="20" t="s">
        <v>18</v>
      </c>
      <c r="H149" s="20" t="s">
        <v>18</v>
      </c>
      <c r="I149" s="20" t="s">
        <v>18</v>
      </c>
      <c r="J149" s="20" t="s">
        <v>18</v>
      </c>
      <c r="K149" s="20" t="s">
        <v>18</v>
      </c>
      <c r="L149" s="20" t="s">
        <v>18</v>
      </c>
      <c r="M149" s="20" t="s">
        <v>18</v>
      </c>
      <c r="N149" s="20" t="s">
        <v>18</v>
      </c>
      <c r="O149" s="20" t="s">
        <v>18</v>
      </c>
      <c r="P149" s="20" t="s">
        <v>18</v>
      </c>
      <c r="Q149" s="20" t="s">
        <v>18</v>
      </c>
      <c r="R149" s="20" t="s">
        <v>18</v>
      </c>
      <c r="S149" s="20" t="s">
        <v>18</v>
      </c>
      <c r="T149" s="20" t="s">
        <v>18</v>
      </c>
      <c r="U149" s="20" t="s">
        <v>18</v>
      </c>
    </row>
    <row r="150" spans="1:21" x14ac:dyDescent="0.3">
      <c r="A150" s="10">
        <v>45017</v>
      </c>
      <c r="B150">
        <f t="shared" si="33"/>
        <v>2023</v>
      </c>
      <c r="C150">
        <f t="shared" si="34"/>
        <v>4</v>
      </c>
      <c r="D150">
        <f>LOOKUP(C150,{1,4,7,10,13},{1,2,3,4,"Out Of Bounds"})</f>
        <v>2</v>
      </c>
      <c r="E150">
        <f>LOOKUP(D150,{1,2,3,4,5},{90,91,92,92,"Out Of Bounds"})</f>
        <v>91</v>
      </c>
      <c r="F150" s="20" t="s">
        <v>18</v>
      </c>
      <c r="G150" s="20" t="s">
        <v>18</v>
      </c>
      <c r="H150" s="20" t="s">
        <v>18</v>
      </c>
      <c r="I150" s="20" t="s">
        <v>18</v>
      </c>
      <c r="J150" s="20" t="s">
        <v>18</v>
      </c>
      <c r="K150" s="20" t="s">
        <v>18</v>
      </c>
      <c r="L150" s="20" t="s">
        <v>18</v>
      </c>
      <c r="M150" s="20" t="s">
        <v>18</v>
      </c>
      <c r="N150" s="20" t="s">
        <v>18</v>
      </c>
      <c r="O150" s="20" t="s">
        <v>18</v>
      </c>
      <c r="P150" s="20" t="s">
        <v>18</v>
      </c>
      <c r="Q150" s="20" t="s">
        <v>18</v>
      </c>
      <c r="R150" s="20" t="s">
        <v>18</v>
      </c>
      <c r="S150" s="20" t="s">
        <v>18</v>
      </c>
      <c r="T150" s="20" t="s">
        <v>18</v>
      </c>
      <c r="U150" s="20" t="s">
        <v>18</v>
      </c>
    </row>
    <row r="151" spans="1:21" x14ac:dyDescent="0.3">
      <c r="A151" s="10">
        <v>45108</v>
      </c>
      <c r="B151">
        <f t="shared" si="33"/>
        <v>2023</v>
      </c>
      <c r="C151">
        <f t="shared" si="34"/>
        <v>7</v>
      </c>
      <c r="D151">
        <f>LOOKUP(C151,{1,4,7,10,13},{1,2,3,4,"Out Of Bounds"})</f>
        <v>3</v>
      </c>
      <c r="E151">
        <f>LOOKUP(D151,{1,2,3,4,5},{90,91,92,92,"Out Of Bounds"})</f>
        <v>92</v>
      </c>
      <c r="F151" s="20" t="s">
        <v>18</v>
      </c>
      <c r="G151" s="20" t="s">
        <v>18</v>
      </c>
      <c r="H151" s="20" t="s">
        <v>18</v>
      </c>
      <c r="I151" s="20" t="s">
        <v>18</v>
      </c>
      <c r="J151" s="20" t="s">
        <v>18</v>
      </c>
      <c r="K151" s="20" t="s">
        <v>18</v>
      </c>
      <c r="L151" s="20" t="s">
        <v>18</v>
      </c>
      <c r="M151" s="20" t="s">
        <v>18</v>
      </c>
      <c r="N151" s="20" t="s">
        <v>18</v>
      </c>
      <c r="O151" s="20" t="s">
        <v>18</v>
      </c>
      <c r="P151" s="20" t="s">
        <v>18</v>
      </c>
      <c r="Q151" s="20" t="s">
        <v>18</v>
      </c>
      <c r="R151" s="20" t="s">
        <v>18</v>
      </c>
      <c r="S151" s="20" t="s">
        <v>18</v>
      </c>
      <c r="T151" s="20" t="s">
        <v>18</v>
      </c>
      <c r="U151" s="20" t="s">
        <v>18</v>
      </c>
    </row>
    <row r="152" spans="1:21" x14ac:dyDescent="0.3">
      <c r="A152" s="10">
        <v>45200</v>
      </c>
      <c r="B152">
        <f t="shared" si="33"/>
        <v>2023</v>
      </c>
      <c r="C152">
        <f t="shared" si="34"/>
        <v>10</v>
      </c>
      <c r="D152">
        <f>LOOKUP(C152,{1,4,7,10,13},{1,2,3,4,"Out Of Bounds"})</f>
        <v>4</v>
      </c>
      <c r="E152">
        <f>LOOKUP(D152,{1,2,3,4,5},{90,91,92,92,"Out Of Bounds"})</f>
        <v>92</v>
      </c>
      <c r="F152" s="20" t="s">
        <v>18</v>
      </c>
      <c r="G152" s="20" t="s">
        <v>18</v>
      </c>
      <c r="H152" s="20" t="s">
        <v>18</v>
      </c>
      <c r="I152" s="20" t="s">
        <v>18</v>
      </c>
      <c r="J152" s="20" t="s">
        <v>18</v>
      </c>
      <c r="K152" s="20" t="s">
        <v>18</v>
      </c>
      <c r="L152" s="20" t="s">
        <v>18</v>
      </c>
      <c r="M152" s="20" t="s">
        <v>18</v>
      </c>
      <c r="N152" s="20" t="s">
        <v>18</v>
      </c>
      <c r="O152" s="20" t="s">
        <v>18</v>
      </c>
      <c r="P152" s="20" t="s">
        <v>18</v>
      </c>
      <c r="Q152" s="20" t="s">
        <v>18</v>
      </c>
      <c r="R152" s="20" t="s">
        <v>18</v>
      </c>
      <c r="S152" s="20" t="s">
        <v>18</v>
      </c>
      <c r="T152" s="20" t="s">
        <v>18</v>
      </c>
      <c r="U152" s="20" t="s">
        <v>18</v>
      </c>
    </row>
    <row r="153" spans="1:21" x14ac:dyDescent="0.3">
      <c r="A153" s="10">
        <v>45292</v>
      </c>
      <c r="B153">
        <f t="shared" si="33"/>
        <v>2024</v>
      </c>
      <c r="C153">
        <f t="shared" si="34"/>
        <v>1</v>
      </c>
      <c r="D153">
        <f>LOOKUP(C153,{1,4,7,10,13},{1,2,3,4,"Out Of Bounds"})</f>
        <v>1</v>
      </c>
      <c r="E153">
        <f>LOOKUP(D153,{1,2,3,4,5},{90,91,92,92,"Out Of Bounds"})</f>
        <v>90</v>
      </c>
      <c r="F153" s="20" t="s">
        <v>18</v>
      </c>
      <c r="G153" s="20" t="s">
        <v>18</v>
      </c>
      <c r="H153" s="20" t="s">
        <v>18</v>
      </c>
      <c r="I153" s="20" t="s">
        <v>18</v>
      </c>
      <c r="J153" s="20" t="s">
        <v>18</v>
      </c>
      <c r="K153" s="20" t="s">
        <v>18</v>
      </c>
      <c r="L153" s="20" t="s">
        <v>18</v>
      </c>
      <c r="M153" s="20" t="s">
        <v>18</v>
      </c>
      <c r="N153" s="20" t="s">
        <v>18</v>
      </c>
      <c r="O153" s="20" t="s">
        <v>18</v>
      </c>
      <c r="P153" s="20" t="s">
        <v>18</v>
      </c>
      <c r="Q153" s="20" t="s">
        <v>18</v>
      </c>
      <c r="R153" s="20" t="s">
        <v>18</v>
      </c>
      <c r="S153" s="20" t="s">
        <v>18</v>
      </c>
      <c r="T153" s="20" t="s">
        <v>18</v>
      </c>
      <c r="U153" s="20" t="s">
        <v>18</v>
      </c>
    </row>
    <row r="154" spans="1:21" x14ac:dyDescent="0.3">
      <c r="A154" s="10">
        <v>45383</v>
      </c>
      <c r="B154">
        <f t="shared" si="33"/>
        <v>2024</v>
      </c>
      <c r="C154">
        <f t="shared" si="34"/>
        <v>4</v>
      </c>
      <c r="D154">
        <f>LOOKUP(C154,{1,4,7,10,13},{1,2,3,4,"Out Of Bounds"})</f>
        <v>2</v>
      </c>
      <c r="E154">
        <f>LOOKUP(D154,{1,2,3,4,5},{90,91,92,92,"Out Of Bounds"})</f>
        <v>91</v>
      </c>
      <c r="F154" s="20" t="s">
        <v>18</v>
      </c>
      <c r="G154" s="20" t="s">
        <v>18</v>
      </c>
      <c r="H154" s="20" t="s">
        <v>18</v>
      </c>
      <c r="I154" s="20" t="s">
        <v>18</v>
      </c>
      <c r="J154" s="20" t="s">
        <v>18</v>
      </c>
      <c r="K154" s="20" t="s">
        <v>18</v>
      </c>
      <c r="L154" s="20" t="s">
        <v>18</v>
      </c>
      <c r="M154" s="20" t="s">
        <v>18</v>
      </c>
      <c r="N154" s="20" t="s">
        <v>18</v>
      </c>
      <c r="O154" s="20" t="s">
        <v>18</v>
      </c>
      <c r="P154" s="20" t="s">
        <v>18</v>
      </c>
      <c r="Q154" s="20" t="s">
        <v>18</v>
      </c>
      <c r="R154" s="20" t="s">
        <v>18</v>
      </c>
      <c r="S154" s="20" t="s">
        <v>18</v>
      </c>
      <c r="T154" s="20" t="s">
        <v>18</v>
      </c>
      <c r="U154" s="20" t="s">
        <v>18</v>
      </c>
    </row>
    <row r="155" spans="1:21" x14ac:dyDescent="0.3">
      <c r="A155" s="10">
        <v>45474</v>
      </c>
      <c r="B155">
        <f t="shared" si="33"/>
        <v>2024</v>
      </c>
      <c r="C155">
        <f t="shared" si="34"/>
        <v>7</v>
      </c>
      <c r="D155">
        <f>LOOKUP(C155,{1,4,7,10,13},{1,2,3,4,"Out Of Bounds"})</f>
        <v>3</v>
      </c>
      <c r="E155">
        <f>LOOKUP(D155,{1,2,3,4,5},{90,91,92,92,"Out Of Bounds"})</f>
        <v>92</v>
      </c>
      <c r="F155" s="20" t="s">
        <v>18</v>
      </c>
      <c r="G155" s="20" t="s">
        <v>18</v>
      </c>
      <c r="H155" s="20" t="s">
        <v>18</v>
      </c>
      <c r="I155" s="20" t="s">
        <v>18</v>
      </c>
      <c r="J155" s="20" t="s">
        <v>18</v>
      </c>
      <c r="K155" s="20" t="s">
        <v>18</v>
      </c>
      <c r="L155" s="20" t="s">
        <v>18</v>
      </c>
      <c r="M155" s="20" t="s">
        <v>18</v>
      </c>
      <c r="N155" s="20" t="s">
        <v>18</v>
      </c>
      <c r="O155" s="20" t="s">
        <v>18</v>
      </c>
      <c r="P155" s="20" t="s">
        <v>18</v>
      </c>
      <c r="Q155" s="20" t="s">
        <v>18</v>
      </c>
      <c r="R155" s="20" t="s">
        <v>18</v>
      </c>
      <c r="S155" s="20" t="s">
        <v>18</v>
      </c>
      <c r="T155" s="20" t="s">
        <v>18</v>
      </c>
      <c r="U155" s="20" t="s">
        <v>18</v>
      </c>
    </row>
    <row r="156" spans="1:21" x14ac:dyDescent="0.3">
      <c r="A156" s="10">
        <v>45566</v>
      </c>
      <c r="B156">
        <f t="shared" si="33"/>
        <v>2024</v>
      </c>
      <c r="C156">
        <f t="shared" si="34"/>
        <v>10</v>
      </c>
      <c r="D156">
        <f>LOOKUP(C156,{1,4,7,10,13},{1,2,3,4,"Out Of Bounds"})</f>
        <v>4</v>
      </c>
      <c r="E156">
        <f>LOOKUP(D156,{1,2,3,4,5},{90,91,92,92,"Out Of Bounds"})</f>
        <v>92</v>
      </c>
      <c r="F156" s="20" t="s">
        <v>18</v>
      </c>
      <c r="G156" s="20" t="s">
        <v>18</v>
      </c>
      <c r="H156" s="20" t="s">
        <v>18</v>
      </c>
      <c r="I156" s="20" t="s">
        <v>18</v>
      </c>
      <c r="J156" s="20" t="s">
        <v>18</v>
      </c>
      <c r="K156" s="20" t="s">
        <v>18</v>
      </c>
      <c r="L156" s="20" t="s">
        <v>18</v>
      </c>
      <c r="M156" s="20" t="s">
        <v>18</v>
      </c>
      <c r="N156" s="20" t="s">
        <v>18</v>
      </c>
      <c r="O156" s="20" t="s">
        <v>18</v>
      </c>
      <c r="P156" s="20" t="s">
        <v>18</v>
      </c>
      <c r="Q156" s="20" t="s">
        <v>18</v>
      </c>
      <c r="R156" s="20" t="s">
        <v>18</v>
      </c>
      <c r="S156" s="20" t="s">
        <v>18</v>
      </c>
      <c r="T156" s="20" t="s">
        <v>18</v>
      </c>
      <c r="U156" s="20" t="s">
        <v>18</v>
      </c>
    </row>
    <row r="157" spans="1:21" x14ac:dyDescent="0.3">
      <c r="A157" s="10">
        <v>45658</v>
      </c>
      <c r="B157">
        <f t="shared" si="33"/>
        <v>2025</v>
      </c>
      <c r="C157">
        <f t="shared" si="34"/>
        <v>1</v>
      </c>
      <c r="D157">
        <f>LOOKUP(C157,{1,4,7,10,13},{1,2,3,4,"Out Of Bounds"})</f>
        <v>1</v>
      </c>
      <c r="E157">
        <f>LOOKUP(D157,{1,2,3,4,5},{90,91,92,92,"Out Of Bounds"})</f>
        <v>90</v>
      </c>
      <c r="F157" s="20" t="s">
        <v>18</v>
      </c>
      <c r="G157" s="20" t="s">
        <v>18</v>
      </c>
      <c r="H157" s="20" t="s">
        <v>18</v>
      </c>
      <c r="I157" s="20" t="s">
        <v>18</v>
      </c>
      <c r="J157" s="20" t="s">
        <v>18</v>
      </c>
      <c r="K157" s="20" t="s">
        <v>18</v>
      </c>
      <c r="L157" s="20" t="s">
        <v>18</v>
      </c>
      <c r="M157" s="20" t="s">
        <v>18</v>
      </c>
      <c r="N157" s="20" t="s">
        <v>18</v>
      </c>
      <c r="O157" s="20" t="s">
        <v>18</v>
      </c>
      <c r="P157" s="20" t="s">
        <v>18</v>
      </c>
      <c r="Q157" s="20" t="s">
        <v>18</v>
      </c>
      <c r="R157" s="20" t="s">
        <v>18</v>
      </c>
      <c r="S157" s="20" t="s">
        <v>18</v>
      </c>
      <c r="T157" s="20" t="s">
        <v>18</v>
      </c>
      <c r="U157" s="20" t="s">
        <v>18</v>
      </c>
    </row>
    <row r="158" spans="1:21" x14ac:dyDescent="0.3">
      <c r="A158" s="10">
        <v>45748</v>
      </c>
      <c r="B158">
        <f t="shared" si="33"/>
        <v>2025</v>
      </c>
      <c r="C158">
        <f t="shared" si="34"/>
        <v>4</v>
      </c>
      <c r="D158">
        <f>LOOKUP(C158,{1,4,7,10,13},{1,2,3,4,"Out Of Bounds"})</f>
        <v>2</v>
      </c>
      <c r="E158">
        <f>LOOKUP(D158,{1,2,3,4,5},{90,91,92,92,"Out Of Bounds"})</f>
        <v>91</v>
      </c>
      <c r="F158" s="20" t="s">
        <v>18</v>
      </c>
      <c r="G158" s="20" t="s">
        <v>18</v>
      </c>
      <c r="H158" s="20" t="s">
        <v>18</v>
      </c>
      <c r="I158" s="20" t="s">
        <v>18</v>
      </c>
      <c r="J158" s="20" t="s">
        <v>18</v>
      </c>
      <c r="K158" s="20" t="s">
        <v>18</v>
      </c>
      <c r="L158" s="20" t="s">
        <v>18</v>
      </c>
      <c r="M158" s="20" t="s">
        <v>18</v>
      </c>
      <c r="N158" s="20" t="s">
        <v>18</v>
      </c>
      <c r="O158" s="20" t="s">
        <v>18</v>
      </c>
      <c r="P158" s="20" t="s">
        <v>18</v>
      </c>
      <c r="Q158" s="20" t="s">
        <v>18</v>
      </c>
      <c r="R158" s="20" t="s">
        <v>18</v>
      </c>
      <c r="S158" s="20" t="s">
        <v>18</v>
      </c>
      <c r="T158" s="20" t="s">
        <v>18</v>
      </c>
      <c r="U158" s="20" t="s">
        <v>18</v>
      </c>
    </row>
    <row r="159" spans="1:21" x14ac:dyDescent="0.3">
      <c r="A159" s="10">
        <v>45839</v>
      </c>
      <c r="B159">
        <f t="shared" si="33"/>
        <v>2025</v>
      </c>
      <c r="C159">
        <f t="shared" si="34"/>
        <v>7</v>
      </c>
      <c r="D159">
        <f>LOOKUP(C159,{1,4,7,10,13},{1,2,3,4,"Out Of Bounds"})</f>
        <v>3</v>
      </c>
      <c r="E159">
        <f>LOOKUP(D159,{1,2,3,4,5},{90,91,92,92,"Out Of Bounds"})</f>
        <v>92</v>
      </c>
      <c r="F159" s="20" t="s">
        <v>18</v>
      </c>
      <c r="G159" s="20" t="s">
        <v>18</v>
      </c>
      <c r="H159" s="20" t="s">
        <v>18</v>
      </c>
      <c r="I159" s="20" t="s">
        <v>18</v>
      </c>
      <c r="J159" s="20" t="s">
        <v>18</v>
      </c>
      <c r="K159" s="20" t="s">
        <v>18</v>
      </c>
      <c r="L159" s="20" t="s">
        <v>18</v>
      </c>
      <c r="M159" s="20" t="s">
        <v>18</v>
      </c>
      <c r="N159" s="20" t="s">
        <v>18</v>
      </c>
      <c r="O159" s="20" t="s">
        <v>18</v>
      </c>
      <c r="P159" s="20" t="s">
        <v>18</v>
      </c>
      <c r="Q159" s="20" t="s">
        <v>18</v>
      </c>
      <c r="R159" s="20" t="s">
        <v>18</v>
      </c>
      <c r="S159" s="20" t="s">
        <v>18</v>
      </c>
      <c r="T159" s="20" t="s">
        <v>18</v>
      </c>
      <c r="U159" s="20" t="s">
        <v>18</v>
      </c>
    </row>
    <row r="160" spans="1:21" x14ac:dyDescent="0.3">
      <c r="A160" s="10">
        <v>45931</v>
      </c>
      <c r="B160">
        <f t="shared" si="33"/>
        <v>2025</v>
      </c>
      <c r="C160">
        <f t="shared" si="34"/>
        <v>10</v>
      </c>
      <c r="D160">
        <f>LOOKUP(C160,{1,4,7,10,13},{1,2,3,4,"Out Of Bounds"})</f>
        <v>4</v>
      </c>
      <c r="E160">
        <f>LOOKUP(D160,{1,2,3,4,5},{90,91,92,92,"Out Of Bounds"})</f>
        <v>92</v>
      </c>
      <c r="F160" s="20" t="s">
        <v>18</v>
      </c>
      <c r="G160" s="20" t="s">
        <v>18</v>
      </c>
      <c r="H160" s="20" t="s">
        <v>18</v>
      </c>
      <c r="I160" s="20" t="s">
        <v>18</v>
      </c>
      <c r="J160" s="20" t="s">
        <v>18</v>
      </c>
      <c r="K160" s="20" t="s">
        <v>18</v>
      </c>
      <c r="L160" s="20" t="s">
        <v>18</v>
      </c>
      <c r="M160" s="20" t="s">
        <v>18</v>
      </c>
      <c r="N160" s="20" t="s">
        <v>18</v>
      </c>
      <c r="O160" s="20" t="s">
        <v>18</v>
      </c>
      <c r="P160" s="20" t="s">
        <v>18</v>
      </c>
      <c r="Q160" s="20" t="s">
        <v>18</v>
      </c>
      <c r="R160" s="20" t="s">
        <v>18</v>
      </c>
      <c r="S160" s="20" t="s">
        <v>18</v>
      </c>
      <c r="T160" s="20" t="s">
        <v>18</v>
      </c>
      <c r="U160" s="20"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7"/>
  <sheetViews>
    <sheetView workbookViewId="0">
      <selection activeCell="F1" sqref="F1"/>
    </sheetView>
  </sheetViews>
  <sheetFormatPr defaultRowHeight="14.4" x14ac:dyDescent="0.3"/>
  <cols>
    <col min="1" max="1" width="9.5546875" bestFit="1" customWidth="1"/>
    <col min="2" max="5" width="9.5546875" customWidth="1"/>
    <col min="6" max="6" width="16.44140625" bestFit="1" customWidth="1"/>
    <col min="7" max="8" width="18" bestFit="1" customWidth="1"/>
    <col min="9" max="9" width="18.77734375" bestFit="1" customWidth="1"/>
    <col min="10" max="10" width="18" bestFit="1" customWidth="1"/>
    <col min="11" max="13" width="18" customWidth="1"/>
    <col min="14" max="14" width="16.44140625" bestFit="1" customWidth="1"/>
    <col min="15" max="16" width="18" bestFit="1" customWidth="1"/>
    <col min="17" max="17" width="18.77734375" bestFit="1" customWidth="1"/>
    <col min="18" max="18" width="18" bestFit="1" customWidth="1"/>
  </cols>
  <sheetData>
    <row r="1" spans="1:21" x14ac:dyDescent="0.3">
      <c r="A1" t="str">
        <f>'working monthly'!F11</f>
        <v>date</v>
      </c>
      <c r="B1" t="s">
        <v>6</v>
      </c>
      <c r="C1" t="s">
        <v>7</v>
      </c>
      <c r="D1" t="s">
        <v>17</v>
      </c>
      <c r="E1" t="s">
        <v>27</v>
      </c>
      <c r="F1" t="str">
        <f>'working monthly'!G11</f>
        <v>totcanada_supt</v>
      </c>
      <c r="G1" t="str">
        <f>'working monthly'!H11</f>
        <v>totcanada_demt</v>
      </c>
      <c r="H1" t="str">
        <f>'working monthly'!I11</f>
        <v>totcanada_rmrevt</v>
      </c>
      <c r="I1" t="str">
        <f>'working monthly'!J11</f>
        <v>totcanada_demd</v>
      </c>
      <c r="J1" t="str">
        <f>'working monthly'!K11</f>
        <v>totcanada_supd</v>
      </c>
      <c r="K1" t="str">
        <f>'working monthly'!L11</f>
        <v>totcanada_occ</v>
      </c>
      <c r="L1" t="str">
        <f>'working monthly'!M11</f>
        <v>totcanada_adr</v>
      </c>
      <c r="M1" t="str">
        <f>'working monthly'!N11</f>
        <v>totcanada_revpar</v>
      </c>
      <c r="N1" t="str">
        <f>'working monthly'!O11</f>
        <v>upmmexico_supt</v>
      </c>
      <c r="O1" t="str">
        <f>'working monthly'!P11</f>
        <v>upmmexico_demt</v>
      </c>
      <c r="P1" t="str">
        <f>'working monthly'!Q11</f>
        <v>upmmexico_rmrevt</v>
      </c>
      <c r="Q1" t="str">
        <f>'working monthly'!R11</f>
        <v>upmmexico_demd</v>
      </c>
      <c r="R1" t="str">
        <f>'working monthly'!S11</f>
        <v>upmmexico_supd</v>
      </c>
      <c r="S1" t="str">
        <f>'working monthly'!T11</f>
        <v>upmmexico_occ</v>
      </c>
      <c r="T1" t="str">
        <f>'working monthly'!U11</f>
        <v>upmmexico_adr</v>
      </c>
      <c r="U1" t="str">
        <f>'working monthly'!V11</f>
        <v>upmmexico_revpar</v>
      </c>
    </row>
    <row r="2" spans="1:21" x14ac:dyDescent="0.3">
      <c r="A2" s="10">
        <f>'working monthly'!F12</f>
        <v>31778</v>
      </c>
      <c r="B2" s="15">
        <f>'working monthly'!D12</f>
        <v>1987</v>
      </c>
      <c r="C2" s="14">
        <f>'working monthly'!E12</f>
        <v>1</v>
      </c>
      <c r="D2" s="14">
        <f>'working monthly'!C12</f>
        <v>1</v>
      </c>
      <c r="E2" s="14">
        <f>'working monthly'!B12</f>
        <v>31</v>
      </c>
      <c r="F2" t="str">
        <f>'working monthly'!G12</f>
        <v>NA</v>
      </c>
      <c r="G2" t="str">
        <f>'working monthly'!H12</f>
        <v>NA</v>
      </c>
      <c r="H2" t="str">
        <f>'working monthly'!I12</f>
        <v>NA</v>
      </c>
      <c r="I2" t="str">
        <f>'working monthly'!J12</f>
        <v>NA</v>
      </c>
      <c r="J2" t="str">
        <f>'working monthly'!K12</f>
        <v>NA</v>
      </c>
      <c r="K2" t="str">
        <f>'working monthly'!L12</f>
        <v>NA</v>
      </c>
      <c r="L2" t="str">
        <f>'working monthly'!M12</f>
        <v>NA</v>
      </c>
      <c r="M2" t="str">
        <f>'working monthly'!N12</f>
        <v>NA</v>
      </c>
      <c r="N2" t="str">
        <f>'working monthly'!O12</f>
        <v>NA</v>
      </c>
      <c r="O2" t="str">
        <f>'working monthly'!P12</f>
        <v>NA</v>
      </c>
      <c r="P2" t="str">
        <f>'working monthly'!Q12</f>
        <v>NA</v>
      </c>
      <c r="Q2" t="str">
        <f>'working monthly'!R12</f>
        <v>NA</v>
      </c>
      <c r="R2" t="str">
        <f>'working monthly'!S12</f>
        <v>NA</v>
      </c>
      <c r="S2" t="str">
        <f>'working monthly'!T12</f>
        <v>NA</v>
      </c>
      <c r="T2" t="str">
        <f>'working monthly'!U12</f>
        <v>NA</v>
      </c>
      <c r="U2" t="str">
        <f>'working monthly'!V12</f>
        <v>NA</v>
      </c>
    </row>
    <row r="3" spans="1:21" x14ac:dyDescent="0.3">
      <c r="A3" s="10">
        <f>'working monthly'!F13</f>
        <v>31809</v>
      </c>
      <c r="B3" s="15">
        <f>'working monthly'!D13</f>
        <v>1987</v>
      </c>
      <c r="C3" s="14">
        <f>'working monthly'!E13</f>
        <v>2</v>
      </c>
      <c r="D3" s="14">
        <f>'working monthly'!C13</f>
        <v>1</v>
      </c>
      <c r="E3" s="14">
        <f>'working monthly'!B13</f>
        <v>28</v>
      </c>
      <c r="F3" t="str">
        <f>'working monthly'!G13</f>
        <v>NA</v>
      </c>
      <c r="G3" t="str">
        <f>'working monthly'!H13</f>
        <v>NA</v>
      </c>
      <c r="H3" t="str">
        <f>'working monthly'!I13</f>
        <v>NA</v>
      </c>
      <c r="I3" t="str">
        <f>'working monthly'!J13</f>
        <v>NA</v>
      </c>
      <c r="J3" t="str">
        <f>'working monthly'!K13</f>
        <v>NA</v>
      </c>
      <c r="K3" t="str">
        <f>'working monthly'!L13</f>
        <v>NA</v>
      </c>
      <c r="L3" t="str">
        <f>'working monthly'!M13</f>
        <v>NA</v>
      </c>
      <c r="M3" t="str">
        <f>'working monthly'!N13</f>
        <v>NA</v>
      </c>
      <c r="N3" t="str">
        <f>'working monthly'!O13</f>
        <v>NA</v>
      </c>
      <c r="O3" t="str">
        <f>'working monthly'!P13</f>
        <v>NA</v>
      </c>
      <c r="P3" t="str">
        <f>'working monthly'!Q13</f>
        <v>NA</v>
      </c>
      <c r="Q3" t="str">
        <f>'working monthly'!R13</f>
        <v>NA</v>
      </c>
      <c r="R3" t="str">
        <f>'working monthly'!S13</f>
        <v>NA</v>
      </c>
      <c r="S3" t="str">
        <f>'working monthly'!T13</f>
        <v>NA</v>
      </c>
      <c r="T3" t="str">
        <f>'working monthly'!U13</f>
        <v>NA</v>
      </c>
      <c r="U3" t="str">
        <f>'working monthly'!V13</f>
        <v>NA</v>
      </c>
    </row>
    <row r="4" spans="1:21" x14ac:dyDescent="0.3">
      <c r="A4" s="10">
        <f>'working monthly'!F14</f>
        <v>31837</v>
      </c>
      <c r="B4" s="15">
        <f>'working monthly'!D14</f>
        <v>1987</v>
      </c>
      <c r="C4" s="14">
        <f>'working monthly'!E14</f>
        <v>3</v>
      </c>
      <c r="D4" s="14">
        <f>'working monthly'!C14</f>
        <v>1</v>
      </c>
      <c r="E4" s="14">
        <f>'working monthly'!B14</f>
        <v>31</v>
      </c>
      <c r="F4" t="str">
        <f>'working monthly'!G14</f>
        <v>NA</v>
      </c>
      <c r="G4" t="str">
        <f>'working monthly'!H14</f>
        <v>NA</v>
      </c>
      <c r="H4" t="str">
        <f>'working monthly'!I14</f>
        <v>NA</v>
      </c>
      <c r="I4" t="str">
        <f>'working monthly'!J14</f>
        <v>NA</v>
      </c>
      <c r="J4" t="str">
        <f>'working monthly'!K14</f>
        <v>NA</v>
      </c>
      <c r="K4" t="str">
        <f>'working monthly'!L14</f>
        <v>NA</v>
      </c>
      <c r="L4" t="str">
        <f>'working monthly'!M14</f>
        <v>NA</v>
      </c>
      <c r="M4" t="str">
        <f>'working monthly'!N14</f>
        <v>NA</v>
      </c>
      <c r="N4" t="str">
        <f>'working monthly'!O14</f>
        <v>NA</v>
      </c>
      <c r="O4" t="str">
        <f>'working monthly'!P14</f>
        <v>NA</v>
      </c>
      <c r="P4" t="str">
        <f>'working monthly'!Q14</f>
        <v>NA</v>
      </c>
      <c r="Q4" t="str">
        <f>'working monthly'!R14</f>
        <v>NA</v>
      </c>
      <c r="R4" t="str">
        <f>'working monthly'!S14</f>
        <v>NA</v>
      </c>
      <c r="S4" t="str">
        <f>'working monthly'!T14</f>
        <v>NA</v>
      </c>
      <c r="T4" t="str">
        <f>'working monthly'!U14</f>
        <v>NA</v>
      </c>
      <c r="U4" t="str">
        <f>'working monthly'!V14</f>
        <v>NA</v>
      </c>
    </row>
    <row r="5" spans="1:21" x14ac:dyDescent="0.3">
      <c r="A5" s="10">
        <f>'working monthly'!F15</f>
        <v>31868</v>
      </c>
      <c r="B5" s="15">
        <f>'working monthly'!D15</f>
        <v>1987</v>
      </c>
      <c r="C5" s="14">
        <f>'working monthly'!E15</f>
        <v>4</v>
      </c>
      <c r="D5" s="14">
        <f>'working monthly'!C15</f>
        <v>2</v>
      </c>
      <c r="E5" s="14">
        <f>'working monthly'!B15</f>
        <v>30</v>
      </c>
      <c r="F5" t="str">
        <f>'working monthly'!G15</f>
        <v>NA</v>
      </c>
      <c r="G5" t="str">
        <f>'working monthly'!H15</f>
        <v>NA</v>
      </c>
      <c r="H5" t="str">
        <f>'working monthly'!I15</f>
        <v>NA</v>
      </c>
      <c r="I5" t="str">
        <f>'working monthly'!J15</f>
        <v>NA</v>
      </c>
      <c r="J5" t="str">
        <f>'working monthly'!K15</f>
        <v>NA</v>
      </c>
      <c r="K5" t="str">
        <f>'working monthly'!L15</f>
        <v>NA</v>
      </c>
      <c r="L5" t="str">
        <f>'working monthly'!M15</f>
        <v>NA</v>
      </c>
      <c r="M5" t="str">
        <f>'working monthly'!N15</f>
        <v>NA</v>
      </c>
      <c r="N5" t="str">
        <f>'working monthly'!O15</f>
        <v>NA</v>
      </c>
      <c r="O5" t="str">
        <f>'working monthly'!P15</f>
        <v>NA</v>
      </c>
      <c r="P5" t="str">
        <f>'working monthly'!Q15</f>
        <v>NA</v>
      </c>
      <c r="Q5" t="str">
        <f>'working monthly'!R15</f>
        <v>NA</v>
      </c>
      <c r="R5" t="str">
        <f>'working monthly'!S15</f>
        <v>NA</v>
      </c>
      <c r="S5" t="str">
        <f>'working monthly'!T15</f>
        <v>NA</v>
      </c>
      <c r="T5" t="str">
        <f>'working monthly'!U15</f>
        <v>NA</v>
      </c>
      <c r="U5" t="str">
        <f>'working monthly'!V15</f>
        <v>NA</v>
      </c>
    </row>
    <row r="6" spans="1:21" x14ac:dyDescent="0.3">
      <c r="A6" s="10">
        <f>'working monthly'!F16</f>
        <v>31898</v>
      </c>
      <c r="B6" s="15">
        <f>'working monthly'!D16</f>
        <v>1987</v>
      </c>
      <c r="C6" s="14">
        <f>'working monthly'!E16</f>
        <v>5</v>
      </c>
      <c r="D6" s="14">
        <f>'working monthly'!C16</f>
        <v>2</v>
      </c>
      <c r="E6" s="14">
        <f>'working monthly'!B16</f>
        <v>31</v>
      </c>
      <c r="F6" t="str">
        <f>'working monthly'!G16</f>
        <v>NA</v>
      </c>
      <c r="G6" t="str">
        <f>'working monthly'!H16</f>
        <v>NA</v>
      </c>
      <c r="H6" t="str">
        <f>'working monthly'!I16</f>
        <v>NA</v>
      </c>
      <c r="I6" t="str">
        <f>'working monthly'!J16</f>
        <v>NA</v>
      </c>
      <c r="J6" t="str">
        <f>'working monthly'!K16</f>
        <v>NA</v>
      </c>
      <c r="K6" t="str">
        <f>'working monthly'!L16</f>
        <v>NA</v>
      </c>
      <c r="L6" t="str">
        <f>'working monthly'!M16</f>
        <v>NA</v>
      </c>
      <c r="M6" t="str">
        <f>'working monthly'!N16</f>
        <v>NA</v>
      </c>
      <c r="N6" t="str">
        <f>'working monthly'!O16</f>
        <v>NA</v>
      </c>
      <c r="O6" t="str">
        <f>'working monthly'!P16</f>
        <v>NA</v>
      </c>
      <c r="P6" t="str">
        <f>'working monthly'!Q16</f>
        <v>NA</v>
      </c>
      <c r="Q6" t="str">
        <f>'working monthly'!R16</f>
        <v>NA</v>
      </c>
      <c r="R6" t="str">
        <f>'working monthly'!S16</f>
        <v>NA</v>
      </c>
      <c r="S6" t="str">
        <f>'working monthly'!T16</f>
        <v>NA</v>
      </c>
      <c r="T6" t="str">
        <f>'working monthly'!U16</f>
        <v>NA</v>
      </c>
      <c r="U6" t="str">
        <f>'working monthly'!V16</f>
        <v>NA</v>
      </c>
    </row>
    <row r="7" spans="1:21" x14ac:dyDescent="0.3">
      <c r="A7" s="10">
        <f>'working monthly'!F17</f>
        <v>31929</v>
      </c>
      <c r="B7" s="15">
        <f>'working monthly'!D17</f>
        <v>1987</v>
      </c>
      <c r="C7" s="14">
        <f>'working monthly'!E17</f>
        <v>6</v>
      </c>
      <c r="D7" s="14">
        <f>'working monthly'!C17</f>
        <v>2</v>
      </c>
      <c r="E7" s="14">
        <f>'working monthly'!B17</f>
        <v>30</v>
      </c>
      <c r="F7" t="str">
        <f>'working monthly'!G17</f>
        <v>NA</v>
      </c>
      <c r="G7" t="str">
        <f>'working monthly'!H17</f>
        <v>NA</v>
      </c>
      <c r="H7" t="str">
        <f>'working monthly'!I17</f>
        <v>NA</v>
      </c>
      <c r="I7" t="str">
        <f>'working monthly'!J17</f>
        <v>NA</v>
      </c>
      <c r="J7" t="str">
        <f>'working monthly'!K17</f>
        <v>NA</v>
      </c>
      <c r="K7" t="str">
        <f>'working monthly'!L17</f>
        <v>NA</v>
      </c>
      <c r="L7" t="str">
        <f>'working monthly'!M17</f>
        <v>NA</v>
      </c>
      <c r="M7" t="str">
        <f>'working monthly'!N17</f>
        <v>NA</v>
      </c>
      <c r="N7" t="str">
        <f>'working monthly'!O17</f>
        <v>NA</v>
      </c>
      <c r="O7" t="str">
        <f>'working monthly'!P17</f>
        <v>NA</v>
      </c>
      <c r="P7" t="str">
        <f>'working monthly'!Q17</f>
        <v>NA</v>
      </c>
      <c r="Q7" t="str">
        <f>'working monthly'!R17</f>
        <v>NA</v>
      </c>
      <c r="R7" t="str">
        <f>'working monthly'!S17</f>
        <v>NA</v>
      </c>
      <c r="S7" t="str">
        <f>'working monthly'!T17</f>
        <v>NA</v>
      </c>
      <c r="T7" t="str">
        <f>'working monthly'!U17</f>
        <v>NA</v>
      </c>
      <c r="U7" t="str">
        <f>'working monthly'!V17</f>
        <v>NA</v>
      </c>
    </row>
    <row r="8" spans="1:21" x14ac:dyDescent="0.3">
      <c r="A8" s="10">
        <f>'working monthly'!F18</f>
        <v>31959</v>
      </c>
      <c r="B8" s="15">
        <f>'working monthly'!D18</f>
        <v>1987</v>
      </c>
      <c r="C8" s="14">
        <f>'working monthly'!E18</f>
        <v>7</v>
      </c>
      <c r="D8" s="14">
        <f>'working monthly'!C18</f>
        <v>3</v>
      </c>
      <c r="E8" s="14">
        <f>'working monthly'!B18</f>
        <v>31</v>
      </c>
      <c r="F8" t="str">
        <f>'working monthly'!G18</f>
        <v>NA</v>
      </c>
      <c r="G8" t="str">
        <f>'working monthly'!H18</f>
        <v>NA</v>
      </c>
      <c r="H8" t="str">
        <f>'working monthly'!I18</f>
        <v>NA</v>
      </c>
      <c r="I8" t="str">
        <f>'working monthly'!J18</f>
        <v>NA</v>
      </c>
      <c r="J8" t="str">
        <f>'working monthly'!K18</f>
        <v>NA</v>
      </c>
      <c r="K8" t="str">
        <f>'working monthly'!L18</f>
        <v>NA</v>
      </c>
      <c r="L8" t="str">
        <f>'working monthly'!M18</f>
        <v>NA</v>
      </c>
      <c r="M8" t="str">
        <f>'working monthly'!N18</f>
        <v>NA</v>
      </c>
      <c r="N8" t="str">
        <f>'working monthly'!O18</f>
        <v>NA</v>
      </c>
      <c r="O8" t="str">
        <f>'working monthly'!P18</f>
        <v>NA</v>
      </c>
      <c r="P8" t="str">
        <f>'working monthly'!Q18</f>
        <v>NA</v>
      </c>
      <c r="Q8" t="str">
        <f>'working monthly'!R18</f>
        <v>NA</v>
      </c>
      <c r="R8" t="str">
        <f>'working monthly'!S18</f>
        <v>NA</v>
      </c>
      <c r="S8" t="str">
        <f>'working monthly'!T18</f>
        <v>NA</v>
      </c>
      <c r="T8" t="str">
        <f>'working monthly'!U18</f>
        <v>NA</v>
      </c>
      <c r="U8" t="str">
        <f>'working monthly'!V18</f>
        <v>NA</v>
      </c>
    </row>
    <row r="9" spans="1:21" x14ac:dyDescent="0.3">
      <c r="A9" s="10">
        <f>'working monthly'!F19</f>
        <v>31990</v>
      </c>
      <c r="B9" s="15">
        <f>'working monthly'!D19</f>
        <v>1987</v>
      </c>
      <c r="C9" s="14">
        <f>'working monthly'!E19</f>
        <v>8</v>
      </c>
      <c r="D9" s="14">
        <f>'working monthly'!C19</f>
        <v>3</v>
      </c>
      <c r="E9" s="14">
        <f>'working monthly'!B19</f>
        <v>31</v>
      </c>
      <c r="F9" t="str">
        <f>'working monthly'!G19</f>
        <v>NA</v>
      </c>
      <c r="G9" t="str">
        <f>'working monthly'!H19</f>
        <v>NA</v>
      </c>
      <c r="H9" t="str">
        <f>'working monthly'!I19</f>
        <v>NA</v>
      </c>
      <c r="I9" t="str">
        <f>'working monthly'!J19</f>
        <v>NA</v>
      </c>
      <c r="J9" t="str">
        <f>'working monthly'!K19</f>
        <v>NA</v>
      </c>
      <c r="K9" t="str">
        <f>'working monthly'!L19</f>
        <v>NA</v>
      </c>
      <c r="L9" t="str">
        <f>'working monthly'!M19</f>
        <v>NA</v>
      </c>
      <c r="M9" t="str">
        <f>'working monthly'!N19</f>
        <v>NA</v>
      </c>
      <c r="N9" t="str">
        <f>'working monthly'!O19</f>
        <v>NA</v>
      </c>
      <c r="O9" t="str">
        <f>'working monthly'!P19</f>
        <v>NA</v>
      </c>
      <c r="P9" t="str">
        <f>'working monthly'!Q19</f>
        <v>NA</v>
      </c>
      <c r="Q9" t="str">
        <f>'working monthly'!R19</f>
        <v>NA</v>
      </c>
      <c r="R9" t="str">
        <f>'working monthly'!S19</f>
        <v>NA</v>
      </c>
      <c r="S9" t="str">
        <f>'working monthly'!T19</f>
        <v>NA</v>
      </c>
      <c r="T9" t="str">
        <f>'working monthly'!U19</f>
        <v>NA</v>
      </c>
      <c r="U9" t="str">
        <f>'working monthly'!V19</f>
        <v>NA</v>
      </c>
    </row>
    <row r="10" spans="1:21" x14ac:dyDescent="0.3">
      <c r="A10" s="10">
        <f>'working monthly'!F20</f>
        <v>32021</v>
      </c>
      <c r="B10" s="15">
        <f>'working monthly'!D20</f>
        <v>1987</v>
      </c>
      <c r="C10" s="14">
        <f>'working monthly'!E20</f>
        <v>9</v>
      </c>
      <c r="D10" s="14">
        <f>'working monthly'!C20</f>
        <v>3</v>
      </c>
      <c r="E10" s="14">
        <f>'working monthly'!B20</f>
        <v>30</v>
      </c>
      <c r="F10" t="str">
        <f>'working monthly'!G20</f>
        <v>NA</v>
      </c>
      <c r="G10" t="str">
        <f>'working monthly'!H20</f>
        <v>NA</v>
      </c>
      <c r="H10" t="str">
        <f>'working monthly'!I20</f>
        <v>NA</v>
      </c>
      <c r="I10" t="str">
        <f>'working monthly'!J20</f>
        <v>NA</v>
      </c>
      <c r="J10" t="str">
        <f>'working monthly'!K20</f>
        <v>NA</v>
      </c>
      <c r="K10" t="str">
        <f>'working monthly'!L20</f>
        <v>NA</v>
      </c>
      <c r="L10" t="str">
        <f>'working monthly'!M20</f>
        <v>NA</v>
      </c>
      <c r="M10" t="str">
        <f>'working monthly'!N20</f>
        <v>NA</v>
      </c>
      <c r="N10" t="str">
        <f>'working monthly'!O20</f>
        <v>NA</v>
      </c>
      <c r="O10" t="str">
        <f>'working monthly'!P20</f>
        <v>NA</v>
      </c>
      <c r="P10" t="str">
        <f>'working monthly'!Q20</f>
        <v>NA</v>
      </c>
      <c r="Q10" t="str">
        <f>'working monthly'!R20</f>
        <v>NA</v>
      </c>
      <c r="R10" t="str">
        <f>'working monthly'!S20</f>
        <v>NA</v>
      </c>
      <c r="S10" t="str">
        <f>'working monthly'!T20</f>
        <v>NA</v>
      </c>
      <c r="T10" t="str">
        <f>'working monthly'!U20</f>
        <v>NA</v>
      </c>
      <c r="U10" t="str">
        <f>'working monthly'!V20</f>
        <v>NA</v>
      </c>
    </row>
    <row r="11" spans="1:21" x14ac:dyDescent="0.3">
      <c r="A11" s="10">
        <f>'working monthly'!F21</f>
        <v>32051</v>
      </c>
      <c r="B11" s="15">
        <f>'working monthly'!D21</f>
        <v>1987</v>
      </c>
      <c r="C11" s="14">
        <f>'working monthly'!E21</f>
        <v>10</v>
      </c>
      <c r="D11" s="14">
        <f>'working monthly'!C21</f>
        <v>4</v>
      </c>
      <c r="E11" s="14">
        <f>'working monthly'!B21</f>
        <v>31</v>
      </c>
      <c r="F11" t="str">
        <f>'working monthly'!G21</f>
        <v>NA</v>
      </c>
      <c r="G11" t="str">
        <f>'working monthly'!H21</f>
        <v>NA</v>
      </c>
      <c r="H11" t="str">
        <f>'working monthly'!I21</f>
        <v>NA</v>
      </c>
      <c r="I11" t="str">
        <f>'working monthly'!J21</f>
        <v>NA</v>
      </c>
      <c r="J11" t="str">
        <f>'working monthly'!K21</f>
        <v>NA</v>
      </c>
      <c r="K11" t="str">
        <f>'working monthly'!L21</f>
        <v>NA</v>
      </c>
      <c r="L11" t="str">
        <f>'working monthly'!M21</f>
        <v>NA</v>
      </c>
      <c r="M11" t="str">
        <f>'working monthly'!N21</f>
        <v>NA</v>
      </c>
      <c r="N11" t="str">
        <f>'working monthly'!O21</f>
        <v>NA</v>
      </c>
      <c r="O11" t="str">
        <f>'working monthly'!P21</f>
        <v>NA</v>
      </c>
      <c r="P11" t="str">
        <f>'working monthly'!Q21</f>
        <v>NA</v>
      </c>
      <c r="Q11" t="str">
        <f>'working monthly'!R21</f>
        <v>NA</v>
      </c>
      <c r="R11" t="str">
        <f>'working monthly'!S21</f>
        <v>NA</v>
      </c>
      <c r="S11" t="str">
        <f>'working monthly'!T21</f>
        <v>NA</v>
      </c>
      <c r="T11" t="str">
        <f>'working monthly'!U21</f>
        <v>NA</v>
      </c>
      <c r="U11" t="str">
        <f>'working monthly'!V21</f>
        <v>NA</v>
      </c>
    </row>
    <row r="12" spans="1:21" x14ac:dyDescent="0.3">
      <c r="A12" s="10">
        <f>'working monthly'!F22</f>
        <v>32082</v>
      </c>
      <c r="B12" s="15">
        <f>'working monthly'!D22</f>
        <v>1987</v>
      </c>
      <c r="C12" s="14">
        <f>'working monthly'!E22</f>
        <v>11</v>
      </c>
      <c r="D12" s="14">
        <f>'working monthly'!C22</f>
        <v>4</v>
      </c>
      <c r="E12" s="14">
        <f>'working monthly'!B22</f>
        <v>30</v>
      </c>
      <c r="F12" t="str">
        <f>'working monthly'!G22</f>
        <v>NA</v>
      </c>
      <c r="G12" t="str">
        <f>'working monthly'!H22</f>
        <v>NA</v>
      </c>
      <c r="H12" t="str">
        <f>'working monthly'!I22</f>
        <v>NA</v>
      </c>
      <c r="I12" t="str">
        <f>'working monthly'!J22</f>
        <v>NA</v>
      </c>
      <c r="J12" t="str">
        <f>'working monthly'!K22</f>
        <v>NA</v>
      </c>
      <c r="K12" t="str">
        <f>'working monthly'!L22</f>
        <v>NA</v>
      </c>
      <c r="L12" t="str">
        <f>'working monthly'!M22</f>
        <v>NA</v>
      </c>
      <c r="M12" t="str">
        <f>'working monthly'!N22</f>
        <v>NA</v>
      </c>
      <c r="N12" t="str">
        <f>'working monthly'!O22</f>
        <v>NA</v>
      </c>
      <c r="O12" t="str">
        <f>'working monthly'!P22</f>
        <v>NA</v>
      </c>
      <c r="P12" t="str">
        <f>'working monthly'!Q22</f>
        <v>NA</v>
      </c>
      <c r="Q12" t="str">
        <f>'working monthly'!R22</f>
        <v>NA</v>
      </c>
      <c r="R12" t="str">
        <f>'working monthly'!S22</f>
        <v>NA</v>
      </c>
      <c r="S12" t="str">
        <f>'working monthly'!T22</f>
        <v>NA</v>
      </c>
      <c r="T12" t="str">
        <f>'working monthly'!U22</f>
        <v>NA</v>
      </c>
      <c r="U12" t="str">
        <f>'working monthly'!V22</f>
        <v>NA</v>
      </c>
    </row>
    <row r="13" spans="1:21" x14ac:dyDescent="0.3">
      <c r="A13" s="10">
        <f>'working monthly'!F23</f>
        <v>32112</v>
      </c>
      <c r="B13" s="15">
        <f>'working monthly'!D23</f>
        <v>1987</v>
      </c>
      <c r="C13" s="14">
        <f>'working monthly'!E23</f>
        <v>12</v>
      </c>
      <c r="D13" s="14">
        <f>'working monthly'!C23</f>
        <v>4</v>
      </c>
      <c r="E13" s="14">
        <f>'working monthly'!B23</f>
        <v>31</v>
      </c>
      <c r="F13" t="str">
        <f>'working monthly'!G23</f>
        <v>NA</v>
      </c>
      <c r="G13" t="str">
        <f>'working monthly'!H23</f>
        <v>NA</v>
      </c>
      <c r="H13" t="str">
        <f>'working monthly'!I23</f>
        <v>NA</v>
      </c>
      <c r="I13" t="str">
        <f>'working monthly'!J23</f>
        <v>NA</v>
      </c>
      <c r="J13" t="str">
        <f>'working monthly'!K23</f>
        <v>NA</v>
      </c>
      <c r="K13" t="str">
        <f>'working monthly'!L23</f>
        <v>NA</v>
      </c>
      <c r="L13" t="str">
        <f>'working monthly'!M23</f>
        <v>NA</v>
      </c>
      <c r="M13" t="str">
        <f>'working monthly'!N23</f>
        <v>NA</v>
      </c>
      <c r="N13" t="str">
        <f>'working monthly'!O23</f>
        <v>NA</v>
      </c>
      <c r="O13" t="str">
        <f>'working monthly'!P23</f>
        <v>NA</v>
      </c>
      <c r="P13" t="str">
        <f>'working monthly'!Q23</f>
        <v>NA</v>
      </c>
      <c r="Q13" t="str">
        <f>'working monthly'!R23</f>
        <v>NA</v>
      </c>
      <c r="R13" t="str">
        <f>'working monthly'!S23</f>
        <v>NA</v>
      </c>
      <c r="S13" t="str">
        <f>'working monthly'!T23</f>
        <v>NA</v>
      </c>
      <c r="T13" t="str">
        <f>'working monthly'!U23</f>
        <v>NA</v>
      </c>
      <c r="U13" t="str">
        <f>'working monthly'!V23</f>
        <v>NA</v>
      </c>
    </row>
    <row r="14" spans="1:21" x14ac:dyDescent="0.3">
      <c r="A14" s="10">
        <f>'working monthly'!F24</f>
        <v>32143</v>
      </c>
      <c r="B14" s="15">
        <f>'working monthly'!D24</f>
        <v>1988</v>
      </c>
      <c r="C14" s="14">
        <f>'working monthly'!E24</f>
        <v>1</v>
      </c>
      <c r="D14" s="14">
        <f>'working monthly'!C24</f>
        <v>1</v>
      </c>
      <c r="E14" s="14">
        <f>'working monthly'!B24</f>
        <v>31</v>
      </c>
      <c r="F14" t="str">
        <f>'working monthly'!G24</f>
        <v>NA</v>
      </c>
      <c r="G14" t="str">
        <f>'working monthly'!H24</f>
        <v>NA</v>
      </c>
      <c r="H14" t="str">
        <f>'working monthly'!I24</f>
        <v>NA</v>
      </c>
      <c r="I14" t="str">
        <f>'working monthly'!J24</f>
        <v>NA</v>
      </c>
      <c r="J14" t="str">
        <f>'working monthly'!K24</f>
        <v>NA</v>
      </c>
      <c r="K14" t="str">
        <f>'working monthly'!L24</f>
        <v>NA</v>
      </c>
      <c r="L14" t="str">
        <f>'working monthly'!M24</f>
        <v>NA</v>
      </c>
      <c r="M14" t="str">
        <f>'working monthly'!N24</f>
        <v>NA</v>
      </c>
      <c r="N14" t="str">
        <f>'working monthly'!O24</f>
        <v>NA</v>
      </c>
      <c r="O14" t="str">
        <f>'working monthly'!P24</f>
        <v>NA</v>
      </c>
      <c r="P14" t="str">
        <f>'working monthly'!Q24</f>
        <v>NA</v>
      </c>
      <c r="Q14" t="str">
        <f>'working monthly'!R24</f>
        <v>NA</v>
      </c>
      <c r="R14" t="str">
        <f>'working monthly'!S24</f>
        <v>NA</v>
      </c>
      <c r="S14" t="str">
        <f>'working monthly'!T24</f>
        <v>NA</v>
      </c>
      <c r="T14" t="str">
        <f>'working monthly'!U24</f>
        <v>NA</v>
      </c>
      <c r="U14" t="str">
        <f>'working monthly'!V24</f>
        <v>NA</v>
      </c>
    </row>
    <row r="15" spans="1:21" x14ac:dyDescent="0.3">
      <c r="A15" s="10">
        <f>'working monthly'!F25</f>
        <v>32174</v>
      </c>
      <c r="B15" s="15">
        <f>'working monthly'!D25</f>
        <v>1988</v>
      </c>
      <c r="C15" s="14">
        <f>'working monthly'!E25</f>
        <v>2</v>
      </c>
      <c r="D15" s="14">
        <f>'working monthly'!C25</f>
        <v>1</v>
      </c>
      <c r="E15" s="14">
        <f>'working monthly'!B25</f>
        <v>28</v>
      </c>
      <c r="F15" t="str">
        <f>'working monthly'!G25</f>
        <v>NA</v>
      </c>
      <c r="G15" t="str">
        <f>'working monthly'!H25</f>
        <v>NA</v>
      </c>
      <c r="H15" t="str">
        <f>'working monthly'!I25</f>
        <v>NA</v>
      </c>
      <c r="I15" t="str">
        <f>'working monthly'!J25</f>
        <v>NA</v>
      </c>
      <c r="J15" t="str">
        <f>'working monthly'!K25</f>
        <v>NA</v>
      </c>
      <c r="K15" t="str">
        <f>'working monthly'!L25</f>
        <v>NA</v>
      </c>
      <c r="L15" t="str">
        <f>'working monthly'!M25</f>
        <v>NA</v>
      </c>
      <c r="M15" t="str">
        <f>'working monthly'!N25</f>
        <v>NA</v>
      </c>
      <c r="N15" t="str">
        <f>'working monthly'!O25</f>
        <v>NA</v>
      </c>
      <c r="O15" t="str">
        <f>'working monthly'!P25</f>
        <v>NA</v>
      </c>
      <c r="P15" t="str">
        <f>'working monthly'!Q25</f>
        <v>NA</v>
      </c>
      <c r="Q15" t="str">
        <f>'working monthly'!R25</f>
        <v>NA</v>
      </c>
      <c r="R15" t="str">
        <f>'working monthly'!S25</f>
        <v>NA</v>
      </c>
      <c r="S15" t="str">
        <f>'working monthly'!T25</f>
        <v>NA</v>
      </c>
      <c r="T15" t="str">
        <f>'working monthly'!U25</f>
        <v>NA</v>
      </c>
      <c r="U15" t="str">
        <f>'working monthly'!V25</f>
        <v>NA</v>
      </c>
    </row>
    <row r="16" spans="1:21" x14ac:dyDescent="0.3">
      <c r="A16" s="10">
        <f>'working monthly'!F26</f>
        <v>32203</v>
      </c>
      <c r="B16" s="15">
        <f>'working monthly'!D26</f>
        <v>1988</v>
      </c>
      <c r="C16" s="14">
        <f>'working monthly'!E26</f>
        <v>3</v>
      </c>
      <c r="D16" s="14">
        <f>'working monthly'!C26</f>
        <v>1</v>
      </c>
      <c r="E16" s="14">
        <f>'working monthly'!B26</f>
        <v>31</v>
      </c>
      <c r="F16" t="str">
        <f>'working monthly'!G26</f>
        <v>NA</v>
      </c>
      <c r="G16" t="str">
        <f>'working monthly'!H26</f>
        <v>NA</v>
      </c>
      <c r="H16" t="str">
        <f>'working monthly'!I26</f>
        <v>NA</v>
      </c>
      <c r="I16" t="str">
        <f>'working monthly'!J26</f>
        <v>NA</v>
      </c>
      <c r="J16" t="str">
        <f>'working monthly'!K26</f>
        <v>NA</v>
      </c>
      <c r="K16" t="str">
        <f>'working monthly'!L26</f>
        <v>NA</v>
      </c>
      <c r="L16" t="str">
        <f>'working monthly'!M26</f>
        <v>NA</v>
      </c>
      <c r="M16" t="str">
        <f>'working monthly'!N26</f>
        <v>NA</v>
      </c>
      <c r="N16" t="str">
        <f>'working monthly'!O26</f>
        <v>NA</v>
      </c>
      <c r="O16" t="str">
        <f>'working monthly'!P26</f>
        <v>NA</v>
      </c>
      <c r="P16" t="str">
        <f>'working monthly'!Q26</f>
        <v>NA</v>
      </c>
      <c r="Q16" t="str">
        <f>'working monthly'!R26</f>
        <v>NA</v>
      </c>
      <c r="R16" t="str">
        <f>'working monthly'!S26</f>
        <v>NA</v>
      </c>
      <c r="S16" t="str">
        <f>'working monthly'!T26</f>
        <v>NA</v>
      </c>
      <c r="T16" t="str">
        <f>'working monthly'!U26</f>
        <v>NA</v>
      </c>
      <c r="U16" t="str">
        <f>'working monthly'!V26</f>
        <v>NA</v>
      </c>
    </row>
    <row r="17" spans="1:21" x14ac:dyDescent="0.3">
      <c r="A17" s="10">
        <f>'working monthly'!F27</f>
        <v>32234</v>
      </c>
      <c r="B17" s="15">
        <f>'working monthly'!D27</f>
        <v>1988</v>
      </c>
      <c r="C17" s="14">
        <f>'working monthly'!E27</f>
        <v>4</v>
      </c>
      <c r="D17" s="14">
        <f>'working monthly'!C27</f>
        <v>2</v>
      </c>
      <c r="E17" s="14">
        <f>'working monthly'!B27</f>
        <v>30</v>
      </c>
      <c r="F17" t="str">
        <f>'working monthly'!G27</f>
        <v>NA</v>
      </c>
      <c r="G17" t="str">
        <f>'working monthly'!H27</f>
        <v>NA</v>
      </c>
      <c r="H17" t="str">
        <f>'working monthly'!I27</f>
        <v>NA</v>
      </c>
      <c r="I17" t="str">
        <f>'working monthly'!J27</f>
        <v>NA</v>
      </c>
      <c r="J17" t="str">
        <f>'working monthly'!K27</f>
        <v>NA</v>
      </c>
      <c r="K17" t="str">
        <f>'working monthly'!L27</f>
        <v>NA</v>
      </c>
      <c r="L17" t="str">
        <f>'working monthly'!M27</f>
        <v>NA</v>
      </c>
      <c r="M17" t="str">
        <f>'working monthly'!N27</f>
        <v>NA</v>
      </c>
      <c r="N17" t="str">
        <f>'working monthly'!O27</f>
        <v>NA</v>
      </c>
      <c r="O17" t="str">
        <f>'working monthly'!P27</f>
        <v>NA</v>
      </c>
      <c r="P17" t="str">
        <f>'working monthly'!Q27</f>
        <v>NA</v>
      </c>
      <c r="Q17" t="str">
        <f>'working monthly'!R27</f>
        <v>NA</v>
      </c>
      <c r="R17" t="str">
        <f>'working monthly'!S27</f>
        <v>NA</v>
      </c>
      <c r="S17" t="str">
        <f>'working monthly'!T27</f>
        <v>NA</v>
      </c>
      <c r="T17" t="str">
        <f>'working monthly'!U27</f>
        <v>NA</v>
      </c>
      <c r="U17" t="str">
        <f>'working monthly'!V27</f>
        <v>NA</v>
      </c>
    </row>
    <row r="18" spans="1:21" x14ac:dyDescent="0.3">
      <c r="A18" s="10">
        <f>'working monthly'!F28</f>
        <v>32264</v>
      </c>
      <c r="B18" s="15">
        <f>'working monthly'!D28</f>
        <v>1988</v>
      </c>
      <c r="C18" s="14">
        <f>'working monthly'!E28</f>
        <v>5</v>
      </c>
      <c r="D18" s="14">
        <f>'working monthly'!C28</f>
        <v>2</v>
      </c>
      <c r="E18" s="14">
        <f>'working monthly'!B28</f>
        <v>31</v>
      </c>
      <c r="F18" t="str">
        <f>'working monthly'!G28</f>
        <v>NA</v>
      </c>
      <c r="G18" t="str">
        <f>'working monthly'!H28</f>
        <v>NA</v>
      </c>
      <c r="H18" t="str">
        <f>'working monthly'!I28</f>
        <v>NA</v>
      </c>
      <c r="I18" t="str">
        <f>'working monthly'!J28</f>
        <v>NA</v>
      </c>
      <c r="J18" t="str">
        <f>'working monthly'!K28</f>
        <v>NA</v>
      </c>
      <c r="K18" t="str">
        <f>'working monthly'!L28</f>
        <v>NA</v>
      </c>
      <c r="L18" t="str">
        <f>'working monthly'!M28</f>
        <v>NA</v>
      </c>
      <c r="M18" t="str">
        <f>'working monthly'!N28</f>
        <v>NA</v>
      </c>
      <c r="N18" t="str">
        <f>'working monthly'!O28</f>
        <v>NA</v>
      </c>
      <c r="O18" t="str">
        <f>'working monthly'!P28</f>
        <v>NA</v>
      </c>
      <c r="P18" t="str">
        <f>'working monthly'!Q28</f>
        <v>NA</v>
      </c>
      <c r="Q18" t="str">
        <f>'working monthly'!R28</f>
        <v>NA</v>
      </c>
      <c r="R18" t="str">
        <f>'working monthly'!S28</f>
        <v>NA</v>
      </c>
      <c r="S18" t="str">
        <f>'working monthly'!T28</f>
        <v>NA</v>
      </c>
      <c r="T18" t="str">
        <f>'working monthly'!U28</f>
        <v>NA</v>
      </c>
      <c r="U18" t="str">
        <f>'working monthly'!V28</f>
        <v>NA</v>
      </c>
    </row>
    <row r="19" spans="1:21" x14ac:dyDescent="0.3">
      <c r="A19" s="10">
        <f>'working monthly'!F29</f>
        <v>32295</v>
      </c>
      <c r="B19" s="15">
        <f>'working monthly'!D29</f>
        <v>1988</v>
      </c>
      <c r="C19" s="14">
        <f>'working monthly'!E29</f>
        <v>6</v>
      </c>
      <c r="D19" s="14">
        <f>'working monthly'!C29</f>
        <v>2</v>
      </c>
      <c r="E19" s="14">
        <f>'working monthly'!B29</f>
        <v>30</v>
      </c>
      <c r="F19" t="str">
        <f>'working monthly'!G29</f>
        <v>NA</v>
      </c>
      <c r="G19" t="str">
        <f>'working monthly'!H29</f>
        <v>NA</v>
      </c>
      <c r="H19" t="str">
        <f>'working monthly'!I29</f>
        <v>NA</v>
      </c>
      <c r="I19" t="str">
        <f>'working monthly'!J29</f>
        <v>NA</v>
      </c>
      <c r="J19" t="str">
        <f>'working monthly'!K29</f>
        <v>NA</v>
      </c>
      <c r="K19" t="str">
        <f>'working monthly'!L29</f>
        <v>NA</v>
      </c>
      <c r="L19" t="str">
        <f>'working monthly'!M29</f>
        <v>NA</v>
      </c>
      <c r="M19" t="str">
        <f>'working monthly'!N29</f>
        <v>NA</v>
      </c>
      <c r="N19" t="str">
        <f>'working monthly'!O29</f>
        <v>NA</v>
      </c>
      <c r="O19" t="str">
        <f>'working monthly'!P29</f>
        <v>NA</v>
      </c>
      <c r="P19" t="str">
        <f>'working monthly'!Q29</f>
        <v>NA</v>
      </c>
      <c r="Q19" t="str">
        <f>'working monthly'!R29</f>
        <v>NA</v>
      </c>
      <c r="R19" t="str">
        <f>'working monthly'!S29</f>
        <v>NA</v>
      </c>
      <c r="S19" t="str">
        <f>'working monthly'!T29</f>
        <v>NA</v>
      </c>
      <c r="T19" t="str">
        <f>'working monthly'!U29</f>
        <v>NA</v>
      </c>
      <c r="U19" t="str">
        <f>'working monthly'!V29</f>
        <v>NA</v>
      </c>
    </row>
    <row r="20" spans="1:21" x14ac:dyDescent="0.3">
      <c r="A20" s="10">
        <f>'working monthly'!F30</f>
        <v>32325</v>
      </c>
      <c r="B20" s="15">
        <f>'working monthly'!D30</f>
        <v>1988</v>
      </c>
      <c r="C20" s="14">
        <f>'working monthly'!E30</f>
        <v>7</v>
      </c>
      <c r="D20" s="14">
        <f>'working monthly'!C30</f>
        <v>3</v>
      </c>
      <c r="E20" s="14">
        <f>'working monthly'!B30</f>
        <v>31</v>
      </c>
      <c r="F20" t="str">
        <f>'working monthly'!G30</f>
        <v>NA</v>
      </c>
      <c r="G20" t="str">
        <f>'working monthly'!H30</f>
        <v>NA</v>
      </c>
      <c r="H20" t="str">
        <f>'working monthly'!I30</f>
        <v>NA</v>
      </c>
      <c r="I20" t="str">
        <f>'working monthly'!J30</f>
        <v>NA</v>
      </c>
      <c r="J20" t="str">
        <f>'working monthly'!K30</f>
        <v>NA</v>
      </c>
      <c r="K20" t="str">
        <f>'working monthly'!L30</f>
        <v>NA</v>
      </c>
      <c r="L20" t="str">
        <f>'working monthly'!M30</f>
        <v>NA</v>
      </c>
      <c r="M20" t="str">
        <f>'working monthly'!N30</f>
        <v>NA</v>
      </c>
      <c r="N20" t="str">
        <f>'working monthly'!O30</f>
        <v>NA</v>
      </c>
      <c r="O20" t="str">
        <f>'working monthly'!P30</f>
        <v>NA</v>
      </c>
      <c r="P20" t="str">
        <f>'working monthly'!Q30</f>
        <v>NA</v>
      </c>
      <c r="Q20" t="str">
        <f>'working monthly'!R30</f>
        <v>NA</v>
      </c>
      <c r="R20" t="str">
        <f>'working monthly'!S30</f>
        <v>NA</v>
      </c>
      <c r="S20" t="str">
        <f>'working monthly'!T30</f>
        <v>NA</v>
      </c>
      <c r="T20" t="str">
        <f>'working monthly'!U30</f>
        <v>NA</v>
      </c>
      <c r="U20" t="str">
        <f>'working monthly'!V30</f>
        <v>NA</v>
      </c>
    </row>
    <row r="21" spans="1:21" x14ac:dyDescent="0.3">
      <c r="A21" s="10">
        <f>'working monthly'!F31</f>
        <v>32356</v>
      </c>
      <c r="B21" s="15">
        <f>'working monthly'!D31</f>
        <v>1988</v>
      </c>
      <c r="C21" s="14">
        <f>'working monthly'!E31</f>
        <v>8</v>
      </c>
      <c r="D21" s="14">
        <f>'working monthly'!C31</f>
        <v>3</v>
      </c>
      <c r="E21" s="14">
        <f>'working monthly'!B31</f>
        <v>31</v>
      </c>
      <c r="F21" t="str">
        <f>'working monthly'!G31</f>
        <v>NA</v>
      </c>
      <c r="G21" t="str">
        <f>'working monthly'!H31</f>
        <v>NA</v>
      </c>
      <c r="H21" t="str">
        <f>'working monthly'!I31</f>
        <v>NA</v>
      </c>
      <c r="I21" t="str">
        <f>'working monthly'!J31</f>
        <v>NA</v>
      </c>
      <c r="J21" t="str">
        <f>'working monthly'!K31</f>
        <v>NA</v>
      </c>
      <c r="K21" t="str">
        <f>'working monthly'!L31</f>
        <v>NA</v>
      </c>
      <c r="L21" t="str">
        <f>'working monthly'!M31</f>
        <v>NA</v>
      </c>
      <c r="M21" t="str">
        <f>'working monthly'!N31</f>
        <v>NA</v>
      </c>
      <c r="N21" t="str">
        <f>'working monthly'!O31</f>
        <v>NA</v>
      </c>
      <c r="O21" t="str">
        <f>'working monthly'!P31</f>
        <v>NA</v>
      </c>
      <c r="P21" t="str">
        <f>'working monthly'!Q31</f>
        <v>NA</v>
      </c>
      <c r="Q21" t="str">
        <f>'working monthly'!R31</f>
        <v>NA</v>
      </c>
      <c r="R21" t="str">
        <f>'working monthly'!S31</f>
        <v>NA</v>
      </c>
      <c r="S21" t="str">
        <f>'working monthly'!T31</f>
        <v>NA</v>
      </c>
      <c r="T21" t="str">
        <f>'working monthly'!U31</f>
        <v>NA</v>
      </c>
      <c r="U21" t="str">
        <f>'working monthly'!V31</f>
        <v>NA</v>
      </c>
    </row>
    <row r="22" spans="1:21" x14ac:dyDescent="0.3">
      <c r="A22" s="10">
        <f>'working monthly'!F32</f>
        <v>32387</v>
      </c>
      <c r="B22" s="15">
        <f>'working monthly'!D32</f>
        <v>1988</v>
      </c>
      <c r="C22" s="14">
        <f>'working monthly'!E32</f>
        <v>9</v>
      </c>
      <c r="D22" s="14">
        <f>'working monthly'!C32</f>
        <v>3</v>
      </c>
      <c r="E22" s="14">
        <f>'working monthly'!B32</f>
        <v>30</v>
      </c>
      <c r="F22" t="str">
        <f>'working monthly'!G32</f>
        <v>NA</v>
      </c>
      <c r="G22" t="str">
        <f>'working monthly'!H32</f>
        <v>NA</v>
      </c>
      <c r="H22" t="str">
        <f>'working monthly'!I32</f>
        <v>NA</v>
      </c>
      <c r="I22" t="str">
        <f>'working monthly'!J32</f>
        <v>NA</v>
      </c>
      <c r="J22" t="str">
        <f>'working monthly'!K32</f>
        <v>NA</v>
      </c>
      <c r="K22" t="str">
        <f>'working monthly'!L32</f>
        <v>NA</v>
      </c>
      <c r="L22" t="str">
        <f>'working monthly'!M32</f>
        <v>NA</v>
      </c>
      <c r="M22" t="str">
        <f>'working monthly'!N32</f>
        <v>NA</v>
      </c>
      <c r="N22" t="str">
        <f>'working monthly'!O32</f>
        <v>NA</v>
      </c>
      <c r="O22" t="str">
        <f>'working monthly'!P32</f>
        <v>NA</v>
      </c>
      <c r="P22" t="str">
        <f>'working monthly'!Q32</f>
        <v>NA</v>
      </c>
      <c r="Q22" t="str">
        <f>'working monthly'!R32</f>
        <v>NA</v>
      </c>
      <c r="R22" t="str">
        <f>'working monthly'!S32</f>
        <v>NA</v>
      </c>
      <c r="S22" t="str">
        <f>'working monthly'!T32</f>
        <v>NA</v>
      </c>
      <c r="T22" t="str">
        <f>'working monthly'!U32</f>
        <v>NA</v>
      </c>
      <c r="U22" t="str">
        <f>'working monthly'!V32</f>
        <v>NA</v>
      </c>
    </row>
    <row r="23" spans="1:21" x14ac:dyDescent="0.3">
      <c r="A23" s="10">
        <f>'working monthly'!F33</f>
        <v>32417</v>
      </c>
      <c r="B23" s="15">
        <f>'working monthly'!D33</f>
        <v>1988</v>
      </c>
      <c r="C23" s="14">
        <f>'working monthly'!E33</f>
        <v>10</v>
      </c>
      <c r="D23" s="14">
        <f>'working monthly'!C33</f>
        <v>4</v>
      </c>
      <c r="E23" s="14">
        <f>'working monthly'!B33</f>
        <v>31</v>
      </c>
      <c r="F23" t="str">
        <f>'working monthly'!G33</f>
        <v>NA</v>
      </c>
      <c r="G23" t="str">
        <f>'working monthly'!H33</f>
        <v>NA</v>
      </c>
      <c r="H23" t="str">
        <f>'working monthly'!I33</f>
        <v>NA</v>
      </c>
      <c r="I23" t="str">
        <f>'working monthly'!J33</f>
        <v>NA</v>
      </c>
      <c r="J23" t="str">
        <f>'working monthly'!K33</f>
        <v>NA</v>
      </c>
      <c r="K23" t="str">
        <f>'working monthly'!L33</f>
        <v>NA</v>
      </c>
      <c r="L23" t="str">
        <f>'working monthly'!M33</f>
        <v>NA</v>
      </c>
      <c r="M23" t="str">
        <f>'working monthly'!N33</f>
        <v>NA</v>
      </c>
      <c r="N23" t="str">
        <f>'working monthly'!O33</f>
        <v>NA</v>
      </c>
      <c r="O23" t="str">
        <f>'working monthly'!P33</f>
        <v>NA</v>
      </c>
      <c r="P23" t="str">
        <f>'working monthly'!Q33</f>
        <v>NA</v>
      </c>
      <c r="Q23" t="str">
        <f>'working monthly'!R33</f>
        <v>NA</v>
      </c>
      <c r="R23" t="str">
        <f>'working monthly'!S33</f>
        <v>NA</v>
      </c>
      <c r="S23" t="str">
        <f>'working monthly'!T33</f>
        <v>NA</v>
      </c>
      <c r="T23" t="str">
        <f>'working monthly'!U33</f>
        <v>NA</v>
      </c>
      <c r="U23" t="str">
        <f>'working monthly'!V33</f>
        <v>NA</v>
      </c>
    </row>
    <row r="24" spans="1:21" x14ac:dyDescent="0.3">
      <c r="A24" s="10">
        <f>'working monthly'!F34</f>
        <v>32448</v>
      </c>
      <c r="B24" s="15">
        <f>'working monthly'!D34</f>
        <v>1988</v>
      </c>
      <c r="C24" s="14">
        <f>'working monthly'!E34</f>
        <v>11</v>
      </c>
      <c r="D24" s="14">
        <f>'working monthly'!C34</f>
        <v>4</v>
      </c>
      <c r="E24" s="14">
        <f>'working monthly'!B34</f>
        <v>30</v>
      </c>
      <c r="F24" t="str">
        <f>'working monthly'!G34</f>
        <v>NA</v>
      </c>
      <c r="G24" t="str">
        <f>'working monthly'!H34</f>
        <v>NA</v>
      </c>
      <c r="H24" t="str">
        <f>'working monthly'!I34</f>
        <v>NA</v>
      </c>
      <c r="I24" t="str">
        <f>'working monthly'!J34</f>
        <v>NA</v>
      </c>
      <c r="J24" t="str">
        <f>'working monthly'!K34</f>
        <v>NA</v>
      </c>
      <c r="K24" t="str">
        <f>'working monthly'!L34</f>
        <v>NA</v>
      </c>
      <c r="L24" t="str">
        <f>'working monthly'!M34</f>
        <v>NA</v>
      </c>
      <c r="M24" t="str">
        <f>'working monthly'!N34</f>
        <v>NA</v>
      </c>
      <c r="N24" t="str">
        <f>'working monthly'!O34</f>
        <v>NA</v>
      </c>
      <c r="O24" t="str">
        <f>'working monthly'!P34</f>
        <v>NA</v>
      </c>
      <c r="P24" t="str">
        <f>'working monthly'!Q34</f>
        <v>NA</v>
      </c>
      <c r="Q24" t="str">
        <f>'working monthly'!R34</f>
        <v>NA</v>
      </c>
      <c r="R24" t="str">
        <f>'working monthly'!S34</f>
        <v>NA</v>
      </c>
      <c r="S24" t="str">
        <f>'working monthly'!T34</f>
        <v>NA</v>
      </c>
      <c r="T24" t="str">
        <f>'working monthly'!U34</f>
        <v>NA</v>
      </c>
      <c r="U24" t="str">
        <f>'working monthly'!V34</f>
        <v>NA</v>
      </c>
    </row>
    <row r="25" spans="1:21" x14ac:dyDescent="0.3">
      <c r="A25" s="10">
        <f>'working monthly'!F35</f>
        <v>32478</v>
      </c>
      <c r="B25" s="15">
        <f>'working monthly'!D35</f>
        <v>1988</v>
      </c>
      <c r="C25" s="14">
        <f>'working monthly'!E35</f>
        <v>12</v>
      </c>
      <c r="D25" s="14">
        <f>'working monthly'!C35</f>
        <v>4</v>
      </c>
      <c r="E25" s="14">
        <f>'working monthly'!B35</f>
        <v>31</v>
      </c>
      <c r="F25" t="str">
        <f>'working monthly'!G35</f>
        <v>NA</v>
      </c>
      <c r="G25" t="str">
        <f>'working monthly'!H35</f>
        <v>NA</v>
      </c>
      <c r="H25" t="str">
        <f>'working monthly'!I35</f>
        <v>NA</v>
      </c>
      <c r="I25" t="str">
        <f>'working monthly'!J35</f>
        <v>NA</v>
      </c>
      <c r="J25" t="str">
        <f>'working monthly'!K35</f>
        <v>NA</v>
      </c>
      <c r="K25" t="str">
        <f>'working monthly'!L35</f>
        <v>NA</v>
      </c>
      <c r="L25" t="str">
        <f>'working monthly'!M35</f>
        <v>NA</v>
      </c>
      <c r="M25" t="str">
        <f>'working monthly'!N35</f>
        <v>NA</v>
      </c>
      <c r="N25" t="str">
        <f>'working monthly'!O35</f>
        <v>NA</v>
      </c>
      <c r="O25" t="str">
        <f>'working monthly'!P35</f>
        <v>NA</v>
      </c>
      <c r="P25" t="str">
        <f>'working monthly'!Q35</f>
        <v>NA</v>
      </c>
      <c r="Q25" t="str">
        <f>'working monthly'!R35</f>
        <v>NA</v>
      </c>
      <c r="R25" t="str">
        <f>'working monthly'!S35</f>
        <v>NA</v>
      </c>
      <c r="S25" t="str">
        <f>'working monthly'!T35</f>
        <v>NA</v>
      </c>
      <c r="T25" t="str">
        <f>'working monthly'!U35</f>
        <v>NA</v>
      </c>
      <c r="U25" t="str">
        <f>'working monthly'!V35</f>
        <v>NA</v>
      </c>
    </row>
    <row r="26" spans="1:21" x14ac:dyDescent="0.3">
      <c r="A26" s="10">
        <f>'working monthly'!F36</f>
        <v>32509</v>
      </c>
      <c r="B26" s="15">
        <f>'working monthly'!D36</f>
        <v>1989</v>
      </c>
      <c r="C26" s="14">
        <f>'working monthly'!E36</f>
        <v>1</v>
      </c>
      <c r="D26" s="14">
        <f>'working monthly'!C36</f>
        <v>1</v>
      </c>
      <c r="E26" s="14">
        <f>'working monthly'!B36</f>
        <v>31</v>
      </c>
      <c r="F26" t="str">
        <f>'working monthly'!G36</f>
        <v>NA</v>
      </c>
      <c r="G26" t="str">
        <f>'working monthly'!H36</f>
        <v>NA</v>
      </c>
      <c r="H26" t="str">
        <f>'working monthly'!I36</f>
        <v>NA</v>
      </c>
      <c r="I26" t="str">
        <f>'working monthly'!J36</f>
        <v>NA</v>
      </c>
      <c r="J26" t="str">
        <f>'working monthly'!K36</f>
        <v>NA</v>
      </c>
      <c r="K26" t="str">
        <f>'working monthly'!L36</f>
        <v>NA</v>
      </c>
      <c r="L26" t="str">
        <f>'working monthly'!M36</f>
        <v>NA</v>
      </c>
      <c r="M26" t="str">
        <f>'working monthly'!N36</f>
        <v>NA</v>
      </c>
      <c r="N26" t="str">
        <f>'working monthly'!O36</f>
        <v>NA</v>
      </c>
      <c r="O26" t="str">
        <f>'working monthly'!P36</f>
        <v>NA</v>
      </c>
      <c r="P26" t="str">
        <f>'working monthly'!Q36</f>
        <v>NA</v>
      </c>
      <c r="Q26" t="str">
        <f>'working monthly'!R36</f>
        <v>NA</v>
      </c>
      <c r="R26" t="str">
        <f>'working monthly'!S36</f>
        <v>NA</v>
      </c>
      <c r="S26" t="str">
        <f>'working monthly'!T36</f>
        <v>NA</v>
      </c>
      <c r="T26" t="str">
        <f>'working monthly'!U36</f>
        <v>NA</v>
      </c>
      <c r="U26" t="str">
        <f>'working monthly'!V36</f>
        <v>NA</v>
      </c>
    </row>
    <row r="27" spans="1:21" x14ac:dyDescent="0.3">
      <c r="A27" s="10">
        <f>'working monthly'!F37</f>
        <v>32540</v>
      </c>
      <c r="B27" s="15">
        <f>'working monthly'!D37</f>
        <v>1989</v>
      </c>
      <c r="C27" s="14">
        <f>'working monthly'!E37</f>
        <v>2</v>
      </c>
      <c r="D27" s="14">
        <f>'working monthly'!C37</f>
        <v>1</v>
      </c>
      <c r="E27" s="14">
        <f>'working monthly'!B37</f>
        <v>28</v>
      </c>
      <c r="F27" t="str">
        <f>'working monthly'!G37</f>
        <v>NA</v>
      </c>
      <c r="G27" t="str">
        <f>'working monthly'!H37</f>
        <v>NA</v>
      </c>
      <c r="H27" t="str">
        <f>'working monthly'!I37</f>
        <v>NA</v>
      </c>
      <c r="I27" t="str">
        <f>'working monthly'!J37</f>
        <v>NA</v>
      </c>
      <c r="J27" t="str">
        <f>'working monthly'!K37</f>
        <v>NA</v>
      </c>
      <c r="K27" t="str">
        <f>'working monthly'!L37</f>
        <v>NA</v>
      </c>
      <c r="L27" t="str">
        <f>'working monthly'!M37</f>
        <v>NA</v>
      </c>
      <c r="M27" t="str">
        <f>'working monthly'!N37</f>
        <v>NA</v>
      </c>
      <c r="N27" t="str">
        <f>'working monthly'!O37</f>
        <v>NA</v>
      </c>
      <c r="O27" t="str">
        <f>'working monthly'!P37</f>
        <v>NA</v>
      </c>
      <c r="P27" t="str">
        <f>'working monthly'!Q37</f>
        <v>NA</v>
      </c>
      <c r="Q27" t="str">
        <f>'working monthly'!R37</f>
        <v>NA</v>
      </c>
      <c r="R27" t="str">
        <f>'working monthly'!S37</f>
        <v>NA</v>
      </c>
      <c r="S27" t="str">
        <f>'working monthly'!T37</f>
        <v>NA</v>
      </c>
      <c r="T27" t="str">
        <f>'working monthly'!U37</f>
        <v>NA</v>
      </c>
      <c r="U27" t="str">
        <f>'working monthly'!V37</f>
        <v>NA</v>
      </c>
    </row>
    <row r="28" spans="1:21" x14ac:dyDescent="0.3">
      <c r="A28" s="10">
        <f>'working monthly'!F38</f>
        <v>32568</v>
      </c>
      <c r="B28" s="15">
        <f>'working monthly'!D38</f>
        <v>1989</v>
      </c>
      <c r="C28" s="14">
        <f>'working monthly'!E38</f>
        <v>3</v>
      </c>
      <c r="D28" s="14">
        <f>'working monthly'!C38</f>
        <v>1</v>
      </c>
      <c r="E28" s="14">
        <f>'working monthly'!B38</f>
        <v>31</v>
      </c>
      <c r="F28" t="str">
        <f>'working monthly'!G38</f>
        <v>NA</v>
      </c>
      <c r="G28" t="str">
        <f>'working monthly'!H38</f>
        <v>NA</v>
      </c>
      <c r="H28" t="str">
        <f>'working monthly'!I38</f>
        <v>NA</v>
      </c>
      <c r="I28" t="str">
        <f>'working monthly'!J38</f>
        <v>NA</v>
      </c>
      <c r="J28" t="str">
        <f>'working monthly'!K38</f>
        <v>NA</v>
      </c>
      <c r="K28" t="str">
        <f>'working monthly'!L38</f>
        <v>NA</v>
      </c>
      <c r="L28" t="str">
        <f>'working monthly'!M38</f>
        <v>NA</v>
      </c>
      <c r="M28" t="str">
        <f>'working monthly'!N38</f>
        <v>NA</v>
      </c>
      <c r="N28" t="str">
        <f>'working monthly'!O38</f>
        <v>NA</v>
      </c>
      <c r="O28" t="str">
        <f>'working monthly'!P38</f>
        <v>NA</v>
      </c>
      <c r="P28" t="str">
        <f>'working monthly'!Q38</f>
        <v>NA</v>
      </c>
      <c r="Q28" t="str">
        <f>'working monthly'!R38</f>
        <v>NA</v>
      </c>
      <c r="R28" t="str">
        <f>'working monthly'!S38</f>
        <v>NA</v>
      </c>
      <c r="S28" t="str">
        <f>'working monthly'!T38</f>
        <v>NA</v>
      </c>
      <c r="T28" t="str">
        <f>'working monthly'!U38</f>
        <v>NA</v>
      </c>
      <c r="U28" t="str">
        <f>'working monthly'!V38</f>
        <v>NA</v>
      </c>
    </row>
    <row r="29" spans="1:21" x14ac:dyDescent="0.3">
      <c r="A29" s="10">
        <f>'working monthly'!F39</f>
        <v>32599</v>
      </c>
      <c r="B29" s="15">
        <f>'working monthly'!D39</f>
        <v>1989</v>
      </c>
      <c r="C29" s="14">
        <f>'working monthly'!E39</f>
        <v>4</v>
      </c>
      <c r="D29" s="14">
        <f>'working monthly'!C39</f>
        <v>2</v>
      </c>
      <c r="E29" s="14">
        <f>'working monthly'!B39</f>
        <v>30</v>
      </c>
      <c r="F29" t="str">
        <f>'working monthly'!G39</f>
        <v>NA</v>
      </c>
      <c r="G29" t="str">
        <f>'working monthly'!H39</f>
        <v>NA</v>
      </c>
      <c r="H29" t="str">
        <f>'working monthly'!I39</f>
        <v>NA</v>
      </c>
      <c r="I29" t="str">
        <f>'working monthly'!J39</f>
        <v>NA</v>
      </c>
      <c r="J29" t="str">
        <f>'working monthly'!K39</f>
        <v>NA</v>
      </c>
      <c r="K29" t="str">
        <f>'working monthly'!L39</f>
        <v>NA</v>
      </c>
      <c r="L29" t="str">
        <f>'working monthly'!M39</f>
        <v>NA</v>
      </c>
      <c r="M29" t="str">
        <f>'working monthly'!N39</f>
        <v>NA</v>
      </c>
      <c r="N29" t="str">
        <f>'working monthly'!O39</f>
        <v>NA</v>
      </c>
      <c r="O29" t="str">
        <f>'working monthly'!P39</f>
        <v>NA</v>
      </c>
      <c r="P29" t="str">
        <f>'working monthly'!Q39</f>
        <v>NA</v>
      </c>
      <c r="Q29" t="str">
        <f>'working monthly'!R39</f>
        <v>NA</v>
      </c>
      <c r="R29" t="str">
        <f>'working monthly'!S39</f>
        <v>NA</v>
      </c>
      <c r="S29" t="str">
        <f>'working monthly'!T39</f>
        <v>NA</v>
      </c>
      <c r="T29" t="str">
        <f>'working monthly'!U39</f>
        <v>NA</v>
      </c>
      <c r="U29" t="str">
        <f>'working monthly'!V39</f>
        <v>NA</v>
      </c>
    </row>
    <row r="30" spans="1:21" x14ac:dyDescent="0.3">
      <c r="A30" s="10">
        <f>'working monthly'!F40</f>
        <v>32629</v>
      </c>
      <c r="B30" s="15">
        <f>'working monthly'!D40</f>
        <v>1989</v>
      </c>
      <c r="C30" s="14">
        <f>'working monthly'!E40</f>
        <v>5</v>
      </c>
      <c r="D30" s="14">
        <f>'working monthly'!C40</f>
        <v>2</v>
      </c>
      <c r="E30" s="14">
        <f>'working monthly'!B40</f>
        <v>31</v>
      </c>
      <c r="F30" t="str">
        <f>'working monthly'!G40</f>
        <v>NA</v>
      </c>
      <c r="G30" t="str">
        <f>'working monthly'!H40</f>
        <v>NA</v>
      </c>
      <c r="H30" t="str">
        <f>'working monthly'!I40</f>
        <v>NA</v>
      </c>
      <c r="I30" t="str">
        <f>'working monthly'!J40</f>
        <v>NA</v>
      </c>
      <c r="J30" t="str">
        <f>'working monthly'!K40</f>
        <v>NA</v>
      </c>
      <c r="K30" t="str">
        <f>'working monthly'!L40</f>
        <v>NA</v>
      </c>
      <c r="L30" t="str">
        <f>'working monthly'!M40</f>
        <v>NA</v>
      </c>
      <c r="M30" t="str">
        <f>'working monthly'!N40</f>
        <v>NA</v>
      </c>
      <c r="N30" t="str">
        <f>'working monthly'!O40</f>
        <v>NA</v>
      </c>
      <c r="O30" t="str">
        <f>'working monthly'!P40</f>
        <v>NA</v>
      </c>
      <c r="P30" t="str">
        <f>'working monthly'!Q40</f>
        <v>NA</v>
      </c>
      <c r="Q30" t="str">
        <f>'working monthly'!R40</f>
        <v>NA</v>
      </c>
      <c r="R30" t="str">
        <f>'working monthly'!S40</f>
        <v>NA</v>
      </c>
      <c r="S30" t="str">
        <f>'working monthly'!T40</f>
        <v>NA</v>
      </c>
      <c r="T30" t="str">
        <f>'working monthly'!U40</f>
        <v>NA</v>
      </c>
      <c r="U30" t="str">
        <f>'working monthly'!V40</f>
        <v>NA</v>
      </c>
    </row>
    <row r="31" spans="1:21" x14ac:dyDescent="0.3">
      <c r="A31" s="10">
        <f>'working monthly'!F41</f>
        <v>32660</v>
      </c>
      <c r="B31" s="15">
        <f>'working monthly'!D41</f>
        <v>1989</v>
      </c>
      <c r="C31" s="14">
        <f>'working monthly'!E41</f>
        <v>6</v>
      </c>
      <c r="D31" s="14">
        <f>'working monthly'!C41</f>
        <v>2</v>
      </c>
      <c r="E31" s="14">
        <f>'working monthly'!B41</f>
        <v>30</v>
      </c>
      <c r="F31" t="str">
        <f>'working monthly'!G41</f>
        <v>NA</v>
      </c>
      <c r="G31" t="str">
        <f>'working monthly'!H41</f>
        <v>NA</v>
      </c>
      <c r="H31" t="str">
        <f>'working monthly'!I41</f>
        <v>NA</v>
      </c>
      <c r="I31" t="str">
        <f>'working monthly'!J41</f>
        <v>NA</v>
      </c>
      <c r="J31" t="str">
        <f>'working monthly'!K41</f>
        <v>NA</v>
      </c>
      <c r="K31" t="str">
        <f>'working monthly'!L41</f>
        <v>NA</v>
      </c>
      <c r="L31" t="str">
        <f>'working monthly'!M41</f>
        <v>NA</v>
      </c>
      <c r="M31" t="str">
        <f>'working monthly'!N41</f>
        <v>NA</v>
      </c>
      <c r="N31" t="str">
        <f>'working monthly'!O41</f>
        <v>NA</v>
      </c>
      <c r="O31" t="str">
        <f>'working monthly'!P41</f>
        <v>NA</v>
      </c>
      <c r="P31" t="str">
        <f>'working monthly'!Q41</f>
        <v>NA</v>
      </c>
      <c r="Q31" t="str">
        <f>'working monthly'!R41</f>
        <v>NA</v>
      </c>
      <c r="R31" t="str">
        <f>'working monthly'!S41</f>
        <v>NA</v>
      </c>
      <c r="S31" t="str">
        <f>'working monthly'!T41</f>
        <v>NA</v>
      </c>
      <c r="T31" t="str">
        <f>'working monthly'!U41</f>
        <v>NA</v>
      </c>
      <c r="U31" t="str">
        <f>'working monthly'!V41</f>
        <v>NA</v>
      </c>
    </row>
    <row r="32" spans="1:21" x14ac:dyDescent="0.3">
      <c r="A32" s="10">
        <f>'working monthly'!F42</f>
        <v>32690</v>
      </c>
      <c r="B32" s="15">
        <f>'working monthly'!D42</f>
        <v>1989</v>
      </c>
      <c r="C32" s="14">
        <f>'working monthly'!E42</f>
        <v>7</v>
      </c>
      <c r="D32" s="14">
        <f>'working monthly'!C42</f>
        <v>3</v>
      </c>
      <c r="E32" s="14">
        <f>'working monthly'!B42</f>
        <v>31</v>
      </c>
      <c r="F32" t="str">
        <f>'working monthly'!G42</f>
        <v>NA</v>
      </c>
      <c r="G32" t="str">
        <f>'working monthly'!H42</f>
        <v>NA</v>
      </c>
      <c r="H32" t="str">
        <f>'working monthly'!I42</f>
        <v>NA</v>
      </c>
      <c r="I32" t="str">
        <f>'working monthly'!J42</f>
        <v>NA</v>
      </c>
      <c r="J32" t="str">
        <f>'working monthly'!K42</f>
        <v>NA</v>
      </c>
      <c r="K32" t="str">
        <f>'working monthly'!L42</f>
        <v>NA</v>
      </c>
      <c r="L32" t="str">
        <f>'working monthly'!M42</f>
        <v>NA</v>
      </c>
      <c r="M32" t="str">
        <f>'working monthly'!N42</f>
        <v>NA</v>
      </c>
      <c r="N32" t="str">
        <f>'working monthly'!O42</f>
        <v>NA</v>
      </c>
      <c r="O32" t="str">
        <f>'working monthly'!P42</f>
        <v>NA</v>
      </c>
      <c r="P32" t="str">
        <f>'working monthly'!Q42</f>
        <v>NA</v>
      </c>
      <c r="Q32" t="str">
        <f>'working monthly'!R42</f>
        <v>NA</v>
      </c>
      <c r="R32" t="str">
        <f>'working monthly'!S42</f>
        <v>NA</v>
      </c>
      <c r="S32" t="str">
        <f>'working monthly'!T42</f>
        <v>NA</v>
      </c>
      <c r="T32" t="str">
        <f>'working monthly'!U42</f>
        <v>NA</v>
      </c>
      <c r="U32" t="str">
        <f>'working monthly'!V42</f>
        <v>NA</v>
      </c>
    </row>
    <row r="33" spans="1:21" x14ac:dyDescent="0.3">
      <c r="A33" s="10">
        <f>'working monthly'!F43</f>
        <v>32721</v>
      </c>
      <c r="B33" s="15">
        <f>'working monthly'!D43</f>
        <v>1989</v>
      </c>
      <c r="C33" s="14">
        <f>'working monthly'!E43</f>
        <v>8</v>
      </c>
      <c r="D33" s="14">
        <f>'working monthly'!C43</f>
        <v>3</v>
      </c>
      <c r="E33" s="14">
        <f>'working monthly'!B43</f>
        <v>31</v>
      </c>
      <c r="F33" t="str">
        <f>'working monthly'!G43</f>
        <v>NA</v>
      </c>
      <c r="G33" t="str">
        <f>'working monthly'!H43</f>
        <v>NA</v>
      </c>
      <c r="H33" t="str">
        <f>'working monthly'!I43</f>
        <v>NA</v>
      </c>
      <c r="I33" t="str">
        <f>'working monthly'!J43</f>
        <v>NA</v>
      </c>
      <c r="J33" t="str">
        <f>'working monthly'!K43</f>
        <v>NA</v>
      </c>
      <c r="K33" t="str">
        <f>'working monthly'!L43</f>
        <v>NA</v>
      </c>
      <c r="L33" t="str">
        <f>'working monthly'!M43</f>
        <v>NA</v>
      </c>
      <c r="M33" t="str">
        <f>'working monthly'!N43</f>
        <v>NA</v>
      </c>
      <c r="N33" t="str">
        <f>'working monthly'!O43</f>
        <v>NA</v>
      </c>
      <c r="O33" t="str">
        <f>'working monthly'!P43</f>
        <v>NA</v>
      </c>
      <c r="P33" t="str">
        <f>'working monthly'!Q43</f>
        <v>NA</v>
      </c>
      <c r="Q33" t="str">
        <f>'working monthly'!R43</f>
        <v>NA</v>
      </c>
      <c r="R33" t="str">
        <f>'working monthly'!S43</f>
        <v>NA</v>
      </c>
      <c r="S33" t="str">
        <f>'working monthly'!T43</f>
        <v>NA</v>
      </c>
      <c r="T33" t="str">
        <f>'working monthly'!U43</f>
        <v>NA</v>
      </c>
      <c r="U33" t="str">
        <f>'working monthly'!V43</f>
        <v>NA</v>
      </c>
    </row>
    <row r="34" spans="1:21" x14ac:dyDescent="0.3">
      <c r="A34" s="10">
        <f>'working monthly'!F44</f>
        <v>32752</v>
      </c>
      <c r="B34" s="15">
        <f>'working monthly'!D44</f>
        <v>1989</v>
      </c>
      <c r="C34" s="14">
        <f>'working monthly'!E44</f>
        <v>9</v>
      </c>
      <c r="D34" s="14">
        <f>'working monthly'!C44</f>
        <v>3</v>
      </c>
      <c r="E34" s="14">
        <f>'working monthly'!B44</f>
        <v>30</v>
      </c>
      <c r="F34" t="str">
        <f>'working monthly'!G44</f>
        <v>NA</v>
      </c>
      <c r="G34" t="str">
        <f>'working monthly'!H44</f>
        <v>NA</v>
      </c>
      <c r="H34" t="str">
        <f>'working monthly'!I44</f>
        <v>NA</v>
      </c>
      <c r="I34" t="str">
        <f>'working monthly'!J44</f>
        <v>NA</v>
      </c>
      <c r="J34" t="str">
        <f>'working monthly'!K44</f>
        <v>NA</v>
      </c>
      <c r="K34" t="str">
        <f>'working monthly'!L44</f>
        <v>NA</v>
      </c>
      <c r="L34" t="str">
        <f>'working monthly'!M44</f>
        <v>NA</v>
      </c>
      <c r="M34" t="str">
        <f>'working monthly'!N44</f>
        <v>NA</v>
      </c>
      <c r="N34" t="str">
        <f>'working monthly'!O44</f>
        <v>NA</v>
      </c>
      <c r="O34" t="str">
        <f>'working monthly'!P44</f>
        <v>NA</v>
      </c>
      <c r="P34" t="str">
        <f>'working monthly'!Q44</f>
        <v>NA</v>
      </c>
      <c r="Q34" t="str">
        <f>'working monthly'!R44</f>
        <v>NA</v>
      </c>
      <c r="R34" t="str">
        <f>'working monthly'!S44</f>
        <v>NA</v>
      </c>
      <c r="S34" t="str">
        <f>'working monthly'!T44</f>
        <v>NA</v>
      </c>
      <c r="T34" t="str">
        <f>'working monthly'!U44</f>
        <v>NA</v>
      </c>
      <c r="U34" t="str">
        <f>'working monthly'!V44</f>
        <v>NA</v>
      </c>
    </row>
    <row r="35" spans="1:21" x14ac:dyDescent="0.3">
      <c r="A35" s="10">
        <f>'working monthly'!F45</f>
        <v>32782</v>
      </c>
      <c r="B35" s="15">
        <f>'working monthly'!D45</f>
        <v>1989</v>
      </c>
      <c r="C35" s="14">
        <f>'working monthly'!E45</f>
        <v>10</v>
      </c>
      <c r="D35" s="14">
        <f>'working monthly'!C45</f>
        <v>4</v>
      </c>
      <c r="E35" s="14">
        <f>'working monthly'!B45</f>
        <v>31</v>
      </c>
      <c r="F35" t="str">
        <f>'working monthly'!G45</f>
        <v>NA</v>
      </c>
      <c r="G35" t="str">
        <f>'working monthly'!H45</f>
        <v>NA</v>
      </c>
      <c r="H35" t="str">
        <f>'working monthly'!I45</f>
        <v>NA</v>
      </c>
      <c r="I35" t="str">
        <f>'working monthly'!J45</f>
        <v>NA</v>
      </c>
      <c r="J35" t="str">
        <f>'working monthly'!K45</f>
        <v>NA</v>
      </c>
      <c r="K35" t="str">
        <f>'working monthly'!L45</f>
        <v>NA</v>
      </c>
      <c r="L35" t="str">
        <f>'working monthly'!M45</f>
        <v>NA</v>
      </c>
      <c r="M35" t="str">
        <f>'working monthly'!N45</f>
        <v>NA</v>
      </c>
      <c r="N35" t="str">
        <f>'working monthly'!O45</f>
        <v>NA</v>
      </c>
      <c r="O35" t="str">
        <f>'working monthly'!P45</f>
        <v>NA</v>
      </c>
      <c r="P35" t="str">
        <f>'working monthly'!Q45</f>
        <v>NA</v>
      </c>
      <c r="Q35" t="str">
        <f>'working monthly'!R45</f>
        <v>NA</v>
      </c>
      <c r="R35" t="str">
        <f>'working monthly'!S45</f>
        <v>NA</v>
      </c>
      <c r="S35" t="str">
        <f>'working monthly'!T45</f>
        <v>NA</v>
      </c>
      <c r="T35" t="str">
        <f>'working monthly'!U45</f>
        <v>NA</v>
      </c>
      <c r="U35" t="str">
        <f>'working monthly'!V45</f>
        <v>NA</v>
      </c>
    </row>
    <row r="36" spans="1:21" x14ac:dyDescent="0.3">
      <c r="A36" s="10">
        <f>'working monthly'!F46</f>
        <v>32813</v>
      </c>
      <c r="B36" s="15">
        <f>'working monthly'!D46</f>
        <v>1989</v>
      </c>
      <c r="C36" s="14">
        <f>'working monthly'!E46</f>
        <v>11</v>
      </c>
      <c r="D36" s="14">
        <f>'working monthly'!C46</f>
        <v>4</v>
      </c>
      <c r="E36" s="14">
        <f>'working monthly'!B46</f>
        <v>30</v>
      </c>
      <c r="F36" t="str">
        <f>'working monthly'!G46</f>
        <v>NA</v>
      </c>
      <c r="G36" t="str">
        <f>'working monthly'!H46</f>
        <v>NA</v>
      </c>
      <c r="H36" t="str">
        <f>'working monthly'!I46</f>
        <v>NA</v>
      </c>
      <c r="I36" t="str">
        <f>'working monthly'!J46</f>
        <v>NA</v>
      </c>
      <c r="J36" t="str">
        <f>'working monthly'!K46</f>
        <v>NA</v>
      </c>
      <c r="K36" t="str">
        <f>'working monthly'!L46</f>
        <v>NA</v>
      </c>
      <c r="L36" t="str">
        <f>'working monthly'!M46</f>
        <v>NA</v>
      </c>
      <c r="M36" t="str">
        <f>'working monthly'!N46</f>
        <v>NA</v>
      </c>
      <c r="N36" t="str">
        <f>'working monthly'!O46</f>
        <v>NA</v>
      </c>
      <c r="O36" t="str">
        <f>'working monthly'!P46</f>
        <v>NA</v>
      </c>
      <c r="P36" t="str">
        <f>'working monthly'!Q46</f>
        <v>NA</v>
      </c>
      <c r="Q36" t="str">
        <f>'working monthly'!R46</f>
        <v>NA</v>
      </c>
      <c r="R36" t="str">
        <f>'working monthly'!S46</f>
        <v>NA</v>
      </c>
      <c r="S36" t="str">
        <f>'working monthly'!T46</f>
        <v>NA</v>
      </c>
      <c r="T36" t="str">
        <f>'working monthly'!U46</f>
        <v>NA</v>
      </c>
      <c r="U36" t="str">
        <f>'working monthly'!V46</f>
        <v>NA</v>
      </c>
    </row>
    <row r="37" spans="1:21" x14ac:dyDescent="0.3">
      <c r="A37" s="10">
        <f>'working monthly'!F47</f>
        <v>32843</v>
      </c>
      <c r="B37" s="15">
        <f>'working monthly'!D47</f>
        <v>1989</v>
      </c>
      <c r="C37" s="14">
        <f>'working monthly'!E47</f>
        <v>12</v>
      </c>
      <c r="D37" s="14">
        <f>'working monthly'!C47</f>
        <v>4</v>
      </c>
      <c r="E37" s="14">
        <f>'working monthly'!B47</f>
        <v>31</v>
      </c>
      <c r="F37" t="str">
        <f>'working monthly'!G47</f>
        <v>NA</v>
      </c>
      <c r="G37" t="str">
        <f>'working monthly'!H47</f>
        <v>NA</v>
      </c>
      <c r="H37" t="str">
        <f>'working monthly'!I47</f>
        <v>NA</v>
      </c>
      <c r="I37" t="str">
        <f>'working monthly'!J47</f>
        <v>NA</v>
      </c>
      <c r="J37" t="str">
        <f>'working monthly'!K47</f>
        <v>NA</v>
      </c>
      <c r="K37" t="str">
        <f>'working monthly'!L47</f>
        <v>NA</v>
      </c>
      <c r="L37" t="str">
        <f>'working monthly'!M47</f>
        <v>NA</v>
      </c>
      <c r="M37" t="str">
        <f>'working monthly'!N47</f>
        <v>NA</v>
      </c>
      <c r="N37" t="str">
        <f>'working monthly'!O47</f>
        <v>NA</v>
      </c>
      <c r="O37" t="str">
        <f>'working monthly'!P47</f>
        <v>NA</v>
      </c>
      <c r="P37" t="str">
        <f>'working monthly'!Q47</f>
        <v>NA</v>
      </c>
      <c r="Q37" t="str">
        <f>'working monthly'!R47</f>
        <v>NA</v>
      </c>
      <c r="R37" t="str">
        <f>'working monthly'!S47</f>
        <v>NA</v>
      </c>
      <c r="S37" t="str">
        <f>'working monthly'!T47</f>
        <v>NA</v>
      </c>
      <c r="T37" t="str">
        <f>'working monthly'!U47</f>
        <v>NA</v>
      </c>
      <c r="U37" t="str">
        <f>'working monthly'!V47</f>
        <v>NA</v>
      </c>
    </row>
    <row r="38" spans="1:21" x14ac:dyDescent="0.3">
      <c r="A38" s="10">
        <f>'working monthly'!F48</f>
        <v>32874</v>
      </c>
      <c r="B38" s="15">
        <f>'working monthly'!D48</f>
        <v>1990</v>
      </c>
      <c r="C38" s="14">
        <f>'working monthly'!E48</f>
        <v>1</v>
      </c>
      <c r="D38" s="14">
        <f>'working monthly'!C48</f>
        <v>1</v>
      </c>
      <c r="E38" s="14">
        <f>'working monthly'!B48</f>
        <v>31</v>
      </c>
      <c r="F38" t="str">
        <f>'working monthly'!G48</f>
        <v>NA</v>
      </c>
      <c r="G38" t="str">
        <f>'working monthly'!H48</f>
        <v>NA</v>
      </c>
      <c r="H38" t="str">
        <f>'working monthly'!I48</f>
        <v>NA</v>
      </c>
      <c r="I38" t="str">
        <f>'working monthly'!J48</f>
        <v>NA</v>
      </c>
      <c r="J38" t="str">
        <f>'working monthly'!K48</f>
        <v>NA</v>
      </c>
      <c r="K38" t="str">
        <f>'working monthly'!L48</f>
        <v>NA</v>
      </c>
      <c r="L38" t="str">
        <f>'working monthly'!M48</f>
        <v>NA</v>
      </c>
      <c r="M38" t="str">
        <f>'working monthly'!N48</f>
        <v>NA</v>
      </c>
      <c r="N38" t="str">
        <f>'working monthly'!O48</f>
        <v>NA</v>
      </c>
      <c r="O38" t="str">
        <f>'working monthly'!P48</f>
        <v>NA</v>
      </c>
      <c r="P38" t="str">
        <f>'working monthly'!Q48</f>
        <v>NA</v>
      </c>
      <c r="Q38" t="str">
        <f>'working monthly'!R48</f>
        <v>NA</v>
      </c>
      <c r="R38" t="str">
        <f>'working monthly'!S48</f>
        <v>NA</v>
      </c>
      <c r="S38" t="str">
        <f>'working monthly'!T48</f>
        <v>NA</v>
      </c>
      <c r="T38" t="str">
        <f>'working monthly'!U48</f>
        <v>NA</v>
      </c>
      <c r="U38" t="str">
        <f>'working monthly'!V48</f>
        <v>NA</v>
      </c>
    </row>
    <row r="39" spans="1:21" x14ac:dyDescent="0.3">
      <c r="A39" s="10">
        <f>'working monthly'!F49</f>
        <v>32905</v>
      </c>
      <c r="B39" s="15">
        <f>'working monthly'!D49</f>
        <v>1990</v>
      </c>
      <c r="C39" s="14">
        <f>'working monthly'!E49</f>
        <v>2</v>
      </c>
      <c r="D39" s="14">
        <f>'working monthly'!C49</f>
        <v>1</v>
      </c>
      <c r="E39" s="14">
        <f>'working monthly'!B49</f>
        <v>28</v>
      </c>
      <c r="F39" t="str">
        <f>'working monthly'!G49</f>
        <v>NA</v>
      </c>
      <c r="G39" t="str">
        <f>'working monthly'!H49</f>
        <v>NA</v>
      </c>
      <c r="H39" t="str">
        <f>'working monthly'!I49</f>
        <v>NA</v>
      </c>
      <c r="I39" t="str">
        <f>'working monthly'!J49</f>
        <v>NA</v>
      </c>
      <c r="J39" t="str">
        <f>'working monthly'!K49</f>
        <v>NA</v>
      </c>
      <c r="K39" t="str">
        <f>'working monthly'!L49</f>
        <v>NA</v>
      </c>
      <c r="L39" t="str">
        <f>'working monthly'!M49</f>
        <v>NA</v>
      </c>
      <c r="M39" t="str">
        <f>'working monthly'!N49</f>
        <v>NA</v>
      </c>
      <c r="N39" t="str">
        <f>'working monthly'!O49</f>
        <v>NA</v>
      </c>
      <c r="O39" t="str">
        <f>'working monthly'!P49</f>
        <v>NA</v>
      </c>
      <c r="P39" t="str">
        <f>'working monthly'!Q49</f>
        <v>NA</v>
      </c>
      <c r="Q39" t="str">
        <f>'working monthly'!R49</f>
        <v>NA</v>
      </c>
      <c r="R39" t="str">
        <f>'working monthly'!S49</f>
        <v>NA</v>
      </c>
      <c r="S39" t="str">
        <f>'working monthly'!T49</f>
        <v>NA</v>
      </c>
      <c r="T39" t="str">
        <f>'working monthly'!U49</f>
        <v>NA</v>
      </c>
      <c r="U39" t="str">
        <f>'working monthly'!V49</f>
        <v>NA</v>
      </c>
    </row>
    <row r="40" spans="1:21" x14ac:dyDescent="0.3">
      <c r="A40" s="10">
        <f>'working monthly'!F50</f>
        <v>32933</v>
      </c>
      <c r="B40" s="15">
        <f>'working monthly'!D50</f>
        <v>1990</v>
      </c>
      <c r="C40" s="14">
        <f>'working monthly'!E50</f>
        <v>3</v>
      </c>
      <c r="D40" s="14">
        <f>'working monthly'!C50</f>
        <v>1</v>
      </c>
      <c r="E40" s="14">
        <f>'working monthly'!B50</f>
        <v>31</v>
      </c>
      <c r="F40" t="str">
        <f>'working monthly'!G50</f>
        <v>NA</v>
      </c>
      <c r="G40" t="str">
        <f>'working monthly'!H50</f>
        <v>NA</v>
      </c>
      <c r="H40" t="str">
        <f>'working monthly'!I50</f>
        <v>NA</v>
      </c>
      <c r="I40" t="str">
        <f>'working monthly'!J50</f>
        <v>NA</v>
      </c>
      <c r="J40" t="str">
        <f>'working monthly'!K50</f>
        <v>NA</v>
      </c>
      <c r="K40" t="str">
        <f>'working monthly'!L50</f>
        <v>NA</v>
      </c>
      <c r="L40" t="str">
        <f>'working monthly'!M50</f>
        <v>NA</v>
      </c>
      <c r="M40" t="str">
        <f>'working monthly'!N50</f>
        <v>NA</v>
      </c>
      <c r="N40" t="str">
        <f>'working monthly'!O50</f>
        <v>NA</v>
      </c>
      <c r="O40" t="str">
        <f>'working monthly'!P50</f>
        <v>NA</v>
      </c>
      <c r="P40" t="str">
        <f>'working monthly'!Q50</f>
        <v>NA</v>
      </c>
      <c r="Q40" t="str">
        <f>'working monthly'!R50</f>
        <v>NA</v>
      </c>
      <c r="R40" t="str">
        <f>'working monthly'!S50</f>
        <v>NA</v>
      </c>
      <c r="S40" t="str">
        <f>'working monthly'!T50</f>
        <v>NA</v>
      </c>
      <c r="T40" t="str">
        <f>'working monthly'!U50</f>
        <v>NA</v>
      </c>
      <c r="U40" t="str">
        <f>'working monthly'!V50</f>
        <v>NA</v>
      </c>
    </row>
    <row r="41" spans="1:21" x14ac:dyDescent="0.3">
      <c r="A41" s="10">
        <f>'working monthly'!F51</f>
        <v>32964</v>
      </c>
      <c r="B41" s="15">
        <f>'working monthly'!D51</f>
        <v>1990</v>
      </c>
      <c r="C41" s="14">
        <f>'working monthly'!E51</f>
        <v>4</v>
      </c>
      <c r="D41" s="14">
        <f>'working monthly'!C51</f>
        <v>2</v>
      </c>
      <c r="E41" s="14">
        <f>'working monthly'!B51</f>
        <v>30</v>
      </c>
      <c r="F41" t="str">
        <f>'working monthly'!G51</f>
        <v>NA</v>
      </c>
      <c r="G41" t="str">
        <f>'working monthly'!H51</f>
        <v>NA</v>
      </c>
      <c r="H41" t="str">
        <f>'working monthly'!I51</f>
        <v>NA</v>
      </c>
      <c r="I41" t="str">
        <f>'working monthly'!J51</f>
        <v>NA</v>
      </c>
      <c r="J41" t="str">
        <f>'working monthly'!K51</f>
        <v>NA</v>
      </c>
      <c r="K41" t="str">
        <f>'working monthly'!L51</f>
        <v>NA</v>
      </c>
      <c r="L41" t="str">
        <f>'working monthly'!M51</f>
        <v>NA</v>
      </c>
      <c r="M41" t="str">
        <f>'working monthly'!N51</f>
        <v>NA</v>
      </c>
      <c r="N41" t="str">
        <f>'working monthly'!O51</f>
        <v>NA</v>
      </c>
      <c r="O41" t="str">
        <f>'working monthly'!P51</f>
        <v>NA</v>
      </c>
      <c r="P41" t="str">
        <f>'working monthly'!Q51</f>
        <v>NA</v>
      </c>
      <c r="Q41" t="str">
        <f>'working monthly'!R51</f>
        <v>NA</v>
      </c>
      <c r="R41" t="str">
        <f>'working monthly'!S51</f>
        <v>NA</v>
      </c>
      <c r="S41" t="str">
        <f>'working monthly'!T51</f>
        <v>NA</v>
      </c>
      <c r="T41" t="str">
        <f>'working monthly'!U51</f>
        <v>NA</v>
      </c>
      <c r="U41" t="str">
        <f>'working monthly'!V51</f>
        <v>NA</v>
      </c>
    </row>
    <row r="42" spans="1:21" x14ac:dyDescent="0.3">
      <c r="A42" s="10">
        <f>'working monthly'!F52</f>
        <v>32994</v>
      </c>
      <c r="B42" s="15">
        <f>'working monthly'!D52</f>
        <v>1990</v>
      </c>
      <c r="C42" s="14">
        <f>'working monthly'!E52</f>
        <v>5</v>
      </c>
      <c r="D42" s="14">
        <f>'working monthly'!C52</f>
        <v>2</v>
      </c>
      <c r="E42" s="14">
        <f>'working monthly'!B52</f>
        <v>31</v>
      </c>
      <c r="F42" t="str">
        <f>'working monthly'!G52</f>
        <v>NA</v>
      </c>
      <c r="G42" t="str">
        <f>'working monthly'!H52</f>
        <v>NA</v>
      </c>
      <c r="H42" t="str">
        <f>'working monthly'!I52</f>
        <v>NA</v>
      </c>
      <c r="I42" t="str">
        <f>'working monthly'!J52</f>
        <v>NA</v>
      </c>
      <c r="J42" t="str">
        <f>'working monthly'!K52</f>
        <v>NA</v>
      </c>
      <c r="K42" t="str">
        <f>'working monthly'!L52</f>
        <v>NA</v>
      </c>
      <c r="L42" t="str">
        <f>'working monthly'!M52</f>
        <v>NA</v>
      </c>
      <c r="M42" t="str">
        <f>'working monthly'!N52</f>
        <v>NA</v>
      </c>
      <c r="N42" t="str">
        <f>'working monthly'!O52</f>
        <v>NA</v>
      </c>
      <c r="O42" t="str">
        <f>'working monthly'!P52</f>
        <v>NA</v>
      </c>
      <c r="P42" t="str">
        <f>'working monthly'!Q52</f>
        <v>NA</v>
      </c>
      <c r="Q42" t="str">
        <f>'working monthly'!R52</f>
        <v>NA</v>
      </c>
      <c r="R42" t="str">
        <f>'working monthly'!S52</f>
        <v>NA</v>
      </c>
      <c r="S42" t="str">
        <f>'working monthly'!T52</f>
        <v>NA</v>
      </c>
      <c r="T42" t="str">
        <f>'working monthly'!U52</f>
        <v>NA</v>
      </c>
      <c r="U42" t="str">
        <f>'working monthly'!V52</f>
        <v>NA</v>
      </c>
    </row>
    <row r="43" spans="1:21" x14ac:dyDescent="0.3">
      <c r="A43" s="10">
        <f>'working monthly'!F53</f>
        <v>33025</v>
      </c>
      <c r="B43" s="15">
        <f>'working monthly'!D53</f>
        <v>1990</v>
      </c>
      <c r="C43" s="14">
        <f>'working monthly'!E53</f>
        <v>6</v>
      </c>
      <c r="D43" s="14">
        <f>'working monthly'!C53</f>
        <v>2</v>
      </c>
      <c r="E43" s="14">
        <f>'working monthly'!B53</f>
        <v>30</v>
      </c>
      <c r="F43" t="str">
        <f>'working monthly'!G53</f>
        <v>NA</v>
      </c>
      <c r="G43" t="str">
        <f>'working monthly'!H53</f>
        <v>NA</v>
      </c>
      <c r="H43" t="str">
        <f>'working monthly'!I53</f>
        <v>NA</v>
      </c>
      <c r="I43" t="str">
        <f>'working monthly'!J53</f>
        <v>NA</v>
      </c>
      <c r="J43" t="str">
        <f>'working monthly'!K53</f>
        <v>NA</v>
      </c>
      <c r="K43" t="str">
        <f>'working monthly'!L53</f>
        <v>NA</v>
      </c>
      <c r="L43" t="str">
        <f>'working monthly'!M53</f>
        <v>NA</v>
      </c>
      <c r="M43" t="str">
        <f>'working monthly'!N53</f>
        <v>NA</v>
      </c>
      <c r="N43" t="str">
        <f>'working monthly'!O53</f>
        <v>NA</v>
      </c>
      <c r="O43" t="str">
        <f>'working monthly'!P53</f>
        <v>NA</v>
      </c>
      <c r="P43" t="str">
        <f>'working monthly'!Q53</f>
        <v>NA</v>
      </c>
      <c r="Q43" t="str">
        <f>'working monthly'!R53</f>
        <v>NA</v>
      </c>
      <c r="R43" t="str">
        <f>'working monthly'!S53</f>
        <v>NA</v>
      </c>
      <c r="S43" t="str">
        <f>'working monthly'!T53</f>
        <v>NA</v>
      </c>
      <c r="T43" t="str">
        <f>'working monthly'!U53</f>
        <v>NA</v>
      </c>
      <c r="U43" t="str">
        <f>'working monthly'!V53</f>
        <v>NA</v>
      </c>
    </row>
    <row r="44" spans="1:21" x14ac:dyDescent="0.3">
      <c r="A44" s="10">
        <f>'working monthly'!F54</f>
        <v>33055</v>
      </c>
      <c r="B44" s="15">
        <f>'working monthly'!D54</f>
        <v>1990</v>
      </c>
      <c r="C44" s="14">
        <f>'working monthly'!E54</f>
        <v>7</v>
      </c>
      <c r="D44" s="14">
        <f>'working monthly'!C54</f>
        <v>3</v>
      </c>
      <c r="E44" s="14">
        <f>'working monthly'!B54</f>
        <v>31</v>
      </c>
      <c r="F44" t="str">
        <f>'working monthly'!G54</f>
        <v>NA</v>
      </c>
      <c r="G44" t="str">
        <f>'working monthly'!H54</f>
        <v>NA</v>
      </c>
      <c r="H44" t="str">
        <f>'working monthly'!I54</f>
        <v>NA</v>
      </c>
      <c r="I44" t="str">
        <f>'working monthly'!J54</f>
        <v>NA</v>
      </c>
      <c r="J44" t="str">
        <f>'working monthly'!K54</f>
        <v>NA</v>
      </c>
      <c r="K44" t="str">
        <f>'working monthly'!L54</f>
        <v>NA</v>
      </c>
      <c r="L44" t="str">
        <f>'working monthly'!M54</f>
        <v>NA</v>
      </c>
      <c r="M44" t="str">
        <f>'working monthly'!N54</f>
        <v>NA</v>
      </c>
      <c r="N44" t="str">
        <f>'working monthly'!O54</f>
        <v>NA</v>
      </c>
      <c r="O44" t="str">
        <f>'working monthly'!P54</f>
        <v>NA</v>
      </c>
      <c r="P44" t="str">
        <f>'working monthly'!Q54</f>
        <v>NA</v>
      </c>
      <c r="Q44" t="str">
        <f>'working monthly'!R54</f>
        <v>NA</v>
      </c>
      <c r="R44" t="str">
        <f>'working monthly'!S54</f>
        <v>NA</v>
      </c>
      <c r="S44" t="str">
        <f>'working monthly'!T54</f>
        <v>NA</v>
      </c>
      <c r="T44" t="str">
        <f>'working monthly'!U54</f>
        <v>NA</v>
      </c>
      <c r="U44" t="str">
        <f>'working monthly'!V54</f>
        <v>NA</v>
      </c>
    </row>
    <row r="45" spans="1:21" x14ac:dyDescent="0.3">
      <c r="A45" s="10">
        <f>'working monthly'!F55</f>
        <v>33086</v>
      </c>
      <c r="B45" s="15">
        <f>'working monthly'!D55</f>
        <v>1990</v>
      </c>
      <c r="C45" s="14">
        <f>'working monthly'!E55</f>
        <v>8</v>
      </c>
      <c r="D45" s="14">
        <f>'working monthly'!C55</f>
        <v>3</v>
      </c>
      <c r="E45" s="14">
        <f>'working monthly'!B55</f>
        <v>31</v>
      </c>
      <c r="F45" t="str">
        <f>'working monthly'!G55</f>
        <v>NA</v>
      </c>
      <c r="G45" t="str">
        <f>'working monthly'!H55</f>
        <v>NA</v>
      </c>
      <c r="H45" t="str">
        <f>'working monthly'!I55</f>
        <v>NA</v>
      </c>
      <c r="I45" t="str">
        <f>'working monthly'!J55</f>
        <v>NA</v>
      </c>
      <c r="J45" t="str">
        <f>'working monthly'!K55</f>
        <v>NA</v>
      </c>
      <c r="K45" t="str">
        <f>'working monthly'!L55</f>
        <v>NA</v>
      </c>
      <c r="L45" t="str">
        <f>'working monthly'!M55</f>
        <v>NA</v>
      </c>
      <c r="M45" t="str">
        <f>'working monthly'!N55</f>
        <v>NA</v>
      </c>
      <c r="N45" t="str">
        <f>'working monthly'!O55</f>
        <v>NA</v>
      </c>
      <c r="O45" t="str">
        <f>'working monthly'!P55</f>
        <v>NA</v>
      </c>
      <c r="P45" t="str">
        <f>'working monthly'!Q55</f>
        <v>NA</v>
      </c>
      <c r="Q45" t="str">
        <f>'working monthly'!R55</f>
        <v>NA</v>
      </c>
      <c r="R45" t="str">
        <f>'working monthly'!S55</f>
        <v>NA</v>
      </c>
      <c r="S45" t="str">
        <f>'working monthly'!T55</f>
        <v>NA</v>
      </c>
      <c r="T45" t="str">
        <f>'working monthly'!U55</f>
        <v>NA</v>
      </c>
      <c r="U45" t="str">
        <f>'working monthly'!V55</f>
        <v>NA</v>
      </c>
    </row>
    <row r="46" spans="1:21" x14ac:dyDescent="0.3">
      <c r="A46" s="10">
        <f>'working monthly'!F56</f>
        <v>33117</v>
      </c>
      <c r="B46" s="15">
        <f>'working monthly'!D56</f>
        <v>1990</v>
      </c>
      <c r="C46" s="14">
        <f>'working monthly'!E56</f>
        <v>9</v>
      </c>
      <c r="D46" s="14">
        <f>'working monthly'!C56</f>
        <v>3</v>
      </c>
      <c r="E46" s="14">
        <f>'working monthly'!B56</f>
        <v>30</v>
      </c>
      <c r="F46" t="str">
        <f>'working monthly'!G56</f>
        <v>NA</v>
      </c>
      <c r="G46" t="str">
        <f>'working monthly'!H56</f>
        <v>NA</v>
      </c>
      <c r="H46" t="str">
        <f>'working monthly'!I56</f>
        <v>NA</v>
      </c>
      <c r="I46" t="str">
        <f>'working monthly'!J56</f>
        <v>NA</v>
      </c>
      <c r="J46" t="str">
        <f>'working monthly'!K56</f>
        <v>NA</v>
      </c>
      <c r="K46" t="str">
        <f>'working monthly'!L56</f>
        <v>NA</v>
      </c>
      <c r="L46" t="str">
        <f>'working monthly'!M56</f>
        <v>NA</v>
      </c>
      <c r="M46" t="str">
        <f>'working monthly'!N56</f>
        <v>NA</v>
      </c>
      <c r="N46" t="str">
        <f>'working monthly'!O56</f>
        <v>NA</v>
      </c>
      <c r="O46" t="str">
        <f>'working monthly'!P56</f>
        <v>NA</v>
      </c>
      <c r="P46" t="str">
        <f>'working monthly'!Q56</f>
        <v>NA</v>
      </c>
      <c r="Q46" t="str">
        <f>'working monthly'!R56</f>
        <v>NA</v>
      </c>
      <c r="R46" t="str">
        <f>'working monthly'!S56</f>
        <v>NA</v>
      </c>
      <c r="S46" t="str">
        <f>'working monthly'!T56</f>
        <v>NA</v>
      </c>
      <c r="T46" t="str">
        <f>'working monthly'!U56</f>
        <v>NA</v>
      </c>
      <c r="U46" t="str">
        <f>'working monthly'!V56</f>
        <v>NA</v>
      </c>
    </row>
    <row r="47" spans="1:21" x14ac:dyDescent="0.3">
      <c r="A47" s="10">
        <f>'working monthly'!F57</f>
        <v>33147</v>
      </c>
      <c r="B47" s="15">
        <f>'working monthly'!D57</f>
        <v>1990</v>
      </c>
      <c r="C47" s="14">
        <f>'working monthly'!E57</f>
        <v>10</v>
      </c>
      <c r="D47" s="14">
        <f>'working monthly'!C57</f>
        <v>4</v>
      </c>
      <c r="E47" s="14">
        <f>'working monthly'!B57</f>
        <v>31</v>
      </c>
      <c r="F47" t="str">
        <f>'working monthly'!G57</f>
        <v>NA</v>
      </c>
      <c r="G47" t="str">
        <f>'working monthly'!H57</f>
        <v>NA</v>
      </c>
      <c r="H47" t="str">
        <f>'working monthly'!I57</f>
        <v>NA</v>
      </c>
      <c r="I47" t="str">
        <f>'working monthly'!J57</f>
        <v>NA</v>
      </c>
      <c r="J47" t="str">
        <f>'working monthly'!K57</f>
        <v>NA</v>
      </c>
      <c r="K47" t="str">
        <f>'working monthly'!L57</f>
        <v>NA</v>
      </c>
      <c r="L47" t="str">
        <f>'working monthly'!M57</f>
        <v>NA</v>
      </c>
      <c r="M47" t="str">
        <f>'working monthly'!N57</f>
        <v>NA</v>
      </c>
      <c r="N47" t="str">
        <f>'working monthly'!O57</f>
        <v>NA</v>
      </c>
      <c r="O47" t="str">
        <f>'working monthly'!P57</f>
        <v>NA</v>
      </c>
      <c r="P47" t="str">
        <f>'working monthly'!Q57</f>
        <v>NA</v>
      </c>
      <c r="Q47" t="str">
        <f>'working monthly'!R57</f>
        <v>NA</v>
      </c>
      <c r="R47" t="str">
        <f>'working monthly'!S57</f>
        <v>NA</v>
      </c>
      <c r="S47" t="str">
        <f>'working monthly'!T57</f>
        <v>NA</v>
      </c>
      <c r="T47" t="str">
        <f>'working monthly'!U57</f>
        <v>NA</v>
      </c>
      <c r="U47" t="str">
        <f>'working monthly'!V57</f>
        <v>NA</v>
      </c>
    </row>
    <row r="48" spans="1:21" x14ac:dyDescent="0.3">
      <c r="A48" s="10">
        <f>'working monthly'!F58</f>
        <v>33178</v>
      </c>
      <c r="B48" s="15">
        <f>'working monthly'!D58</f>
        <v>1990</v>
      </c>
      <c r="C48" s="14">
        <f>'working monthly'!E58</f>
        <v>11</v>
      </c>
      <c r="D48" s="14">
        <f>'working monthly'!C58</f>
        <v>4</v>
      </c>
      <c r="E48" s="14">
        <f>'working monthly'!B58</f>
        <v>30</v>
      </c>
      <c r="F48" t="str">
        <f>'working monthly'!G58</f>
        <v>NA</v>
      </c>
      <c r="G48" t="str">
        <f>'working monthly'!H58</f>
        <v>NA</v>
      </c>
      <c r="H48" t="str">
        <f>'working monthly'!I58</f>
        <v>NA</v>
      </c>
      <c r="I48" t="str">
        <f>'working monthly'!J58</f>
        <v>NA</v>
      </c>
      <c r="J48" t="str">
        <f>'working monthly'!K58</f>
        <v>NA</v>
      </c>
      <c r="K48" t="str">
        <f>'working monthly'!L58</f>
        <v>NA</v>
      </c>
      <c r="L48" t="str">
        <f>'working monthly'!M58</f>
        <v>NA</v>
      </c>
      <c r="M48" t="str">
        <f>'working monthly'!N58</f>
        <v>NA</v>
      </c>
      <c r="N48" t="str">
        <f>'working monthly'!O58</f>
        <v>NA</v>
      </c>
      <c r="O48" t="str">
        <f>'working monthly'!P58</f>
        <v>NA</v>
      </c>
      <c r="P48" t="str">
        <f>'working monthly'!Q58</f>
        <v>NA</v>
      </c>
      <c r="Q48" t="str">
        <f>'working monthly'!R58</f>
        <v>NA</v>
      </c>
      <c r="R48" t="str">
        <f>'working monthly'!S58</f>
        <v>NA</v>
      </c>
      <c r="S48" t="str">
        <f>'working monthly'!T58</f>
        <v>NA</v>
      </c>
      <c r="T48" t="str">
        <f>'working monthly'!U58</f>
        <v>NA</v>
      </c>
      <c r="U48" t="str">
        <f>'working monthly'!V58</f>
        <v>NA</v>
      </c>
    </row>
    <row r="49" spans="1:21" x14ac:dyDescent="0.3">
      <c r="A49" s="10">
        <f>'working monthly'!F59</f>
        <v>33208</v>
      </c>
      <c r="B49" s="15">
        <f>'working monthly'!D59</f>
        <v>1990</v>
      </c>
      <c r="C49" s="14">
        <f>'working monthly'!E59</f>
        <v>12</v>
      </c>
      <c r="D49" s="14">
        <f>'working monthly'!C59</f>
        <v>4</v>
      </c>
      <c r="E49" s="14">
        <f>'working monthly'!B59</f>
        <v>31</v>
      </c>
      <c r="F49" t="str">
        <f>'working monthly'!G59</f>
        <v>NA</v>
      </c>
      <c r="G49" t="str">
        <f>'working monthly'!H59</f>
        <v>NA</v>
      </c>
      <c r="H49" t="str">
        <f>'working monthly'!I59</f>
        <v>NA</v>
      </c>
      <c r="I49" t="str">
        <f>'working monthly'!J59</f>
        <v>NA</v>
      </c>
      <c r="J49" t="str">
        <f>'working monthly'!K59</f>
        <v>NA</v>
      </c>
      <c r="K49" t="str">
        <f>'working monthly'!L59</f>
        <v>NA</v>
      </c>
      <c r="L49" t="str">
        <f>'working monthly'!M59</f>
        <v>NA</v>
      </c>
      <c r="M49" t="str">
        <f>'working monthly'!N59</f>
        <v>NA</v>
      </c>
      <c r="N49" t="str">
        <f>'working monthly'!O59</f>
        <v>NA</v>
      </c>
      <c r="O49" t="str">
        <f>'working monthly'!P59</f>
        <v>NA</v>
      </c>
      <c r="P49" t="str">
        <f>'working monthly'!Q59</f>
        <v>NA</v>
      </c>
      <c r="Q49" t="str">
        <f>'working monthly'!R59</f>
        <v>NA</v>
      </c>
      <c r="R49" t="str">
        <f>'working monthly'!S59</f>
        <v>NA</v>
      </c>
      <c r="S49" t="str">
        <f>'working monthly'!T59</f>
        <v>NA</v>
      </c>
      <c r="T49" t="str">
        <f>'working monthly'!U59</f>
        <v>NA</v>
      </c>
      <c r="U49" t="str">
        <f>'working monthly'!V59</f>
        <v>NA</v>
      </c>
    </row>
    <row r="50" spans="1:21" x14ac:dyDescent="0.3">
      <c r="A50" s="10">
        <f>'working monthly'!F60</f>
        <v>33239</v>
      </c>
      <c r="B50" s="15">
        <f>'working monthly'!D60</f>
        <v>1991</v>
      </c>
      <c r="C50" s="14">
        <f>'working monthly'!E60</f>
        <v>1</v>
      </c>
      <c r="D50" s="14">
        <f>'working monthly'!C60</f>
        <v>1</v>
      </c>
      <c r="E50" s="14">
        <f>'working monthly'!B60</f>
        <v>31</v>
      </c>
      <c r="F50" t="str">
        <f>'working monthly'!G60</f>
        <v>NA</v>
      </c>
      <c r="G50" t="str">
        <f>'working monthly'!H60</f>
        <v>NA</v>
      </c>
      <c r="H50" t="str">
        <f>'working monthly'!I60</f>
        <v>NA</v>
      </c>
      <c r="I50" t="str">
        <f>'working monthly'!J60</f>
        <v>NA</v>
      </c>
      <c r="J50" t="str">
        <f>'working monthly'!K60</f>
        <v>NA</v>
      </c>
      <c r="K50" t="str">
        <f>'working monthly'!L60</f>
        <v>NA</v>
      </c>
      <c r="L50" t="str">
        <f>'working monthly'!M60</f>
        <v>NA</v>
      </c>
      <c r="M50" t="str">
        <f>'working monthly'!N60</f>
        <v>NA</v>
      </c>
      <c r="N50" t="str">
        <f>'working monthly'!O60</f>
        <v>NA</v>
      </c>
      <c r="O50" t="str">
        <f>'working monthly'!P60</f>
        <v>NA</v>
      </c>
      <c r="P50" t="str">
        <f>'working monthly'!Q60</f>
        <v>NA</v>
      </c>
      <c r="Q50" t="str">
        <f>'working monthly'!R60</f>
        <v>NA</v>
      </c>
      <c r="R50" t="str">
        <f>'working monthly'!S60</f>
        <v>NA</v>
      </c>
      <c r="S50" t="str">
        <f>'working monthly'!T60</f>
        <v>NA</v>
      </c>
      <c r="T50" t="str">
        <f>'working monthly'!U60</f>
        <v>NA</v>
      </c>
      <c r="U50" t="str">
        <f>'working monthly'!V60</f>
        <v>NA</v>
      </c>
    </row>
    <row r="51" spans="1:21" x14ac:dyDescent="0.3">
      <c r="A51" s="10">
        <f>'working monthly'!F61</f>
        <v>33270</v>
      </c>
      <c r="B51" s="15">
        <f>'working monthly'!D61</f>
        <v>1991</v>
      </c>
      <c r="C51" s="14">
        <f>'working monthly'!E61</f>
        <v>2</v>
      </c>
      <c r="D51" s="14">
        <f>'working monthly'!C61</f>
        <v>1</v>
      </c>
      <c r="E51" s="14">
        <f>'working monthly'!B61</f>
        <v>28</v>
      </c>
      <c r="F51" t="str">
        <f>'working monthly'!G61</f>
        <v>NA</v>
      </c>
      <c r="G51" t="str">
        <f>'working monthly'!H61</f>
        <v>NA</v>
      </c>
      <c r="H51" t="str">
        <f>'working monthly'!I61</f>
        <v>NA</v>
      </c>
      <c r="I51" t="str">
        <f>'working monthly'!J61</f>
        <v>NA</v>
      </c>
      <c r="J51" t="str">
        <f>'working monthly'!K61</f>
        <v>NA</v>
      </c>
      <c r="K51" t="str">
        <f>'working monthly'!L61</f>
        <v>NA</v>
      </c>
      <c r="L51" t="str">
        <f>'working monthly'!M61</f>
        <v>NA</v>
      </c>
      <c r="M51" t="str">
        <f>'working monthly'!N61</f>
        <v>NA</v>
      </c>
      <c r="N51" t="str">
        <f>'working monthly'!O61</f>
        <v>NA</v>
      </c>
      <c r="O51" t="str">
        <f>'working monthly'!P61</f>
        <v>NA</v>
      </c>
      <c r="P51" t="str">
        <f>'working monthly'!Q61</f>
        <v>NA</v>
      </c>
      <c r="Q51" t="str">
        <f>'working monthly'!R61</f>
        <v>NA</v>
      </c>
      <c r="R51" t="str">
        <f>'working monthly'!S61</f>
        <v>NA</v>
      </c>
      <c r="S51" t="str">
        <f>'working monthly'!T61</f>
        <v>NA</v>
      </c>
      <c r="T51" t="str">
        <f>'working monthly'!U61</f>
        <v>NA</v>
      </c>
      <c r="U51" t="str">
        <f>'working monthly'!V61</f>
        <v>NA</v>
      </c>
    </row>
    <row r="52" spans="1:21" x14ac:dyDescent="0.3">
      <c r="A52" s="10">
        <f>'working monthly'!F62</f>
        <v>33298</v>
      </c>
      <c r="B52" s="15">
        <f>'working monthly'!D62</f>
        <v>1991</v>
      </c>
      <c r="C52" s="14">
        <f>'working monthly'!E62</f>
        <v>3</v>
      </c>
      <c r="D52" s="14">
        <f>'working monthly'!C62</f>
        <v>1</v>
      </c>
      <c r="E52" s="14">
        <f>'working monthly'!B62</f>
        <v>31</v>
      </c>
      <c r="F52" t="str">
        <f>'working monthly'!G62</f>
        <v>NA</v>
      </c>
      <c r="G52" t="str">
        <f>'working monthly'!H62</f>
        <v>NA</v>
      </c>
      <c r="H52" t="str">
        <f>'working monthly'!I62</f>
        <v>NA</v>
      </c>
      <c r="I52" t="str">
        <f>'working monthly'!J62</f>
        <v>NA</v>
      </c>
      <c r="J52" t="str">
        <f>'working monthly'!K62</f>
        <v>NA</v>
      </c>
      <c r="K52" t="str">
        <f>'working monthly'!L62</f>
        <v>NA</v>
      </c>
      <c r="L52" t="str">
        <f>'working monthly'!M62</f>
        <v>NA</v>
      </c>
      <c r="M52" t="str">
        <f>'working monthly'!N62</f>
        <v>NA</v>
      </c>
      <c r="N52" t="str">
        <f>'working monthly'!O62</f>
        <v>NA</v>
      </c>
      <c r="O52" t="str">
        <f>'working monthly'!P62</f>
        <v>NA</v>
      </c>
      <c r="P52" t="str">
        <f>'working monthly'!Q62</f>
        <v>NA</v>
      </c>
      <c r="Q52" t="str">
        <f>'working monthly'!R62</f>
        <v>NA</v>
      </c>
      <c r="R52" t="str">
        <f>'working monthly'!S62</f>
        <v>NA</v>
      </c>
      <c r="S52" t="str">
        <f>'working monthly'!T62</f>
        <v>NA</v>
      </c>
      <c r="T52" t="str">
        <f>'working monthly'!U62</f>
        <v>NA</v>
      </c>
      <c r="U52" t="str">
        <f>'working monthly'!V62</f>
        <v>NA</v>
      </c>
    </row>
    <row r="53" spans="1:21" x14ac:dyDescent="0.3">
      <c r="A53" s="10">
        <f>'working monthly'!F63</f>
        <v>33329</v>
      </c>
      <c r="B53" s="15">
        <f>'working monthly'!D63</f>
        <v>1991</v>
      </c>
      <c r="C53" s="14">
        <f>'working monthly'!E63</f>
        <v>4</v>
      </c>
      <c r="D53" s="14">
        <f>'working monthly'!C63</f>
        <v>2</v>
      </c>
      <c r="E53" s="14">
        <f>'working monthly'!B63</f>
        <v>30</v>
      </c>
      <c r="F53" t="str">
        <f>'working monthly'!G63</f>
        <v>NA</v>
      </c>
      <c r="G53" t="str">
        <f>'working monthly'!H63</f>
        <v>NA</v>
      </c>
      <c r="H53" t="str">
        <f>'working monthly'!I63</f>
        <v>NA</v>
      </c>
      <c r="I53" t="str">
        <f>'working monthly'!J63</f>
        <v>NA</v>
      </c>
      <c r="J53" t="str">
        <f>'working monthly'!K63</f>
        <v>NA</v>
      </c>
      <c r="K53" t="str">
        <f>'working monthly'!L63</f>
        <v>NA</v>
      </c>
      <c r="L53" t="str">
        <f>'working monthly'!M63</f>
        <v>NA</v>
      </c>
      <c r="M53" t="str">
        <f>'working monthly'!N63</f>
        <v>NA</v>
      </c>
      <c r="N53" t="str">
        <f>'working monthly'!O63</f>
        <v>NA</v>
      </c>
      <c r="O53" t="str">
        <f>'working monthly'!P63</f>
        <v>NA</v>
      </c>
      <c r="P53" t="str">
        <f>'working monthly'!Q63</f>
        <v>NA</v>
      </c>
      <c r="Q53" t="str">
        <f>'working monthly'!R63</f>
        <v>NA</v>
      </c>
      <c r="R53" t="str">
        <f>'working monthly'!S63</f>
        <v>NA</v>
      </c>
      <c r="S53" t="str">
        <f>'working monthly'!T63</f>
        <v>NA</v>
      </c>
      <c r="T53" t="str">
        <f>'working monthly'!U63</f>
        <v>NA</v>
      </c>
      <c r="U53" t="str">
        <f>'working monthly'!V63</f>
        <v>NA</v>
      </c>
    </row>
    <row r="54" spans="1:21" x14ac:dyDescent="0.3">
      <c r="A54" s="10">
        <f>'working monthly'!F64</f>
        <v>33359</v>
      </c>
      <c r="B54" s="15">
        <f>'working monthly'!D64</f>
        <v>1991</v>
      </c>
      <c r="C54" s="14">
        <f>'working monthly'!E64</f>
        <v>5</v>
      </c>
      <c r="D54" s="14">
        <f>'working monthly'!C64</f>
        <v>2</v>
      </c>
      <c r="E54" s="14">
        <f>'working monthly'!B64</f>
        <v>31</v>
      </c>
      <c r="F54" t="str">
        <f>'working monthly'!G64</f>
        <v>NA</v>
      </c>
      <c r="G54" t="str">
        <f>'working monthly'!H64</f>
        <v>NA</v>
      </c>
      <c r="H54" t="str">
        <f>'working monthly'!I64</f>
        <v>NA</v>
      </c>
      <c r="I54" t="str">
        <f>'working monthly'!J64</f>
        <v>NA</v>
      </c>
      <c r="J54" t="str">
        <f>'working monthly'!K64</f>
        <v>NA</v>
      </c>
      <c r="K54" t="str">
        <f>'working monthly'!L64</f>
        <v>NA</v>
      </c>
      <c r="L54" t="str">
        <f>'working monthly'!M64</f>
        <v>NA</v>
      </c>
      <c r="M54" t="str">
        <f>'working monthly'!N64</f>
        <v>NA</v>
      </c>
      <c r="N54" t="str">
        <f>'working monthly'!O64</f>
        <v>NA</v>
      </c>
      <c r="O54" t="str">
        <f>'working monthly'!P64</f>
        <v>NA</v>
      </c>
      <c r="P54" t="str">
        <f>'working monthly'!Q64</f>
        <v>NA</v>
      </c>
      <c r="Q54" t="str">
        <f>'working monthly'!R64</f>
        <v>NA</v>
      </c>
      <c r="R54" t="str">
        <f>'working monthly'!S64</f>
        <v>NA</v>
      </c>
      <c r="S54" t="str">
        <f>'working monthly'!T64</f>
        <v>NA</v>
      </c>
      <c r="T54" t="str">
        <f>'working monthly'!U64</f>
        <v>NA</v>
      </c>
      <c r="U54" t="str">
        <f>'working monthly'!V64</f>
        <v>NA</v>
      </c>
    </row>
    <row r="55" spans="1:21" x14ac:dyDescent="0.3">
      <c r="A55" s="10">
        <f>'working monthly'!F65</f>
        <v>33390</v>
      </c>
      <c r="B55" s="15">
        <f>'working monthly'!D65</f>
        <v>1991</v>
      </c>
      <c r="C55" s="14">
        <f>'working monthly'!E65</f>
        <v>6</v>
      </c>
      <c r="D55" s="14">
        <f>'working monthly'!C65</f>
        <v>2</v>
      </c>
      <c r="E55" s="14">
        <f>'working monthly'!B65</f>
        <v>30</v>
      </c>
      <c r="F55" t="str">
        <f>'working monthly'!G65</f>
        <v>NA</v>
      </c>
      <c r="G55" t="str">
        <f>'working monthly'!H65</f>
        <v>NA</v>
      </c>
      <c r="H55" t="str">
        <f>'working monthly'!I65</f>
        <v>NA</v>
      </c>
      <c r="I55" t="str">
        <f>'working monthly'!J65</f>
        <v>NA</v>
      </c>
      <c r="J55" t="str">
        <f>'working monthly'!K65</f>
        <v>NA</v>
      </c>
      <c r="K55" t="str">
        <f>'working monthly'!L65</f>
        <v>NA</v>
      </c>
      <c r="L55" t="str">
        <f>'working monthly'!M65</f>
        <v>NA</v>
      </c>
      <c r="M55" t="str">
        <f>'working monthly'!N65</f>
        <v>NA</v>
      </c>
      <c r="N55" t="str">
        <f>'working monthly'!O65</f>
        <v>NA</v>
      </c>
      <c r="O55" t="str">
        <f>'working monthly'!P65</f>
        <v>NA</v>
      </c>
      <c r="P55" t="str">
        <f>'working monthly'!Q65</f>
        <v>NA</v>
      </c>
      <c r="Q55" t="str">
        <f>'working monthly'!R65</f>
        <v>NA</v>
      </c>
      <c r="R55" t="str">
        <f>'working monthly'!S65</f>
        <v>NA</v>
      </c>
      <c r="S55" t="str">
        <f>'working monthly'!T65</f>
        <v>NA</v>
      </c>
      <c r="T55" t="str">
        <f>'working monthly'!U65</f>
        <v>NA</v>
      </c>
      <c r="U55" t="str">
        <f>'working monthly'!V65</f>
        <v>NA</v>
      </c>
    </row>
    <row r="56" spans="1:21" x14ac:dyDescent="0.3">
      <c r="A56" s="10">
        <f>'working monthly'!F66</f>
        <v>33420</v>
      </c>
      <c r="B56" s="15">
        <f>'working monthly'!D66</f>
        <v>1991</v>
      </c>
      <c r="C56" s="14">
        <f>'working monthly'!E66</f>
        <v>7</v>
      </c>
      <c r="D56" s="14">
        <f>'working monthly'!C66</f>
        <v>3</v>
      </c>
      <c r="E56" s="14">
        <f>'working monthly'!B66</f>
        <v>31</v>
      </c>
      <c r="F56" t="str">
        <f>'working monthly'!G66</f>
        <v>NA</v>
      </c>
      <c r="G56" t="str">
        <f>'working monthly'!H66</f>
        <v>NA</v>
      </c>
      <c r="H56" t="str">
        <f>'working monthly'!I66</f>
        <v>NA</v>
      </c>
      <c r="I56" t="str">
        <f>'working monthly'!J66</f>
        <v>NA</v>
      </c>
      <c r="J56" t="str">
        <f>'working monthly'!K66</f>
        <v>NA</v>
      </c>
      <c r="K56" t="str">
        <f>'working monthly'!L66</f>
        <v>NA</v>
      </c>
      <c r="L56" t="str">
        <f>'working monthly'!M66</f>
        <v>NA</v>
      </c>
      <c r="M56" t="str">
        <f>'working monthly'!N66</f>
        <v>NA</v>
      </c>
      <c r="N56" t="str">
        <f>'working monthly'!O66</f>
        <v>NA</v>
      </c>
      <c r="O56" t="str">
        <f>'working monthly'!P66</f>
        <v>NA</v>
      </c>
      <c r="P56" t="str">
        <f>'working monthly'!Q66</f>
        <v>NA</v>
      </c>
      <c r="Q56" t="str">
        <f>'working monthly'!R66</f>
        <v>NA</v>
      </c>
      <c r="R56" t="str">
        <f>'working monthly'!S66</f>
        <v>NA</v>
      </c>
      <c r="S56" t="str">
        <f>'working monthly'!T66</f>
        <v>NA</v>
      </c>
      <c r="T56" t="str">
        <f>'working monthly'!U66</f>
        <v>NA</v>
      </c>
      <c r="U56" t="str">
        <f>'working monthly'!V66</f>
        <v>NA</v>
      </c>
    </row>
    <row r="57" spans="1:21" x14ac:dyDescent="0.3">
      <c r="A57" s="10">
        <f>'working monthly'!F67</f>
        <v>33451</v>
      </c>
      <c r="B57" s="15">
        <f>'working monthly'!D67</f>
        <v>1991</v>
      </c>
      <c r="C57" s="14">
        <f>'working monthly'!E67</f>
        <v>8</v>
      </c>
      <c r="D57" s="14">
        <f>'working monthly'!C67</f>
        <v>3</v>
      </c>
      <c r="E57" s="14">
        <f>'working monthly'!B67</f>
        <v>31</v>
      </c>
      <c r="F57" t="str">
        <f>'working monthly'!G67</f>
        <v>NA</v>
      </c>
      <c r="G57" t="str">
        <f>'working monthly'!H67</f>
        <v>NA</v>
      </c>
      <c r="H57" t="str">
        <f>'working monthly'!I67</f>
        <v>NA</v>
      </c>
      <c r="I57" t="str">
        <f>'working monthly'!J67</f>
        <v>NA</v>
      </c>
      <c r="J57" t="str">
        <f>'working monthly'!K67</f>
        <v>NA</v>
      </c>
      <c r="K57" t="str">
        <f>'working monthly'!L67</f>
        <v>NA</v>
      </c>
      <c r="L57" t="str">
        <f>'working monthly'!M67</f>
        <v>NA</v>
      </c>
      <c r="M57" t="str">
        <f>'working monthly'!N67</f>
        <v>NA</v>
      </c>
      <c r="N57" t="str">
        <f>'working monthly'!O67</f>
        <v>NA</v>
      </c>
      <c r="O57" t="str">
        <f>'working monthly'!P67</f>
        <v>NA</v>
      </c>
      <c r="P57" t="str">
        <f>'working monthly'!Q67</f>
        <v>NA</v>
      </c>
      <c r="Q57" t="str">
        <f>'working monthly'!R67</f>
        <v>NA</v>
      </c>
      <c r="R57" t="str">
        <f>'working monthly'!S67</f>
        <v>NA</v>
      </c>
      <c r="S57" t="str">
        <f>'working monthly'!T67</f>
        <v>NA</v>
      </c>
      <c r="T57" t="str">
        <f>'working monthly'!U67</f>
        <v>NA</v>
      </c>
      <c r="U57" t="str">
        <f>'working monthly'!V67</f>
        <v>NA</v>
      </c>
    </row>
    <row r="58" spans="1:21" x14ac:dyDescent="0.3">
      <c r="A58" s="10">
        <f>'working monthly'!F68</f>
        <v>33482</v>
      </c>
      <c r="B58" s="15">
        <f>'working monthly'!D68</f>
        <v>1991</v>
      </c>
      <c r="C58" s="14">
        <f>'working monthly'!E68</f>
        <v>9</v>
      </c>
      <c r="D58" s="14">
        <f>'working monthly'!C68</f>
        <v>3</v>
      </c>
      <c r="E58" s="14">
        <f>'working monthly'!B68</f>
        <v>30</v>
      </c>
      <c r="F58" t="str">
        <f>'working monthly'!G68</f>
        <v>NA</v>
      </c>
      <c r="G58" t="str">
        <f>'working monthly'!H68</f>
        <v>NA</v>
      </c>
      <c r="H58" t="str">
        <f>'working monthly'!I68</f>
        <v>NA</v>
      </c>
      <c r="I58" t="str">
        <f>'working monthly'!J68</f>
        <v>NA</v>
      </c>
      <c r="J58" t="str">
        <f>'working monthly'!K68</f>
        <v>NA</v>
      </c>
      <c r="K58" t="str">
        <f>'working monthly'!L68</f>
        <v>NA</v>
      </c>
      <c r="L58" t="str">
        <f>'working monthly'!M68</f>
        <v>NA</v>
      </c>
      <c r="M58" t="str">
        <f>'working monthly'!N68</f>
        <v>NA</v>
      </c>
      <c r="N58" t="str">
        <f>'working monthly'!O68</f>
        <v>NA</v>
      </c>
      <c r="O58" t="str">
        <f>'working monthly'!P68</f>
        <v>NA</v>
      </c>
      <c r="P58" t="str">
        <f>'working monthly'!Q68</f>
        <v>NA</v>
      </c>
      <c r="Q58" t="str">
        <f>'working monthly'!R68</f>
        <v>NA</v>
      </c>
      <c r="R58" t="str">
        <f>'working monthly'!S68</f>
        <v>NA</v>
      </c>
      <c r="S58" t="str">
        <f>'working monthly'!T68</f>
        <v>NA</v>
      </c>
      <c r="T58" t="str">
        <f>'working monthly'!U68</f>
        <v>NA</v>
      </c>
      <c r="U58" t="str">
        <f>'working monthly'!V68</f>
        <v>NA</v>
      </c>
    </row>
    <row r="59" spans="1:21" x14ac:dyDescent="0.3">
      <c r="A59" s="10">
        <f>'working monthly'!F69</f>
        <v>33512</v>
      </c>
      <c r="B59" s="15">
        <f>'working monthly'!D69</f>
        <v>1991</v>
      </c>
      <c r="C59" s="14">
        <f>'working monthly'!E69</f>
        <v>10</v>
      </c>
      <c r="D59" s="14">
        <f>'working monthly'!C69</f>
        <v>4</v>
      </c>
      <c r="E59" s="14">
        <f>'working monthly'!B69</f>
        <v>31</v>
      </c>
      <c r="F59" t="str">
        <f>'working monthly'!G69</f>
        <v>NA</v>
      </c>
      <c r="G59" t="str">
        <f>'working monthly'!H69</f>
        <v>NA</v>
      </c>
      <c r="H59" t="str">
        <f>'working monthly'!I69</f>
        <v>NA</v>
      </c>
      <c r="I59" t="str">
        <f>'working monthly'!J69</f>
        <v>NA</v>
      </c>
      <c r="J59" t="str">
        <f>'working monthly'!K69</f>
        <v>NA</v>
      </c>
      <c r="K59" t="str">
        <f>'working monthly'!L69</f>
        <v>NA</v>
      </c>
      <c r="L59" t="str">
        <f>'working monthly'!M69</f>
        <v>NA</v>
      </c>
      <c r="M59" t="str">
        <f>'working monthly'!N69</f>
        <v>NA</v>
      </c>
      <c r="N59" t="str">
        <f>'working monthly'!O69</f>
        <v>NA</v>
      </c>
      <c r="O59" t="str">
        <f>'working monthly'!P69</f>
        <v>NA</v>
      </c>
      <c r="P59" t="str">
        <f>'working monthly'!Q69</f>
        <v>NA</v>
      </c>
      <c r="Q59" t="str">
        <f>'working monthly'!R69</f>
        <v>NA</v>
      </c>
      <c r="R59" t="str">
        <f>'working monthly'!S69</f>
        <v>NA</v>
      </c>
      <c r="S59" t="str">
        <f>'working monthly'!T69</f>
        <v>NA</v>
      </c>
      <c r="T59" t="str">
        <f>'working monthly'!U69</f>
        <v>NA</v>
      </c>
      <c r="U59" t="str">
        <f>'working monthly'!V69</f>
        <v>NA</v>
      </c>
    </row>
    <row r="60" spans="1:21" x14ac:dyDescent="0.3">
      <c r="A60" s="10">
        <f>'working monthly'!F70</f>
        <v>33543</v>
      </c>
      <c r="B60" s="15">
        <f>'working monthly'!D70</f>
        <v>1991</v>
      </c>
      <c r="C60" s="14">
        <f>'working monthly'!E70</f>
        <v>11</v>
      </c>
      <c r="D60" s="14">
        <f>'working monthly'!C70</f>
        <v>4</v>
      </c>
      <c r="E60" s="14">
        <f>'working monthly'!B70</f>
        <v>30</v>
      </c>
      <c r="F60" t="str">
        <f>'working monthly'!G70</f>
        <v>NA</v>
      </c>
      <c r="G60" t="str">
        <f>'working monthly'!H70</f>
        <v>NA</v>
      </c>
      <c r="H60" t="str">
        <f>'working monthly'!I70</f>
        <v>NA</v>
      </c>
      <c r="I60" t="str">
        <f>'working monthly'!J70</f>
        <v>NA</v>
      </c>
      <c r="J60" t="str">
        <f>'working monthly'!K70</f>
        <v>NA</v>
      </c>
      <c r="K60" t="str">
        <f>'working monthly'!L70</f>
        <v>NA</v>
      </c>
      <c r="L60" t="str">
        <f>'working monthly'!M70</f>
        <v>NA</v>
      </c>
      <c r="M60" t="str">
        <f>'working monthly'!N70</f>
        <v>NA</v>
      </c>
      <c r="N60" t="str">
        <f>'working monthly'!O70</f>
        <v>NA</v>
      </c>
      <c r="O60" t="str">
        <f>'working monthly'!P70</f>
        <v>NA</v>
      </c>
      <c r="P60" t="str">
        <f>'working monthly'!Q70</f>
        <v>NA</v>
      </c>
      <c r="Q60" t="str">
        <f>'working monthly'!R70</f>
        <v>NA</v>
      </c>
      <c r="R60" t="str">
        <f>'working monthly'!S70</f>
        <v>NA</v>
      </c>
      <c r="S60" t="str">
        <f>'working monthly'!T70</f>
        <v>NA</v>
      </c>
      <c r="T60" t="str">
        <f>'working monthly'!U70</f>
        <v>NA</v>
      </c>
      <c r="U60" t="str">
        <f>'working monthly'!V70</f>
        <v>NA</v>
      </c>
    </row>
    <row r="61" spans="1:21" x14ac:dyDescent="0.3">
      <c r="A61" s="10">
        <f>'working monthly'!F71</f>
        <v>33573</v>
      </c>
      <c r="B61" s="15">
        <f>'working monthly'!D71</f>
        <v>1991</v>
      </c>
      <c r="C61" s="14">
        <f>'working monthly'!E71</f>
        <v>12</v>
      </c>
      <c r="D61" s="14">
        <f>'working monthly'!C71</f>
        <v>4</v>
      </c>
      <c r="E61" s="14">
        <f>'working monthly'!B71</f>
        <v>31</v>
      </c>
      <c r="F61" t="str">
        <f>'working monthly'!G71</f>
        <v>NA</v>
      </c>
      <c r="G61" t="str">
        <f>'working monthly'!H71</f>
        <v>NA</v>
      </c>
      <c r="H61" t="str">
        <f>'working monthly'!I71</f>
        <v>NA</v>
      </c>
      <c r="I61" t="str">
        <f>'working monthly'!J71</f>
        <v>NA</v>
      </c>
      <c r="J61" t="str">
        <f>'working monthly'!K71</f>
        <v>NA</v>
      </c>
      <c r="K61" t="str">
        <f>'working monthly'!L71</f>
        <v>NA</v>
      </c>
      <c r="L61" t="str">
        <f>'working monthly'!M71</f>
        <v>NA</v>
      </c>
      <c r="M61" t="str">
        <f>'working monthly'!N71</f>
        <v>NA</v>
      </c>
      <c r="N61" t="str">
        <f>'working monthly'!O71</f>
        <v>NA</v>
      </c>
      <c r="O61" t="str">
        <f>'working monthly'!P71</f>
        <v>NA</v>
      </c>
      <c r="P61" t="str">
        <f>'working monthly'!Q71</f>
        <v>NA</v>
      </c>
      <c r="Q61" t="str">
        <f>'working monthly'!R71</f>
        <v>NA</v>
      </c>
      <c r="R61" t="str">
        <f>'working monthly'!S71</f>
        <v>NA</v>
      </c>
      <c r="S61" t="str">
        <f>'working monthly'!T71</f>
        <v>NA</v>
      </c>
      <c r="T61" t="str">
        <f>'working monthly'!U71</f>
        <v>NA</v>
      </c>
      <c r="U61" t="str">
        <f>'working monthly'!V71</f>
        <v>NA</v>
      </c>
    </row>
    <row r="62" spans="1:21" x14ac:dyDescent="0.3">
      <c r="A62" s="10">
        <f>'working monthly'!F72</f>
        <v>33604</v>
      </c>
      <c r="B62" s="15">
        <f>'working monthly'!D72</f>
        <v>1992</v>
      </c>
      <c r="C62" s="14">
        <f>'working monthly'!E72</f>
        <v>1</v>
      </c>
      <c r="D62" s="14">
        <f>'working monthly'!C72</f>
        <v>1</v>
      </c>
      <c r="E62" s="14">
        <f>'working monthly'!B72</f>
        <v>31</v>
      </c>
      <c r="F62" t="str">
        <f>'working monthly'!G72</f>
        <v>NA</v>
      </c>
      <c r="G62" t="str">
        <f>'working monthly'!H72</f>
        <v>NA</v>
      </c>
      <c r="H62" t="str">
        <f>'working monthly'!I72</f>
        <v>NA</v>
      </c>
      <c r="I62" t="str">
        <f>'working monthly'!J72</f>
        <v>NA</v>
      </c>
      <c r="J62" t="str">
        <f>'working monthly'!K72</f>
        <v>NA</v>
      </c>
      <c r="K62" t="str">
        <f>'working monthly'!L72</f>
        <v>NA</v>
      </c>
      <c r="L62" t="str">
        <f>'working monthly'!M72</f>
        <v>NA</v>
      </c>
      <c r="M62" t="str">
        <f>'working monthly'!N72</f>
        <v>NA</v>
      </c>
      <c r="N62" t="str">
        <f>'working monthly'!O72</f>
        <v>NA</v>
      </c>
      <c r="O62" t="str">
        <f>'working monthly'!P72</f>
        <v>NA</v>
      </c>
      <c r="P62" t="str">
        <f>'working monthly'!Q72</f>
        <v>NA</v>
      </c>
      <c r="Q62" t="str">
        <f>'working monthly'!R72</f>
        <v>NA</v>
      </c>
      <c r="R62" t="str">
        <f>'working monthly'!S72</f>
        <v>NA</v>
      </c>
      <c r="S62" t="str">
        <f>'working monthly'!T72</f>
        <v>NA</v>
      </c>
      <c r="T62" t="str">
        <f>'working monthly'!U72</f>
        <v>NA</v>
      </c>
      <c r="U62" t="str">
        <f>'working monthly'!V72</f>
        <v>NA</v>
      </c>
    </row>
    <row r="63" spans="1:21" x14ac:dyDescent="0.3">
      <c r="A63" s="10">
        <f>'working monthly'!F73</f>
        <v>33635</v>
      </c>
      <c r="B63" s="15">
        <f>'working monthly'!D73</f>
        <v>1992</v>
      </c>
      <c r="C63" s="14">
        <f>'working monthly'!E73</f>
        <v>2</v>
      </c>
      <c r="D63" s="14">
        <f>'working monthly'!C73</f>
        <v>1</v>
      </c>
      <c r="E63" s="14">
        <f>'working monthly'!B73</f>
        <v>28</v>
      </c>
      <c r="F63" t="str">
        <f>'working monthly'!G73</f>
        <v>NA</v>
      </c>
      <c r="G63" t="str">
        <f>'working monthly'!H73</f>
        <v>NA</v>
      </c>
      <c r="H63" t="str">
        <f>'working monthly'!I73</f>
        <v>NA</v>
      </c>
      <c r="I63" t="str">
        <f>'working monthly'!J73</f>
        <v>NA</v>
      </c>
      <c r="J63" t="str">
        <f>'working monthly'!K73</f>
        <v>NA</v>
      </c>
      <c r="K63" t="str">
        <f>'working monthly'!L73</f>
        <v>NA</v>
      </c>
      <c r="L63" t="str">
        <f>'working monthly'!M73</f>
        <v>NA</v>
      </c>
      <c r="M63" t="str">
        <f>'working monthly'!N73</f>
        <v>NA</v>
      </c>
      <c r="N63" t="str">
        <f>'working monthly'!O73</f>
        <v>NA</v>
      </c>
      <c r="O63" t="str">
        <f>'working monthly'!P73</f>
        <v>NA</v>
      </c>
      <c r="P63" t="str">
        <f>'working monthly'!Q73</f>
        <v>NA</v>
      </c>
      <c r="Q63" t="str">
        <f>'working monthly'!R73</f>
        <v>NA</v>
      </c>
      <c r="R63" t="str">
        <f>'working monthly'!S73</f>
        <v>NA</v>
      </c>
      <c r="S63" t="str">
        <f>'working monthly'!T73</f>
        <v>NA</v>
      </c>
      <c r="T63" t="str">
        <f>'working monthly'!U73</f>
        <v>NA</v>
      </c>
      <c r="U63" t="str">
        <f>'working monthly'!V73</f>
        <v>NA</v>
      </c>
    </row>
    <row r="64" spans="1:21" x14ac:dyDescent="0.3">
      <c r="A64" s="10">
        <f>'working monthly'!F74</f>
        <v>33664</v>
      </c>
      <c r="B64" s="15">
        <f>'working monthly'!D74</f>
        <v>1992</v>
      </c>
      <c r="C64" s="14">
        <f>'working monthly'!E74</f>
        <v>3</v>
      </c>
      <c r="D64" s="14">
        <f>'working monthly'!C74</f>
        <v>1</v>
      </c>
      <c r="E64" s="14">
        <f>'working monthly'!B74</f>
        <v>31</v>
      </c>
      <c r="F64" t="str">
        <f>'working monthly'!G74</f>
        <v>NA</v>
      </c>
      <c r="G64" t="str">
        <f>'working monthly'!H74</f>
        <v>NA</v>
      </c>
      <c r="H64" t="str">
        <f>'working monthly'!I74</f>
        <v>NA</v>
      </c>
      <c r="I64" t="str">
        <f>'working monthly'!J74</f>
        <v>NA</v>
      </c>
      <c r="J64" t="str">
        <f>'working monthly'!K74</f>
        <v>NA</v>
      </c>
      <c r="K64" t="str">
        <f>'working monthly'!L74</f>
        <v>NA</v>
      </c>
      <c r="L64" t="str">
        <f>'working monthly'!M74</f>
        <v>NA</v>
      </c>
      <c r="M64" t="str">
        <f>'working monthly'!N74</f>
        <v>NA</v>
      </c>
      <c r="N64" t="str">
        <f>'working monthly'!O74</f>
        <v>NA</v>
      </c>
      <c r="O64" t="str">
        <f>'working monthly'!P74</f>
        <v>NA</v>
      </c>
      <c r="P64" t="str">
        <f>'working monthly'!Q74</f>
        <v>NA</v>
      </c>
      <c r="Q64" t="str">
        <f>'working monthly'!R74</f>
        <v>NA</v>
      </c>
      <c r="R64" t="str">
        <f>'working monthly'!S74</f>
        <v>NA</v>
      </c>
      <c r="S64" t="str">
        <f>'working monthly'!T74</f>
        <v>NA</v>
      </c>
      <c r="T64" t="str">
        <f>'working monthly'!U74</f>
        <v>NA</v>
      </c>
      <c r="U64" t="str">
        <f>'working monthly'!V74</f>
        <v>NA</v>
      </c>
    </row>
    <row r="65" spans="1:21" x14ac:dyDescent="0.3">
      <c r="A65" s="10">
        <f>'working monthly'!F75</f>
        <v>33695</v>
      </c>
      <c r="B65" s="15">
        <f>'working monthly'!D75</f>
        <v>1992</v>
      </c>
      <c r="C65" s="14">
        <f>'working monthly'!E75</f>
        <v>4</v>
      </c>
      <c r="D65" s="14">
        <f>'working monthly'!C75</f>
        <v>2</v>
      </c>
      <c r="E65" s="14">
        <f>'working monthly'!B75</f>
        <v>30</v>
      </c>
      <c r="F65" t="str">
        <f>'working monthly'!G75</f>
        <v>NA</v>
      </c>
      <c r="G65" t="str">
        <f>'working monthly'!H75</f>
        <v>NA</v>
      </c>
      <c r="H65" t="str">
        <f>'working monthly'!I75</f>
        <v>NA</v>
      </c>
      <c r="I65" t="str">
        <f>'working monthly'!J75</f>
        <v>NA</v>
      </c>
      <c r="J65" t="str">
        <f>'working monthly'!K75</f>
        <v>NA</v>
      </c>
      <c r="K65" t="str">
        <f>'working monthly'!L75</f>
        <v>NA</v>
      </c>
      <c r="L65" t="str">
        <f>'working monthly'!M75</f>
        <v>NA</v>
      </c>
      <c r="M65" t="str">
        <f>'working monthly'!N75</f>
        <v>NA</v>
      </c>
      <c r="N65" t="str">
        <f>'working monthly'!O75</f>
        <v>NA</v>
      </c>
      <c r="O65" t="str">
        <f>'working monthly'!P75</f>
        <v>NA</v>
      </c>
      <c r="P65" t="str">
        <f>'working monthly'!Q75</f>
        <v>NA</v>
      </c>
      <c r="Q65" t="str">
        <f>'working monthly'!R75</f>
        <v>NA</v>
      </c>
      <c r="R65" t="str">
        <f>'working monthly'!S75</f>
        <v>NA</v>
      </c>
      <c r="S65" t="str">
        <f>'working monthly'!T75</f>
        <v>NA</v>
      </c>
      <c r="T65" t="str">
        <f>'working monthly'!U75</f>
        <v>NA</v>
      </c>
      <c r="U65" t="str">
        <f>'working monthly'!V75</f>
        <v>NA</v>
      </c>
    </row>
    <row r="66" spans="1:21" x14ac:dyDescent="0.3">
      <c r="A66" s="10">
        <f>'working monthly'!F76</f>
        <v>33725</v>
      </c>
      <c r="B66" s="15">
        <f>'working monthly'!D76</f>
        <v>1992</v>
      </c>
      <c r="C66" s="14">
        <f>'working monthly'!E76</f>
        <v>5</v>
      </c>
      <c r="D66" s="14">
        <f>'working monthly'!C76</f>
        <v>2</v>
      </c>
      <c r="E66" s="14">
        <f>'working monthly'!B76</f>
        <v>31</v>
      </c>
      <c r="F66" t="str">
        <f>'working monthly'!G76</f>
        <v>NA</v>
      </c>
      <c r="G66" t="str">
        <f>'working monthly'!H76</f>
        <v>NA</v>
      </c>
      <c r="H66" t="str">
        <f>'working monthly'!I76</f>
        <v>NA</v>
      </c>
      <c r="I66" t="str">
        <f>'working monthly'!J76</f>
        <v>NA</v>
      </c>
      <c r="J66" t="str">
        <f>'working monthly'!K76</f>
        <v>NA</v>
      </c>
      <c r="K66" t="str">
        <f>'working monthly'!L76</f>
        <v>NA</v>
      </c>
      <c r="L66" t="str">
        <f>'working monthly'!M76</f>
        <v>NA</v>
      </c>
      <c r="M66" t="str">
        <f>'working monthly'!N76</f>
        <v>NA</v>
      </c>
      <c r="N66" t="str">
        <f>'working monthly'!O76</f>
        <v>NA</v>
      </c>
      <c r="O66" t="str">
        <f>'working monthly'!P76</f>
        <v>NA</v>
      </c>
      <c r="P66" t="str">
        <f>'working monthly'!Q76</f>
        <v>NA</v>
      </c>
      <c r="Q66" t="str">
        <f>'working monthly'!R76</f>
        <v>NA</v>
      </c>
      <c r="R66" t="str">
        <f>'working monthly'!S76</f>
        <v>NA</v>
      </c>
      <c r="S66" t="str">
        <f>'working monthly'!T76</f>
        <v>NA</v>
      </c>
      <c r="T66" t="str">
        <f>'working monthly'!U76</f>
        <v>NA</v>
      </c>
      <c r="U66" t="str">
        <f>'working monthly'!V76</f>
        <v>NA</v>
      </c>
    </row>
    <row r="67" spans="1:21" x14ac:dyDescent="0.3">
      <c r="A67" s="10">
        <f>'working monthly'!F77</f>
        <v>33756</v>
      </c>
      <c r="B67" s="15">
        <f>'working monthly'!D77</f>
        <v>1992</v>
      </c>
      <c r="C67" s="14">
        <f>'working monthly'!E77</f>
        <v>6</v>
      </c>
      <c r="D67" s="14">
        <f>'working monthly'!C77</f>
        <v>2</v>
      </c>
      <c r="E67" s="14">
        <f>'working monthly'!B77</f>
        <v>30</v>
      </c>
      <c r="F67" t="str">
        <f>'working monthly'!G77</f>
        <v>NA</v>
      </c>
      <c r="G67" t="str">
        <f>'working monthly'!H77</f>
        <v>NA</v>
      </c>
      <c r="H67" t="str">
        <f>'working monthly'!I77</f>
        <v>NA</v>
      </c>
      <c r="I67" t="str">
        <f>'working monthly'!J77</f>
        <v>NA</v>
      </c>
      <c r="J67" t="str">
        <f>'working monthly'!K77</f>
        <v>NA</v>
      </c>
      <c r="K67" t="str">
        <f>'working monthly'!L77</f>
        <v>NA</v>
      </c>
      <c r="L67" t="str">
        <f>'working monthly'!M77</f>
        <v>NA</v>
      </c>
      <c r="M67" t="str">
        <f>'working monthly'!N77</f>
        <v>NA</v>
      </c>
      <c r="N67" t="str">
        <f>'working monthly'!O77</f>
        <v>NA</v>
      </c>
      <c r="O67" t="str">
        <f>'working monthly'!P77</f>
        <v>NA</v>
      </c>
      <c r="P67" t="str">
        <f>'working monthly'!Q77</f>
        <v>NA</v>
      </c>
      <c r="Q67" t="str">
        <f>'working monthly'!R77</f>
        <v>NA</v>
      </c>
      <c r="R67" t="str">
        <f>'working monthly'!S77</f>
        <v>NA</v>
      </c>
      <c r="S67" t="str">
        <f>'working monthly'!T77</f>
        <v>NA</v>
      </c>
      <c r="T67" t="str">
        <f>'working monthly'!U77</f>
        <v>NA</v>
      </c>
      <c r="U67" t="str">
        <f>'working monthly'!V77</f>
        <v>NA</v>
      </c>
    </row>
    <row r="68" spans="1:21" x14ac:dyDescent="0.3">
      <c r="A68" s="10">
        <f>'working monthly'!F78</f>
        <v>33786</v>
      </c>
      <c r="B68" s="15">
        <f>'working monthly'!D78</f>
        <v>1992</v>
      </c>
      <c r="C68" s="14">
        <f>'working monthly'!E78</f>
        <v>7</v>
      </c>
      <c r="D68" s="14">
        <f>'working monthly'!C78</f>
        <v>3</v>
      </c>
      <c r="E68" s="14">
        <f>'working monthly'!B78</f>
        <v>31</v>
      </c>
      <c r="F68" t="str">
        <f>'working monthly'!G78</f>
        <v>NA</v>
      </c>
      <c r="G68" t="str">
        <f>'working monthly'!H78</f>
        <v>NA</v>
      </c>
      <c r="H68" t="str">
        <f>'working monthly'!I78</f>
        <v>NA</v>
      </c>
      <c r="I68" t="str">
        <f>'working monthly'!J78</f>
        <v>NA</v>
      </c>
      <c r="J68" t="str">
        <f>'working monthly'!K78</f>
        <v>NA</v>
      </c>
      <c r="K68" t="str">
        <f>'working monthly'!L78</f>
        <v>NA</v>
      </c>
      <c r="L68" t="str">
        <f>'working monthly'!M78</f>
        <v>NA</v>
      </c>
      <c r="M68" t="str">
        <f>'working monthly'!N78</f>
        <v>NA</v>
      </c>
      <c r="N68" t="str">
        <f>'working monthly'!O78</f>
        <v>NA</v>
      </c>
      <c r="O68" t="str">
        <f>'working monthly'!P78</f>
        <v>NA</v>
      </c>
      <c r="P68" t="str">
        <f>'working monthly'!Q78</f>
        <v>NA</v>
      </c>
      <c r="Q68" t="str">
        <f>'working monthly'!R78</f>
        <v>NA</v>
      </c>
      <c r="R68" t="str">
        <f>'working monthly'!S78</f>
        <v>NA</v>
      </c>
      <c r="S68" t="str">
        <f>'working monthly'!T78</f>
        <v>NA</v>
      </c>
      <c r="T68" t="str">
        <f>'working monthly'!U78</f>
        <v>NA</v>
      </c>
      <c r="U68" t="str">
        <f>'working monthly'!V78</f>
        <v>NA</v>
      </c>
    </row>
    <row r="69" spans="1:21" x14ac:dyDescent="0.3">
      <c r="A69" s="10">
        <f>'working monthly'!F79</f>
        <v>33817</v>
      </c>
      <c r="B69" s="15">
        <f>'working monthly'!D79</f>
        <v>1992</v>
      </c>
      <c r="C69" s="14">
        <f>'working monthly'!E79</f>
        <v>8</v>
      </c>
      <c r="D69" s="14">
        <f>'working monthly'!C79</f>
        <v>3</v>
      </c>
      <c r="E69" s="14">
        <f>'working monthly'!B79</f>
        <v>31</v>
      </c>
      <c r="F69" t="str">
        <f>'working monthly'!G79</f>
        <v>NA</v>
      </c>
      <c r="G69" t="str">
        <f>'working monthly'!H79</f>
        <v>NA</v>
      </c>
      <c r="H69" t="str">
        <f>'working monthly'!I79</f>
        <v>NA</v>
      </c>
      <c r="I69" t="str">
        <f>'working monthly'!J79</f>
        <v>NA</v>
      </c>
      <c r="J69" t="str">
        <f>'working monthly'!K79</f>
        <v>NA</v>
      </c>
      <c r="K69" t="str">
        <f>'working monthly'!L79</f>
        <v>NA</v>
      </c>
      <c r="L69" t="str">
        <f>'working monthly'!M79</f>
        <v>NA</v>
      </c>
      <c r="M69" t="str">
        <f>'working monthly'!N79</f>
        <v>NA</v>
      </c>
      <c r="N69" t="str">
        <f>'working monthly'!O79</f>
        <v>NA</v>
      </c>
      <c r="O69" t="str">
        <f>'working monthly'!P79</f>
        <v>NA</v>
      </c>
      <c r="P69" t="str">
        <f>'working monthly'!Q79</f>
        <v>NA</v>
      </c>
      <c r="Q69" t="str">
        <f>'working monthly'!R79</f>
        <v>NA</v>
      </c>
      <c r="R69" t="str">
        <f>'working monthly'!S79</f>
        <v>NA</v>
      </c>
      <c r="S69" t="str">
        <f>'working monthly'!T79</f>
        <v>NA</v>
      </c>
      <c r="T69" t="str">
        <f>'working monthly'!U79</f>
        <v>NA</v>
      </c>
      <c r="U69" t="str">
        <f>'working monthly'!V79</f>
        <v>NA</v>
      </c>
    </row>
    <row r="70" spans="1:21" x14ac:dyDescent="0.3">
      <c r="A70" s="10">
        <f>'working monthly'!F80</f>
        <v>33848</v>
      </c>
      <c r="B70" s="15">
        <f>'working monthly'!D80</f>
        <v>1992</v>
      </c>
      <c r="C70" s="14">
        <f>'working monthly'!E80</f>
        <v>9</v>
      </c>
      <c r="D70" s="14">
        <f>'working monthly'!C80</f>
        <v>3</v>
      </c>
      <c r="E70" s="14">
        <f>'working monthly'!B80</f>
        <v>30</v>
      </c>
      <c r="F70" t="str">
        <f>'working monthly'!G80</f>
        <v>NA</v>
      </c>
      <c r="G70" t="str">
        <f>'working monthly'!H80</f>
        <v>NA</v>
      </c>
      <c r="H70" t="str">
        <f>'working monthly'!I80</f>
        <v>NA</v>
      </c>
      <c r="I70" t="str">
        <f>'working monthly'!J80</f>
        <v>NA</v>
      </c>
      <c r="J70" t="str">
        <f>'working monthly'!K80</f>
        <v>NA</v>
      </c>
      <c r="K70" t="str">
        <f>'working monthly'!L80</f>
        <v>NA</v>
      </c>
      <c r="L70" t="str">
        <f>'working monthly'!M80</f>
        <v>NA</v>
      </c>
      <c r="M70" t="str">
        <f>'working monthly'!N80</f>
        <v>NA</v>
      </c>
      <c r="N70" t="str">
        <f>'working monthly'!O80</f>
        <v>NA</v>
      </c>
      <c r="O70" t="str">
        <f>'working monthly'!P80</f>
        <v>NA</v>
      </c>
      <c r="P70" t="str">
        <f>'working monthly'!Q80</f>
        <v>NA</v>
      </c>
      <c r="Q70" t="str">
        <f>'working monthly'!R80</f>
        <v>NA</v>
      </c>
      <c r="R70" t="str">
        <f>'working monthly'!S80</f>
        <v>NA</v>
      </c>
      <c r="S70" t="str">
        <f>'working monthly'!T80</f>
        <v>NA</v>
      </c>
      <c r="T70" t="str">
        <f>'working monthly'!U80</f>
        <v>NA</v>
      </c>
      <c r="U70" t="str">
        <f>'working monthly'!V80</f>
        <v>NA</v>
      </c>
    </row>
    <row r="71" spans="1:21" x14ac:dyDescent="0.3">
      <c r="A71" s="10">
        <f>'working monthly'!F81</f>
        <v>33878</v>
      </c>
      <c r="B71" s="15">
        <f>'working monthly'!D81</f>
        <v>1992</v>
      </c>
      <c r="C71" s="14">
        <f>'working monthly'!E81</f>
        <v>10</v>
      </c>
      <c r="D71" s="14">
        <f>'working monthly'!C81</f>
        <v>4</v>
      </c>
      <c r="E71" s="14">
        <f>'working monthly'!B81</f>
        <v>31</v>
      </c>
      <c r="F71" t="str">
        <f>'working monthly'!G81</f>
        <v>NA</v>
      </c>
      <c r="G71" t="str">
        <f>'working monthly'!H81</f>
        <v>NA</v>
      </c>
      <c r="H71" t="str">
        <f>'working monthly'!I81</f>
        <v>NA</v>
      </c>
      <c r="I71" t="str">
        <f>'working monthly'!J81</f>
        <v>NA</v>
      </c>
      <c r="J71" t="str">
        <f>'working monthly'!K81</f>
        <v>NA</v>
      </c>
      <c r="K71" t="str">
        <f>'working monthly'!L81</f>
        <v>NA</v>
      </c>
      <c r="L71" t="str">
        <f>'working monthly'!M81</f>
        <v>NA</v>
      </c>
      <c r="M71" t="str">
        <f>'working monthly'!N81</f>
        <v>NA</v>
      </c>
      <c r="N71" t="str">
        <f>'working monthly'!O81</f>
        <v>NA</v>
      </c>
      <c r="O71" t="str">
        <f>'working monthly'!P81</f>
        <v>NA</v>
      </c>
      <c r="P71" t="str">
        <f>'working monthly'!Q81</f>
        <v>NA</v>
      </c>
      <c r="Q71" t="str">
        <f>'working monthly'!R81</f>
        <v>NA</v>
      </c>
      <c r="R71" t="str">
        <f>'working monthly'!S81</f>
        <v>NA</v>
      </c>
      <c r="S71" t="str">
        <f>'working monthly'!T81</f>
        <v>NA</v>
      </c>
      <c r="T71" t="str">
        <f>'working monthly'!U81</f>
        <v>NA</v>
      </c>
      <c r="U71" t="str">
        <f>'working monthly'!V81</f>
        <v>NA</v>
      </c>
    </row>
    <row r="72" spans="1:21" x14ac:dyDescent="0.3">
      <c r="A72" s="10">
        <f>'working monthly'!F82</f>
        <v>33909</v>
      </c>
      <c r="B72" s="15">
        <f>'working monthly'!D82</f>
        <v>1992</v>
      </c>
      <c r="C72" s="14">
        <f>'working monthly'!E82</f>
        <v>11</v>
      </c>
      <c r="D72" s="14">
        <f>'working monthly'!C82</f>
        <v>4</v>
      </c>
      <c r="E72" s="14">
        <f>'working monthly'!B82</f>
        <v>30</v>
      </c>
      <c r="F72" t="str">
        <f>'working monthly'!G82</f>
        <v>NA</v>
      </c>
      <c r="G72" t="str">
        <f>'working monthly'!H82</f>
        <v>NA</v>
      </c>
      <c r="H72" t="str">
        <f>'working monthly'!I82</f>
        <v>NA</v>
      </c>
      <c r="I72" t="str">
        <f>'working monthly'!J82</f>
        <v>NA</v>
      </c>
      <c r="J72" t="str">
        <f>'working monthly'!K82</f>
        <v>NA</v>
      </c>
      <c r="K72" t="str">
        <f>'working monthly'!L82</f>
        <v>NA</v>
      </c>
      <c r="L72" t="str">
        <f>'working monthly'!M82</f>
        <v>NA</v>
      </c>
      <c r="M72" t="str">
        <f>'working monthly'!N82</f>
        <v>NA</v>
      </c>
      <c r="N72" t="str">
        <f>'working monthly'!O82</f>
        <v>NA</v>
      </c>
      <c r="O72" t="str">
        <f>'working monthly'!P82</f>
        <v>NA</v>
      </c>
      <c r="P72" t="str">
        <f>'working monthly'!Q82</f>
        <v>NA</v>
      </c>
      <c r="Q72" t="str">
        <f>'working monthly'!R82</f>
        <v>NA</v>
      </c>
      <c r="R72" t="str">
        <f>'working monthly'!S82</f>
        <v>NA</v>
      </c>
      <c r="S72" t="str">
        <f>'working monthly'!T82</f>
        <v>NA</v>
      </c>
      <c r="T72" t="str">
        <f>'working monthly'!U82</f>
        <v>NA</v>
      </c>
      <c r="U72" t="str">
        <f>'working monthly'!V82</f>
        <v>NA</v>
      </c>
    </row>
    <row r="73" spans="1:21" x14ac:dyDescent="0.3">
      <c r="A73" s="10">
        <f>'working monthly'!F83</f>
        <v>33939</v>
      </c>
      <c r="B73" s="15">
        <f>'working monthly'!D83</f>
        <v>1992</v>
      </c>
      <c r="C73" s="14">
        <f>'working monthly'!E83</f>
        <v>12</v>
      </c>
      <c r="D73" s="14">
        <f>'working monthly'!C83</f>
        <v>4</v>
      </c>
      <c r="E73" s="14">
        <f>'working monthly'!B83</f>
        <v>31</v>
      </c>
      <c r="F73" t="str">
        <f>'working monthly'!G83</f>
        <v>NA</v>
      </c>
      <c r="G73" t="str">
        <f>'working monthly'!H83</f>
        <v>NA</v>
      </c>
      <c r="H73" t="str">
        <f>'working monthly'!I83</f>
        <v>NA</v>
      </c>
      <c r="I73" t="str">
        <f>'working monthly'!J83</f>
        <v>NA</v>
      </c>
      <c r="J73" t="str">
        <f>'working monthly'!K83</f>
        <v>NA</v>
      </c>
      <c r="K73" t="str">
        <f>'working monthly'!L83</f>
        <v>NA</v>
      </c>
      <c r="L73" t="str">
        <f>'working monthly'!M83</f>
        <v>NA</v>
      </c>
      <c r="M73" t="str">
        <f>'working monthly'!N83</f>
        <v>NA</v>
      </c>
      <c r="N73" t="str">
        <f>'working monthly'!O83</f>
        <v>NA</v>
      </c>
      <c r="O73" t="str">
        <f>'working monthly'!P83</f>
        <v>NA</v>
      </c>
      <c r="P73" t="str">
        <f>'working monthly'!Q83</f>
        <v>NA</v>
      </c>
      <c r="Q73" t="str">
        <f>'working monthly'!R83</f>
        <v>NA</v>
      </c>
      <c r="R73" t="str">
        <f>'working monthly'!S83</f>
        <v>NA</v>
      </c>
      <c r="S73" t="str">
        <f>'working monthly'!T83</f>
        <v>NA</v>
      </c>
      <c r="T73" t="str">
        <f>'working monthly'!U83</f>
        <v>NA</v>
      </c>
      <c r="U73" t="str">
        <f>'working monthly'!V83</f>
        <v>NA</v>
      </c>
    </row>
    <row r="74" spans="1:21" x14ac:dyDescent="0.3">
      <c r="A74" s="10">
        <f>'working monthly'!F84</f>
        <v>33970</v>
      </c>
      <c r="B74" s="15">
        <f>'working monthly'!D84</f>
        <v>1993</v>
      </c>
      <c r="C74" s="14">
        <f>'working monthly'!E84</f>
        <v>1</v>
      </c>
      <c r="D74" s="14">
        <f>'working monthly'!C84</f>
        <v>1</v>
      </c>
      <c r="E74" s="14">
        <f>'working monthly'!B84</f>
        <v>31</v>
      </c>
      <c r="F74" t="str">
        <f>'working monthly'!G84</f>
        <v>NA</v>
      </c>
      <c r="G74" t="str">
        <f>'working monthly'!H84</f>
        <v>NA</v>
      </c>
      <c r="H74" t="str">
        <f>'working monthly'!I84</f>
        <v>NA</v>
      </c>
      <c r="I74" t="str">
        <f>'working monthly'!J84</f>
        <v>NA</v>
      </c>
      <c r="J74" t="str">
        <f>'working monthly'!K84</f>
        <v>NA</v>
      </c>
      <c r="K74" t="str">
        <f>'working monthly'!L84</f>
        <v>NA</v>
      </c>
      <c r="L74" t="str">
        <f>'working monthly'!M84</f>
        <v>NA</v>
      </c>
      <c r="M74" t="str">
        <f>'working monthly'!N84</f>
        <v>NA</v>
      </c>
      <c r="N74" t="str">
        <f>'working monthly'!O84</f>
        <v>NA</v>
      </c>
      <c r="O74" t="str">
        <f>'working monthly'!P84</f>
        <v>NA</v>
      </c>
      <c r="P74" t="str">
        <f>'working monthly'!Q84</f>
        <v>NA</v>
      </c>
      <c r="Q74" t="str">
        <f>'working monthly'!R84</f>
        <v>NA</v>
      </c>
      <c r="R74" t="str">
        <f>'working monthly'!S84</f>
        <v>NA</v>
      </c>
      <c r="S74" t="str">
        <f>'working monthly'!T84</f>
        <v>NA</v>
      </c>
      <c r="T74" t="str">
        <f>'working monthly'!U84</f>
        <v>NA</v>
      </c>
      <c r="U74" t="str">
        <f>'working monthly'!V84</f>
        <v>NA</v>
      </c>
    </row>
    <row r="75" spans="1:21" x14ac:dyDescent="0.3">
      <c r="A75" s="10">
        <f>'working monthly'!F85</f>
        <v>34001</v>
      </c>
      <c r="B75" s="15">
        <f>'working monthly'!D85</f>
        <v>1993</v>
      </c>
      <c r="C75" s="14">
        <f>'working monthly'!E85</f>
        <v>2</v>
      </c>
      <c r="D75" s="14">
        <f>'working monthly'!C85</f>
        <v>1</v>
      </c>
      <c r="E75" s="14">
        <f>'working monthly'!B85</f>
        <v>28</v>
      </c>
      <c r="F75" t="str">
        <f>'working monthly'!G85</f>
        <v>NA</v>
      </c>
      <c r="G75" t="str">
        <f>'working monthly'!H85</f>
        <v>NA</v>
      </c>
      <c r="H75" t="str">
        <f>'working monthly'!I85</f>
        <v>NA</v>
      </c>
      <c r="I75" t="str">
        <f>'working monthly'!J85</f>
        <v>NA</v>
      </c>
      <c r="J75" t="str">
        <f>'working monthly'!K85</f>
        <v>NA</v>
      </c>
      <c r="K75" t="str">
        <f>'working monthly'!L85</f>
        <v>NA</v>
      </c>
      <c r="L75" t="str">
        <f>'working monthly'!M85</f>
        <v>NA</v>
      </c>
      <c r="M75" t="str">
        <f>'working monthly'!N85</f>
        <v>NA</v>
      </c>
      <c r="N75" t="str">
        <f>'working monthly'!O85</f>
        <v>NA</v>
      </c>
      <c r="O75" t="str">
        <f>'working monthly'!P85</f>
        <v>NA</v>
      </c>
      <c r="P75" t="str">
        <f>'working monthly'!Q85</f>
        <v>NA</v>
      </c>
      <c r="Q75" t="str">
        <f>'working monthly'!R85</f>
        <v>NA</v>
      </c>
      <c r="R75" t="str">
        <f>'working monthly'!S85</f>
        <v>NA</v>
      </c>
      <c r="S75" t="str">
        <f>'working monthly'!T85</f>
        <v>NA</v>
      </c>
      <c r="T75" t="str">
        <f>'working monthly'!U85</f>
        <v>NA</v>
      </c>
      <c r="U75" t="str">
        <f>'working monthly'!V85</f>
        <v>NA</v>
      </c>
    </row>
    <row r="76" spans="1:21" x14ac:dyDescent="0.3">
      <c r="A76" s="10">
        <f>'working monthly'!F86</f>
        <v>34029</v>
      </c>
      <c r="B76" s="15">
        <f>'working monthly'!D86</f>
        <v>1993</v>
      </c>
      <c r="C76" s="14">
        <f>'working monthly'!E86</f>
        <v>3</v>
      </c>
      <c r="D76" s="14">
        <f>'working monthly'!C86</f>
        <v>1</v>
      </c>
      <c r="E76" s="14">
        <f>'working monthly'!B86</f>
        <v>31</v>
      </c>
      <c r="F76" t="str">
        <f>'working monthly'!G86</f>
        <v>NA</v>
      </c>
      <c r="G76" t="str">
        <f>'working monthly'!H86</f>
        <v>NA</v>
      </c>
      <c r="H76" t="str">
        <f>'working monthly'!I86</f>
        <v>NA</v>
      </c>
      <c r="I76" t="str">
        <f>'working monthly'!J86</f>
        <v>NA</v>
      </c>
      <c r="J76" t="str">
        <f>'working monthly'!K86</f>
        <v>NA</v>
      </c>
      <c r="K76" t="str">
        <f>'working monthly'!L86</f>
        <v>NA</v>
      </c>
      <c r="L76" t="str">
        <f>'working monthly'!M86</f>
        <v>NA</v>
      </c>
      <c r="M76" t="str">
        <f>'working monthly'!N86</f>
        <v>NA</v>
      </c>
      <c r="N76" t="str">
        <f>'working monthly'!O86</f>
        <v>NA</v>
      </c>
      <c r="O76" t="str">
        <f>'working monthly'!P86</f>
        <v>NA</v>
      </c>
      <c r="P76" t="str">
        <f>'working monthly'!Q86</f>
        <v>NA</v>
      </c>
      <c r="Q76" t="str">
        <f>'working monthly'!R86</f>
        <v>NA</v>
      </c>
      <c r="R76" t="str">
        <f>'working monthly'!S86</f>
        <v>NA</v>
      </c>
      <c r="S76" t="str">
        <f>'working monthly'!T86</f>
        <v>NA</v>
      </c>
      <c r="T76" t="str">
        <f>'working monthly'!U86</f>
        <v>NA</v>
      </c>
      <c r="U76" t="str">
        <f>'working monthly'!V86</f>
        <v>NA</v>
      </c>
    </row>
    <row r="77" spans="1:21" x14ac:dyDescent="0.3">
      <c r="A77" s="10">
        <f>'working monthly'!F87</f>
        <v>34060</v>
      </c>
      <c r="B77" s="15">
        <f>'working monthly'!D87</f>
        <v>1993</v>
      </c>
      <c r="C77" s="14">
        <f>'working monthly'!E87</f>
        <v>4</v>
      </c>
      <c r="D77" s="14">
        <f>'working monthly'!C87</f>
        <v>2</v>
      </c>
      <c r="E77" s="14">
        <f>'working monthly'!B87</f>
        <v>30</v>
      </c>
      <c r="F77" t="str">
        <f>'working monthly'!G87</f>
        <v>NA</v>
      </c>
      <c r="G77" t="str">
        <f>'working monthly'!H87</f>
        <v>NA</v>
      </c>
      <c r="H77" t="str">
        <f>'working monthly'!I87</f>
        <v>NA</v>
      </c>
      <c r="I77" t="str">
        <f>'working monthly'!J87</f>
        <v>NA</v>
      </c>
      <c r="J77" t="str">
        <f>'working monthly'!K87</f>
        <v>NA</v>
      </c>
      <c r="K77" t="str">
        <f>'working monthly'!L87</f>
        <v>NA</v>
      </c>
      <c r="L77" t="str">
        <f>'working monthly'!M87</f>
        <v>NA</v>
      </c>
      <c r="M77" t="str">
        <f>'working monthly'!N87</f>
        <v>NA</v>
      </c>
      <c r="N77" t="str">
        <f>'working monthly'!O87</f>
        <v>NA</v>
      </c>
      <c r="O77" t="str">
        <f>'working monthly'!P87</f>
        <v>NA</v>
      </c>
      <c r="P77" t="str">
        <f>'working monthly'!Q87</f>
        <v>NA</v>
      </c>
      <c r="Q77" t="str">
        <f>'working monthly'!R87</f>
        <v>NA</v>
      </c>
      <c r="R77" t="str">
        <f>'working monthly'!S87</f>
        <v>NA</v>
      </c>
      <c r="S77" t="str">
        <f>'working monthly'!T87</f>
        <v>NA</v>
      </c>
      <c r="T77" t="str">
        <f>'working monthly'!U87</f>
        <v>NA</v>
      </c>
      <c r="U77" t="str">
        <f>'working monthly'!V87</f>
        <v>NA</v>
      </c>
    </row>
    <row r="78" spans="1:21" x14ac:dyDescent="0.3">
      <c r="A78" s="10">
        <f>'working monthly'!F88</f>
        <v>34090</v>
      </c>
      <c r="B78" s="15">
        <f>'working monthly'!D88</f>
        <v>1993</v>
      </c>
      <c r="C78" s="14">
        <f>'working monthly'!E88</f>
        <v>5</v>
      </c>
      <c r="D78" s="14">
        <f>'working monthly'!C88</f>
        <v>2</v>
      </c>
      <c r="E78" s="14">
        <f>'working monthly'!B88</f>
        <v>31</v>
      </c>
      <c r="F78" t="str">
        <f>'working monthly'!G88</f>
        <v>NA</v>
      </c>
      <c r="G78" t="str">
        <f>'working monthly'!H88</f>
        <v>NA</v>
      </c>
      <c r="H78" t="str">
        <f>'working monthly'!I88</f>
        <v>NA</v>
      </c>
      <c r="I78" t="str">
        <f>'working monthly'!J88</f>
        <v>NA</v>
      </c>
      <c r="J78" t="str">
        <f>'working monthly'!K88</f>
        <v>NA</v>
      </c>
      <c r="K78" t="str">
        <f>'working monthly'!L88</f>
        <v>NA</v>
      </c>
      <c r="L78" t="str">
        <f>'working monthly'!M88</f>
        <v>NA</v>
      </c>
      <c r="M78" t="str">
        <f>'working monthly'!N88</f>
        <v>NA</v>
      </c>
      <c r="N78" t="str">
        <f>'working monthly'!O88</f>
        <v>NA</v>
      </c>
      <c r="O78" t="str">
        <f>'working monthly'!P88</f>
        <v>NA</v>
      </c>
      <c r="P78" t="str">
        <f>'working monthly'!Q88</f>
        <v>NA</v>
      </c>
      <c r="Q78" t="str">
        <f>'working monthly'!R88</f>
        <v>NA</v>
      </c>
      <c r="R78" t="str">
        <f>'working monthly'!S88</f>
        <v>NA</v>
      </c>
      <c r="S78" t="str">
        <f>'working monthly'!T88</f>
        <v>NA</v>
      </c>
      <c r="T78" t="str">
        <f>'working monthly'!U88</f>
        <v>NA</v>
      </c>
      <c r="U78" t="str">
        <f>'working monthly'!V88</f>
        <v>NA</v>
      </c>
    </row>
    <row r="79" spans="1:21" x14ac:dyDescent="0.3">
      <c r="A79" s="10">
        <f>'working monthly'!F89</f>
        <v>34121</v>
      </c>
      <c r="B79" s="15">
        <f>'working monthly'!D89</f>
        <v>1993</v>
      </c>
      <c r="C79" s="14">
        <f>'working monthly'!E89</f>
        <v>6</v>
      </c>
      <c r="D79" s="14">
        <f>'working monthly'!C89</f>
        <v>2</v>
      </c>
      <c r="E79" s="14">
        <f>'working monthly'!B89</f>
        <v>30</v>
      </c>
      <c r="F79" t="str">
        <f>'working monthly'!G89</f>
        <v>NA</v>
      </c>
      <c r="G79" t="str">
        <f>'working monthly'!H89</f>
        <v>NA</v>
      </c>
      <c r="H79" t="str">
        <f>'working monthly'!I89</f>
        <v>NA</v>
      </c>
      <c r="I79" t="str">
        <f>'working monthly'!J89</f>
        <v>NA</v>
      </c>
      <c r="J79" t="str">
        <f>'working monthly'!K89</f>
        <v>NA</v>
      </c>
      <c r="K79" t="str">
        <f>'working monthly'!L89</f>
        <v>NA</v>
      </c>
      <c r="L79" t="str">
        <f>'working monthly'!M89</f>
        <v>NA</v>
      </c>
      <c r="M79" t="str">
        <f>'working monthly'!N89</f>
        <v>NA</v>
      </c>
      <c r="N79" t="str">
        <f>'working monthly'!O89</f>
        <v>NA</v>
      </c>
      <c r="O79" t="str">
        <f>'working monthly'!P89</f>
        <v>NA</v>
      </c>
      <c r="P79" t="str">
        <f>'working monthly'!Q89</f>
        <v>NA</v>
      </c>
      <c r="Q79" t="str">
        <f>'working monthly'!R89</f>
        <v>NA</v>
      </c>
      <c r="R79" t="str">
        <f>'working monthly'!S89</f>
        <v>NA</v>
      </c>
      <c r="S79" t="str">
        <f>'working monthly'!T89</f>
        <v>NA</v>
      </c>
      <c r="T79" t="str">
        <f>'working monthly'!U89</f>
        <v>NA</v>
      </c>
      <c r="U79" t="str">
        <f>'working monthly'!V89</f>
        <v>NA</v>
      </c>
    </row>
    <row r="80" spans="1:21" x14ac:dyDescent="0.3">
      <c r="A80" s="10">
        <f>'working monthly'!F90</f>
        <v>34151</v>
      </c>
      <c r="B80" s="15">
        <f>'working monthly'!D90</f>
        <v>1993</v>
      </c>
      <c r="C80" s="14">
        <f>'working monthly'!E90</f>
        <v>7</v>
      </c>
      <c r="D80" s="14">
        <f>'working monthly'!C90</f>
        <v>3</v>
      </c>
      <c r="E80" s="14">
        <f>'working monthly'!B90</f>
        <v>31</v>
      </c>
      <c r="F80" t="str">
        <f>'working monthly'!G90</f>
        <v>NA</v>
      </c>
      <c r="G80" t="str">
        <f>'working monthly'!H90</f>
        <v>NA</v>
      </c>
      <c r="H80" t="str">
        <f>'working monthly'!I90</f>
        <v>NA</v>
      </c>
      <c r="I80" t="str">
        <f>'working monthly'!J90</f>
        <v>NA</v>
      </c>
      <c r="J80" t="str">
        <f>'working monthly'!K90</f>
        <v>NA</v>
      </c>
      <c r="K80" t="str">
        <f>'working monthly'!L90</f>
        <v>NA</v>
      </c>
      <c r="L80" t="str">
        <f>'working monthly'!M90</f>
        <v>NA</v>
      </c>
      <c r="M80" t="str">
        <f>'working monthly'!N90</f>
        <v>NA</v>
      </c>
      <c r="N80" t="str">
        <f>'working monthly'!O90</f>
        <v>NA</v>
      </c>
      <c r="O80" t="str">
        <f>'working monthly'!P90</f>
        <v>NA</v>
      </c>
      <c r="P80" t="str">
        <f>'working monthly'!Q90</f>
        <v>NA</v>
      </c>
      <c r="Q80" t="str">
        <f>'working monthly'!R90</f>
        <v>NA</v>
      </c>
      <c r="R80" t="str">
        <f>'working monthly'!S90</f>
        <v>NA</v>
      </c>
      <c r="S80" t="str">
        <f>'working monthly'!T90</f>
        <v>NA</v>
      </c>
      <c r="T80" t="str">
        <f>'working monthly'!U90</f>
        <v>NA</v>
      </c>
      <c r="U80" t="str">
        <f>'working monthly'!V90</f>
        <v>NA</v>
      </c>
    </row>
    <row r="81" spans="1:21" x14ac:dyDescent="0.3">
      <c r="A81" s="10">
        <f>'working monthly'!F91</f>
        <v>34182</v>
      </c>
      <c r="B81" s="15">
        <f>'working monthly'!D91</f>
        <v>1993</v>
      </c>
      <c r="C81" s="14">
        <f>'working monthly'!E91</f>
        <v>8</v>
      </c>
      <c r="D81" s="14">
        <f>'working monthly'!C91</f>
        <v>3</v>
      </c>
      <c r="E81" s="14">
        <f>'working monthly'!B91</f>
        <v>31</v>
      </c>
      <c r="F81" t="str">
        <f>'working monthly'!G91</f>
        <v>NA</v>
      </c>
      <c r="G81" t="str">
        <f>'working monthly'!H91</f>
        <v>NA</v>
      </c>
      <c r="H81" t="str">
        <f>'working monthly'!I91</f>
        <v>NA</v>
      </c>
      <c r="I81" t="str">
        <f>'working monthly'!J91</f>
        <v>NA</v>
      </c>
      <c r="J81" t="str">
        <f>'working monthly'!K91</f>
        <v>NA</v>
      </c>
      <c r="K81" t="str">
        <f>'working monthly'!L91</f>
        <v>NA</v>
      </c>
      <c r="L81" t="str">
        <f>'working monthly'!M91</f>
        <v>NA</v>
      </c>
      <c r="M81" t="str">
        <f>'working monthly'!N91</f>
        <v>NA</v>
      </c>
      <c r="N81" t="str">
        <f>'working monthly'!O91</f>
        <v>NA</v>
      </c>
      <c r="O81" t="str">
        <f>'working monthly'!P91</f>
        <v>NA</v>
      </c>
      <c r="P81" t="str">
        <f>'working monthly'!Q91</f>
        <v>NA</v>
      </c>
      <c r="Q81" t="str">
        <f>'working monthly'!R91</f>
        <v>NA</v>
      </c>
      <c r="R81" t="str">
        <f>'working monthly'!S91</f>
        <v>NA</v>
      </c>
      <c r="S81" t="str">
        <f>'working monthly'!T91</f>
        <v>NA</v>
      </c>
      <c r="T81" t="str">
        <f>'working monthly'!U91</f>
        <v>NA</v>
      </c>
      <c r="U81" t="str">
        <f>'working monthly'!V91</f>
        <v>NA</v>
      </c>
    </row>
    <row r="82" spans="1:21" x14ac:dyDescent="0.3">
      <c r="A82" s="10">
        <f>'working monthly'!F92</f>
        <v>34213</v>
      </c>
      <c r="B82" s="15">
        <f>'working monthly'!D92</f>
        <v>1993</v>
      </c>
      <c r="C82" s="14">
        <f>'working monthly'!E92</f>
        <v>9</v>
      </c>
      <c r="D82" s="14">
        <f>'working monthly'!C92</f>
        <v>3</v>
      </c>
      <c r="E82" s="14">
        <f>'working monthly'!B92</f>
        <v>30</v>
      </c>
      <c r="F82" t="str">
        <f>'working monthly'!G92</f>
        <v>NA</v>
      </c>
      <c r="G82" t="str">
        <f>'working monthly'!H92</f>
        <v>NA</v>
      </c>
      <c r="H82" t="str">
        <f>'working monthly'!I92</f>
        <v>NA</v>
      </c>
      <c r="I82" t="str">
        <f>'working monthly'!J92</f>
        <v>NA</v>
      </c>
      <c r="J82" t="str">
        <f>'working monthly'!K92</f>
        <v>NA</v>
      </c>
      <c r="K82" t="str">
        <f>'working monthly'!L92</f>
        <v>NA</v>
      </c>
      <c r="L82" t="str">
        <f>'working monthly'!M92</f>
        <v>NA</v>
      </c>
      <c r="M82" t="str">
        <f>'working monthly'!N92</f>
        <v>NA</v>
      </c>
      <c r="N82" t="str">
        <f>'working monthly'!O92</f>
        <v>NA</v>
      </c>
      <c r="O82" t="str">
        <f>'working monthly'!P92</f>
        <v>NA</v>
      </c>
      <c r="P82" t="str">
        <f>'working monthly'!Q92</f>
        <v>NA</v>
      </c>
      <c r="Q82" t="str">
        <f>'working monthly'!R92</f>
        <v>NA</v>
      </c>
      <c r="R82" t="str">
        <f>'working monthly'!S92</f>
        <v>NA</v>
      </c>
      <c r="S82" t="str">
        <f>'working monthly'!T92</f>
        <v>NA</v>
      </c>
      <c r="T82" t="str">
        <f>'working monthly'!U92</f>
        <v>NA</v>
      </c>
      <c r="U82" t="str">
        <f>'working monthly'!V92</f>
        <v>NA</v>
      </c>
    </row>
    <row r="83" spans="1:21" x14ac:dyDescent="0.3">
      <c r="A83" s="10">
        <f>'working monthly'!F93</f>
        <v>34243</v>
      </c>
      <c r="B83" s="15">
        <f>'working monthly'!D93</f>
        <v>1993</v>
      </c>
      <c r="C83" s="14">
        <f>'working monthly'!E93</f>
        <v>10</v>
      </c>
      <c r="D83" s="14">
        <f>'working monthly'!C93</f>
        <v>4</v>
      </c>
      <c r="E83" s="14">
        <f>'working monthly'!B93</f>
        <v>31</v>
      </c>
      <c r="F83" t="str">
        <f>'working monthly'!G93</f>
        <v>NA</v>
      </c>
      <c r="G83" t="str">
        <f>'working monthly'!H93</f>
        <v>NA</v>
      </c>
      <c r="H83" t="str">
        <f>'working monthly'!I93</f>
        <v>NA</v>
      </c>
      <c r="I83" t="str">
        <f>'working monthly'!J93</f>
        <v>NA</v>
      </c>
      <c r="J83" t="str">
        <f>'working monthly'!K93</f>
        <v>NA</v>
      </c>
      <c r="K83" t="str">
        <f>'working monthly'!L93</f>
        <v>NA</v>
      </c>
      <c r="L83" t="str">
        <f>'working monthly'!M93</f>
        <v>NA</v>
      </c>
      <c r="M83" t="str">
        <f>'working monthly'!N93</f>
        <v>NA</v>
      </c>
      <c r="N83" t="str">
        <f>'working monthly'!O93</f>
        <v>NA</v>
      </c>
      <c r="O83" t="str">
        <f>'working monthly'!P93</f>
        <v>NA</v>
      </c>
      <c r="P83" t="str">
        <f>'working monthly'!Q93</f>
        <v>NA</v>
      </c>
      <c r="Q83" t="str">
        <f>'working monthly'!R93</f>
        <v>NA</v>
      </c>
      <c r="R83" t="str">
        <f>'working monthly'!S93</f>
        <v>NA</v>
      </c>
      <c r="S83" t="str">
        <f>'working monthly'!T93</f>
        <v>NA</v>
      </c>
      <c r="T83" t="str">
        <f>'working monthly'!U93</f>
        <v>NA</v>
      </c>
      <c r="U83" t="str">
        <f>'working monthly'!V93</f>
        <v>NA</v>
      </c>
    </row>
    <row r="84" spans="1:21" x14ac:dyDescent="0.3">
      <c r="A84" s="10">
        <f>'working monthly'!F94</f>
        <v>34274</v>
      </c>
      <c r="B84" s="15">
        <f>'working monthly'!D94</f>
        <v>1993</v>
      </c>
      <c r="C84" s="14">
        <f>'working monthly'!E94</f>
        <v>11</v>
      </c>
      <c r="D84" s="14">
        <f>'working monthly'!C94</f>
        <v>4</v>
      </c>
      <c r="E84" s="14">
        <f>'working monthly'!B94</f>
        <v>30</v>
      </c>
      <c r="F84" t="str">
        <f>'working monthly'!G94</f>
        <v>NA</v>
      </c>
      <c r="G84" t="str">
        <f>'working monthly'!H94</f>
        <v>NA</v>
      </c>
      <c r="H84" t="str">
        <f>'working monthly'!I94</f>
        <v>NA</v>
      </c>
      <c r="I84" t="str">
        <f>'working monthly'!J94</f>
        <v>NA</v>
      </c>
      <c r="J84" t="str">
        <f>'working monthly'!K94</f>
        <v>NA</v>
      </c>
      <c r="K84" t="str">
        <f>'working monthly'!L94</f>
        <v>NA</v>
      </c>
      <c r="L84" t="str">
        <f>'working monthly'!M94</f>
        <v>NA</v>
      </c>
      <c r="M84" t="str">
        <f>'working monthly'!N94</f>
        <v>NA</v>
      </c>
      <c r="N84" t="str">
        <f>'working monthly'!O94</f>
        <v>NA</v>
      </c>
      <c r="O84" t="str">
        <f>'working monthly'!P94</f>
        <v>NA</v>
      </c>
      <c r="P84" t="str">
        <f>'working monthly'!Q94</f>
        <v>NA</v>
      </c>
      <c r="Q84" t="str">
        <f>'working monthly'!R94</f>
        <v>NA</v>
      </c>
      <c r="R84" t="str">
        <f>'working monthly'!S94</f>
        <v>NA</v>
      </c>
      <c r="S84" t="str">
        <f>'working monthly'!T94</f>
        <v>NA</v>
      </c>
      <c r="T84" t="str">
        <f>'working monthly'!U94</f>
        <v>NA</v>
      </c>
      <c r="U84" t="str">
        <f>'working monthly'!V94</f>
        <v>NA</v>
      </c>
    </row>
    <row r="85" spans="1:21" x14ac:dyDescent="0.3">
      <c r="A85" s="10">
        <f>'working monthly'!F95</f>
        <v>34304</v>
      </c>
      <c r="B85" s="15">
        <f>'working monthly'!D95</f>
        <v>1993</v>
      </c>
      <c r="C85" s="14">
        <f>'working monthly'!E95</f>
        <v>12</v>
      </c>
      <c r="D85" s="14">
        <f>'working monthly'!C95</f>
        <v>4</v>
      </c>
      <c r="E85" s="14">
        <f>'working monthly'!B95</f>
        <v>31</v>
      </c>
      <c r="F85" t="str">
        <f>'working monthly'!G95</f>
        <v>NA</v>
      </c>
      <c r="G85" t="str">
        <f>'working monthly'!H95</f>
        <v>NA</v>
      </c>
      <c r="H85" t="str">
        <f>'working monthly'!I95</f>
        <v>NA</v>
      </c>
      <c r="I85" t="str">
        <f>'working monthly'!J95</f>
        <v>NA</v>
      </c>
      <c r="J85" t="str">
        <f>'working monthly'!K95</f>
        <v>NA</v>
      </c>
      <c r="K85" t="str">
        <f>'working monthly'!L95</f>
        <v>NA</v>
      </c>
      <c r="L85" t="str">
        <f>'working monthly'!M95</f>
        <v>NA</v>
      </c>
      <c r="M85" t="str">
        <f>'working monthly'!N95</f>
        <v>NA</v>
      </c>
      <c r="N85" t="str">
        <f>'working monthly'!O95</f>
        <v>NA</v>
      </c>
      <c r="O85" t="str">
        <f>'working monthly'!P95</f>
        <v>NA</v>
      </c>
      <c r="P85" t="str">
        <f>'working monthly'!Q95</f>
        <v>NA</v>
      </c>
      <c r="Q85" t="str">
        <f>'working monthly'!R95</f>
        <v>NA</v>
      </c>
      <c r="R85" t="str">
        <f>'working monthly'!S95</f>
        <v>NA</v>
      </c>
      <c r="S85" t="str">
        <f>'working monthly'!T95</f>
        <v>NA</v>
      </c>
      <c r="T85" t="str">
        <f>'working monthly'!U95</f>
        <v>NA</v>
      </c>
      <c r="U85" t="str">
        <f>'working monthly'!V95</f>
        <v>NA</v>
      </c>
    </row>
    <row r="86" spans="1:21" x14ac:dyDescent="0.3">
      <c r="A86" s="10">
        <f>'working monthly'!F96</f>
        <v>34335</v>
      </c>
      <c r="B86" s="15">
        <f>'working monthly'!D96</f>
        <v>1994</v>
      </c>
      <c r="C86" s="14">
        <f>'working monthly'!E96</f>
        <v>1</v>
      </c>
      <c r="D86" s="14">
        <f>'working monthly'!C96</f>
        <v>1</v>
      </c>
      <c r="E86" s="14">
        <f>'working monthly'!B96</f>
        <v>31</v>
      </c>
      <c r="F86" t="str">
        <f>'working monthly'!G96</f>
        <v>NA</v>
      </c>
      <c r="G86" t="str">
        <f>'working monthly'!H96</f>
        <v>NA</v>
      </c>
      <c r="H86" t="str">
        <f>'working monthly'!I96</f>
        <v>NA</v>
      </c>
      <c r="I86" t="str">
        <f>'working monthly'!J96</f>
        <v>NA</v>
      </c>
      <c r="J86" t="str">
        <f>'working monthly'!K96</f>
        <v>NA</v>
      </c>
      <c r="K86" t="str">
        <f>'working monthly'!L96</f>
        <v>NA</v>
      </c>
      <c r="L86" t="str">
        <f>'working monthly'!M96</f>
        <v>NA</v>
      </c>
      <c r="M86" t="str">
        <f>'working monthly'!N96</f>
        <v>NA</v>
      </c>
      <c r="N86" t="str">
        <f>'working monthly'!O96</f>
        <v>NA</v>
      </c>
      <c r="O86" t="str">
        <f>'working monthly'!P96</f>
        <v>NA</v>
      </c>
      <c r="P86" t="str">
        <f>'working monthly'!Q96</f>
        <v>NA</v>
      </c>
      <c r="Q86" t="str">
        <f>'working monthly'!R96</f>
        <v>NA</v>
      </c>
      <c r="R86" t="str">
        <f>'working monthly'!S96</f>
        <v>NA</v>
      </c>
      <c r="S86" t="str">
        <f>'working monthly'!T96</f>
        <v>NA</v>
      </c>
      <c r="T86" t="str">
        <f>'working monthly'!U96</f>
        <v>NA</v>
      </c>
      <c r="U86" t="str">
        <f>'working monthly'!V96</f>
        <v>NA</v>
      </c>
    </row>
    <row r="87" spans="1:21" x14ac:dyDescent="0.3">
      <c r="A87" s="10">
        <f>'working monthly'!F97</f>
        <v>34366</v>
      </c>
      <c r="B87" s="15">
        <f>'working monthly'!D97</f>
        <v>1994</v>
      </c>
      <c r="C87" s="14">
        <f>'working monthly'!E97</f>
        <v>2</v>
      </c>
      <c r="D87" s="14">
        <f>'working monthly'!C97</f>
        <v>1</v>
      </c>
      <c r="E87" s="14">
        <f>'working monthly'!B97</f>
        <v>28</v>
      </c>
      <c r="F87" t="str">
        <f>'working monthly'!G97</f>
        <v>NA</v>
      </c>
      <c r="G87" t="str">
        <f>'working monthly'!H97</f>
        <v>NA</v>
      </c>
      <c r="H87" t="str">
        <f>'working monthly'!I97</f>
        <v>NA</v>
      </c>
      <c r="I87" t="str">
        <f>'working monthly'!J97</f>
        <v>NA</v>
      </c>
      <c r="J87" t="str">
        <f>'working monthly'!K97</f>
        <v>NA</v>
      </c>
      <c r="K87" t="str">
        <f>'working monthly'!L97</f>
        <v>NA</v>
      </c>
      <c r="L87" t="str">
        <f>'working monthly'!M97</f>
        <v>NA</v>
      </c>
      <c r="M87" t="str">
        <f>'working monthly'!N97</f>
        <v>NA</v>
      </c>
      <c r="N87" t="str">
        <f>'working monthly'!O97</f>
        <v>NA</v>
      </c>
      <c r="O87" t="str">
        <f>'working monthly'!P97</f>
        <v>NA</v>
      </c>
      <c r="P87" t="str">
        <f>'working monthly'!Q97</f>
        <v>NA</v>
      </c>
      <c r="Q87" t="str">
        <f>'working monthly'!R97</f>
        <v>NA</v>
      </c>
      <c r="R87" t="str">
        <f>'working monthly'!S97</f>
        <v>NA</v>
      </c>
      <c r="S87" t="str">
        <f>'working monthly'!T97</f>
        <v>NA</v>
      </c>
      <c r="T87" t="str">
        <f>'working monthly'!U97</f>
        <v>NA</v>
      </c>
      <c r="U87" t="str">
        <f>'working monthly'!V97</f>
        <v>NA</v>
      </c>
    </row>
    <row r="88" spans="1:21" x14ac:dyDescent="0.3">
      <c r="A88" s="10">
        <f>'working monthly'!F98</f>
        <v>34394</v>
      </c>
      <c r="B88" s="15">
        <f>'working monthly'!D98</f>
        <v>1994</v>
      </c>
      <c r="C88" s="14">
        <f>'working monthly'!E98</f>
        <v>3</v>
      </c>
      <c r="D88" s="14">
        <f>'working monthly'!C98</f>
        <v>1</v>
      </c>
      <c r="E88" s="14">
        <f>'working monthly'!B98</f>
        <v>31</v>
      </c>
      <c r="F88" t="str">
        <f>'working monthly'!G98</f>
        <v>NA</v>
      </c>
      <c r="G88" t="str">
        <f>'working monthly'!H98</f>
        <v>NA</v>
      </c>
      <c r="H88" t="str">
        <f>'working monthly'!I98</f>
        <v>NA</v>
      </c>
      <c r="I88" t="str">
        <f>'working monthly'!J98</f>
        <v>NA</v>
      </c>
      <c r="J88" t="str">
        <f>'working monthly'!K98</f>
        <v>NA</v>
      </c>
      <c r="K88" t="str">
        <f>'working monthly'!L98</f>
        <v>NA</v>
      </c>
      <c r="L88" t="str">
        <f>'working monthly'!M98</f>
        <v>NA</v>
      </c>
      <c r="M88" t="str">
        <f>'working monthly'!N98</f>
        <v>NA</v>
      </c>
      <c r="N88" t="str">
        <f>'working monthly'!O98</f>
        <v>NA</v>
      </c>
      <c r="O88" t="str">
        <f>'working monthly'!P98</f>
        <v>NA</v>
      </c>
      <c r="P88" t="str">
        <f>'working monthly'!Q98</f>
        <v>NA</v>
      </c>
      <c r="Q88" t="str">
        <f>'working monthly'!R98</f>
        <v>NA</v>
      </c>
      <c r="R88" t="str">
        <f>'working monthly'!S98</f>
        <v>NA</v>
      </c>
      <c r="S88" t="str">
        <f>'working monthly'!T98</f>
        <v>NA</v>
      </c>
      <c r="T88" t="str">
        <f>'working monthly'!U98</f>
        <v>NA</v>
      </c>
      <c r="U88" t="str">
        <f>'working monthly'!V98</f>
        <v>NA</v>
      </c>
    </row>
    <row r="89" spans="1:21" x14ac:dyDescent="0.3">
      <c r="A89" s="10">
        <f>'working monthly'!F99</f>
        <v>34425</v>
      </c>
      <c r="B89" s="15">
        <f>'working monthly'!D99</f>
        <v>1994</v>
      </c>
      <c r="C89" s="14">
        <f>'working monthly'!E99</f>
        <v>4</v>
      </c>
      <c r="D89" s="14">
        <f>'working monthly'!C99</f>
        <v>2</v>
      </c>
      <c r="E89" s="14">
        <f>'working monthly'!B99</f>
        <v>30</v>
      </c>
      <c r="F89" t="str">
        <f>'working monthly'!G99</f>
        <v>NA</v>
      </c>
      <c r="G89" t="str">
        <f>'working monthly'!H99</f>
        <v>NA</v>
      </c>
      <c r="H89" t="str">
        <f>'working monthly'!I99</f>
        <v>NA</v>
      </c>
      <c r="I89" t="str">
        <f>'working monthly'!J99</f>
        <v>NA</v>
      </c>
      <c r="J89" t="str">
        <f>'working monthly'!K99</f>
        <v>NA</v>
      </c>
      <c r="K89" t="str">
        <f>'working monthly'!L99</f>
        <v>NA</v>
      </c>
      <c r="L89" t="str">
        <f>'working monthly'!M99</f>
        <v>NA</v>
      </c>
      <c r="M89" t="str">
        <f>'working monthly'!N99</f>
        <v>NA</v>
      </c>
      <c r="N89" t="str">
        <f>'working monthly'!O99</f>
        <v>NA</v>
      </c>
      <c r="O89" t="str">
        <f>'working monthly'!P99</f>
        <v>NA</v>
      </c>
      <c r="P89" t="str">
        <f>'working monthly'!Q99</f>
        <v>NA</v>
      </c>
      <c r="Q89" t="str">
        <f>'working monthly'!R99</f>
        <v>NA</v>
      </c>
      <c r="R89" t="str">
        <f>'working monthly'!S99</f>
        <v>NA</v>
      </c>
      <c r="S89" t="str">
        <f>'working monthly'!T99</f>
        <v>NA</v>
      </c>
      <c r="T89" t="str">
        <f>'working monthly'!U99</f>
        <v>NA</v>
      </c>
      <c r="U89" t="str">
        <f>'working monthly'!V99</f>
        <v>NA</v>
      </c>
    </row>
    <row r="90" spans="1:21" x14ac:dyDescent="0.3">
      <c r="A90" s="10">
        <f>'working monthly'!F100</f>
        <v>34455</v>
      </c>
      <c r="B90" s="15">
        <f>'working monthly'!D100</f>
        <v>1994</v>
      </c>
      <c r="C90" s="14">
        <f>'working monthly'!E100</f>
        <v>5</v>
      </c>
      <c r="D90" s="14">
        <f>'working monthly'!C100</f>
        <v>2</v>
      </c>
      <c r="E90" s="14">
        <f>'working monthly'!B100</f>
        <v>31</v>
      </c>
      <c r="F90" t="str">
        <f>'working monthly'!G100</f>
        <v>NA</v>
      </c>
      <c r="G90" t="str">
        <f>'working monthly'!H100</f>
        <v>NA</v>
      </c>
      <c r="H90" t="str">
        <f>'working monthly'!I100</f>
        <v>NA</v>
      </c>
      <c r="I90" t="str">
        <f>'working monthly'!J100</f>
        <v>NA</v>
      </c>
      <c r="J90" t="str">
        <f>'working monthly'!K100</f>
        <v>NA</v>
      </c>
      <c r="K90" t="str">
        <f>'working monthly'!L100</f>
        <v>NA</v>
      </c>
      <c r="L90" t="str">
        <f>'working monthly'!M100</f>
        <v>NA</v>
      </c>
      <c r="M90" t="str">
        <f>'working monthly'!N100</f>
        <v>NA</v>
      </c>
      <c r="N90" t="str">
        <f>'working monthly'!O100</f>
        <v>NA</v>
      </c>
      <c r="O90" t="str">
        <f>'working monthly'!P100</f>
        <v>NA</v>
      </c>
      <c r="P90" t="str">
        <f>'working monthly'!Q100</f>
        <v>NA</v>
      </c>
      <c r="Q90" t="str">
        <f>'working monthly'!R100</f>
        <v>NA</v>
      </c>
      <c r="R90" t="str">
        <f>'working monthly'!S100</f>
        <v>NA</v>
      </c>
      <c r="S90" t="str">
        <f>'working monthly'!T100</f>
        <v>NA</v>
      </c>
      <c r="T90" t="str">
        <f>'working monthly'!U100</f>
        <v>NA</v>
      </c>
      <c r="U90" t="str">
        <f>'working monthly'!V100</f>
        <v>NA</v>
      </c>
    </row>
    <row r="91" spans="1:21" x14ac:dyDescent="0.3">
      <c r="A91" s="10">
        <f>'working monthly'!F101</f>
        <v>34486</v>
      </c>
      <c r="B91" s="15">
        <f>'working monthly'!D101</f>
        <v>1994</v>
      </c>
      <c r="C91" s="14">
        <f>'working monthly'!E101</f>
        <v>6</v>
      </c>
      <c r="D91" s="14">
        <f>'working monthly'!C101</f>
        <v>2</v>
      </c>
      <c r="E91" s="14">
        <f>'working monthly'!B101</f>
        <v>30</v>
      </c>
      <c r="F91" t="str">
        <f>'working monthly'!G101</f>
        <v>NA</v>
      </c>
      <c r="G91" t="str">
        <f>'working monthly'!H101</f>
        <v>NA</v>
      </c>
      <c r="H91" t="str">
        <f>'working monthly'!I101</f>
        <v>NA</v>
      </c>
      <c r="I91" t="str">
        <f>'working monthly'!J101</f>
        <v>NA</v>
      </c>
      <c r="J91" t="str">
        <f>'working monthly'!K101</f>
        <v>NA</v>
      </c>
      <c r="K91" t="str">
        <f>'working monthly'!L101</f>
        <v>NA</v>
      </c>
      <c r="L91" t="str">
        <f>'working monthly'!M101</f>
        <v>NA</v>
      </c>
      <c r="M91" t="str">
        <f>'working monthly'!N101</f>
        <v>NA</v>
      </c>
      <c r="N91" t="str">
        <f>'working monthly'!O101</f>
        <v>NA</v>
      </c>
      <c r="O91" t="str">
        <f>'working monthly'!P101</f>
        <v>NA</v>
      </c>
      <c r="P91" t="str">
        <f>'working monthly'!Q101</f>
        <v>NA</v>
      </c>
      <c r="Q91" t="str">
        <f>'working monthly'!R101</f>
        <v>NA</v>
      </c>
      <c r="R91" t="str">
        <f>'working monthly'!S101</f>
        <v>NA</v>
      </c>
      <c r="S91" t="str">
        <f>'working monthly'!T101</f>
        <v>NA</v>
      </c>
      <c r="T91" t="str">
        <f>'working monthly'!U101</f>
        <v>NA</v>
      </c>
      <c r="U91" t="str">
        <f>'working monthly'!V101</f>
        <v>NA</v>
      </c>
    </row>
    <row r="92" spans="1:21" x14ac:dyDescent="0.3">
      <c r="A92" s="10">
        <f>'working monthly'!F102</f>
        <v>34516</v>
      </c>
      <c r="B92" s="15">
        <f>'working monthly'!D102</f>
        <v>1994</v>
      </c>
      <c r="C92" s="14">
        <f>'working monthly'!E102</f>
        <v>7</v>
      </c>
      <c r="D92" s="14">
        <f>'working monthly'!C102</f>
        <v>3</v>
      </c>
      <c r="E92" s="14">
        <f>'working monthly'!B102</f>
        <v>31</v>
      </c>
      <c r="F92" t="str">
        <f>'working monthly'!G102</f>
        <v>NA</v>
      </c>
      <c r="G92" t="str">
        <f>'working monthly'!H102</f>
        <v>NA</v>
      </c>
      <c r="H92" t="str">
        <f>'working monthly'!I102</f>
        <v>NA</v>
      </c>
      <c r="I92" t="str">
        <f>'working monthly'!J102</f>
        <v>NA</v>
      </c>
      <c r="J92" t="str">
        <f>'working monthly'!K102</f>
        <v>NA</v>
      </c>
      <c r="K92" t="str">
        <f>'working monthly'!L102</f>
        <v>NA</v>
      </c>
      <c r="L92" t="str">
        <f>'working monthly'!M102</f>
        <v>NA</v>
      </c>
      <c r="M92" t="str">
        <f>'working monthly'!N102</f>
        <v>NA</v>
      </c>
      <c r="N92" t="str">
        <f>'working monthly'!O102</f>
        <v>NA</v>
      </c>
      <c r="O92" t="str">
        <f>'working monthly'!P102</f>
        <v>NA</v>
      </c>
      <c r="P92" t="str">
        <f>'working monthly'!Q102</f>
        <v>NA</v>
      </c>
      <c r="Q92" t="str">
        <f>'working monthly'!R102</f>
        <v>NA</v>
      </c>
      <c r="R92" t="str">
        <f>'working monthly'!S102</f>
        <v>NA</v>
      </c>
      <c r="S92" t="str">
        <f>'working monthly'!T102</f>
        <v>NA</v>
      </c>
      <c r="T92" t="str">
        <f>'working monthly'!U102</f>
        <v>NA</v>
      </c>
      <c r="U92" t="str">
        <f>'working monthly'!V102</f>
        <v>NA</v>
      </c>
    </row>
    <row r="93" spans="1:21" x14ac:dyDescent="0.3">
      <c r="A93" s="10">
        <f>'working monthly'!F103</f>
        <v>34547</v>
      </c>
      <c r="B93" s="15">
        <f>'working monthly'!D103</f>
        <v>1994</v>
      </c>
      <c r="C93" s="14">
        <f>'working monthly'!E103</f>
        <v>8</v>
      </c>
      <c r="D93" s="14">
        <f>'working monthly'!C103</f>
        <v>3</v>
      </c>
      <c r="E93" s="14">
        <f>'working monthly'!B103</f>
        <v>31</v>
      </c>
      <c r="F93" t="str">
        <f>'working monthly'!G103</f>
        <v>NA</v>
      </c>
      <c r="G93" t="str">
        <f>'working monthly'!H103</f>
        <v>NA</v>
      </c>
      <c r="H93" t="str">
        <f>'working monthly'!I103</f>
        <v>NA</v>
      </c>
      <c r="I93" t="str">
        <f>'working monthly'!J103</f>
        <v>NA</v>
      </c>
      <c r="J93" t="str">
        <f>'working monthly'!K103</f>
        <v>NA</v>
      </c>
      <c r="K93" t="str">
        <f>'working monthly'!L103</f>
        <v>NA</v>
      </c>
      <c r="L93" t="str">
        <f>'working monthly'!M103</f>
        <v>NA</v>
      </c>
      <c r="M93" t="str">
        <f>'working monthly'!N103</f>
        <v>NA</v>
      </c>
      <c r="N93" t="str">
        <f>'working monthly'!O103</f>
        <v>NA</v>
      </c>
      <c r="O93" t="str">
        <f>'working monthly'!P103</f>
        <v>NA</v>
      </c>
      <c r="P93" t="str">
        <f>'working monthly'!Q103</f>
        <v>NA</v>
      </c>
      <c r="Q93" t="str">
        <f>'working monthly'!R103</f>
        <v>NA</v>
      </c>
      <c r="R93" t="str">
        <f>'working monthly'!S103</f>
        <v>NA</v>
      </c>
      <c r="S93" t="str">
        <f>'working monthly'!T103</f>
        <v>NA</v>
      </c>
      <c r="T93" t="str">
        <f>'working monthly'!U103</f>
        <v>NA</v>
      </c>
      <c r="U93" t="str">
        <f>'working monthly'!V103</f>
        <v>NA</v>
      </c>
    </row>
    <row r="94" spans="1:21" x14ac:dyDescent="0.3">
      <c r="A94" s="10">
        <f>'working monthly'!F104</f>
        <v>34578</v>
      </c>
      <c r="B94" s="15">
        <f>'working monthly'!D104</f>
        <v>1994</v>
      </c>
      <c r="C94" s="14">
        <f>'working monthly'!E104</f>
        <v>9</v>
      </c>
      <c r="D94" s="14">
        <f>'working monthly'!C104</f>
        <v>3</v>
      </c>
      <c r="E94" s="14">
        <f>'working monthly'!B104</f>
        <v>30</v>
      </c>
      <c r="F94" t="str">
        <f>'working monthly'!G104</f>
        <v>NA</v>
      </c>
      <c r="G94" t="str">
        <f>'working monthly'!H104</f>
        <v>NA</v>
      </c>
      <c r="H94" t="str">
        <f>'working monthly'!I104</f>
        <v>NA</v>
      </c>
      <c r="I94" t="str">
        <f>'working monthly'!J104</f>
        <v>NA</v>
      </c>
      <c r="J94" t="str">
        <f>'working monthly'!K104</f>
        <v>NA</v>
      </c>
      <c r="K94" t="str">
        <f>'working monthly'!L104</f>
        <v>NA</v>
      </c>
      <c r="L94" t="str">
        <f>'working monthly'!M104</f>
        <v>NA</v>
      </c>
      <c r="M94" t="str">
        <f>'working monthly'!N104</f>
        <v>NA</v>
      </c>
      <c r="N94" t="str">
        <f>'working monthly'!O104</f>
        <v>NA</v>
      </c>
      <c r="O94" t="str">
        <f>'working monthly'!P104</f>
        <v>NA</v>
      </c>
      <c r="P94" t="str">
        <f>'working monthly'!Q104</f>
        <v>NA</v>
      </c>
      <c r="Q94" t="str">
        <f>'working monthly'!R104</f>
        <v>NA</v>
      </c>
      <c r="R94" t="str">
        <f>'working monthly'!S104</f>
        <v>NA</v>
      </c>
      <c r="S94" t="str">
        <f>'working monthly'!T104</f>
        <v>NA</v>
      </c>
      <c r="T94" t="str">
        <f>'working monthly'!U104</f>
        <v>NA</v>
      </c>
      <c r="U94" t="str">
        <f>'working monthly'!V104</f>
        <v>NA</v>
      </c>
    </row>
    <row r="95" spans="1:21" x14ac:dyDescent="0.3">
      <c r="A95" s="10">
        <f>'working monthly'!F105</f>
        <v>34608</v>
      </c>
      <c r="B95" s="15">
        <f>'working monthly'!D105</f>
        <v>1994</v>
      </c>
      <c r="C95" s="14">
        <f>'working monthly'!E105</f>
        <v>10</v>
      </c>
      <c r="D95" s="14">
        <f>'working monthly'!C105</f>
        <v>4</v>
      </c>
      <c r="E95" s="14">
        <f>'working monthly'!B105</f>
        <v>31</v>
      </c>
      <c r="F95" t="str">
        <f>'working monthly'!G105</f>
        <v>NA</v>
      </c>
      <c r="G95" t="str">
        <f>'working monthly'!H105</f>
        <v>NA</v>
      </c>
      <c r="H95" t="str">
        <f>'working monthly'!I105</f>
        <v>NA</v>
      </c>
      <c r="I95" t="str">
        <f>'working monthly'!J105</f>
        <v>NA</v>
      </c>
      <c r="J95" t="str">
        <f>'working monthly'!K105</f>
        <v>NA</v>
      </c>
      <c r="K95" t="str">
        <f>'working monthly'!L105</f>
        <v>NA</v>
      </c>
      <c r="L95" t="str">
        <f>'working monthly'!M105</f>
        <v>NA</v>
      </c>
      <c r="M95" t="str">
        <f>'working monthly'!N105</f>
        <v>NA</v>
      </c>
      <c r="N95" t="str">
        <f>'working monthly'!O105</f>
        <v>NA</v>
      </c>
      <c r="O95" t="str">
        <f>'working monthly'!P105</f>
        <v>NA</v>
      </c>
      <c r="P95" t="str">
        <f>'working monthly'!Q105</f>
        <v>NA</v>
      </c>
      <c r="Q95" t="str">
        <f>'working monthly'!R105</f>
        <v>NA</v>
      </c>
      <c r="R95" t="str">
        <f>'working monthly'!S105</f>
        <v>NA</v>
      </c>
      <c r="S95" t="str">
        <f>'working monthly'!T105</f>
        <v>NA</v>
      </c>
      <c r="T95" t="str">
        <f>'working monthly'!U105</f>
        <v>NA</v>
      </c>
      <c r="U95" t="str">
        <f>'working monthly'!V105</f>
        <v>NA</v>
      </c>
    </row>
    <row r="96" spans="1:21" x14ac:dyDescent="0.3">
      <c r="A96" s="10">
        <f>'working monthly'!F106</f>
        <v>34639</v>
      </c>
      <c r="B96" s="15">
        <f>'working monthly'!D106</f>
        <v>1994</v>
      </c>
      <c r="C96" s="14">
        <f>'working monthly'!E106</f>
        <v>11</v>
      </c>
      <c r="D96" s="14">
        <f>'working monthly'!C106</f>
        <v>4</v>
      </c>
      <c r="E96" s="14">
        <f>'working monthly'!B106</f>
        <v>30</v>
      </c>
      <c r="F96" t="str">
        <f>'working monthly'!G106</f>
        <v>NA</v>
      </c>
      <c r="G96" t="str">
        <f>'working monthly'!H106</f>
        <v>NA</v>
      </c>
      <c r="H96" t="str">
        <f>'working monthly'!I106</f>
        <v>NA</v>
      </c>
      <c r="I96" t="str">
        <f>'working monthly'!J106</f>
        <v>NA</v>
      </c>
      <c r="J96" t="str">
        <f>'working monthly'!K106</f>
        <v>NA</v>
      </c>
      <c r="K96" t="str">
        <f>'working monthly'!L106</f>
        <v>NA</v>
      </c>
      <c r="L96" t="str">
        <f>'working monthly'!M106</f>
        <v>NA</v>
      </c>
      <c r="M96" t="str">
        <f>'working monthly'!N106</f>
        <v>NA</v>
      </c>
      <c r="N96" t="str">
        <f>'working monthly'!O106</f>
        <v>NA</v>
      </c>
      <c r="O96" t="str">
        <f>'working monthly'!P106</f>
        <v>NA</v>
      </c>
      <c r="P96" t="str">
        <f>'working monthly'!Q106</f>
        <v>NA</v>
      </c>
      <c r="Q96" t="str">
        <f>'working monthly'!R106</f>
        <v>NA</v>
      </c>
      <c r="R96" t="str">
        <f>'working monthly'!S106</f>
        <v>NA</v>
      </c>
      <c r="S96" t="str">
        <f>'working monthly'!T106</f>
        <v>NA</v>
      </c>
      <c r="T96" t="str">
        <f>'working monthly'!U106</f>
        <v>NA</v>
      </c>
      <c r="U96" t="str">
        <f>'working monthly'!V106</f>
        <v>NA</v>
      </c>
    </row>
    <row r="97" spans="1:21" x14ac:dyDescent="0.3">
      <c r="A97" s="10">
        <f>'working monthly'!F107</f>
        <v>34669</v>
      </c>
      <c r="B97" s="15">
        <f>'working monthly'!D107</f>
        <v>1994</v>
      </c>
      <c r="C97" s="14">
        <f>'working monthly'!E107</f>
        <v>12</v>
      </c>
      <c r="D97" s="14">
        <f>'working monthly'!C107</f>
        <v>4</v>
      </c>
      <c r="E97" s="14">
        <f>'working monthly'!B107</f>
        <v>31</v>
      </c>
      <c r="F97" t="str">
        <f>'working monthly'!G107</f>
        <v>NA</v>
      </c>
      <c r="G97" t="str">
        <f>'working monthly'!H107</f>
        <v>NA</v>
      </c>
      <c r="H97" t="str">
        <f>'working monthly'!I107</f>
        <v>NA</v>
      </c>
      <c r="I97" t="str">
        <f>'working monthly'!J107</f>
        <v>NA</v>
      </c>
      <c r="J97" t="str">
        <f>'working monthly'!K107</f>
        <v>NA</v>
      </c>
      <c r="K97" t="str">
        <f>'working monthly'!L107</f>
        <v>NA</v>
      </c>
      <c r="L97" t="str">
        <f>'working monthly'!M107</f>
        <v>NA</v>
      </c>
      <c r="M97" t="str">
        <f>'working monthly'!N107</f>
        <v>NA</v>
      </c>
      <c r="N97" t="str">
        <f>'working monthly'!O107</f>
        <v>NA</v>
      </c>
      <c r="O97" t="str">
        <f>'working monthly'!P107</f>
        <v>NA</v>
      </c>
      <c r="P97" t="str">
        <f>'working monthly'!Q107</f>
        <v>NA</v>
      </c>
      <c r="Q97" t="str">
        <f>'working monthly'!R107</f>
        <v>NA</v>
      </c>
      <c r="R97" t="str">
        <f>'working monthly'!S107</f>
        <v>NA</v>
      </c>
      <c r="S97" t="str">
        <f>'working monthly'!T107</f>
        <v>NA</v>
      </c>
      <c r="T97" t="str">
        <f>'working monthly'!U107</f>
        <v>NA</v>
      </c>
      <c r="U97" t="str">
        <f>'working monthly'!V107</f>
        <v>NA</v>
      </c>
    </row>
    <row r="98" spans="1:21" x14ac:dyDescent="0.3">
      <c r="A98" s="10">
        <f>'working monthly'!F108</f>
        <v>34700</v>
      </c>
      <c r="B98" s="15">
        <f>'working monthly'!D108</f>
        <v>1995</v>
      </c>
      <c r="C98" s="14">
        <f>'working monthly'!E108</f>
        <v>1</v>
      </c>
      <c r="D98" s="14">
        <f>'working monthly'!C108</f>
        <v>1</v>
      </c>
      <c r="E98" s="14">
        <f>'working monthly'!B108</f>
        <v>31</v>
      </c>
      <c r="F98" t="str">
        <f>'working monthly'!G108</f>
        <v>NA</v>
      </c>
      <c r="G98" t="str">
        <f>'working monthly'!H108</f>
        <v>NA</v>
      </c>
      <c r="H98" t="str">
        <f>'working monthly'!I108</f>
        <v>NA</v>
      </c>
      <c r="I98" t="str">
        <f>'working monthly'!J108</f>
        <v>NA</v>
      </c>
      <c r="J98" t="str">
        <f>'working monthly'!K108</f>
        <v>NA</v>
      </c>
      <c r="K98" t="str">
        <f>'working monthly'!L108</f>
        <v>NA</v>
      </c>
      <c r="L98" t="str">
        <f>'working monthly'!M108</f>
        <v>NA</v>
      </c>
      <c r="M98" t="str">
        <f>'working monthly'!N108</f>
        <v>NA</v>
      </c>
      <c r="N98" t="str">
        <f>'working monthly'!O108</f>
        <v>NA</v>
      </c>
      <c r="O98" t="str">
        <f>'working monthly'!P108</f>
        <v>NA</v>
      </c>
      <c r="P98" t="str">
        <f>'working monthly'!Q108</f>
        <v>NA</v>
      </c>
      <c r="Q98" t="str">
        <f>'working monthly'!R108</f>
        <v>NA</v>
      </c>
      <c r="R98" t="str">
        <f>'working monthly'!S108</f>
        <v>NA</v>
      </c>
      <c r="S98" t="str">
        <f>'working monthly'!T108</f>
        <v>NA</v>
      </c>
      <c r="T98" t="str">
        <f>'working monthly'!U108</f>
        <v>NA</v>
      </c>
      <c r="U98" t="str">
        <f>'working monthly'!V108</f>
        <v>NA</v>
      </c>
    </row>
    <row r="99" spans="1:21" x14ac:dyDescent="0.3">
      <c r="A99" s="10">
        <f>'working monthly'!F109</f>
        <v>34731</v>
      </c>
      <c r="B99" s="15">
        <f>'working monthly'!D109</f>
        <v>1995</v>
      </c>
      <c r="C99" s="14">
        <f>'working monthly'!E109</f>
        <v>2</v>
      </c>
      <c r="D99" s="14">
        <f>'working monthly'!C109</f>
        <v>1</v>
      </c>
      <c r="E99" s="14">
        <f>'working monthly'!B109</f>
        <v>28</v>
      </c>
      <c r="F99" t="str">
        <f>'working monthly'!G109</f>
        <v>NA</v>
      </c>
      <c r="G99" t="str">
        <f>'working monthly'!H109</f>
        <v>NA</v>
      </c>
      <c r="H99" t="str">
        <f>'working monthly'!I109</f>
        <v>NA</v>
      </c>
      <c r="I99" t="str">
        <f>'working monthly'!J109</f>
        <v>NA</v>
      </c>
      <c r="J99" t="str">
        <f>'working monthly'!K109</f>
        <v>NA</v>
      </c>
      <c r="K99" t="str">
        <f>'working monthly'!L109</f>
        <v>NA</v>
      </c>
      <c r="L99" t="str">
        <f>'working monthly'!M109</f>
        <v>NA</v>
      </c>
      <c r="M99" t="str">
        <f>'working monthly'!N109</f>
        <v>NA</v>
      </c>
      <c r="N99" t="str">
        <f>'working monthly'!O109</f>
        <v>NA</v>
      </c>
      <c r="O99" t="str">
        <f>'working monthly'!P109</f>
        <v>NA</v>
      </c>
      <c r="P99" t="str">
        <f>'working monthly'!Q109</f>
        <v>NA</v>
      </c>
      <c r="Q99" t="str">
        <f>'working monthly'!R109</f>
        <v>NA</v>
      </c>
      <c r="R99" t="str">
        <f>'working monthly'!S109</f>
        <v>NA</v>
      </c>
      <c r="S99" t="str">
        <f>'working monthly'!T109</f>
        <v>NA</v>
      </c>
      <c r="T99" t="str">
        <f>'working monthly'!U109</f>
        <v>NA</v>
      </c>
      <c r="U99" t="str">
        <f>'working monthly'!V109</f>
        <v>NA</v>
      </c>
    </row>
    <row r="100" spans="1:21" x14ac:dyDescent="0.3">
      <c r="A100" s="10">
        <f>'working monthly'!F110</f>
        <v>34759</v>
      </c>
      <c r="B100" s="15">
        <f>'working monthly'!D110</f>
        <v>1995</v>
      </c>
      <c r="C100" s="14">
        <f>'working monthly'!E110</f>
        <v>3</v>
      </c>
      <c r="D100" s="14">
        <f>'working monthly'!C110</f>
        <v>1</v>
      </c>
      <c r="E100" s="14">
        <f>'working monthly'!B110</f>
        <v>31</v>
      </c>
      <c r="F100" t="str">
        <f>'working monthly'!G110</f>
        <v>NA</v>
      </c>
      <c r="G100" t="str">
        <f>'working monthly'!H110</f>
        <v>NA</v>
      </c>
      <c r="H100" t="str">
        <f>'working monthly'!I110</f>
        <v>NA</v>
      </c>
      <c r="I100" t="str">
        <f>'working monthly'!J110</f>
        <v>NA</v>
      </c>
      <c r="J100" t="str">
        <f>'working monthly'!K110</f>
        <v>NA</v>
      </c>
      <c r="K100" t="str">
        <f>'working monthly'!L110</f>
        <v>NA</v>
      </c>
      <c r="L100" t="str">
        <f>'working monthly'!M110</f>
        <v>NA</v>
      </c>
      <c r="M100" t="str">
        <f>'working monthly'!N110</f>
        <v>NA</v>
      </c>
      <c r="N100" t="str">
        <f>'working monthly'!O110</f>
        <v>NA</v>
      </c>
      <c r="O100" t="str">
        <f>'working monthly'!P110</f>
        <v>NA</v>
      </c>
      <c r="P100" t="str">
        <f>'working monthly'!Q110</f>
        <v>NA</v>
      </c>
      <c r="Q100" t="str">
        <f>'working monthly'!R110</f>
        <v>NA</v>
      </c>
      <c r="R100" t="str">
        <f>'working monthly'!S110</f>
        <v>NA</v>
      </c>
      <c r="S100" t="str">
        <f>'working monthly'!T110</f>
        <v>NA</v>
      </c>
      <c r="T100" t="str">
        <f>'working monthly'!U110</f>
        <v>NA</v>
      </c>
      <c r="U100" t="str">
        <f>'working monthly'!V110</f>
        <v>NA</v>
      </c>
    </row>
    <row r="101" spans="1:21" x14ac:dyDescent="0.3">
      <c r="A101" s="10">
        <f>'working monthly'!F111</f>
        <v>34790</v>
      </c>
      <c r="B101" s="15">
        <f>'working monthly'!D111</f>
        <v>1995</v>
      </c>
      <c r="C101" s="14">
        <f>'working monthly'!E111</f>
        <v>4</v>
      </c>
      <c r="D101" s="14">
        <f>'working monthly'!C111</f>
        <v>2</v>
      </c>
      <c r="E101" s="14">
        <f>'working monthly'!B111</f>
        <v>30</v>
      </c>
      <c r="F101" t="str">
        <f>'working monthly'!G111</f>
        <v>NA</v>
      </c>
      <c r="G101" t="str">
        <f>'working monthly'!H111</f>
        <v>NA</v>
      </c>
      <c r="H101" t="str">
        <f>'working monthly'!I111</f>
        <v>NA</v>
      </c>
      <c r="I101" t="str">
        <f>'working monthly'!J111</f>
        <v>NA</v>
      </c>
      <c r="J101" t="str">
        <f>'working monthly'!K111</f>
        <v>NA</v>
      </c>
      <c r="K101" t="str">
        <f>'working monthly'!L111</f>
        <v>NA</v>
      </c>
      <c r="L101" t="str">
        <f>'working monthly'!M111</f>
        <v>NA</v>
      </c>
      <c r="M101" t="str">
        <f>'working monthly'!N111</f>
        <v>NA</v>
      </c>
      <c r="N101" t="str">
        <f>'working monthly'!O111</f>
        <v>NA</v>
      </c>
      <c r="O101" t="str">
        <f>'working monthly'!P111</f>
        <v>NA</v>
      </c>
      <c r="P101" t="str">
        <f>'working monthly'!Q111</f>
        <v>NA</v>
      </c>
      <c r="Q101" t="str">
        <f>'working monthly'!R111</f>
        <v>NA</v>
      </c>
      <c r="R101" t="str">
        <f>'working monthly'!S111</f>
        <v>NA</v>
      </c>
      <c r="S101" t="str">
        <f>'working monthly'!T111</f>
        <v>NA</v>
      </c>
      <c r="T101" t="str">
        <f>'working monthly'!U111</f>
        <v>NA</v>
      </c>
      <c r="U101" t="str">
        <f>'working monthly'!V111</f>
        <v>NA</v>
      </c>
    </row>
    <row r="102" spans="1:21" x14ac:dyDescent="0.3">
      <c r="A102" s="10">
        <f>'working monthly'!F112</f>
        <v>34820</v>
      </c>
      <c r="B102" s="15">
        <f>'working monthly'!D112</f>
        <v>1995</v>
      </c>
      <c r="C102" s="14">
        <f>'working monthly'!E112</f>
        <v>5</v>
      </c>
      <c r="D102" s="14">
        <f>'working monthly'!C112</f>
        <v>2</v>
      </c>
      <c r="E102" s="14">
        <f>'working monthly'!B112</f>
        <v>31</v>
      </c>
      <c r="F102" t="str">
        <f>'working monthly'!G112</f>
        <v>NA</v>
      </c>
      <c r="G102" t="str">
        <f>'working monthly'!H112</f>
        <v>NA</v>
      </c>
      <c r="H102" t="str">
        <f>'working monthly'!I112</f>
        <v>NA</v>
      </c>
      <c r="I102" t="str">
        <f>'working monthly'!J112</f>
        <v>NA</v>
      </c>
      <c r="J102" t="str">
        <f>'working monthly'!K112</f>
        <v>NA</v>
      </c>
      <c r="K102" t="str">
        <f>'working monthly'!L112</f>
        <v>NA</v>
      </c>
      <c r="L102" t="str">
        <f>'working monthly'!M112</f>
        <v>NA</v>
      </c>
      <c r="M102" t="str">
        <f>'working monthly'!N112</f>
        <v>NA</v>
      </c>
      <c r="N102" t="str">
        <f>'working monthly'!O112</f>
        <v>NA</v>
      </c>
      <c r="O102" t="str">
        <f>'working monthly'!P112</f>
        <v>NA</v>
      </c>
      <c r="P102" t="str">
        <f>'working monthly'!Q112</f>
        <v>NA</v>
      </c>
      <c r="Q102" t="str">
        <f>'working monthly'!R112</f>
        <v>NA</v>
      </c>
      <c r="R102" t="str">
        <f>'working monthly'!S112</f>
        <v>NA</v>
      </c>
      <c r="S102" t="str">
        <f>'working monthly'!T112</f>
        <v>NA</v>
      </c>
      <c r="T102" t="str">
        <f>'working monthly'!U112</f>
        <v>NA</v>
      </c>
      <c r="U102" t="str">
        <f>'working monthly'!V112</f>
        <v>NA</v>
      </c>
    </row>
    <row r="103" spans="1:21" x14ac:dyDescent="0.3">
      <c r="A103" s="10">
        <f>'working monthly'!F113</f>
        <v>34851</v>
      </c>
      <c r="B103" s="15">
        <f>'working monthly'!D113</f>
        <v>1995</v>
      </c>
      <c r="C103" s="14">
        <f>'working monthly'!E113</f>
        <v>6</v>
      </c>
      <c r="D103" s="14">
        <f>'working monthly'!C113</f>
        <v>2</v>
      </c>
      <c r="E103" s="14">
        <f>'working monthly'!B113</f>
        <v>30</v>
      </c>
      <c r="F103" t="str">
        <f>'working monthly'!G113</f>
        <v>NA</v>
      </c>
      <c r="G103" t="str">
        <f>'working monthly'!H113</f>
        <v>NA</v>
      </c>
      <c r="H103" t="str">
        <f>'working monthly'!I113</f>
        <v>NA</v>
      </c>
      <c r="I103" t="str">
        <f>'working monthly'!J113</f>
        <v>NA</v>
      </c>
      <c r="J103" t="str">
        <f>'working monthly'!K113</f>
        <v>NA</v>
      </c>
      <c r="K103" t="str">
        <f>'working monthly'!L113</f>
        <v>NA</v>
      </c>
      <c r="L103" t="str">
        <f>'working monthly'!M113</f>
        <v>NA</v>
      </c>
      <c r="M103" t="str">
        <f>'working monthly'!N113</f>
        <v>NA</v>
      </c>
      <c r="N103" t="str">
        <f>'working monthly'!O113</f>
        <v>NA</v>
      </c>
      <c r="O103" t="str">
        <f>'working monthly'!P113</f>
        <v>NA</v>
      </c>
      <c r="P103" t="str">
        <f>'working monthly'!Q113</f>
        <v>NA</v>
      </c>
      <c r="Q103" t="str">
        <f>'working monthly'!R113</f>
        <v>NA</v>
      </c>
      <c r="R103" t="str">
        <f>'working monthly'!S113</f>
        <v>NA</v>
      </c>
      <c r="S103" t="str">
        <f>'working monthly'!T113</f>
        <v>NA</v>
      </c>
      <c r="T103" t="str">
        <f>'working monthly'!U113</f>
        <v>NA</v>
      </c>
      <c r="U103" t="str">
        <f>'working monthly'!V113</f>
        <v>NA</v>
      </c>
    </row>
    <row r="104" spans="1:21" x14ac:dyDescent="0.3">
      <c r="A104" s="10">
        <f>'working monthly'!F114</f>
        <v>34881</v>
      </c>
      <c r="B104" s="15">
        <f>'working monthly'!D114</f>
        <v>1995</v>
      </c>
      <c r="C104" s="14">
        <f>'working monthly'!E114</f>
        <v>7</v>
      </c>
      <c r="D104" s="14">
        <f>'working monthly'!C114</f>
        <v>3</v>
      </c>
      <c r="E104" s="14">
        <f>'working monthly'!B114</f>
        <v>31</v>
      </c>
      <c r="F104" t="str">
        <f>'working monthly'!G114</f>
        <v>NA</v>
      </c>
      <c r="G104" t="str">
        <f>'working monthly'!H114</f>
        <v>NA</v>
      </c>
      <c r="H104" t="str">
        <f>'working monthly'!I114</f>
        <v>NA</v>
      </c>
      <c r="I104" t="str">
        <f>'working monthly'!J114</f>
        <v>NA</v>
      </c>
      <c r="J104" t="str">
        <f>'working monthly'!K114</f>
        <v>NA</v>
      </c>
      <c r="K104" t="str">
        <f>'working monthly'!L114</f>
        <v>NA</v>
      </c>
      <c r="L104" t="str">
        <f>'working monthly'!M114</f>
        <v>NA</v>
      </c>
      <c r="M104" t="str">
        <f>'working monthly'!N114</f>
        <v>NA</v>
      </c>
      <c r="N104" t="str">
        <f>'working monthly'!O114</f>
        <v>NA</v>
      </c>
      <c r="O104" t="str">
        <f>'working monthly'!P114</f>
        <v>NA</v>
      </c>
      <c r="P104" t="str">
        <f>'working monthly'!Q114</f>
        <v>NA</v>
      </c>
      <c r="Q104" t="str">
        <f>'working monthly'!R114</f>
        <v>NA</v>
      </c>
      <c r="R104" t="str">
        <f>'working monthly'!S114</f>
        <v>NA</v>
      </c>
      <c r="S104" t="str">
        <f>'working monthly'!T114</f>
        <v>NA</v>
      </c>
      <c r="T104" t="str">
        <f>'working monthly'!U114</f>
        <v>NA</v>
      </c>
      <c r="U104" t="str">
        <f>'working monthly'!V114</f>
        <v>NA</v>
      </c>
    </row>
    <row r="105" spans="1:21" x14ac:dyDescent="0.3">
      <c r="A105" s="10">
        <f>'working monthly'!F115</f>
        <v>34912</v>
      </c>
      <c r="B105" s="15">
        <f>'working monthly'!D115</f>
        <v>1995</v>
      </c>
      <c r="C105" s="14">
        <f>'working monthly'!E115</f>
        <v>8</v>
      </c>
      <c r="D105" s="14">
        <f>'working monthly'!C115</f>
        <v>3</v>
      </c>
      <c r="E105" s="14">
        <f>'working monthly'!B115</f>
        <v>31</v>
      </c>
      <c r="F105" t="str">
        <f>'working monthly'!G115</f>
        <v>NA</v>
      </c>
      <c r="G105" t="str">
        <f>'working monthly'!H115</f>
        <v>NA</v>
      </c>
      <c r="H105" t="str">
        <f>'working monthly'!I115</f>
        <v>NA</v>
      </c>
      <c r="I105" t="str">
        <f>'working monthly'!J115</f>
        <v>NA</v>
      </c>
      <c r="J105" t="str">
        <f>'working monthly'!K115</f>
        <v>NA</v>
      </c>
      <c r="K105" t="str">
        <f>'working monthly'!L115</f>
        <v>NA</v>
      </c>
      <c r="L105" t="str">
        <f>'working monthly'!M115</f>
        <v>NA</v>
      </c>
      <c r="M105" t="str">
        <f>'working monthly'!N115</f>
        <v>NA</v>
      </c>
      <c r="N105" t="str">
        <f>'working monthly'!O115</f>
        <v>NA</v>
      </c>
      <c r="O105" t="str">
        <f>'working monthly'!P115</f>
        <v>NA</v>
      </c>
      <c r="P105" t="str">
        <f>'working monthly'!Q115</f>
        <v>NA</v>
      </c>
      <c r="Q105" t="str">
        <f>'working monthly'!R115</f>
        <v>NA</v>
      </c>
      <c r="R105" t="str">
        <f>'working monthly'!S115</f>
        <v>NA</v>
      </c>
      <c r="S105" t="str">
        <f>'working monthly'!T115</f>
        <v>NA</v>
      </c>
      <c r="T105" t="str">
        <f>'working monthly'!U115</f>
        <v>NA</v>
      </c>
      <c r="U105" t="str">
        <f>'working monthly'!V115</f>
        <v>NA</v>
      </c>
    </row>
    <row r="106" spans="1:21" x14ac:dyDescent="0.3">
      <c r="A106" s="10">
        <f>'working monthly'!F116</f>
        <v>34943</v>
      </c>
      <c r="B106" s="15">
        <f>'working monthly'!D116</f>
        <v>1995</v>
      </c>
      <c r="C106" s="14">
        <f>'working monthly'!E116</f>
        <v>9</v>
      </c>
      <c r="D106" s="14">
        <f>'working monthly'!C116</f>
        <v>3</v>
      </c>
      <c r="E106" s="14">
        <f>'working monthly'!B116</f>
        <v>30</v>
      </c>
      <c r="F106" t="str">
        <f>'working monthly'!G116</f>
        <v>NA</v>
      </c>
      <c r="G106" t="str">
        <f>'working monthly'!H116</f>
        <v>NA</v>
      </c>
      <c r="H106" t="str">
        <f>'working monthly'!I116</f>
        <v>NA</v>
      </c>
      <c r="I106" t="str">
        <f>'working monthly'!J116</f>
        <v>NA</v>
      </c>
      <c r="J106" t="str">
        <f>'working monthly'!K116</f>
        <v>NA</v>
      </c>
      <c r="K106" t="str">
        <f>'working monthly'!L116</f>
        <v>NA</v>
      </c>
      <c r="L106" t="str">
        <f>'working monthly'!M116</f>
        <v>NA</v>
      </c>
      <c r="M106" t="str">
        <f>'working monthly'!N116</f>
        <v>NA</v>
      </c>
      <c r="N106" t="str">
        <f>'working monthly'!O116</f>
        <v>NA</v>
      </c>
      <c r="O106" t="str">
        <f>'working monthly'!P116</f>
        <v>NA</v>
      </c>
      <c r="P106" t="str">
        <f>'working monthly'!Q116</f>
        <v>NA</v>
      </c>
      <c r="Q106" t="str">
        <f>'working monthly'!R116</f>
        <v>NA</v>
      </c>
      <c r="R106" t="str">
        <f>'working monthly'!S116</f>
        <v>NA</v>
      </c>
      <c r="S106" t="str">
        <f>'working monthly'!T116</f>
        <v>NA</v>
      </c>
      <c r="T106" t="str">
        <f>'working monthly'!U116</f>
        <v>NA</v>
      </c>
      <c r="U106" t="str">
        <f>'working monthly'!V116</f>
        <v>NA</v>
      </c>
    </row>
    <row r="107" spans="1:21" x14ac:dyDescent="0.3">
      <c r="A107" s="10">
        <f>'working monthly'!F117</f>
        <v>34973</v>
      </c>
      <c r="B107" s="15">
        <f>'working monthly'!D117</f>
        <v>1995</v>
      </c>
      <c r="C107" s="14">
        <f>'working monthly'!E117</f>
        <v>10</v>
      </c>
      <c r="D107" s="14">
        <f>'working monthly'!C117</f>
        <v>4</v>
      </c>
      <c r="E107" s="14">
        <f>'working monthly'!B117</f>
        <v>31</v>
      </c>
      <c r="F107" t="str">
        <f>'working monthly'!G117</f>
        <v>NA</v>
      </c>
      <c r="G107" t="str">
        <f>'working monthly'!H117</f>
        <v>NA</v>
      </c>
      <c r="H107" t="str">
        <f>'working monthly'!I117</f>
        <v>NA</v>
      </c>
      <c r="I107" t="str">
        <f>'working monthly'!J117</f>
        <v>NA</v>
      </c>
      <c r="J107" t="str">
        <f>'working monthly'!K117</f>
        <v>NA</v>
      </c>
      <c r="K107" t="str">
        <f>'working monthly'!L117</f>
        <v>NA</v>
      </c>
      <c r="L107" t="str">
        <f>'working monthly'!M117</f>
        <v>NA</v>
      </c>
      <c r="M107" t="str">
        <f>'working monthly'!N117</f>
        <v>NA</v>
      </c>
      <c r="N107" t="str">
        <f>'working monthly'!O117</f>
        <v>NA</v>
      </c>
      <c r="O107" t="str">
        <f>'working monthly'!P117</f>
        <v>NA</v>
      </c>
      <c r="P107" t="str">
        <f>'working monthly'!Q117</f>
        <v>NA</v>
      </c>
      <c r="Q107" t="str">
        <f>'working monthly'!R117</f>
        <v>NA</v>
      </c>
      <c r="R107" t="str">
        <f>'working monthly'!S117</f>
        <v>NA</v>
      </c>
      <c r="S107" t="str">
        <f>'working monthly'!T117</f>
        <v>NA</v>
      </c>
      <c r="T107" t="str">
        <f>'working monthly'!U117</f>
        <v>NA</v>
      </c>
      <c r="U107" t="str">
        <f>'working monthly'!V117</f>
        <v>NA</v>
      </c>
    </row>
    <row r="108" spans="1:21" x14ac:dyDescent="0.3">
      <c r="A108" s="10">
        <f>'working monthly'!F118</f>
        <v>35004</v>
      </c>
      <c r="B108" s="15">
        <f>'working monthly'!D118</f>
        <v>1995</v>
      </c>
      <c r="C108" s="14">
        <f>'working monthly'!E118</f>
        <v>11</v>
      </c>
      <c r="D108" s="14">
        <f>'working monthly'!C118</f>
        <v>4</v>
      </c>
      <c r="E108" s="14">
        <f>'working monthly'!B118</f>
        <v>30</v>
      </c>
      <c r="F108" t="str">
        <f>'working monthly'!G118</f>
        <v>NA</v>
      </c>
      <c r="G108" t="str">
        <f>'working monthly'!H118</f>
        <v>NA</v>
      </c>
      <c r="H108" t="str">
        <f>'working monthly'!I118</f>
        <v>NA</v>
      </c>
      <c r="I108" t="str">
        <f>'working monthly'!J118</f>
        <v>NA</v>
      </c>
      <c r="J108" t="str">
        <f>'working monthly'!K118</f>
        <v>NA</v>
      </c>
      <c r="K108" t="str">
        <f>'working monthly'!L118</f>
        <v>NA</v>
      </c>
      <c r="L108" t="str">
        <f>'working monthly'!M118</f>
        <v>NA</v>
      </c>
      <c r="M108" t="str">
        <f>'working monthly'!N118</f>
        <v>NA</v>
      </c>
      <c r="N108" t="str">
        <f>'working monthly'!O118</f>
        <v>NA</v>
      </c>
      <c r="O108" t="str">
        <f>'working monthly'!P118</f>
        <v>NA</v>
      </c>
      <c r="P108" t="str">
        <f>'working monthly'!Q118</f>
        <v>NA</v>
      </c>
      <c r="Q108" t="str">
        <f>'working monthly'!R118</f>
        <v>NA</v>
      </c>
      <c r="R108" t="str">
        <f>'working monthly'!S118</f>
        <v>NA</v>
      </c>
      <c r="S108" t="str">
        <f>'working monthly'!T118</f>
        <v>NA</v>
      </c>
      <c r="T108" t="str">
        <f>'working monthly'!U118</f>
        <v>NA</v>
      </c>
      <c r="U108" t="str">
        <f>'working monthly'!V118</f>
        <v>NA</v>
      </c>
    </row>
    <row r="109" spans="1:21" x14ac:dyDescent="0.3">
      <c r="A109" s="10">
        <f>'working monthly'!F119</f>
        <v>35034</v>
      </c>
      <c r="B109" s="15">
        <f>'working monthly'!D119</f>
        <v>1995</v>
      </c>
      <c r="C109" s="14">
        <f>'working monthly'!E119</f>
        <v>12</v>
      </c>
      <c r="D109" s="14">
        <f>'working monthly'!C119</f>
        <v>4</v>
      </c>
      <c r="E109" s="14">
        <f>'working monthly'!B119</f>
        <v>31</v>
      </c>
      <c r="F109" t="str">
        <f>'working monthly'!G119</f>
        <v>NA</v>
      </c>
      <c r="G109" t="str">
        <f>'working monthly'!H119</f>
        <v>NA</v>
      </c>
      <c r="H109" t="str">
        <f>'working monthly'!I119</f>
        <v>NA</v>
      </c>
      <c r="I109" t="str">
        <f>'working monthly'!J119</f>
        <v>NA</v>
      </c>
      <c r="J109" t="str">
        <f>'working monthly'!K119</f>
        <v>NA</v>
      </c>
      <c r="K109" t="str">
        <f>'working monthly'!L119</f>
        <v>NA</v>
      </c>
      <c r="L109" t="str">
        <f>'working monthly'!M119</f>
        <v>NA</v>
      </c>
      <c r="M109" t="str">
        <f>'working monthly'!N119</f>
        <v>NA</v>
      </c>
      <c r="N109" t="str">
        <f>'working monthly'!O119</f>
        <v>NA</v>
      </c>
      <c r="O109" t="str">
        <f>'working monthly'!P119</f>
        <v>NA</v>
      </c>
      <c r="P109" t="str">
        <f>'working monthly'!Q119</f>
        <v>NA</v>
      </c>
      <c r="Q109" t="str">
        <f>'working monthly'!R119</f>
        <v>NA</v>
      </c>
      <c r="R109" t="str">
        <f>'working monthly'!S119</f>
        <v>NA</v>
      </c>
      <c r="S109" t="str">
        <f>'working monthly'!T119</f>
        <v>NA</v>
      </c>
      <c r="T109" t="str">
        <f>'working monthly'!U119</f>
        <v>NA</v>
      </c>
      <c r="U109" t="str">
        <f>'working monthly'!V119</f>
        <v>NA</v>
      </c>
    </row>
    <row r="110" spans="1:21" x14ac:dyDescent="0.3">
      <c r="A110" s="10">
        <f>'working monthly'!F120</f>
        <v>35065</v>
      </c>
      <c r="B110" s="15">
        <f>'working monthly'!D120</f>
        <v>1996</v>
      </c>
      <c r="C110" s="14">
        <f>'working monthly'!E120</f>
        <v>1</v>
      </c>
      <c r="D110" s="14">
        <f>'working monthly'!C120</f>
        <v>1</v>
      </c>
      <c r="E110" s="14">
        <f>'working monthly'!B120</f>
        <v>31</v>
      </c>
      <c r="F110" t="str">
        <f>'working monthly'!G120</f>
        <v>NA</v>
      </c>
      <c r="G110" t="str">
        <f>'working monthly'!H120</f>
        <v>NA</v>
      </c>
      <c r="H110" t="str">
        <f>'working monthly'!I120</f>
        <v>NA</v>
      </c>
      <c r="I110" t="str">
        <f>'working monthly'!J120</f>
        <v>NA</v>
      </c>
      <c r="J110" t="str">
        <f>'working monthly'!K120</f>
        <v>NA</v>
      </c>
      <c r="K110" t="str">
        <f>'working monthly'!L120</f>
        <v>NA</v>
      </c>
      <c r="L110" t="str">
        <f>'working monthly'!M120</f>
        <v>NA</v>
      </c>
      <c r="M110" t="str">
        <f>'working monthly'!N120</f>
        <v>NA</v>
      </c>
      <c r="N110" t="str">
        <f>'working monthly'!O120</f>
        <v>NA</v>
      </c>
      <c r="O110" t="str">
        <f>'working monthly'!P120</f>
        <v>NA</v>
      </c>
      <c r="P110" t="str">
        <f>'working monthly'!Q120</f>
        <v>NA</v>
      </c>
      <c r="Q110" t="str">
        <f>'working monthly'!R120</f>
        <v>NA</v>
      </c>
      <c r="R110" t="str">
        <f>'working monthly'!S120</f>
        <v>NA</v>
      </c>
      <c r="S110" t="str">
        <f>'working monthly'!T120</f>
        <v>NA</v>
      </c>
      <c r="T110" t="str">
        <f>'working monthly'!U120</f>
        <v>NA</v>
      </c>
      <c r="U110" t="str">
        <f>'working monthly'!V120</f>
        <v>NA</v>
      </c>
    </row>
    <row r="111" spans="1:21" x14ac:dyDescent="0.3">
      <c r="A111" s="10">
        <f>'working monthly'!F121</f>
        <v>35096</v>
      </c>
      <c r="B111" s="15">
        <f>'working monthly'!D121</f>
        <v>1996</v>
      </c>
      <c r="C111" s="14">
        <f>'working monthly'!E121</f>
        <v>2</v>
      </c>
      <c r="D111" s="14">
        <f>'working monthly'!C121</f>
        <v>1</v>
      </c>
      <c r="E111" s="14">
        <f>'working monthly'!B121</f>
        <v>28</v>
      </c>
      <c r="F111" t="str">
        <f>'working monthly'!G121</f>
        <v>NA</v>
      </c>
      <c r="G111" t="str">
        <f>'working monthly'!H121</f>
        <v>NA</v>
      </c>
      <c r="H111" t="str">
        <f>'working monthly'!I121</f>
        <v>NA</v>
      </c>
      <c r="I111" t="str">
        <f>'working monthly'!J121</f>
        <v>NA</v>
      </c>
      <c r="J111" t="str">
        <f>'working monthly'!K121</f>
        <v>NA</v>
      </c>
      <c r="K111" t="str">
        <f>'working monthly'!L121</f>
        <v>NA</v>
      </c>
      <c r="L111" t="str">
        <f>'working monthly'!M121</f>
        <v>NA</v>
      </c>
      <c r="M111" t="str">
        <f>'working monthly'!N121</f>
        <v>NA</v>
      </c>
      <c r="N111" t="str">
        <f>'working monthly'!O121</f>
        <v>NA</v>
      </c>
      <c r="O111" t="str">
        <f>'working monthly'!P121</f>
        <v>NA</v>
      </c>
      <c r="P111" t="str">
        <f>'working monthly'!Q121</f>
        <v>NA</v>
      </c>
      <c r="Q111" t="str">
        <f>'working monthly'!R121</f>
        <v>NA</v>
      </c>
      <c r="R111" t="str">
        <f>'working monthly'!S121</f>
        <v>NA</v>
      </c>
      <c r="S111" t="str">
        <f>'working monthly'!T121</f>
        <v>NA</v>
      </c>
      <c r="T111" t="str">
        <f>'working monthly'!U121</f>
        <v>NA</v>
      </c>
      <c r="U111" t="str">
        <f>'working monthly'!V121</f>
        <v>NA</v>
      </c>
    </row>
    <row r="112" spans="1:21" x14ac:dyDescent="0.3">
      <c r="A112" s="10">
        <f>'working monthly'!F122</f>
        <v>35125</v>
      </c>
      <c r="B112" s="15">
        <f>'working monthly'!D122</f>
        <v>1996</v>
      </c>
      <c r="C112" s="14">
        <f>'working monthly'!E122</f>
        <v>3</v>
      </c>
      <c r="D112" s="14">
        <f>'working monthly'!C122</f>
        <v>1</v>
      </c>
      <c r="E112" s="14">
        <f>'working monthly'!B122</f>
        <v>31</v>
      </c>
      <c r="F112" t="str">
        <f>'working monthly'!G122</f>
        <v>NA</v>
      </c>
      <c r="G112" t="str">
        <f>'working monthly'!H122</f>
        <v>NA</v>
      </c>
      <c r="H112" t="str">
        <f>'working monthly'!I122</f>
        <v>NA</v>
      </c>
      <c r="I112" t="str">
        <f>'working monthly'!J122</f>
        <v>NA</v>
      </c>
      <c r="J112" t="str">
        <f>'working monthly'!K122</f>
        <v>NA</v>
      </c>
      <c r="K112" t="str">
        <f>'working monthly'!L122</f>
        <v>NA</v>
      </c>
      <c r="L112" t="str">
        <f>'working monthly'!M122</f>
        <v>NA</v>
      </c>
      <c r="M112" t="str">
        <f>'working monthly'!N122</f>
        <v>NA</v>
      </c>
      <c r="N112" t="str">
        <f>'working monthly'!O122</f>
        <v>NA</v>
      </c>
      <c r="O112" t="str">
        <f>'working monthly'!P122</f>
        <v>NA</v>
      </c>
      <c r="P112" t="str">
        <f>'working monthly'!Q122</f>
        <v>NA</v>
      </c>
      <c r="Q112" t="str">
        <f>'working monthly'!R122</f>
        <v>NA</v>
      </c>
      <c r="R112" t="str">
        <f>'working monthly'!S122</f>
        <v>NA</v>
      </c>
      <c r="S112" t="str">
        <f>'working monthly'!T122</f>
        <v>NA</v>
      </c>
      <c r="T112" t="str">
        <f>'working monthly'!U122</f>
        <v>NA</v>
      </c>
      <c r="U112" t="str">
        <f>'working monthly'!V122</f>
        <v>NA</v>
      </c>
    </row>
    <row r="113" spans="1:21" x14ac:dyDescent="0.3">
      <c r="A113" s="10">
        <f>'working monthly'!F123</f>
        <v>35156</v>
      </c>
      <c r="B113" s="15">
        <f>'working monthly'!D123</f>
        <v>1996</v>
      </c>
      <c r="C113" s="14">
        <f>'working monthly'!E123</f>
        <v>4</v>
      </c>
      <c r="D113" s="14">
        <f>'working monthly'!C123</f>
        <v>2</v>
      </c>
      <c r="E113" s="14">
        <f>'working monthly'!B123</f>
        <v>30</v>
      </c>
      <c r="F113" t="str">
        <f>'working monthly'!G123</f>
        <v>NA</v>
      </c>
      <c r="G113" t="str">
        <f>'working monthly'!H123</f>
        <v>NA</v>
      </c>
      <c r="H113" t="str">
        <f>'working monthly'!I123</f>
        <v>NA</v>
      </c>
      <c r="I113" t="str">
        <f>'working monthly'!J123</f>
        <v>NA</v>
      </c>
      <c r="J113" t="str">
        <f>'working monthly'!K123</f>
        <v>NA</v>
      </c>
      <c r="K113" t="str">
        <f>'working monthly'!L123</f>
        <v>NA</v>
      </c>
      <c r="L113" t="str">
        <f>'working monthly'!M123</f>
        <v>NA</v>
      </c>
      <c r="M113" t="str">
        <f>'working monthly'!N123</f>
        <v>NA</v>
      </c>
      <c r="N113" t="str">
        <f>'working monthly'!O123</f>
        <v>NA</v>
      </c>
      <c r="O113" t="str">
        <f>'working monthly'!P123</f>
        <v>NA</v>
      </c>
      <c r="P113" t="str">
        <f>'working monthly'!Q123</f>
        <v>NA</v>
      </c>
      <c r="Q113" t="str">
        <f>'working monthly'!R123</f>
        <v>NA</v>
      </c>
      <c r="R113" t="str">
        <f>'working monthly'!S123</f>
        <v>NA</v>
      </c>
      <c r="S113" t="str">
        <f>'working monthly'!T123</f>
        <v>NA</v>
      </c>
      <c r="T113" t="str">
        <f>'working monthly'!U123</f>
        <v>NA</v>
      </c>
      <c r="U113" t="str">
        <f>'working monthly'!V123</f>
        <v>NA</v>
      </c>
    </row>
    <row r="114" spans="1:21" x14ac:dyDescent="0.3">
      <c r="A114" s="10">
        <f>'working monthly'!F124</f>
        <v>35186</v>
      </c>
      <c r="B114" s="15">
        <f>'working monthly'!D124</f>
        <v>1996</v>
      </c>
      <c r="C114" s="14">
        <f>'working monthly'!E124</f>
        <v>5</v>
      </c>
      <c r="D114" s="14">
        <f>'working monthly'!C124</f>
        <v>2</v>
      </c>
      <c r="E114" s="14">
        <f>'working monthly'!B124</f>
        <v>31</v>
      </c>
      <c r="F114" t="str">
        <f>'working monthly'!G124</f>
        <v>NA</v>
      </c>
      <c r="G114" t="str">
        <f>'working monthly'!H124</f>
        <v>NA</v>
      </c>
      <c r="H114" t="str">
        <f>'working monthly'!I124</f>
        <v>NA</v>
      </c>
      <c r="I114" t="str">
        <f>'working monthly'!J124</f>
        <v>NA</v>
      </c>
      <c r="J114" t="str">
        <f>'working monthly'!K124</f>
        <v>NA</v>
      </c>
      <c r="K114" t="str">
        <f>'working monthly'!L124</f>
        <v>NA</v>
      </c>
      <c r="L114" t="str">
        <f>'working monthly'!M124</f>
        <v>NA</v>
      </c>
      <c r="M114" t="str">
        <f>'working monthly'!N124</f>
        <v>NA</v>
      </c>
      <c r="N114" t="str">
        <f>'working monthly'!O124</f>
        <v>NA</v>
      </c>
      <c r="O114" t="str">
        <f>'working monthly'!P124</f>
        <v>NA</v>
      </c>
      <c r="P114" t="str">
        <f>'working monthly'!Q124</f>
        <v>NA</v>
      </c>
      <c r="Q114" t="str">
        <f>'working monthly'!R124</f>
        <v>NA</v>
      </c>
      <c r="R114" t="str">
        <f>'working monthly'!S124</f>
        <v>NA</v>
      </c>
      <c r="S114" t="str">
        <f>'working monthly'!T124</f>
        <v>NA</v>
      </c>
      <c r="T114" t="str">
        <f>'working monthly'!U124</f>
        <v>NA</v>
      </c>
      <c r="U114" t="str">
        <f>'working monthly'!V124</f>
        <v>NA</v>
      </c>
    </row>
    <row r="115" spans="1:21" x14ac:dyDescent="0.3">
      <c r="A115" s="10">
        <f>'working monthly'!F125</f>
        <v>35217</v>
      </c>
      <c r="B115" s="15">
        <f>'working monthly'!D125</f>
        <v>1996</v>
      </c>
      <c r="C115" s="14">
        <f>'working monthly'!E125</f>
        <v>6</v>
      </c>
      <c r="D115" s="14">
        <f>'working monthly'!C125</f>
        <v>2</v>
      </c>
      <c r="E115" s="14">
        <f>'working monthly'!B125</f>
        <v>30</v>
      </c>
      <c r="F115" t="str">
        <f>'working monthly'!G125</f>
        <v>NA</v>
      </c>
      <c r="G115" t="str">
        <f>'working monthly'!H125</f>
        <v>NA</v>
      </c>
      <c r="H115" t="str">
        <f>'working monthly'!I125</f>
        <v>NA</v>
      </c>
      <c r="I115" t="str">
        <f>'working monthly'!J125</f>
        <v>NA</v>
      </c>
      <c r="J115" t="str">
        <f>'working monthly'!K125</f>
        <v>NA</v>
      </c>
      <c r="K115" t="str">
        <f>'working monthly'!L125</f>
        <v>NA</v>
      </c>
      <c r="L115" t="str">
        <f>'working monthly'!M125</f>
        <v>NA</v>
      </c>
      <c r="M115" t="str">
        <f>'working monthly'!N125</f>
        <v>NA</v>
      </c>
      <c r="N115" t="str">
        <f>'working monthly'!O125</f>
        <v>NA</v>
      </c>
      <c r="O115" t="str">
        <f>'working monthly'!P125</f>
        <v>NA</v>
      </c>
      <c r="P115" t="str">
        <f>'working monthly'!Q125</f>
        <v>NA</v>
      </c>
      <c r="Q115" t="str">
        <f>'working monthly'!R125</f>
        <v>NA</v>
      </c>
      <c r="R115" t="str">
        <f>'working monthly'!S125</f>
        <v>NA</v>
      </c>
      <c r="S115" t="str">
        <f>'working monthly'!T125</f>
        <v>NA</v>
      </c>
      <c r="T115" t="str">
        <f>'working monthly'!U125</f>
        <v>NA</v>
      </c>
      <c r="U115" t="str">
        <f>'working monthly'!V125</f>
        <v>NA</v>
      </c>
    </row>
    <row r="116" spans="1:21" x14ac:dyDescent="0.3">
      <c r="A116" s="10">
        <f>'working monthly'!F126</f>
        <v>35247</v>
      </c>
      <c r="B116" s="15">
        <f>'working monthly'!D126</f>
        <v>1996</v>
      </c>
      <c r="C116" s="14">
        <f>'working monthly'!E126</f>
        <v>7</v>
      </c>
      <c r="D116" s="14">
        <f>'working monthly'!C126</f>
        <v>3</v>
      </c>
      <c r="E116" s="14">
        <f>'working monthly'!B126</f>
        <v>31</v>
      </c>
      <c r="F116" t="str">
        <f>'working monthly'!G126</f>
        <v>NA</v>
      </c>
      <c r="G116" t="str">
        <f>'working monthly'!H126</f>
        <v>NA</v>
      </c>
      <c r="H116" t="str">
        <f>'working monthly'!I126</f>
        <v>NA</v>
      </c>
      <c r="I116" t="str">
        <f>'working monthly'!J126</f>
        <v>NA</v>
      </c>
      <c r="J116" t="str">
        <f>'working monthly'!K126</f>
        <v>NA</v>
      </c>
      <c r="K116" t="str">
        <f>'working monthly'!L126</f>
        <v>NA</v>
      </c>
      <c r="L116" t="str">
        <f>'working monthly'!M126</f>
        <v>NA</v>
      </c>
      <c r="M116" t="str">
        <f>'working monthly'!N126</f>
        <v>NA</v>
      </c>
      <c r="N116" t="str">
        <f>'working monthly'!O126</f>
        <v>NA</v>
      </c>
      <c r="O116" t="str">
        <f>'working monthly'!P126</f>
        <v>NA</v>
      </c>
      <c r="P116" t="str">
        <f>'working monthly'!Q126</f>
        <v>NA</v>
      </c>
      <c r="Q116" t="str">
        <f>'working monthly'!R126</f>
        <v>NA</v>
      </c>
      <c r="R116" t="str">
        <f>'working monthly'!S126</f>
        <v>NA</v>
      </c>
      <c r="S116" t="str">
        <f>'working monthly'!T126</f>
        <v>NA</v>
      </c>
      <c r="T116" t="str">
        <f>'working monthly'!U126</f>
        <v>NA</v>
      </c>
      <c r="U116" t="str">
        <f>'working monthly'!V126</f>
        <v>NA</v>
      </c>
    </row>
    <row r="117" spans="1:21" x14ac:dyDescent="0.3">
      <c r="A117" s="10">
        <f>'working monthly'!F127</f>
        <v>35278</v>
      </c>
      <c r="B117" s="15">
        <f>'working monthly'!D127</f>
        <v>1996</v>
      </c>
      <c r="C117" s="14">
        <f>'working monthly'!E127</f>
        <v>8</v>
      </c>
      <c r="D117" s="14">
        <f>'working monthly'!C127</f>
        <v>3</v>
      </c>
      <c r="E117" s="14">
        <f>'working monthly'!B127</f>
        <v>31</v>
      </c>
      <c r="F117" t="str">
        <f>'working monthly'!G127</f>
        <v>NA</v>
      </c>
      <c r="G117" t="str">
        <f>'working monthly'!H127</f>
        <v>NA</v>
      </c>
      <c r="H117" t="str">
        <f>'working monthly'!I127</f>
        <v>NA</v>
      </c>
      <c r="I117" t="str">
        <f>'working monthly'!J127</f>
        <v>NA</v>
      </c>
      <c r="J117" t="str">
        <f>'working monthly'!K127</f>
        <v>NA</v>
      </c>
      <c r="K117" t="str">
        <f>'working monthly'!L127</f>
        <v>NA</v>
      </c>
      <c r="L117" t="str">
        <f>'working monthly'!M127</f>
        <v>NA</v>
      </c>
      <c r="M117" t="str">
        <f>'working monthly'!N127</f>
        <v>NA</v>
      </c>
      <c r="N117" t="str">
        <f>'working monthly'!O127</f>
        <v>NA</v>
      </c>
      <c r="O117" t="str">
        <f>'working monthly'!P127</f>
        <v>NA</v>
      </c>
      <c r="P117" t="str">
        <f>'working monthly'!Q127</f>
        <v>NA</v>
      </c>
      <c r="Q117" t="str">
        <f>'working monthly'!R127</f>
        <v>NA</v>
      </c>
      <c r="R117" t="str">
        <f>'working monthly'!S127</f>
        <v>NA</v>
      </c>
      <c r="S117" t="str">
        <f>'working monthly'!T127</f>
        <v>NA</v>
      </c>
      <c r="T117" t="str">
        <f>'working monthly'!U127</f>
        <v>NA</v>
      </c>
      <c r="U117" t="str">
        <f>'working monthly'!V127</f>
        <v>NA</v>
      </c>
    </row>
    <row r="118" spans="1:21" x14ac:dyDescent="0.3">
      <c r="A118" s="10">
        <f>'working monthly'!F128</f>
        <v>35309</v>
      </c>
      <c r="B118" s="15">
        <f>'working monthly'!D128</f>
        <v>1996</v>
      </c>
      <c r="C118" s="14">
        <f>'working monthly'!E128</f>
        <v>9</v>
      </c>
      <c r="D118" s="14">
        <f>'working monthly'!C128</f>
        <v>3</v>
      </c>
      <c r="E118" s="14">
        <f>'working monthly'!B128</f>
        <v>30</v>
      </c>
      <c r="F118" t="str">
        <f>'working monthly'!G128</f>
        <v>NA</v>
      </c>
      <c r="G118" t="str">
        <f>'working monthly'!H128</f>
        <v>NA</v>
      </c>
      <c r="H118" t="str">
        <f>'working monthly'!I128</f>
        <v>NA</v>
      </c>
      <c r="I118" t="str">
        <f>'working monthly'!J128</f>
        <v>NA</v>
      </c>
      <c r="J118" t="str">
        <f>'working monthly'!K128</f>
        <v>NA</v>
      </c>
      <c r="K118" t="str">
        <f>'working monthly'!L128</f>
        <v>NA</v>
      </c>
      <c r="L118" t="str">
        <f>'working monthly'!M128</f>
        <v>NA</v>
      </c>
      <c r="M118" t="str">
        <f>'working monthly'!N128</f>
        <v>NA</v>
      </c>
      <c r="N118" t="str">
        <f>'working monthly'!O128</f>
        <v>NA</v>
      </c>
      <c r="O118" t="str">
        <f>'working monthly'!P128</f>
        <v>NA</v>
      </c>
      <c r="P118" t="str">
        <f>'working monthly'!Q128</f>
        <v>NA</v>
      </c>
      <c r="Q118" t="str">
        <f>'working monthly'!R128</f>
        <v>NA</v>
      </c>
      <c r="R118" t="str">
        <f>'working monthly'!S128</f>
        <v>NA</v>
      </c>
      <c r="S118" t="str">
        <f>'working monthly'!T128</f>
        <v>NA</v>
      </c>
      <c r="T118" t="str">
        <f>'working monthly'!U128</f>
        <v>NA</v>
      </c>
      <c r="U118" t="str">
        <f>'working monthly'!V128</f>
        <v>NA</v>
      </c>
    </row>
    <row r="119" spans="1:21" x14ac:dyDescent="0.3">
      <c r="A119" s="10">
        <f>'working monthly'!F129</f>
        <v>35339</v>
      </c>
      <c r="B119" s="15">
        <f>'working monthly'!D129</f>
        <v>1996</v>
      </c>
      <c r="C119" s="14">
        <f>'working monthly'!E129</f>
        <v>10</v>
      </c>
      <c r="D119" s="14">
        <f>'working monthly'!C129</f>
        <v>4</v>
      </c>
      <c r="E119" s="14">
        <f>'working monthly'!B129</f>
        <v>31</v>
      </c>
      <c r="F119" t="str">
        <f>'working monthly'!G129</f>
        <v>NA</v>
      </c>
      <c r="G119" t="str">
        <f>'working monthly'!H129</f>
        <v>NA</v>
      </c>
      <c r="H119" t="str">
        <f>'working monthly'!I129</f>
        <v>NA</v>
      </c>
      <c r="I119" t="str">
        <f>'working monthly'!J129</f>
        <v>NA</v>
      </c>
      <c r="J119" t="str">
        <f>'working monthly'!K129</f>
        <v>NA</v>
      </c>
      <c r="K119" t="str">
        <f>'working monthly'!L129</f>
        <v>NA</v>
      </c>
      <c r="L119" t="str">
        <f>'working monthly'!M129</f>
        <v>NA</v>
      </c>
      <c r="M119" t="str">
        <f>'working monthly'!N129</f>
        <v>NA</v>
      </c>
      <c r="N119" t="str">
        <f>'working monthly'!O129</f>
        <v>NA</v>
      </c>
      <c r="O119" t="str">
        <f>'working monthly'!P129</f>
        <v>NA</v>
      </c>
      <c r="P119" t="str">
        <f>'working monthly'!Q129</f>
        <v>NA</v>
      </c>
      <c r="Q119" t="str">
        <f>'working monthly'!R129</f>
        <v>NA</v>
      </c>
      <c r="R119" t="str">
        <f>'working monthly'!S129</f>
        <v>NA</v>
      </c>
      <c r="S119" t="str">
        <f>'working monthly'!T129</f>
        <v>NA</v>
      </c>
      <c r="T119" t="str">
        <f>'working monthly'!U129</f>
        <v>NA</v>
      </c>
      <c r="U119" t="str">
        <f>'working monthly'!V129</f>
        <v>NA</v>
      </c>
    </row>
    <row r="120" spans="1:21" x14ac:dyDescent="0.3">
      <c r="A120" s="10">
        <f>'working monthly'!F130</f>
        <v>35370</v>
      </c>
      <c r="B120" s="15">
        <f>'working monthly'!D130</f>
        <v>1996</v>
      </c>
      <c r="C120" s="14">
        <f>'working monthly'!E130</f>
        <v>11</v>
      </c>
      <c r="D120" s="14">
        <f>'working monthly'!C130</f>
        <v>4</v>
      </c>
      <c r="E120" s="14">
        <f>'working monthly'!B130</f>
        <v>30</v>
      </c>
      <c r="F120" t="str">
        <f>'working monthly'!G130</f>
        <v>NA</v>
      </c>
      <c r="G120" t="str">
        <f>'working monthly'!H130</f>
        <v>NA</v>
      </c>
      <c r="H120" t="str">
        <f>'working monthly'!I130</f>
        <v>NA</v>
      </c>
      <c r="I120" t="str">
        <f>'working monthly'!J130</f>
        <v>NA</v>
      </c>
      <c r="J120" t="str">
        <f>'working monthly'!K130</f>
        <v>NA</v>
      </c>
      <c r="K120" t="str">
        <f>'working monthly'!L130</f>
        <v>NA</v>
      </c>
      <c r="L120" t="str">
        <f>'working monthly'!M130</f>
        <v>NA</v>
      </c>
      <c r="M120" t="str">
        <f>'working monthly'!N130</f>
        <v>NA</v>
      </c>
      <c r="N120" t="str">
        <f>'working monthly'!O130</f>
        <v>NA</v>
      </c>
      <c r="O120" t="str">
        <f>'working monthly'!P130</f>
        <v>NA</v>
      </c>
      <c r="P120" t="str">
        <f>'working monthly'!Q130</f>
        <v>NA</v>
      </c>
      <c r="Q120" t="str">
        <f>'working monthly'!R130</f>
        <v>NA</v>
      </c>
      <c r="R120" t="str">
        <f>'working monthly'!S130</f>
        <v>NA</v>
      </c>
      <c r="S120" t="str">
        <f>'working monthly'!T130</f>
        <v>NA</v>
      </c>
      <c r="T120" t="str">
        <f>'working monthly'!U130</f>
        <v>NA</v>
      </c>
      <c r="U120" t="str">
        <f>'working monthly'!V130</f>
        <v>NA</v>
      </c>
    </row>
    <row r="121" spans="1:21" x14ac:dyDescent="0.3">
      <c r="A121" s="10">
        <f>'working monthly'!F131</f>
        <v>35400</v>
      </c>
      <c r="B121" s="15">
        <f>'working monthly'!D131</f>
        <v>1996</v>
      </c>
      <c r="C121" s="14">
        <f>'working monthly'!E131</f>
        <v>12</v>
      </c>
      <c r="D121" s="14">
        <f>'working monthly'!C131</f>
        <v>4</v>
      </c>
      <c r="E121" s="14">
        <f>'working monthly'!B131</f>
        <v>31</v>
      </c>
      <c r="F121" t="str">
        <f>'working monthly'!G131</f>
        <v>NA</v>
      </c>
      <c r="G121" t="str">
        <f>'working monthly'!H131</f>
        <v>NA</v>
      </c>
      <c r="H121" t="str">
        <f>'working monthly'!I131</f>
        <v>NA</v>
      </c>
      <c r="I121" t="str">
        <f>'working monthly'!J131</f>
        <v>NA</v>
      </c>
      <c r="J121" t="str">
        <f>'working monthly'!K131</f>
        <v>NA</v>
      </c>
      <c r="K121" t="str">
        <f>'working monthly'!L131</f>
        <v>NA</v>
      </c>
      <c r="L121" t="str">
        <f>'working monthly'!M131</f>
        <v>NA</v>
      </c>
      <c r="M121" t="str">
        <f>'working monthly'!N131</f>
        <v>NA</v>
      </c>
      <c r="N121" t="str">
        <f>'working monthly'!O131</f>
        <v>NA</v>
      </c>
      <c r="O121" t="str">
        <f>'working monthly'!P131</f>
        <v>NA</v>
      </c>
      <c r="P121" t="str">
        <f>'working monthly'!Q131</f>
        <v>NA</v>
      </c>
      <c r="Q121" t="str">
        <f>'working monthly'!R131</f>
        <v>NA</v>
      </c>
      <c r="R121" t="str">
        <f>'working monthly'!S131</f>
        <v>NA</v>
      </c>
      <c r="S121" t="str">
        <f>'working monthly'!T131</f>
        <v>NA</v>
      </c>
      <c r="T121" t="str">
        <f>'working monthly'!U131</f>
        <v>NA</v>
      </c>
      <c r="U121" t="str">
        <f>'working monthly'!V131</f>
        <v>NA</v>
      </c>
    </row>
    <row r="122" spans="1:21" x14ac:dyDescent="0.3">
      <c r="A122" s="10">
        <f>'working monthly'!F132</f>
        <v>35431</v>
      </c>
      <c r="B122" s="15">
        <f>'working monthly'!D132</f>
        <v>1997</v>
      </c>
      <c r="C122" s="14">
        <f>'working monthly'!E132</f>
        <v>1</v>
      </c>
      <c r="D122" s="14">
        <f>'working monthly'!C132</f>
        <v>1</v>
      </c>
      <c r="E122" s="14">
        <f>'working monthly'!B132</f>
        <v>31</v>
      </c>
      <c r="F122" t="str">
        <f>'working monthly'!G132</f>
        <v>NA</v>
      </c>
      <c r="G122" t="str">
        <f>'working monthly'!H132</f>
        <v>NA</v>
      </c>
      <c r="H122" t="str">
        <f>'working monthly'!I132</f>
        <v>NA</v>
      </c>
      <c r="I122" t="str">
        <f>'working monthly'!J132</f>
        <v>NA</v>
      </c>
      <c r="J122" t="str">
        <f>'working monthly'!K132</f>
        <v>NA</v>
      </c>
      <c r="K122" t="str">
        <f>'working monthly'!L132</f>
        <v>NA</v>
      </c>
      <c r="L122" t="str">
        <f>'working monthly'!M132</f>
        <v>NA</v>
      </c>
      <c r="M122" t="str">
        <f>'working monthly'!N132</f>
        <v>NA</v>
      </c>
      <c r="N122" t="str">
        <f>'working monthly'!O132</f>
        <v>NA</v>
      </c>
      <c r="O122" t="str">
        <f>'working monthly'!P132</f>
        <v>NA</v>
      </c>
      <c r="P122" t="str">
        <f>'working monthly'!Q132</f>
        <v>NA</v>
      </c>
      <c r="Q122" t="str">
        <f>'working monthly'!R132</f>
        <v>NA</v>
      </c>
      <c r="R122" t="str">
        <f>'working monthly'!S132</f>
        <v>NA</v>
      </c>
      <c r="S122" t="str">
        <f>'working monthly'!T132</f>
        <v>NA</v>
      </c>
      <c r="T122" t="str">
        <f>'working monthly'!U132</f>
        <v>NA</v>
      </c>
      <c r="U122" t="str">
        <f>'working monthly'!V132</f>
        <v>NA</v>
      </c>
    </row>
    <row r="123" spans="1:21" x14ac:dyDescent="0.3">
      <c r="A123" s="10">
        <f>'working monthly'!F133</f>
        <v>35462</v>
      </c>
      <c r="B123" s="15">
        <f>'working monthly'!D133</f>
        <v>1997</v>
      </c>
      <c r="C123" s="14">
        <f>'working monthly'!E133</f>
        <v>2</v>
      </c>
      <c r="D123" s="14">
        <f>'working monthly'!C133</f>
        <v>1</v>
      </c>
      <c r="E123" s="14">
        <f>'working monthly'!B133</f>
        <v>28</v>
      </c>
      <c r="F123" t="str">
        <f>'working monthly'!G133</f>
        <v>NA</v>
      </c>
      <c r="G123" t="str">
        <f>'working monthly'!H133</f>
        <v>NA</v>
      </c>
      <c r="H123" t="str">
        <f>'working monthly'!I133</f>
        <v>NA</v>
      </c>
      <c r="I123" t="str">
        <f>'working monthly'!J133</f>
        <v>NA</v>
      </c>
      <c r="J123" t="str">
        <f>'working monthly'!K133</f>
        <v>NA</v>
      </c>
      <c r="K123" t="str">
        <f>'working monthly'!L133</f>
        <v>NA</v>
      </c>
      <c r="L123" t="str">
        <f>'working monthly'!M133</f>
        <v>NA</v>
      </c>
      <c r="M123" t="str">
        <f>'working monthly'!N133</f>
        <v>NA</v>
      </c>
      <c r="N123" t="str">
        <f>'working monthly'!O133</f>
        <v>NA</v>
      </c>
      <c r="O123" t="str">
        <f>'working monthly'!P133</f>
        <v>NA</v>
      </c>
      <c r="P123" t="str">
        <f>'working monthly'!Q133</f>
        <v>NA</v>
      </c>
      <c r="Q123" t="str">
        <f>'working monthly'!R133</f>
        <v>NA</v>
      </c>
      <c r="R123" t="str">
        <f>'working monthly'!S133</f>
        <v>NA</v>
      </c>
      <c r="S123" t="str">
        <f>'working monthly'!T133</f>
        <v>NA</v>
      </c>
      <c r="T123" t="str">
        <f>'working monthly'!U133</f>
        <v>NA</v>
      </c>
      <c r="U123" t="str">
        <f>'working monthly'!V133</f>
        <v>NA</v>
      </c>
    </row>
    <row r="124" spans="1:21" x14ac:dyDescent="0.3">
      <c r="A124" s="10">
        <f>'working monthly'!F134</f>
        <v>35490</v>
      </c>
      <c r="B124" s="15">
        <f>'working monthly'!D134</f>
        <v>1997</v>
      </c>
      <c r="C124" s="14">
        <f>'working monthly'!E134</f>
        <v>3</v>
      </c>
      <c r="D124" s="14">
        <f>'working monthly'!C134</f>
        <v>1</v>
      </c>
      <c r="E124" s="14">
        <f>'working monthly'!B134</f>
        <v>31</v>
      </c>
      <c r="F124" t="str">
        <f>'working monthly'!G134</f>
        <v>NA</v>
      </c>
      <c r="G124" t="str">
        <f>'working monthly'!H134</f>
        <v>NA</v>
      </c>
      <c r="H124" t="str">
        <f>'working monthly'!I134</f>
        <v>NA</v>
      </c>
      <c r="I124" t="str">
        <f>'working monthly'!J134</f>
        <v>NA</v>
      </c>
      <c r="J124" t="str">
        <f>'working monthly'!K134</f>
        <v>NA</v>
      </c>
      <c r="K124" t="str">
        <f>'working monthly'!L134</f>
        <v>NA</v>
      </c>
      <c r="L124" t="str">
        <f>'working monthly'!M134</f>
        <v>NA</v>
      </c>
      <c r="M124" t="str">
        <f>'working monthly'!N134</f>
        <v>NA</v>
      </c>
      <c r="N124" t="str">
        <f>'working monthly'!O134</f>
        <v>NA</v>
      </c>
      <c r="O124" t="str">
        <f>'working monthly'!P134</f>
        <v>NA</v>
      </c>
      <c r="P124" t="str">
        <f>'working monthly'!Q134</f>
        <v>NA</v>
      </c>
      <c r="Q124" t="str">
        <f>'working monthly'!R134</f>
        <v>NA</v>
      </c>
      <c r="R124" t="str">
        <f>'working monthly'!S134</f>
        <v>NA</v>
      </c>
      <c r="S124" t="str">
        <f>'working monthly'!T134</f>
        <v>NA</v>
      </c>
      <c r="T124" t="str">
        <f>'working monthly'!U134</f>
        <v>NA</v>
      </c>
      <c r="U124" t="str">
        <f>'working monthly'!V134</f>
        <v>NA</v>
      </c>
    </row>
    <row r="125" spans="1:21" x14ac:dyDescent="0.3">
      <c r="A125" s="10">
        <f>'working monthly'!F135</f>
        <v>35521</v>
      </c>
      <c r="B125" s="15">
        <f>'working monthly'!D135</f>
        <v>1997</v>
      </c>
      <c r="C125" s="14">
        <f>'working monthly'!E135</f>
        <v>4</v>
      </c>
      <c r="D125" s="14">
        <f>'working monthly'!C135</f>
        <v>2</v>
      </c>
      <c r="E125" s="14">
        <f>'working monthly'!B135</f>
        <v>30</v>
      </c>
      <c r="F125" t="str">
        <f>'working monthly'!G135</f>
        <v>NA</v>
      </c>
      <c r="G125" t="str">
        <f>'working monthly'!H135</f>
        <v>NA</v>
      </c>
      <c r="H125" t="str">
        <f>'working monthly'!I135</f>
        <v>NA</v>
      </c>
      <c r="I125" t="str">
        <f>'working monthly'!J135</f>
        <v>NA</v>
      </c>
      <c r="J125" t="str">
        <f>'working monthly'!K135</f>
        <v>NA</v>
      </c>
      <c r="K125" t="str">
        <f>'working monthly'!L135</f>
        <v>NA</v>
      </c>
      <c r="L125" t="str">
        <f>'working monthly'!M135</f>
        <v>NA</v>
      </c>
      <c r="M125" t="str">
        <f>'working monthly'!N135</f>
        <v>NA</v>
      </c>
      <c r="N125" t="str">
        <f>'working monthly'!O135</f>
        <v>NA</v>
      </c>
      <c r="O125" t="str">
        <f>'working monthly'!P135</f>
        <v>NA</v>
      </c>
      <c r="P125" t="str">
        <f>'working monthly'!Q135</f>
        <v>NA</v>
      </c>
      <c r="Q125" t="str">
        <f>'working monthly'!R135</f>
        <v>NA</v>
      </c>
      <c r="R125" t="str">
        <f>'working monthly'!S135</f>
        <v>NA</v>
      </c>
      <c r="S125" t="str">
        <f>'working monthly'!T135</f>
        <v>NA</v>
      </c>
      <c r="T125" t="str">
        <f>'working monthly'!U135</f>
        <v>NA</v>
      </c>
      <c r="U125" t="str">
        <f>'working monthly'!V135</f>
        <v>NA</v>
      </c>
    </row>
    <row r="126" spans="1:21" x14ac:dyDescent="0.3">
      <c r="A126" s="10">
        <f>'working monthly'!F136</f>
        <v>35551</v>
      </c>
      <c r="B126" s="15">
        <f>'working monthly'!D136</f>
        <v>1997</v>
      </c>
      <c r="C126" s="14">
        <f>'working monthly'!E136</f>
        <v>5</v>
      </c>
      <c r="D126" s="14">
        <f>'working monthly'!C136</f>
        <v>2</v>
      </c>
      <c r="E126" s="14">
        <f>'working monthly'!B136</f>
        <v>31</v>
      </c>
      <c r="F126" t="str">
        <f>'working monthly'!G136</f>
        <v>NA</v>
      </c>
      <c r="G126" t="str">
        <f>'working monthly'!H136</f>
        <v>NA</v>
      </c>
      <c r="H126" t="str">
        <f>'working monthly'!I136</f>
        <v>NA</v>
      </c>
      <c r="I126" t="str">
        <f>'working monthly'!J136</f>
        <v>NA</v>
      </c>
      <c r="J126" t="str">
        <f>'working monthly'!K136</f>
        <v>NA</v>
      </c>
      <c r="K126" t="str">
        <f>'working monthly'!L136</f>
        <v>NA</v>
      </c>
      <c r="L126" t="str">
        <f>'working monthly'!M136</f>
        <v>NA</v>
      </c>
      <c r="M126" t="str">
        <f>'working monthly'!N136</f>
        <v>NA</v>
      </c>
      <c r="N126" t="str">
        <f>'working monthly'!O136</f>
        <v>NA</v>
      </c>
      <c r="O126" t="str">
        <f>'working monthly'!P136</f>
        <v>NA</v>
      </c>
      <c r="P126" t="str">
        <f>'working monthly'!Q136</f>
        <v>NA</v>
      </c>
      <c r="Q126" t="str">
        <f>'working monthly'!R136</f>
        <v>NA</v>
      </c>
      <c r="R126" t="str">
        <f>'working monthly'!S136</f>
        <v>NA</v>
      </c>
      <c r="S126" t="str">
        <f>'working monthly'!T136</f>
        <v>NA</v>
      </c>
      <c r="T126" t="str">
        <f>'working monthly'!U136</f>
        <v>NA</v>
      </c>
      <c r="U126" t="str">
        <f>'working monthly'!V136</f>
        <v>NA</v>
      </c>
    </row>
    <row r="127" spans="1:21" x14ac:dyDescent="0.3">
      <c r="A127" s="10">
        <f>'working monthly'!F137</f>
        <v>35582</v>
      </c>
      <c r="B127" s="15">
        <f>'working monthly'!D137</f>
        <v>1997</v>
      </c>
      <c r="C127" s="14">
        <f>'working monthly'!E137</f>
        <v>6</v>
      </c>
      <c r="D127" s="14">
        <f>'working monthly'!C137</f>
        <v>2</v>
      </c>
      <c r="E127" s="14">
        <f>'working monthly'!B137</f>
        <v>30</v>
      </c>
      <c r="F127" t="str">
        <f>'working monthly'!G137</f>
        <v>NA</v>
      </c>
      <c r="G127" t="str">
        <f>'working monthly'!H137</f>
        <v>NA</v>
      </c>
      <c r="H127" t="str">
        <f>'working monthly'!I137</f>
        <v>NA</v>
      </c>
      <c r="I127" t="str">
        <f>'working monthly'!J137</f>
        <v>NA</v>
      </c>
      <c r="J127" t="str">
        <f>'working monthly'!K137</f>
        <v>NA</v>
      </c>
      <c r="K127" t="str">
        <f>'working monthly'!L137</f>
        <v>NA</v>
      </c>
      <c r="L127" t="str">
        <f>'working monthly'!M137</f>
        <v>NA</v>
      </c>
      <c r="M127" t="str">
        <f>'working monthly'!N137</f>
        <v>NA</v>
      </c>
      <c r="N127" t="str">
        <f>'working monthly'!O137</f>
        <v>NA</v>
      </c>
      <c r="O127" t="str">
        <f>'working monthly'!P137</f>
        <v>NA</v>
      </c>
      <c r="P127" t="str">
        <f>'working monthly'!Q137</f>
        <v>NA</v>
      </c>
      <c r="Q127" t="str">
        <f>'working monthly'!R137</f>
        <v>NA</v>
      </c>
      <c r="R127" t="str">
        <f>'working monthly'!S137</f>
        <v>NA</v>
      </c>
      <c r="S127" t="str">
        <f>'working monthly'!T137</f>
        <v>NA</v>
      </c>
      <c r="T127" t="str">
        <f>'working monthly'!U137</f>
        <v>NA</v>
      </c>
      <c r="U127" t="str">
        <f>'working monthly'!V137</f>
        <v>NA</v>
      </c>
    </row>
    <row r="128" spans="1:21" x14ac:dyDescent="0.3">
      <c r="A128" s="10">
        <f>'working monthly'!F138</f>
        <v>35612</v>
      </c>
      <c r="B128" s="15">
        <f>'working monthly'!D138</f>
        <v>1997</v>
      </c>
      <c r="C128" s="14">
        <f>'working monthly'!E138</f>
        <v>7</v>
      </c>
      <c r="D128" s="14">
        <f>'working monthly'!C138</f>
        <v>3</v>
      </c>
      <c r="E128" s="14">
        <f>'working monthly'!B138</f>
        <v>31</v>
      </c>
      <c r="F128" t="str">
        <f>'working monthly'!G138</f>
        <v>NA</v>
      </c>
      <c r="G128" t="str">
        <f>'working monthly'!H138</f>
        <v>NA</v>
      </c>
      <c r="H128" t="str">
        <f>'working monthly'!I138</f>
        <v>NA</v>
      </c>
      <c r="I128" t="str">
        <f>'working monthly'!J138</f>
        <v>NA</v>
      </c>
      <c r="J128" t="str">
        <f>'working monthly'!K138</f>
        <v>NA</v>
      </c>
      <c r="K128" t="str">
        <f>'working monthly'!L138</f>
        <v>NA</v>
      </c>
      <c r="L128" t="str">
        <f>'working monthly'!M138</f>
        <v>NA</v>
      </c>
      <c r="M128" t="str">
        <f>'working monthly'!N138</f>
        <v>NA</v>
      </c>
      <c r="N128" t="str">
        <f>'working monthly'!O138</f>
        <v>NA</v>
      </c>
      <c r="O128" t="str">
        <f>'working monthly'!P138</f>
        <v>NA</v>
      </c>
      <c r="P128" t="str">
        <f>'working monthly'!Q138</f>
        <v>NA</v>
      </c>
      <c r="Q128" t="str">
        <f>'working monthly'!R138</f>
        <v>NA</v>
      </c>
      <c r="R128" t="str">
        <f>'working monthly'!S138</f>
        <v>NA</v>
      </c>
      <c r="S128" t="str">
        <f>'working monthly'!T138</f>
        <v>NA</v>
      </c>
      <c r="T128" t="str">
        <f>'working monthly'!U138</f>
        <v>NA</v>
      </c>
      <c r="U128" t="str">
        <f>'working monthly'!V138</f>
        <v>NA</v>
      </c>
    </row>
    <row r="129" spans="1:21" x14ac:dyDescent="0.3">
      <c r="A129" s="10">
        <f>'working monthly'!F139</f>
        <v>35643</v>
      </c>
      <c r="B129" s="15">
        <f>'working monthly'!D139</f>
        <v>1997</v>
      </c>
      <c r="C129" s="14">
        <f>'working monthly'!E139</f>
        <v>8</v>
      </c>
      <c r="D129" s="14">
        <f>'working monthly'!C139</f>
        <v>3</v>
      </c>
      <c r="E129" s="14">
        <f>'working monthly'!B139</f>
        <v>31</v>
      </c>
      <c r="F129" t="str">
        <f>'working monthly'!G139</f>
        <v>NA</v>
      </c>
      <c r="G129" t="str">
        <f>'working monthly'!H139</f>
        <v>NA</v>
      </c>
      <c r="H129" t="str">
        <f>'working monthly'!I139</f>
        <v>NA</v>
      </c>
      <c r="I129" t="str">
        <f>'working monthly'!J139</f>
        <v>NA</v>
      </c>
      <c r="J129" t="str">
        <f>'working monthly'!K139</f>
        <v>NA</v>
      </c>
      <c r="K129" t="str">
        <f>'working monthly'!L139</f>
        <v>NA</v>
      </c>
      <c r="L129" t="str">
        <f>'working monthly'!M139</f>
        <v>NA</v>
      </c>
      <c r="M129" t="str">
        <f>'working monthly'!N139</f>
        <v>NA</v>
      </c>
      <c r="N129" t="str">
        <f>'working monthly'!O139</f>
        <v>NA</v>
      </c>
      <c r="O129" t="str">
        <f>'working monthly'!P139</f>
        <v>NA</v>
      </c>
      <c r="P129" t="str">
        <f>'working monthly'!Q139</f>
        <v>NA</v>
      </c>
      <c r="Q129" t="str">
        <f>'working monthly'!R139</f>
        <v>NA</v>
      </c>
      <c r="R129" t="str">
        <f>'working monthly'!S139</f>
        <v>NA</v>
      </c>
      <c r="S129" t="str">
        <f>'working monthly'!T139</f>
        <v>NA</v>
      </c>
      <c r="T129" t="str">
        <f>'working monthly'!U139</f>
        <v>NA</v>
      </c>
      <c r="U129" t="str">
        <f>'working monthly'!V139</f>
        <v>NA</v>
      </c>
    </row>
    <row r="130" spans="1:21" x14ac:dyDescent="0.3">
      <c r="A130" s="10">
        <f>'working monthly'!F140</f>
        <v>35674</v>
      </c>
      <c r="B130" s="15">
        <f>'working monthly'!D140</f>
        <v>1997</v>
      </c>
      <c r="C130" s="14">
        <f>'working monthly'!E140</f>
        <v>9</v>
      </c>
      <c r="D130" s="14">
        <f>'working monthly'!C140</f>
        <v>3</v>
      </c>
      <c r="E130" s="14">
        <f>'working monthly'!B140</f>
        <v>30</v>
      </c>
      <c r="F130" t="str">
        <f>'working monthly'!G140</f>
        <v>NA</v>
      </c>
      <c r="G130" t="str">
        <f>'working monthly'!H140</f>
        <v>NA</v>
      </c>
      <c r="H130" t="str">
        <f>'working monthly'!I140</f>
        <v>NA</v>
      </c>
      <c r="I130" t="str">
        <f>'working monthly'!J140</f>
        <v>NA</v>
      </c>
      <c r="J130" t="str">
        <f>'working monthly'!K140</f>
        <v>NA</v>
      </c>
      <c r="K130" t="str">
        <f>'working monthly'!L140</f>
        <v>NA</v>
      </c>
      <c r="L130" t="str">
        <f>'working monthly'!M140</f>
        <v>NA</v>
      </c>
      <c r="M130" t="str">
        <f>'working monthly'!N140</f>
        <v>NA</v>
      </c>
      <c r="N130" t="str">
        <f>'working monthly'!O140</f>
        <v>NA</v>
      </c>
      <c r="O130" t="str">
        <f>'working monthly'!P140</f>
        <v>NA</v>
      </c>
      <c r="P130" t="str">
        <f>'working monthly'!Q140</f>
        <v>NA</v>
      </c>
      <c r="Q130" t="str">
        <f>'working monthly'!R140</f>
        <v>NA</v>
      </c>
      <c r="R130" t="str">
        <f>'working monthly'!S140</f>
        <v>NA</v>
      </c>
      <c r="S130" t="str">
        <f>'working monthly'!T140</f>
        <v>NA</v>
      </c>
      <c r="T130" t="str">
        <f>'working monthly'!U140</f>
        <v>NA</v>
      </c>
      <c r="U130" t="str">
        <f>'working monthly'!V140</f>
        <v>NA</v>
      </c>
    </row>
    <row r="131" spans="1:21" x14ac:dyDescent="0.3">
      <c r="A131" s="10">
        <f>'working monthly'!F141</f>
        <v>35704</v>
      </c>
      <c r="B131" s="15">
        <f>'working monthly'!D141</f>
        <v>1997</v>
      </c>
      <c r="C131" s="14">
        <f>'working monthly'!E141</f>
        <v>10</v>
      </c>
      <c r="D131" s="14">
        <f>'working monthly'!C141</f>
        <v>4</v>
      </c>
      <c r="E131" s="14">
        <f>'working monthly'!B141</f>
        <v>31</v>
      </c>
      <c r="F131" t="str">
        <f>'working monthly'!G141</f>
        <v>NA</v>
      </c>
      <c r="G131" t="str">
        <f>'working monthly'!H141</f>
        <v>NA</v>
      </c>
      <c r="H131" t="str">
        <f>'working monthly'!I141</f>
        <v>NA</v>
      </c>
      <c r="I131" t="str">
        <f>'working monthly'!J141</f>
        <v>NA</v>
      </c>
      <c r="J131" t="str">
        <f>'working monthly'!K141</f>
        <v>NA</v>
      </c>
      <c r="K131" t="str">
        <f>'working monthly'!L141</f>
        <v>NA</v>
      </c>
      <c r="L131" t="str">
        <f>'working monthly'!M141</f>
        <v>NA</v>
      </c>
      <c r="M131" t="str">
        <f>'working monthly'!N141</f>
        <v>NA</v>
      </c>
      <c r="N131" t="str">
        <f>'working monthly'!O141</f>
        <v>NA</v>
      </c>
      <c r="O131" t="str">
        <f>'working monthly'!P141</f>
        <v>NA</v>
      </c>
      <c r="P131" t="str">
        <f>'working monthly'!Q141</f>
        <v>NA</v>
      </c>
      <c r="Q131" t="str">
        <f>'working monthly'!R141</f>
        <v>NA</v>
      </c>
      <c r="R131" t="str">
        <f>'working monthly'!S141</f>
        <v>NA</v>
      </c>
      <c r="S131" t="str">
        <f>'working monthly'!T141</f>
        <v>NA</v>
      </c>
      <c r="T131" t="str">
        <f>'working monthly'!U141</f>
        <v>NA</v>
      </c>
      <c r="U131" t="str">
        <f>'working monthly'!V141</f>
        <v>NA</v>
      </c>
    </row>
    <row r="132" spans="1:21" x14ac:dyDescent="0.3">
      <c r="A132" s="10">
        <f>'working monthly'!F142</f>
        <v>35735</v>
      </c>
      <c r="B132" s="15">
        <f>'working monthly'!D142</f>
        <v>1997</v>
      </c>
      <c r="C132" s="14">
        <f>'working monthly'!E142</f>
        <v>11</v>
      </c>
      <c r="D132" s="14">
        <f>'working monthly'!C142</f>
        <v>4</v>
      </c>
      <c r="E132" s="14">
        <f>'working monthly'!B142</f>
        <v>30</v>
      </c>
      <c r="F132" t="str">
        <f>'working monthly'!G142</f>
        <v>NA</v>
      </c>
      <c r="G132" t="str">
        <f>'working monthly'!H142</f>
        <v>NA</v>
      </c>
      <c r="H132" t="str">
        <f>'working monthly'!I142</f>
        <v>NA</v>
      </c>
      <c r="I132" t="str">
        <f>'working monthly'!J142</f>
        <v>NA</v>
      </c>
      <c r="J132" t="str">
        <f>'working monthly'!K142</f>
        <v>NA</v>
      </c>
      <c r="K132" t="str">
        <f>'working monthly'!L142</f>
        <v>NA</v>
      </c>
      <c r="L132" t="str">
        <f>'working monthly'!M142</f>
        <v>NA</v>
      </c>
      <c r="M132" t="str">
        <f>'working monthly'!N142</f>
        <v>NA</v>
      </c>
      <c r="N132" t="str">
        <f>'working monthly'!O142</f>
        <v>NA</v>
      </c>
      <c r="O132" t="str">
        <f>'working monthly'!P142</f>
        <v>NA</v>
      </c>
      <c r="P132" t="str">
        <f>'working monthly'!Q142</f>
        <v>NA</v>
      </c>
      <c r="Q132" t="str">
        <f>'working monthly'!R142</f>
        <v>NA</v>
      </c>
      <c r="R132" t="str">
        <f>'working monthly'!S142</f>
        <v>NA</v>
      </c>
      <c r="S132" t="str">
        <f>'working monthly'!T142</f>
        <v>NA</v>
      </c>
      <c r="T132" t="str">
        <f>'working monthly'!U142</f>
        <v>NA</v>
      </c>
      <c r="U132" t="str">
        <f>'working monthly'!V142</f>
        <v>NA</v>
      </c>
    </row>
    <row r="133" spans="1:21" x14ac:dyDescent="0.3">
      <c r="A133" s="10">
        <f>'working monthly'!F143</f>
        <v>35765</v>
      </c>
      <c r="B133" s="15">
        <f>'working monthly'!D143</f>
        <v>1997</v>
      </c>
      <c r="C133" s="14">
        <f>'working monthly'!E143</f>
        <v>12</v>
      </c>
      <c r="D133" s="14">
        <f>'working monthly'!C143</f>
        <v>4</v>
      </c>
      <c r="E133" s="14">
        <f>'working monthly'!B143</f>
        <v>31</v>
      </c>
      <c r="F133" t="str">
        <f>'working monthly'!G143</f>
        <v>NA</v>
      </c>
      <c r="G133" t="str">
        <f>'working monthly'!H143</f>
        <v>NA</v>
      </c>
      <c r="H133" t="str">
        <f>'working monthly'!I143</f>
        <v>NA</v>
      </c>
      <c r="I133" t="str">
        <f>'working monthly'!J143</f>
        <v>NA</v>
      </c>
      <c r="J133" t="str">
        <f>'working monthly'!K143</f>
        <v>NA</v>
      </c>
      <c r="K133" t="str">
        <f>'working monthly'!L143</f>
        <v>NA</v>
      </c>
      <c r="L133" t="str">
        <f>'working monthly'!M143</f>
        <v>NA</v>
      </c>
      <c r="M133" t="str">
        <f>'working monthly'!N143</f>
        <v>NA</v>
      </c>
      <c r="N133" t="str">
        <f>'working monthly'!O143</f>
        <v>NA</v>
      </c>
      <c r="O133" t="str">
        <f>'working monthly'!P143</f>
        <v>NA</v>
      </c>
      <c r="P133" t="str">
        <f>'working monthly'!Q143</f>
        <v>NA</v>
      </c>
      <c r="Q133" t="str">
        <f>'working monthly'!R143</f>
        <v>NA</v>
      </c>
      <c r="R133" t="str">
        <f>'working monthly'!S143</f>
        <v>NA</v>
      </c>
      <c r="S133" t="str">
        <f>'working monthly'!T143</f>
        <v>NA</v>
      </c>
      <c r="T133" t="str">
        <f>'working monthly'!U143</f>
        <v>NA</v>
      </c>
      <c r="U133" t="str">
        <f>'working monthly'!V143</f>
        <v>NA</v>
      </c>
    </row>
    <row r="134" spans="1:21" x14ac:dyDescent="0.3">
      <c r="A134" s="10">
        <f>'working monthly'!F144</f>
        <v>35796</v>
      </c>
      <c r="B134" s="15">
        <f>'working monthly'!D144</f>
        <v>1998</v>
      </c>
      <c r="C134" s="14">
        <f>'working monthly'!E144</f>
        <v>1</v>
      </c>
      <c r="D134" s="14">
        <f>'working monthly'!C144</f>
        <v>1</v>
      </c>
      <c r="E134" s="14">
        <f>'working monthly'!B144</f>
        <v>31</v>
      </c>
      <c r="F134">
        <f>'working monthly'!G144</f>
        <v>11387354</v>
      </c>
      <c r="G134">
        <f>'working monthly'!H144</f>
        <v>5467926</v>
      </c>
      <c r="H134">
        <f>'working monthly'!I144</f>
        <v>445388321</v>
      </c>
      <c r="I134">
        <f>'working monthly'!J144</f>
        <v>176384.70967741936</v>
      </c>
      <c r="J134">
        <f>'working monthly'!K144</f>
        <v>367334</v>
      </c>
      <c r="K134">
        <f>'working monthly'!L144</f>
        <v>0.48017528918482733</v>
      </c>
      <c r="L134">
        <f>'working monthly'!M144</f>
        <v>81.454708970092128</v>
      </c>
      <c r="M134">
        <f>'working monthly'!N144</f>
        <v>39.112538435179935</v>
      </c>
      <c r="N134" t="str">
        <f>'working monthly'!O144</f>
        <v>NA</v>
      </c>
      <c r="O134" t="str">
        <f>'working monthly'!P144</f>
        <v>NA</v>
      </c>
      <c r="P134" t="str">
        <f>'working monthly'!Q144</f>
        <v>NA</v>
      </c>
      <c r="Q134" t="str">
        <f>'working monthly'!R144</f>
        <v>NA</v>
      </c>
      <c r="R134" t="str">
        <f>'working monthly'!S144</f>
        <v>NA</v>
      </c>
      <c r="S134" t="str">
        <f>'working monthly'!T144</f>
        <v>NA</v>
      </c>
      <c r="T134" t="str">
        <f>'working monthly'!U144</f>
        <v>NA</v>
      </c>
      <c r="U134" t="str">
        <f>'working monthly'!V144</f>
        <v>NA</v>
      </c>
    </row>
    <row r="135" spans="1:21" x14ac:dyDescent="0.3">
      <c r="A135" s="10">
        <f>'working monthly'!F145</f>
        <v>35827</v>
      </c>
      <c r="B135" s="15">
        <f>'working monthly'!D145</f>
        <v>1998</v>
      </c>
      <c r="C135" s="14">
        <f>'working monthly'!E145</f>
        <v>2</v>
      </c>
      <c r="D135" s="14">
        <f>'working monthly'!C145</f>
        <v>1</v>
      </c>
      <c r="E135" s="14">
        <f>'working monthly'!B145</f>
        <v>28</v>
      </c>
      <c r="F135">
        <f>'working monthly'!G145</f>
        <v>10290448</v>
      </c>
      <c r="G135">
        <f>'working monthly'!H145</f>
        <v>5966984</v>
      </c>
      <c r="H135">
        <f>'working monthly'!I145</f>
        <v>496406200</v>
      </c>
      <c r="I135">
        <f>'working monthly'!J145</f>
        <v>213106.57142857142</v>
      </c>
      <c r="J135">
        <f>'working monthly'!K145</f>
        <v>367516</v>
      </c>
      <c r="K135">
        <f>'working monthly'!L145</f>
        <v>0.57985658155990871</v>
      </c>
      <c r="L135">
        <f>'working monthly'!M145</f>
        <v>83.192145311601308</v>
      </c>
      <c r="M135">
        <f>'working monthly'!N145</f>
        <v>48.239512993020327</v>
      </c>
      <c r="N135" t="str">
        <f>'working monthly'!O145</f>
        <v>NA</v>
      </c>
      <c r="O135" t="str">
        <f>'working monthly'!P145</f>
        <v>NA</v>
      </c>
      <c r="P135" t="str">
        <f>'working monthly'!Q145</f>
        <v>NA</v>
      </c>
      <c r="Q135" t="str">
        <f>'working monthly'!R145</f>
        <v>NA</v>
      </c>
      <c r="R135" t="str">
        <f>'working monthly'!S145</f>
        <v>NA</v>
      </c>
      <c r="S135" t="str">
        <f>'working monthly'!T145</f>
        <v>NA</v>
      </c>
      <c r="T135" t="str">
        <f>'working monthly'!U145</f>
        <v>NA</v>
      </c>
      <c r="U135" t="str">
        <f>'working monthly'!V145</f>
        <v>NA</v>
      </c>
    </row>
    <row r="136" spans="1:21" x14ac:dyDescent="0.3">
      <c r="A136" s="10">
        <f>'working monthly'!F146</f>
        <v>35855</v>
      </c>
      <c r="B136" s="15">
        <f>'working monthly'!D146</f>
        <v>1998</v>
      </c>
      <c r="C136" s="14">
        <f>'working monthly'!E146</f>
        <v>3</v>
      </c>
      <c r="D136" s="14">
        <f>'working monthly'!C146</f>
        <v>1</v>
      </c>
      <c r="E136" s="14">
        <f>'working monthly'!B146</f>
        <v>31</v>
      </c>
      <c r="F136">
        <f>'working monthly'!G146</f>
        <v>11403133</v>
      </c>
      <c r="G136">
        <f>'working monthly'!H146</f>
        <v>6720719</v>
      </c>
      <c r="H136">
        <f>'working monthly'!I146</f>
        <v>561076288</v>
      </c>
      <c r="I136">
        <f>'working monthly'!J146</f>
        <v>216797.38709677418</v>
      </c>
      <c r="J136">
        <f>'working monthly'!K146</f>
        <v>367843</v>
      </c>
      <c r="K136">
        <f>'working monthly'!L146</f>
        <v>0.58937477972062591</v>
      </c>
      <c r="L136">
        <f>'working monthly'!M146</f>
        <v>83.484562886798273</v>
      </c>
      <c r="M136">
        <f>'working monthly'!N146</f>
        <v>49.203695861479474</v>
      </c>
      <c r="N136" t="str">
        <f>'working monthly'!O146</f>
        <v>NA</v>
      </c>
      <c r="O136" t="str">
        <f>'working monthly'!P146</f>
        <v>NA</v>
      </c>
      <c r="P136" t="str">
        <f>'working monthly'!Q146</f>
        <v>NA</v>
      </c>
      <c r="Q136" t="str">
        <f>'working monthly'!R146</f>
        <v>NA</v>
      </c>
      <c r="R136" t="str">
        <f>'working monthly'!S146</f>
        <v>NA</v>
      </c>
      <c r="S136" t="str">
        <f>'working monthly'!T146</f>
        <v>NA</v>
      </c>
      <c r="T136" t="str">
        <f>'working monthly'!U146</f>
        <v>NA</v>
      </c>
      <c r="U136" t="str">
        <f>'working monthly'!V146</f>
        <v>NA</v>
      </c>
    </row>
    <row r="137" spans="1:21" x14ac:dyDescent="0.3">
      <c r="A137" s="10">
        <f>'working monthly'!F147</f>
        <v>35886</v>
      </c>
      <c r="B137" s="15">
        <f>'working monthly'!D147</f>
        <v>1998</v>
      </c>
      <c r="C137" s="14">
        <f>'working monthly'!E147</f>
        <v>4</v>
      </c>
      <c r="D137" s="14">
        <f>'working monthly'!C147</f>
        <v>2</v>
      </c>
      <c r="E137" s="14">
        <f>'working monthly'!B147</f>
        <v>30</v>
      </c>
      <c r="F137">
        <f>'working monthly'!G147</f>
        <v>11040810</v>
      </c>
      <c r="G137">
        <f>'working monthly'!H147</f>
        <v>6544812</v>
      </c>
      <c r="H137">
        <f>'working monthly'!I147</f>
        <v>541939162</v>
      </c>
      <c r="I137">
        <f>'working monthly'!J147</f>
        <v>218160.4</v>
      </c>
      <c r="J137">
        <f>'working monthly'!K147</f>
        <v>368027</v>
      </c>
      <c r="K137">
        <f>'working monthly'!L147</f>
        <v>0.59278368163205419</v>
      </c>
      <c r="L137">
        <f>'working monthly'!M147</f>
        <v>82.804389492012916</v>
      </c>
      <c r="M137">
        <f>'working monthly'!N147</f>
        <v>49.085090858369995</v>
      </c>
      <c r="N137" t="str">
        <f>'working monthly'!O147</f>
        <v>NA</v>
      </c>
      <c r="O137" t="str">
        <f>'working monthly'!P147</f>
        <v>NA</v>
      </c>
      <c r="P137" t="str">
        <f>'working monthly'!Q147</f>
        <v>NA</v>
      </c>
      <c r="Q137" t="str">
        <f>'working monthly'!R147</f>
        <v>NA</v>
      </c>
      <c r="R137" t="str">
        <f>'working monthly'!S147</f>
        <v>NA</v>
      </c>
      <c r="S137" t="str">
        <f>'working monthly'!T147</f>
        <v>NA</v>
      </c>
      <c r="T137" t="str">
        <f>'working monthly'!U147</f>
        <v>NA</v>
      </c>
      <c r="U137" t="str">
        <f>'working monthly'!V147</f>
        <v>NA</v>
      </c>
    </row>
    <row r="138" spans="1:21" x14ac:dyDescent="0.3">
      <c r="A138" s="10">
        <f>'working monthly'!F148</f>
        <v>35916</v>
      </c>
      <c r="B138" s="15">
        <f>'working monthly'!D148</f>
        <v>1998</v>
      </c>
      <c r="C138" s="14">
        <f>'working monthly'!E148</f>
        <v>5</v>
      </c>
      <c r="D138" s="14">
        <f>'working monthly'!C148</f>
        <v>2</v>
      </c>
      <c r="E138" s="14">
        <f>'working monthly'!B148</f>
        <v>31</v>
      </c>
      <c r="F138">
        <f>'working monthly'!G148</f>
        <v>11417796</v>
      </c>
      <c r="G138">
        <f>'working monthly'!H148</f>
        <v>7424775</v>
      </c>
      <c r="H138">
        <f>'working monthly'!I148</f>
        <v>661498037</v>
      </c>
      <c r="I138">
        <f>'working monthly'!J148</f>
        <v>239508.87096774194</v>
      </c>
      <c r="J138">
        <f>'working monthly'!K148</f>
        <v>368316</v>
      </c>
      <c r="K138">
        <f>'working monthly'!L148</f>
        <v>0.65028092987473241</v>
      </c>
      <c r="L138">
        <f>'working monthly'!M148</f>
        <v>89.093344512123267</v>
      </c>
      <c r="M138">
        <f>'working monthly'!N148</f>
        <v>57.935702914993399</v>
      </c>
      <c r="N138" t="str">
        <f>'working monthly'!O148</f>
        <v>NA</v>
      </c>
      <c r="O138" t="str">
        <f>'working monthly'!P148</f>
        <v>NA</v>
      </c>
      <c r="P138" t="str">
        <f>'working monthly'!Q148</f>
        <v>NA</v>
      </c>
      <c r="Q138" t="str">
        <f>'working monthly'!R148</f>
        <v>NA</v>
      </c>
      <c r="R138" t="str">
        <f>'working monthly'!S148</f>
        <v>NA</v>
      </c>
      <c r="S138" t="str">
        <f>'working monthly'!T148</f>
        <v>NA</v>
      </c>
      <c r="T138" t="str">
        <f>'working monthly'!U148</f>
        <v>NA</v>
      </c>
      <c r="U138" t="str">
        <f>'working monthly'!V148</f>
        <v>NA</v>
      </c>
    </row>
    <row r="139" spans="1:21" x14ac:dyDescent="0.3">
      <c r="A139" s="10">
        <f>'working monthly'!F149</f>
        <v>35947</v>
      </c>
      <c r="B139" s="15">
        <f>'working monthly'!D149</f>
        <v>1998</v>
      </c>
      <c r="C139" s="14">
        <f>'working monthly'!E149</f>
        <v>6</v>
      </c>
      <c r="D139" s="14">
        <f>'working monthly'!C149</f>
        <v>2</v>
      </c>
      <c r="E139" s="14">
        <f>'working monthly'!B149</f>
        <v>30</v>
      </c>
      <c r="F139">
        <f>'working monthly'!G149</f>
        <v>11097240</v>
      </c>
      <c r="G139">
        <f>'working monthly'!H149</f>
        <v>8211848</v>
      </c>
      <c r="H139">
        <f>'working monthly'!I149</f>
        <v>798026728</v>
      </c>
      <c r="I139">
        <f>'working monthly'!J149</f>
        <v>273728.26666666666</v>
      </c>
      <c r="J139">
        <f>'working monthly'!K149</f>
        <v>369908</v>
      </c>
      <c r="K139">
        <f>'working monthly'!L149</f>
        <v>0.73999012367039008</v>
      </c>
      <c r="L139">
        <f>'working monthly'!M149</f>
        <v>97.179919550386217</v>
      </c>
      <c r="M139">
        <f>'working monthly'!N149</f>
        <v>71.912180686368856</v>
      </c>
      <c r="N139" t="str">
        <f>'working monthly'!O149</f>
        <v>NA</v>
      </c>
      <c r="O139" t="str">
        <f>'working monthly'!P149</f>
        <v>NA</v>
      </c>
      <c r="P139" t="str">
        <f>'working monthly'!Q149</f>
        <v>NA</v>
      </c>
      <c r="Q139" t="str">
        <f>'working monthly'!R149</f>
        <v>NA</v>
      </c>
      <c r="R139" t="str">
        <f>'working monthly'!S149</f>
        <v>NA</v>
      </c>
      <c r="S139" t="str">
        <f>'working monthly'!T149</f>
        <v>NA</v>
      </c>
      <c r="T139" t="str">
        <f>'working monthly'!U149</f>
        <v>NA</v>
      </c>
      <c r="U139" t="str">
        <f>'working monthly'!V149</f>
        <v>NA</v>
      </c>
    </row>
    <row r="140" spans="1:21" x14ac:dyDescent="0.3">
      <c r="A140" s="10">
        <f>'working monthly'!F150</f>
        <v>35977</v>
      </c>
      <c r="B140" s="15">
        <f>'working monthly'!D150</f>
        <v>1998</v>
      </c>
      <c r="C140" s="14">
        <f>'working monthly'!E150</f>
        <v>7</v>
      </c>
      <c r="D140" s="14">
        <f>'working monthly'!C150</f>
        <v>3</v>
      </c>
      <c r="E140" s="14">
        <f>'working monthly'!B150</f>
        <v>31</v>
      </c>
      <c r="F140">
        <f>'working monthly'!G150</f>
        <v>11509153</v>
      </c>
      <c r="G140">
        <f>'working monthly'!H150</f>
        <v>8957458</v>
      </c>
      <c r="H140">
        <f>'working monthly'!I150</f>
        <v>898735353</v>
      </c>
      <c r="I140">
        <f>'working monthly'!J150</f>
        <v>288950.25806451612</v>
      </c>
      <c r="J140">
        <f>'working monthly'!K150</f>
        <v>371263</v>
      </c>
      <c r="K140">
        <f>'working monthly'!L150</f>
        <v>0.77828994018934317</v>
      </c>
      <c r="L140">
        <f>'working monthly'!M150</f>
        <v>100.33375015545705</v>
      </c>
      <c r="M140">
        <f>'working monthly'!N150</f>
        <v>78.088748407463171</v>
      </c>
      <c r="N140" t="str">
        <f>'working monthly'!O150</f>
        <v>NA</v>
      </c>
      <c r="O140" t="str">
        <f>'working monthly'!P150</f>
        <v>NA</v>
      </c>
      <c r="P140" t="str">
        <f>'working monthly'!Q150</f>
        <v>NA</v>
      </c>
      <c r="Q140" t="str">
        <f>'working monthly'!R150</f>
        <v>NA</v>
      </c>
      <c r="R140" t="str">
        <f>'working monthly'!S150</f>
        <v>NA</v>
      </c>
      <c r="S140" t="str">
        <f>'working monthly'!T150</f>
        <v>NA</v>
      </c>
      <c r="T140" t="str">
        <f>'working monthly'!U150</f>
        <v>NA</v>
      </c>
      <c r="U140" t="str">
        <f>'working monthly'!V150</f>
        <v>NA</v>
      </c>
    </row>
    <row r="141" spans="1:21" x14ac:dyDescent="0.3">
      <c r="A141" s="10">
        <f>'working monthly'!F151</f>
        <v>36008</v>
      </c>
      <c r="B141" s="15">
        <f>'working monthly'!D151</f>
        <v>1998</v>
      </c>
      <c r="C141" s="14">
        <f>'working monthly'!E151</f>
        <v>8</v>
      </c>
      <c r="D141" s="14">
        <f>'working monthly'!C151</f>
        <v>3</v>
      </c>
      <c r="E141" s="14">
        <f>'working monthly'!B151</f>
        <v>31</v>
      </c>
      <c r="F141">
        <f>'working monthly'!G151</f>
        <v>11516934</v>
      </c>
      <c r="G141">
        <f>'working monthly'!H151</f>
        <v>9212353</v>
      </c>
      <c r="H141">
        <f>'working monthly'!I151</f>
        <v>945018838</v>
      </c>
      <c r="I141">
        <f>'working monthly'!J151</f>
        <v>297172.67741935485</v>
      </c>
      <c r="J141">
        <f>'working monthly'!K151</f>
        <v>371514</v>
      </c>
      <c r="K141">
        <f>'working monthly'!L151</f>
        <v>0.79989630920868349</v>
      </c>
      <c r="L141">
        <f>'working monthly'!M151</f>
        <v>102.58170067951153</v>
      </c>
      <c r="M141">
        <f>'working monthly'!N151</f>
        <v>82.054723765891168</v>
      </c>
      <c r="N141" t="str">
        <f>'working monthly'!O151</f>
        <v>NA</v>
      </c>
      <c r="O141" t="str">
        <f>'working monthly'!P151</f>
        <v>NA</v>
      </c>
      <c r="P141" t="str">
        <f>'working monthly'!Q151</f>
        <v>NA</v>
      </c>
      <c r="Q141" t="str">
        <f>'working monthly'!R151</f>
        <v>NA</v>
      </c>
      <c r="R141" t="str">
        <f>'working monthly'!S151</f>
        <v>NA</v>
      </c>
      <c r="S141" t="str">
        <f>'working monthly'!T151</f>
        <v>NA</v>
      </c>
      <c r="T141" t="str">
        <f>'working monthly'!U151</f>
        <v>NA</v>
      </c>
      <c r="U141" t="str">
        <f>'working monthly'!V151</f>
        <v>NA</v>
      </c>
    </row>
    <row r="142" spans="1:21" x14ac:dyDescent="0.3">
      <c r="A142" s="10">
        <f>'working monthly'!F152</f>
        <v>36039</v>
      </c>
      <c r="B142" s="15">
        <f>'working monthly'!D152</f>
        <v>1998</v>
      </c>
      <c r="C142" s="14">
        <f>'working monthly'!E152</f>
        <v>9</v>
      </c>
      <c r="D142" s="14">
        <f>'working monthly'!C152</f>
        <v>3</v>
      </c>
      <c r="E142" s="14">
        <f>'working monthly'!B152</f>
        <v>30</v>
      </c>
      <c r="F142">
        <f>'working monthly'!G152</f>
        <v>11155440</v>
      </c>
      <c r="G142">
        <f>'working monthly'!H152</f>
        <v>8570063</v>
      </c>
      <c r="H142">
        <f>'working monthly'!I152</f>
        <v>849761042</v>
      </c>
      <c r="I142">
        <f>'working monthly'!J152</f>
        <v>285668.76666666666</v>
      </c>
      <c r="J142">
        <f>'working monthly'!K152</f>
        <v>371848</v>
      </c>
      <c r="K142">
        <f>'working monthly'!L152</f>
        <v>0.76824069691558561</v>
      </c>
      <c r="L142">
        <f>'working monthly'!M152</f>
        <v>99.154585211333924</v>
      </c>
      <c r="M142">
        <f>'working monthly'!N152</f>
        <v>76.174587645130984</v>
      </c>
      <c r="N142" t="str">
        <f>'working monthly'!O152</f>
        <v>NA</v>
      </c>
      <c r="O142" t="str">
        <f>'working monthly'!P152</f>
        <v>NA</v>
      </c>
      <c r="P142" t="str">
        <f>'working monthly'!Q152</f>
        <v>NA</v>
      </c>
      <c r="Q142" t="str">
        <f>'working monthly'!R152</f>
        <v>NA</v>
      </c>
      <c r="R142" t="str">
        <f>'working monthly'!S152</f>
        <v>NA</v>
      </c>
      <c r="S142" t="str">
        <f>'working monthly'!T152</f>
        <v>NA</v>
      </c>
      <c r="T142" t="str">
        <f>'working monthly'!U152</f>
        <v>NA</v>
      </c>
      <c r="U142" t="str">
        <f>'working monthly'!V152</f>
        <v>NA</v>
      </c>
    </row>
    <row r="143" spans="1:21" x14ac:dyDescent="0.3">
      <c r="A143" s="10">
        <f>'working monthly'!F153</f>
        <v>36069</v>
      </c>
      <c r="B143" s="15">
        <f>'working monthly'!D153</f>
        <v>1998</v>
      </c>
      <c r="C143" s="14">
        <f>'working monthly'!E153</f>
        <v>10</v>
      </c>
      <c r="D143" s="14">
        <f>'working monthly'!C153</f>
        <v>4</v>
      </c>
      <c r="E143" s="14">
        <f>'working monthly'!B153</f>
        <v>31</v>
      </c>
      <c r="F143">
        <f>'working monthly'!G153</f>
        <v>11541548</v>
      </c>
      <c r="G143">
        <f>'working monthly'!H153</f>
        <v>7803960</v>
      </c>
      <c r="H143">
        <f>'working monthly'!I153</f>
        <v>705952782</v>
      </c>
      <c r="I143">
        <f>'working monthly'!J153</f>
        <v>251740.64516129033</v>
      </c>
      <c r="J143">
        <f>'working monthly'!K153</f>
        <v>372308</v>
      </c>
      <c r="K143">
        <f>'working monthly'!L153</f>
        <v>0.67616233108418389</v>
      </c>
      <c r="L143">
        <f>'working monthly'!M153</f>
        <v>90.460840650131473</v>
      </c>
      <c r="M143">
        <f>'working monthly'!N153</f>
        <v>61.166212885827797</v>
      </c>
      <c r="N143" t="str">
        <f>'working monthly'!O153</f>
        <v>NA</v>
      </c>
      <c r="O143" t="str">
        <f>'working monthly'!P153</f>
        <v>NA</v>
      </c>
      <c r="P143" t="str">
        <f>'working monthly'!Q153</f>
        <v>NA</v>
      </c>
      <c r="Q143" t="str">
        <f>'working monthly'!R153</f>
        <v>NA</v>
      </c>
      <c r="R143" t="str">
        <f>'working monthly'!S153</f>
        <v>NA</v>
      </c>
      <c r="S143" t="str">
        <f>'working monthly'!T153</f>
        <v>NA</v>
      </c>
      <c r="T143" t="str">
        <f>'working monthly'!U153</f>
        <v>NA</v>
      </c>
      <c r="U143" t="str">
        <f>'working monthly'!V153</f>
        <v>NA</v>
      </c>
    </row>
    <row r="144" spans="1:21" x14ac:dyDescent="0.3">
      <c r="A144" s="10">
        <f>'working monthly'!F154</f>
        <v>36100</v>
      </c>
      <c r="B144" s="15">
        <f>'working monthly'!D154</f>
        <v>1998</v>
      </c>
      <c r="C144" s="14">
        <f>'working monthly'!E154</f>
        <v>11</v>
      </c>
      <c r="D144" s="14">
        <f>'working monthly'!C154</f>
        <v>4</v>
      </c>
      <c r="E144" s="14">
        <f>'working monthly'!B154</f>
        <v>30</v>
      </c>
      <c r="F144">
        <f>'working monthly'!G154</f>
        <v>11174220</v>
      </c>
      <c r="G144">
        <f>'working monthly'!H154</f>
        <v>6237434</v>
      </c>
      <c r="H144">
        <f>'working monthly'!I154</f>
        <v>535963929</v>
      </c>
      <c r="I144">
        <f>'working monthly'!J154</f>
        <v>207914.46666666667</v>
      </c>
      <c r="J144">
        <f>'working monthly'!K154</f>
        <v>372474</v>
      </c>
      <c r="K144">
        <f>'working monthly'!L154</f>
        <v>0.55819860357143491</v>
      </c>
      <c r="L144">
        <f>'working monthly'!M154</f>
        <v>85.926990009032565</v>
      </c>
      <c r="M144">
        <f>'working monthly'!N154</f>
        <v>47.96432583213862</v>
      </c>
      <c r="N144" t="str">
        <f>'working monthly'!O154</f>
        <v>NA</v>
      </c>
      <c r="O144" t="str">
        <f>'working monthly'!P154</f>
        <v>NA</v>
      </c>
      <c r="P144" t="str">
        <f>'working monthly'!Q154</f>
        <v>NA</v>
      </c>
      <c r="Q144" t="str">
        <f>'working monthly'!R154</f>
        <v>NA</v>
      </c>
      <c r="R144" t="str">
        <f>'working monthly'!S154</f>
        <v>NA</v>
      </c>
      <c r="S144" t="str">
        <f>'working monthly'!T154</f>
        <v>NA</v>
      </c>
      <c r="T144" t="str">
        <f>'working monthly'!U154</f>
        <v>NA</v>
      </c>
      <c r="U144" t="str">
        <f>'working monthly'!V154</f>
        <v>NA</v>
      </c>
    </row>
    <row r="145" spans="1:21" x14ac:dyDescent="0.3">
      <c r="A145" s="10">
        <f>'working monthly'!F155</f>
        <v>36130</v>
      </c>
      <c r="B145" s="15">
        <f>'working monthly'!D155</f>
        <v>1998</v>
      </c>
      <c r="C145" s="14">
        <f>'working monthly'!E155</f>
        <v>12</v>
      </c>
      <c r="D145" s="14">
        <f>'working monthly'!C155</f>
        <v>4</v>
      </c>
      <c r="E145" s="14">
        <f>'working monthly'!B155</f>
        <v>31</v>
      </c>
      <c r="F145">
        <f>'working monthly'!G155</f>
        <v>11558009</v>
      </c>
      <c r="G145">
        <f>'working monthly'!H155</f>
        <v>4935088</v>
      </c>
      <c r="H145">
        <f>'working monthly'!I155</f>
        <v>425312431</v>
      </c>
      <c r="I145">
        <f>'working monthly'!J155</f>
        <v>159196.38709677418</v>
      </c>
      <c r="J145">
        <f>'working monthly'!K155</f>
        <v>372839</v>
      </c>
      <c r="K145">
        <f>'working monthly'!L155</f>
        <v>0.42698426692694219</v>
      </c>
      <c r="L145">
        <f>'working monthly'!M155</f>
        <v>86.18132665516805</v>
      </c>
      <c r="M145">
        <f>'working monthly'!N155</f>
        <v>36.798070584648272</v>
      </c>
      <c r="N145" t="str">
        <f>'working monthly'!O155</f>
        <v>NA</v>
      </c>
      <c r="O145" t="str">
        <f>'working monthly'!P155</f>
        <v>NA</v>
      </c>
      <c r="P145" t="str">
        <f>'working monthly'!Q155</f>
        <v>NA</v>
      </c>
      <c r="Q145" t="str">
        <f>'working monthly'!R155</f>
        <v>NA</v>
      </c>
      <c r="R145" t="str">
        <f>'working monthly'!S155</f>
        <v>NA</v>
      </c>
      <c r="S145" t="str">
        <f>'working monthly'!T155</f>
        <v>NA</v>
      </c>
      <c r="T145" t="str">
        <f>'working monthly'!U155</f>
        <v>NA</v>
      </c>
      <c r="U145" t="str">
        <f>'working monthly'!V155</f>
        <v>NA</v>
      </c>
    </row>
    <row r="146" spans="1:21" x14ac:dyDescent="0.3">
      <c r="A146" s="10">
        <f>'working monthly'!F156</f>
        <v>36161</v>
      </c>
      <c r="B146" s="15">
        <f>'working monthly'!D156</f>
        <v>1999</v>
      </c>
      <c r="C146" s="14">
        <f>'working monthly'!E156</f>
        <v>1</v>
      </c>
      <c r="D146" s="14">
        <f>'working monthly'!C156</f>
        <v>1</v>
      </c>
      <c r="E146" s="14">
        <f>'working monthly'!B156</f>
        <v>31</v>
      </c>
      <c r="F146">
        <f>'working monthly'!G156</f>
        <v>11565821</v>
      </c>
      <c r="G146">
        <f>'working monthly'!H156</f>
        <v>5286664</v>
      </c>
      <c r="H146">
        <f>'working monthly'!I156</f>
        <v>461411615</v>
      </c>
      <c r="I146">
        <f>'working monthly'!J156</f>
        <v>170537.54838709679</v>
      </c>
      <c r="J146">
        <f>'working monthly'!K156</f>
        <v>373091</v>
      </c>
      <c r="K146">
        <f>'working monthly'!L156</f>
        <v>0.45709370739872252</v>
      </c>
      <c r="L146">
        <f>'working monthly'!M156</f>
        <v>87.278407517481725</v>
      </c>
      <c r="M146">
        <f>'working monthly'!N156</f>
        <v>39.894410868022256</v>
      </c>
      <c r="N146" t="str">
        <f>'working monthly'!O156</f>
        <v>NA</v>
      </c>
      <c r="O146" t="str">
        <f>'working monthly'!P156</f>
        <v>NA</v>
      </c>
      <c r="P146" t="str">
        <f>'working monthly'!Q156</f>
        <v>NA</v>
      </c>
      <c r="Q146" t="str">
        <f>'working monthly'!R156</f>
        <v>NA</v>
      </c>
      <c r="R146" t="str">
        <f>'working monthly'!S156</f>
        <v>NA</v>
      </c>
      <c r="S146" t="str">
        <f>'working monthly'!T156</f>
        <v>NA</v>
      </c>
      <c r="T146" t="str">
        <f>'working monthly'!U156</f>
        <v>NA</v>
      </c>
      <c r="U146" t="str">
        <f>'working monthly'!V156</f>
        <v>NA</v>
      </c>
    </row>
    <row r="147" spans="1:21" x14ac:dyDescent="0.3">
      <c r="A147" s="10">
        <f>'working monthly'!F157</f>
        <v>36192</v>
      </c>
      <c r="B147" s="15">
        <f>'working monthly'!D157</f>
        <v>1999</v>
      </c>
      <c r="C147" s="14">
        <f>'working monthly'!E157</f>
        <v>2</v>
      </c>
      <c r="D147" s="14">
        <f>'working monthly'!C157</f>
        <v>1</v>
      </c>
      <c r="E147" s="14">
        <f>'working monthly'!B157</f>
        <v>28</v>
      </c>
      <c r="F147">
        <f>'working monthly'!G157</f>
        <v>10446940</v>
      </c>
      <c r="G147">
        <f>'working monthly'!H157</f>
        <v>6038096</v>
      </c>
      <c r="H147">
        <f>'working monthly'!I157</f>
        <v>537614901</v>
      </c>
      <c r="I147">
        <f>'working monthly'!J157</f>
        <v>215646.28571428571</v>
      </c>
      <c r="J147">
        <f>'working monthly'!K157</f>
        <v>373105</v>
      </c>
      <c r="K147">
        <f>'working monthly'!L157</f>
        <v>0.57797747474380057</v>
      </c>
      <c r="L147">
        <f>'working monthly'!M157</f>
        <v>89.037156911715215</v>
      </c>
      <c r="M147">
        <f>'working monthly'!N157</f>
        <v>51.461471110200691</v>
      </c>
      <c r="N147" t="str">
        <f>'working monthly'!O157</f>
        <v>NA</v>
      </c>
      <c r="O147" t="str">
        <f>'working monthly'!P157</f>
        <v>NA</v>
      </c>
      <c r="P147" t="str">
        <f>'working monthly'!Q157</f>
        <v>NA</v>
      </c>
      <c r="Q147" t="str">
        <f>'working monthly'!R157</f>
        <v>NA</v>
      </c>
      <c r="R147" t="str">
        <f>'working monthly'!S157</f>
        <v>NA</v>
      </c>
      <c r="S147" t="str">
        <f>'working monthly'!T157</f>
        <v>NA</v>
      </c>
      <c r="T147" t="str">
        <f>'working monthly'!U157</f>
        <v>NA</v>
      </c>
      <c r="U147" t="str">
        <f>'working monthly'!V157</f>
        <v>NA</v>
      </c>
    </row>
    <row r="148" spans="1:21" x14ac:dyDescent="0.3">
      <c r="A148" s="10">
        <f>'working monthly'!F158</f>
        <v>36220</v>
      </c>
      <c r="B148" s="15">
        <f>'working monthly'!D158</f>
        <v>1999</v>
      </c>
      <c r="C148" s="14">
        <f>'working monthly'!E158</f>
        <v>3</v>
      </c>
      <c r="D148" s="14">
        <f>'working monthly'!C158</f>
        <v>1</v>
      </c>
      <c r="E148" s="14">
        <f>'working monthly'!B158</f>
        <v>31</v>
      </c>
      <c r="F148">
        <f>'working monthly'!G158</f>
        <v>11581569</v>
      </c>
      <c r="G148">
        <f>'working monthly'!H158</f>
        <v>6842017</v>
      </c>
      <c r="H148">
        <f>'working monthly'!I158</f>
        <v>605603963</v>
      </c>
      <c r="I148">
        <f>'working monthly'!J158</f>
        <v>220710.22580645161</v>
      </c>
      <c r="J148">
        <f>'working monthly'!K158</f>
        <v>373599</v>
      </c>
      <c r="K148">
        <f>'working monthly'!L158</f>
        <v>0.59076771031627928</v>
      </c>
      <c r="L148">
        <f>'working monthly'!M158</f>
        <v>88.512490249585753</v>
      </c>
      <c r="M148">
        <f>'working monthly'!N158</f>
        <v>52.290321199139768</v>
      </c>
      <c r="N148" t="str">
        <f>'working monthly'!O158</f>
        <v>NA</v>
      </c>
      <c r="O148" t="str">
        <f>'working monthly'!P158</f>
        <v>NA</v>
      </c>
      <c r="P148" t="str">
        <f>'working monthly'!Q158</f>
        <v>NA</v>
      </c>
      <c r="Q148" t="str">
        <f>'working monthly'!R158</f>
        <v>NA</v>
      </c>
      <c r="R148" t="str">
        <f>'working monthly'!S158</f>
        <v>NA</v>
      </c>
      <c r="S148" t="str">
        <f>'working monthly'!T158</f>
        <v>NA</v>
      </c>
      <c r="T148" t="str">
        <f>'working monthly'!U158</f>
        <v>NA</v>
      </c>
      <c r="U148" t="str">
        <f>'working monthly'!V158</f>
        <v>NA</v>
      </c>
    </row>
    <row r="149" spans="1:21" x14ac:dyDescent="0.3">
      <c r="A149" s="10">
        <f>'working monthly'!F159</f>
        <v>36251</v>
      </c>
      <c r="B149" s="15">
        <f>'working monthly'!D159</f>
        <v>1999</v>
      </c>
      <c r="C149" s="14">
        <f>'working monthly'!E159</f>
        <v>4</v>
      </c>
      <c r="D149" s="14">
        <f>'working monthly'!C159</f>
        <v>2</v>
      </c>
      <c r="E149" s="14">
        <f>'working monthly'!B159</f>
        <v>30</v>
      </c>
      <c r="F149">
        <f>'working monthly'!G159</f>
        <v>11229450</v>
      </c>
      <c r="G149">
        <f>'working monthly'!H159</f>
        <v>6732579</v>
      </c>
      <c r="H149">
        <f>'working monthly'!I159</f>
        <v>592070348</v>
      </c>
      <c r="I149">
        <f>'working monthly'!J159</f>
        <v>224419.3</v>
      </c>
      <c r="J149">
        <f>'working monthly'!K159</f>
        <v>374315</v>
      </c>
      <c r="K149">
        <f>'working monthly'!L159</f>
        <v>0.5995466385263748</v>
      </c>
      <c r="L149">
        <f>'working monthly'!M159</f>
        <v>87.941091816375277</v>
      </c>
      <c r="M149">
        <f>'working monthly'!N159</f>
        <v>52.724785986847088</v>
      </c>
      <c r="N149" t="str">
        <f>'working monthly'!O159</f>
        <v>NA</v>
      </c>
      <c r="O149" t="str">
        <f>'working monthly'!P159</f>
        <v>NA</v>
      </c>
      <c r="P149" t="str">
        <f>'working monthly'!Q159</f>
        <v>NA</v>
      </c>
      <c r="Q149" t="str">
        <f>'working monthly'!R159</f>
        <v>NA</v>
      </c>
      <c r="R149" t="str">
        <f>'working monthly'!S159</f>
        <v>NA</v>
      </c>
      <c r="S149" t="str">
        <f>'working monthly'!T159</f>
        <v>NA</v>
      </c>
      <c r="T149" t="str">
        <f>'working monthly'!U159</f>
        <v>NA</v>
      </c>
      <c r="U149" t="str">
        <f>'working monthly'!V159</f>
        <v>NA</v>
      </c>
    </row>
    <row r="150" spans="1:21" x14ac:dyDescent="0.3">
      <c r="A150" s="10">
        <f>'working monthly'!F160</f>
        <v>36281</v>
      </c>
      <c r="B150" s="15">
        <f>'working monthly'!D160</f>
        <v>1999</v>
      </c>
      <c r="C150" s="14">
        <f>'working monthly'!E160</f>
        <v>5</v>
      </c>
      <c r="D150" s="14">
        <f>'working monthly'!C160</f>
        <v>2</v>
      </c>
      <c r="E150" s="14">
        <f>'working monthly'!B160</f>
        <v>31</v>
      </c>
      <c r="F150">
        <f>'working monthly'!G160</f>
        <v>11620009</v>
      </c>
      <c r="G150">
        <f>'working monthly'!H160</f>
        <v>7508375</v>
      </c>
      <c r="H150">
        <f>'working monthly'!I160</f>
        <v>714108373</v>
      </c>
      <c r="I150">
        <f>'working monthly'!J160</f>
        <v>242205.64516129033</v>
      </c>
      <c r="J150">
        <f>'working monthly'!K160</f>
        <v>374839</v>
      </c>
      <c r="K150">
        <f>'working monthly'!L160</f>
        <v>0.64615913808672609</v>
      </c>
      <c r="L150">
        <f>'working monthly'!M160</f>
        <v>95.108245525829489</v>
      </c>
      <c r="M150">
        <f>'working monthly'!N160</f>
        <v>61.455061953910707</v>
      </c>
      <c r="N150" t="str">
        <f>'working monthly'!O160</f>
        <v>NA</v>
      </c>
      <c r="O150" t="str">
        <f>'working monthly'!P160</f>
        <v>NA</v>
      </c>
      <c r="P150" t="str">
        <f>'working monthly'!Q160</f>
        <v>NA</v>
      </c>
      <c r="Q150" t="str">
        <f>'working monthly'!R160</f>
        <v>NA</v>
      </c>
      <c r="R150" t="str">
        <f>'working monthly'!S160</f>
        <v>NA</v>
      </c>
      <c r="S150" t="str">
        <f>'working monthly'!T160</f>
        <v>NA</v>
      </c>
      <c r="T150" t="str">
        <f>'working monthly'!U160</f>
        <v>NA</v>
      </c>
      <c r="U150" t="str">
        <f>'working monthly'!V160</f>
        <v>NA</v>
      </c>
    </row>
    <row r="151" spans="1:21" x14ac:dyDescent="0.3">
      <c r="A151" s="10">
        <f>'working monthly'!F161</f>
        <v>36312</v>
      </c>
      <c r="B151" s="15">
        <f>'working monthly'!D161</f>
        <v>1999</v>
      </c>
      <c r="C151" s="14">
        <f>'working monthly'!E161</f>
        <v>6</v>
      </c>
      <c r="D151" s="14">
        <f>'working monthly'!C161</f>
        <v>2</v>
      </c>
      <c r="E151" s="14">
        <f>'working monthly'!B161</f>
        <v>30</v>
      </c>
      <c r="F151">
        <f>'working monthly'!G161</f>
        <v>11310420</v>
      </c>
      <c r="G151">
        <f>'working monthly'!H161</f>
        <v>8142916</v>
      </c>
      <c r="H151">
        <f>'working monthly'!I161</f>
        <v>831773172</v>
      </c>
      <c r="I151">
        <f>'working monthly'!J161</f>
        <v>271430.53333333333</v>
      </c>
      <c r="J151">
        <f>'working monthly'!K161</f>
        <v>377014</v>
      </c>
      <c r="K151">
        <f>'working monthly'!L161</f>
        <v>0.71994815400312273</v>
      </c>
      <c r="L151">
        <f>'working monthly'!M161</f>
        <v>102.1468442017577</v>
      </c>
      <c r="M151">
        <f>'working monthly'!N161</f>
        <v>73.540431920300037</v>
      </c>
      <c r="N151" t="str">
        <f>'working monthly'!O161</f>
        <v>NA</v>
      </c>
      <c r="O151" t="str">
        <f>'working monthly'!P161</f>
        <v>NA</v>
      </c>
      <c r="P151" t="str">
        <f>'working monthly'!Q161</f>
        <v>NA</v>
      </c>
      <c r="Q151" t="str">
        <f>'working monthly'!R161</f>
        <v>NA</v>
      </c>
      <c r="R151" t="str">
        <f>'working monthly'!S161</f>
        <v>NA</v>
      </c>
      <c r="S151" t="str">
        <f>'working monthly'!T161</f>
        <v>NA</v>
      </c>
      <c r="T151" t="str">
        <f>'working monthly'!U161</f>
        <v>NA</v>
      </c>
      <c r="U151" t="str">
        <f>'working monthly'!V161</f>
        <v>NA</v>
      </c>
    </row>
    <row r="152" spans="1:21" x14ac:dyDescent="0.3">
      <c r="A152" s="10">
        <f>'working monthly'!F162</f>
        <v>36342</v>
      </c>
      <c r="B152" s="15">
        <f>'working monthly'!D162</f>
        <v>1999</v>
      </c>
      <c r="C152" s="14">
        <f>'working monthly'!E162</f>
        <v>7</v>
      </c>
      <c r="D152" s="14">
        <f>'working monthly'!C162</f>
        <v>3</v>
      </c>
      <c r="E152" s="14">
        <f>'working monthly'!B162</f>
        <v>31</v>
      </c>
      <c r="F152">
        <f>'working monthly'!G162</f>
        <v>11708266</v>
      </c>
      <c r="G152">
        <f>'working monthly'!H162</f>
        <v>9242187</v>
      </c>
      <c r="H152">
        <f>'working monthly'!I162</f>
        <v>1002602875</v>
      </c>
      <c r="I152">
        <f>'working monthly'!J162</f>
        <v>298135.06451612903</v>
      </c>
      <c r="J152">
        <f>'working monthly'!K162</f>
        <v>377686</v>
      </c>
      <c r="K152">
        <f>'working monthly'!L162</f>
        <v>0.78937282429353761</v>
      </c>
      <c r="L152">
        <f>'working monthly'!M162</f>
        <v>108.4811284385395</v>
      </c>
      <c r="M152">
        <f>'working monthly'!N162</f>
        <v>85.632054738079916</v>
      </c>
      <c r="N152" t="str">
        <f>'working monthly'!O162</f>
        <v>NA</v>
      </c>
      <c r="O152" t="str">
        <f>'working monthly'!P162</f>
        <v>NA</v>
      </c>
      <c r="P152" t="str">
        <f>'working monthly'!Q162</f>
        <v>NA</v>
      </c>
      <c r="Q152" t="str">
        <f>'working monthly'!R162</f>
        <v>NA</v>
      </c>
      <c r="R152" t="str">
        <f>'working monthly'!S162</f>
        <v>NA</v>
      </c>
      <c r="S152" t="str">
        <f>'working monthly'!T162</f>
        <v>NA</v>
      </c>
      <c r="T152" t="str">
        <f>'working monthly'!U162</f>
        <v>NA</v>
      </c>
      <c r="U152" t="str">
        <f>'working monthly'!V162</f>
        <v>NA</v>
      </c>
    </row>
    <row r="153" spans="1:21" x14ac:dyDescent="0.3">
      <c r="A153" s="10">
        <f>'working monthly'!F163</f>
        <v>36373</v>
      </c>
      <c r="B153" s="15">
        <f>'working monthly'!D163</f>
        <v>1999</v>
      </c>
      <c r="C153" s="14">
        <f>'working monthly'!E163</f>
        <v>8</v>
      </c>
      <c r="D153" s="14">
        <f>'working monthly'!C163</f>
        <v>3</v>
      </c>
      <c r="E153" s="14">
        <f>'working monthly'!B163</f>
        <v>31</v>
      </c>
      <c r="F153">
        <f>'working monthly'!G163</f>
        <v>11701167</v>
      </c>
      <c r="G153">
        <f>'working monthly'!H163</f>
        <v>9348595</v>
      </c>
      <c r="H153">
        <f>'working monthly'!I163</f>
        <v>1008901861</v>
      </c>
      <c r="I153">
        <f>'working monthly'!J163</f>
        <v>301567.58064516127</v>
      </c>
      <c r="J153">
        <f>'working monthly'!K163</f>
        <v>377457</v>
      </c>
      <c r="K153">
        <f>'working monthly'!L163</f>
        <v>0.79894552398064222</v>
      </c>
      <c r="L153">
        <f>'working monthly'!M163</f>
        <v>107.9201592324836</v>
      </c>
      <c r="M153">
        <f>'working monthly'!N163</f>
        <v>86.222328166070952</v>
      </c>
      <c r="N153" t="str">
        <f>'working monthly'!O163</f>
        <v>NA</v>
      </c>
      <c r="O153" t="str">
        <f>'working monthly'!P163</f>
        <v>NA</v>
      </c>
      <c r="P153" t="str">
        <f>'working monthly'!Q163</f>
        <v>NA</v>
      </c>
      <c r="Q153" t="str">
        <f>'working monthly'!R163</f>
        <v>NA</v>
      </c>
      <c r="R153" t="str">
        <f>'working monthly'!S163</f>
        <v>NA</v>
      </c>
      <c r="S153" t="str">
        <f>'working monthly'!T163</f>
        <v>NA</v>
      </c>
      <c r="T153" t="str">
        <f>'working monthly'!U163</f>
        <v>NA</v>
      </c>
      <c r="U153" t="str">
        <f>'working monthly'!V163</f>
        <v>NA</v>
      </c>
    </row>
    <row r="154" spans="1:21" x14ac:dyDescent="0.3">
      <c r="A154" s="10">
        <f>'working monthly'!F164</f>
        <v>36404</v>
      </c>
      <c r="B154" s="15">
        <f>'working monthly'!D164</f>
        <v>1999</v>
      </c>
      <c r="C154" s="14">
        <f>'working monthly'!E164</f>
        <v>9</v>
      </c>
      <c r="D154" s="14">
        <f>'working monthly'!C164</f>
        <v>3</v>
      </c>
      <c r="E154" s="14">
        <f>'working monthly'!B164</f>
        <v>30</v>
      </c>
      <c r="F154">
        <f>'working monthly'!G164</f>
        <v>11326170</v>
      </c>
      <c r="G154">
        <f>'working monthly'!H164</f>
        <v>8722598</v>
      </c>
      <c r="H154">
        <f>'working monthly'!I164</f>
        <v>897479216</v>
      </c>
      <c r="I154">
        <f>'working monthly'!J164</f>
        <v>290753.26666666666</v>
      </c>
      <c r="J154">
        <f>'working monthly'!K164</f>
        <v>377539</v>
      </c>
      <c r="K154">
        <f>'working monthly'!L164</f>
        <v>0.77012776604977673</v>
      </c>
      <c r="L154">
        <f>'working monthly'!M164</f>
        <v>102.89127344857576</v>
      </c>
      <c r="M154">
        <f>'working monthly'!N164</f>
        <v>79.239426566968362</v>
      </c>
      <c r="N154" t="str">
        <f>'working monthly'!O164</f>
        <v>NA</v>
      </c>
      <c r="O154" t="str">
        <f>'working monthly'!P164</f>
        <v>NA</v>
      </c>
      <c r="P154" t="str">
        <f>'working monthly'!Q164</f>
        <v>NA</v>
      </c>
      <c r="Q154" t="str">
        <f>'working monthly'!R164</f>
        <v>NA</v>
      </c>
      <c r="R154" t="str">
        <f>'working monthly'!S164</f>
        <v>NA</v>
      </c>
      <c r="S154" t="str">
        <f>'working monthly'!T164</f>
        <v>NA</v>
      </c>
      <c r="T154" t="str">
        <f>'working monthly'!U164</f>
        <v>NA</v>
      </c>
      <c r="U154" t="str">
        <f>'working monthly'!V164</f>
        <v>NA</v>
      </c>
    </row>
    <row r="155" spans="1:21" x14ac:dyDescent="0.3">
      <c r="A155" s="10">
        <f>'working monthly'!F165</f>
        <v>36434</v>
      </c>
      <c r="B155" s="15">
        <f>'working monthly'!D165</f>
        <v>1999</v>
      </c>
      <c r="C155" s="14">
        <f>'working monthly'!E165</f>
        <v>10</v>
      </c>
      <c r="D155" s="14">
        <f>'working monthly'!C165</f>
        <v>4</v>
      </c>
      <c r="E155" s="14">
        <f>'working monthly'!B165</f>
        <v>31</v>
      </c>
      <c r="F155">
        <f>'working monthly'!G165</f>
        <v>11731299</v>
      </c>
      <c r="G155">
        <f>'working monthly'!H165</f>
        <v>7717329</v>
      </c>
      <c r="H155">
        <f>'working monthly'!I165</f>
        <v>731896220</v>
      </c>
      <c r="I155">
        <f>'working monthly'!J165</f>
        <v>248946.09677419355</v>
      </c>
      <c r="J155">
        <f>'working monthly'!K165</f>
        <v>378429</v>
      </c>
      <c r="K155">
        <f>'working monthly'!L165</f>
        <v>0.65784096032331973</v>
      </c>
      <c r="L155">
        <f>'working monthly'!M165</f>
        <v>94.838022326118278</v>
      </c>
      <c r="M155">
        <f>'working monthly'!N165</f>
        <v>62.388335682178081</v>
      </c>
      <c r="N155" t="str">
        <f>'working monthly'!O165</f>
        <v>NA</v>
      </c>
      <c r="O155" t="str">
        <f>'working monthly'!P165</f>
        <v>NA</v>
      </c>
      <c r="P155" t="str">
        <f>'working monthly'!Q165</f>
        <v>NA</v>
      </c>
      <c r="Q155" t="str">
        <f>'working monthly'!R165</f>
        <v>NA</v>
      </c>
      <c r="R155" t="str">
        <f>'working monthly'!S165</f>
        <v>NA</v>
      </c>
      <c r="S155" t="str">
        <f>'working monthly'!T165</f>
        <v>NA</v>
      </c>
      <c r="T155" t="str">
        <f>'working monthly'!U165</f>
        <v>NA</v>
      </c>
      <c r="U155" t="str">
        <f>'working monthly'!V165</f>
        <v>NA</v>
      </c>
    </row>
    <row r="156" spans="1:21" x14ac:dyDescent="0.3">
      <c r="A156" s="10">
        <f>'working monthly'!F166</f>
        <v>36465</v>
      </c>
      <c r="B156" s="15">
        <f>'working monthly'!D166</f>
        <v>1999</v>
      </c>
      <c r="C156" s="14">
        <f>'working monthly'!E166</f>
        <v>11</v>
      </c>
      <c r="D156" s="14">
        <f>'working monthly'!C166</f>
        <v>4</v>
      </c>
      <c r="E156" s="14">
        <f>'working monthly'!B166</f>
        <v>30</v>
      </c>
      <c r="F156">
        <f>'working monthly'!G166</f>
        <v>11373990</v>
      </c>
      <c r="G156">
        <f>'working monthly'!H166</f>
        <v>6403215</v>
      </c>
      <c r="H156">
        <f>'working monthly'!I166</f>
        <v>566446707</v>
      </c>
      <c r="I156">
        <f>'working monthly'!J166</f>
        <v>213440.5</v>
      </c>
      <c r="J156">
        <f>'working monthly'!K166</f>
        <v>379133</v>
      </c>
      <c r="K156">
        <f>'working monthly'!L166</f>
        <v>0.56296998678563992</v>
      </c>
      <c r="L156">
        <f>'working monthly'!M166</f>
        <v>88.462859204321575</v>
      </c>
      <c r="M156">
        <f>'working monthly'!N166</f>
        <v>49.80193467727684</v>
      </c>
      <c r="N156" t="str">
        <f>'working monthly'!O166</f>
        <v>NA</v>
      </c>
      <c r="O156" t="str">
        <f>'working monthly'!P166</f>
        <v>NA</v>
      </c>
      <c r="P156" t="str">
        <f>'working monthly'!Q166</f>
        <v>NA</v>
      </c>
      <c r="Q156" t="str">
        <f>'working monthly'!R166</f>
        <v>NA</v>
      </c>
      <c r="R156" t="str">
        <f>'working monthly'!S166</f>
        <v>NA</v>
      </c>
      <c r="S156" t="str">
        <f>'working monthly'!T166</f>
        <v>NA</v>
      </c>
      <c r="T156" t="str">
        <f>'working monthly'!U166</f>
        <v>NA</v>
      </c>
      <c r="U156" t="str">
        <f>'working monthly'!V166</f>
        <v>NA</v>
      </c>
    </row>
    <row r="157" spans="1:21" x14ac:dyDescent="0.3">
      <c r="A157" s="10">
        <f>'working monthly'!F167</f>
        <v>36495</v>
      </c>
      <c r="B157" s="15">
        <f>'working monthly'!D167</f>
        <v>1999</v>
      </c>
      <c r="C157" s="14">
        <f>'working monthly'!E167</f>
        <v>12</v>
      </c>
      <c r="D157" s="14">
        <f>'working monthly'!C167</f>
        <v>4</v>
      </c>
      <c r="E157" s="14">
        <f>'working monthly'!B167</f>
        <v>31</v>
      </c>
      <c r="F157">
        <f>'working monthly'!G167</f>
        <v>11756874</v>
      </c>
      <c r="G157">
        <f>'working monthly'!H167</f>
        <v>4890414</v>
      </c>
      <c r="H157">
        <f>'working monthly'!I167</f>
        <v>444377545</v>
      </c>
      <c r="I157">
        <f>'working monthly'!J167</f>
        <v>157755.29032258064</v>
      </c>
      <c r="J157">
        <f>'working monthly'!K167</f>
        <v>379254</v>
      </c>
      <c r="K157">
        <f>'working monthly'!L167</f>
        <v>0.41596210012967733</v>
      </c>
      <c r="L157">
        <f>'working monthly'!M167</f>
        <v>90.867060539250872</v>
      </c>
      <c r="M157">
        <f>'working monthly'!N167</f>
        <v>37.797253334517322</v>
      </c>
      <c r="N157" t="str">
        <f>'working monthly'!O167</f>
        <v>NA</v>
      </c>
      <c r="O157" t="str">
        <f>'working monthly'!P167</f>
        <v>NA</v>
      </c>
      <c r="P157" t="str">
        <f>'working monthly'!Q167</f>
        <v>NA</v>
      </c>
      <c r="Q157" t="str">
        <f>'working monthly'!R167</f>
        <v>NA</v>
      </c>
      <c r="R157" t="str">
        <f>'working monthly'!S167</f>
        <v>NA</v>
      </c>
      <c r="S157" t="str">
        <f>'working monthly'!T167</f>
        <v>NA</v>
      </c>
      <c r="T157" t="str">
        <f>'working monthly'!U167</f>
        <v>NA</v>
      </c>
      <c r="U157" t="str">
        <f>'working monthly'!V167</f>
        <v>NA</v>
      </c>
    </row>
    <row r="158" spans="1:21" x14ac:dyDescent="0.3">
      <c r="A158" s="10">
        <f>'working monthly'!F168</f>
        <v>36526</v>
      </c>
      <c r="B158" s="15">
        <f>'working monthly'!D168</f>
        <v>2000</v>
      </c>
      <c r="C158" s="14">
        <f>'working monthly'!E168</f>
        <v>1</v>
      </c>
      <c r="D158" s="14">
        <f>'working monthly'!C168</f>
        <v>1</v>
      </c>
      <c r="E158" s="14">
        <f>'working monthly'!B168</f>
        <v>31</v>
      </c>
      <c r="F158">
        <f>'working monthly'!G168</f>
        <v>11770235</v>
      </c>
      <c r="G158">
        <f>'working monthly'!H168</f>
        <v>5225778</v>
      </c>
      <c r="H158">
        <f>'working monthly'!I168</f>
        <v>474316265</v>
      </c>
      <c r="I158">
        <f>'working monthly'!J168</f>
        <v>168573.48387096773</v>
      </c>
      <c r="J158">
        <f>'working monthly'!K168</f>
        <v>379685</v>
      </c>
      <c r="K158">
        <f>'working monthly'!L168</f>
        <v>0.4439824693389724</v>
      </c>
      <c r="L158">
        <f>'working monthly'!M168</f>
        <v>90.764717712845822</v>
      </c>
      <c r="M158">
        <f>'working monthly'!N168</f>
        <v>40.297943499004056</v>
      </c>
      <c r="N158">
        <f>'working monthly'!O168</f>
        <v>131750</v>
      </c>
      <c r="O158">
        <f>'working monthly'!P168</f>
        <v>75618.064195073399</v>
      </c>
      <c r="P158">
        <f>'working monthly'!Q168</f>
        <v>55383726.049079299</v>
      </c>
      <c r="Q158">
        <f>'working monthly'!R168</f>
        <v>2439.2923933894645</v>
      </c>
      <c r="R158">
        <f>'working monthly'!S168</f>
        <v>4250</v>
      </c>
      <c r="S158">
        <f>'working monthly'!T168</f>
        <v>0.57395115138575636</v>
      </c>
      <c r="T158">
        <f>'working monthly'!U168</f>
        <v>732.41396270347275</v>
      </c>
      <c r="U158">
        <f>'working monthly'!V168</f>
        <v>420.36983718466263</v>
      </c>
    </row>
    <row r="159" spans="1:21" x14ac:dyDescent="0.3">
      <c r="A159" s="10">
        <f>'working monthly'!F169</f>
        <v>36557</v>
      </c>
      <c r="B159" s="15">
        <f>'working monthly'!D169</f>
        <v>2000</v>
      </c>
      <c r="C159" s="14">
        <f>'working monthly'!E169</f>
        <v>2</v>
      </c>
      <c r="D159" s="14">
        <f>'working monthly'!C169</f>
        <v>1</v>
      </c>
      <c r="E159" s="14">
        <f>'working monthly'!B169</f>
        <v>28</v>
      </c>
      <c r="F159">
        <f>'working monthly'!G169</f>
        <v>10649800</v>
      </c>
      <c r="G159">
        <f>'working monthly'!H169</f>
        <v>5990718</v>
      </c>
      <c r="H159">
        <f>'working monthly'!I169</f>
        <v>559318929</v>
      </c>
      <c r="I159">
        <f>'working monthly'!J169</f>
        <v>213954.21428571429</v>
      </c>
      <c r="J159">
        <f>'working monthly'!K169</f>
        <v>380350</v>
      </c>
      <c r="K159">
        <f>'working monthly'!L169</f>
        <v>0.56251929613701668</v>
      </c>
      <c r="L159">
        <f>'working monthly'!M169</f>
        <v>93.364256004038253</v>
      </c>
      <c r="M159">
        <f>'working monthly'!N169</f>
        <v>52.519195571747829</v>
      </c>
      <c r="N159">
        <f>'working monthly'!O169</f>
        <v>126700</v>
      </c>
      <c r="O159">
        <f>'working monthly'!P169</f>
        <v>81117</v>
      </c>
      <c r="P159">
        <f>'working monthly'!Q169</f>
        <v>65674115.624999903</v>
      </c>
      <c r="Q159">
        <f>'working monthly'!R169</f>
        <v>2897.0357142857142</v>
      </c>
      <c r="R159">
        <f>'working monthly'!S169</f>
        <v>4525</v>
      </c>
      <c r="S159">
        <f>'working monthly'!T169</f>
        <v>0.64022888713496451</v>
      </c>
      <c r="T159">
        <f>'working monthly'!U169</f>
        <v>809.6220967861226</v>
      </c>
      <c r="U159">
        <f>'working monthly'!V169</f>
        <v>518.34345402525571</v>
      </c>
    </row>
    <row r="160" spans="1:21" x14ac:dyDescent="0.3">
      <c r="A160" s="10">
        <f>'working monthly'!F170</f>
        <v>36586</v>
      </c>
      <c r="B160" s="15">
        <f>'working monthly'!D170</f>
        <v>2000</v>
      </c>
      <c r="C160" s="14">
        <f>'working monthly'!E170</f>
        <v>3</v>
      </c>
      <c r="D160" s="14">
        <f>'working monthly'!C170</f>
        <v>1</v>
      </c>
      <c r="E160" s="14">
        <f>'working monthly'!B170</f>
        <v>31</v>
      </c>
      <c r="F160">
        <f>'working monthly'!G170</f>
        <v>11819928</v>
      </c>
      <c r="G160">
        <f>'working monthly'!H170</f>
        <v>6906852</v>
      </c>
      <c r="H160">
        <f>'working monthly'!I170</f>
        <v>643442434</v>
      </c>
      <c r="I160">
        <f>'working monthly'!J170</f>
        <v>222801.67741935485</v>
      </c>
      <c r="J160">
        <f>'working monthly'!K170</f>
        <v>381288</v>
      </c>
      <c r="K160">
        <f>'working monthly'!L170</f>
        <v>0.58433960003817287</v>
      </c>
      <c r="L160">
        <f>'working monthly'!M170</f>
        <v>93.160014721612683</v>
      </c>
      <c r="M160">
        <f>'working monthly'!N170</f>
        <v>54.437085741977448</v>
      </c>
      <c r="N160">
        <f>'working monthly'!O170</f>
        <v>143251</v>
      </c>
      <c r="O160">
        <f>'working monthly'!P170</f>
        <v>94575</v>
      </c>
      <c r="P160">
        <f>'working monthly'!Q170</f>
        <v>75381156.016000003</v>
      </c>
      <c r="Q160">
        <f>'working monthly'!R170</f>
        <v>3050.8064516129034</v>
      </c>
      <c r="R160">
        <f>'working monthly'!S170</f>
        <v>4621</v>
      </c>
      <c r="S160">
        <f>'working monthly'!T170</f>
        <v>0.66020481532415132</v>
      </c>
      <c r="T160">
        <f>'working monthly'!U170</f>
        <v>797.05161000264343</v>
      </c>
      <c r="U160">
        <f>'working monthly'!V170</f>
        <v>526.2173109856127</v>
      </c>
    </row>
    <row r="161" spans="1:21" x14ac:dyDescent="0.3">
      <c r="A161" s="10">
        <f>'working monthly'!F171</f>
        <v>36617</v>
      </c>
      <c r="B161" s="15">
        <f>'working monthly'!D171</f>
        <v>2000</v>
      </c>
      <c r="C161" s="14">
        <f>'working monthly'!E171</f>
        <v>4</v>
      </c>
      <c r="D161" s="14">
        <f>'working monthly'!C171</f>
        <v>2</v>
      </c>
      <c r="E161" s="14">
        <f>'working monthly'!B171</f>
        <v>30</v>
      </c>
      <c r="F161">
        <f>'working monthly'!G171</f>
        <v>11462220</v>
      </c>
      <c r="G161">
        <f>'working monthly'!H171</f>
        <v>6645615</v>
      </c>
      <c r="H161">
        <f>'working monthly'!I171</f>
        <v>616057192</v>
      </c>
      <c r="I161">
        <f>'working monthly'!J171</f>
        <v>221520.5</v>
      </c>
      <c r="J161">
        <f>'working monthly'!K171</f>
        <v>382074</v>
      </c>
      <c r="K161">
        <f>'working monthly'!L171</f>
        <v>0.57978428262587878</v>
      </c>
      <c r="L161">
        <f>'working monthly'!M171</f>
        <v>92.701306350127112</v>
      </c>
      <c r="M161">
        <f>'working monthly'!N171</f>
        <v>53.74676040069027</v>
      </c>
      <c r="N161">
        <f>'working monthly'!O171</f>
        <v>140670</v>
      </c>
      <c r="O161">
        <f>'working monthly'!P171</f>
        <v>90032</v>
      </c>
      <c r="P161">
        <f>'working monthly'!Q171</f>
        <v>68909381.807500005</v>
      </c>
      <c r="Q161">
        <f>'working monthly'!R171</f>
        <v>3001.0666666666666</v>
      </c>
      <c r="R161">
        <f>'working monthly'!S171</f>
        <v>4689</v>
      </c>
      <c r="S161">
        <f>'working monthly'!T171</f>
        <v>0.64002274827610717</v>
      </c>
      <c r="T161">
        <f>'working monthly'!U171</f>
        <v>765.38766002643513</v>
      </c>
      <c r="U161">
        <f>'working monthly'!V171</f>
        <v>489.8655136667378</v>
      </c>
    </row>
    <row r="162" spans="1:21" x14ac:dyDescent="0.3">
      <c r="A162" s="10">
        <f>'working monthly'!F172</f>
        <v>36647</v>
      </c>
      <c r="B162" s="15">
        <f>'working monthly'!D172</f>
        <v>2000</v>
      </c>
      <c r="C162" s="14">
        <f>'working monthly'!E172</f>
        <v>5</v>
      </c>
      <c r="D162" s="14">
        <f>'working monthly'!C172</f>
        <v>2</v>
      </c>
      <c r="E162" s="14">
        <f>'working monthly'!B172</f>
        <v>31</v>
      </c>
      <c r="F162">
        <f>'working monthly'!G172</f>
        <v>11889058</v>
      </c>
      <c r="G162">
        <f>'working monthly'!H172</f>
        <v>7725612</v>
      </c>
      <c r="H162">
        <f>'working monthly'!I172</f>
        <v>777662406</v>
      </c>
      <c r="I162">
        <f>'working monthly'!J172</f>
        <v>249213.29032258064</v>
      </c>
      <c r="J162">
        <f>'working monthly'!K172</f>
        <v>383518</v>
      </c>
      <c r="K162">
        <f>'working monthly'!L172</f>
        <v>0.64980858870399993</v>
      </c>
      <c r="L162">
        <f>'working monthly'!M172</f>
        <v>100.66029798027651</v>
      </c>
      <c r="M162">
        <f>'working monthly'!N172</f>
        <v>65.409926169087569</v>
      </c>
      <c r="N162">
        <f>'working monthly'!O172</f>
        <v>145359</v>
      </c>
      <c r="O162">
        <f>'working monthly'!P172</f>
        <v>93352.962314939403</v>
      </c>
      <c r="P162">
        <f>'working monthly'!Q172</f>
        <v>71783186.072650701</v>
      </c>
      <c r="Q162">
        <f>'working monthly'!R172</f>
        <v>3011.3858811270775</v>
      </c>
      <c r="R162">
        <f>'working monthly'!S172</f>
        <v>4689</v>
      </c>
      <c r="S162">
        <f>'working monthly'!T172</f>
        <v>0.64222347646130895</v>
      </c>
      <c r="T162">
        <f>'working monthly'!U172</f>
        <v>768.94384808571988</v>
      </c>
      <c r="U162">
        <f>'working monthly'!V172</f>
        <v>493.83379132114766</v>
      </c>
    </row>
    <row r="163" spans="1:21" x14ac:dyDescent="0.3">
      <c r="A163" s="10">
        <f>'working monthly'!F173</f>
        <v>36678</v>
      </c>
      <c r="B163" s="15">
        <f>'working monthly'!D173</f>
        <v>2000</v>
      </c>
      <c r="C163" s="14">
        <f>'working monthly'!E173</f>
        <v>6</v>
      </c>
      <c r="D163" s="14">
        <f>'working monthly'!C173</f>
        <v>2</v>
      </c>
      <c r="E163" s="14">
        <f>'working monthly'!B173</f>
        <v>30</v>
      </c>
      <c r="F163">
        <f>'working monthly'!G173</f>
        <v>11561340</v>
      </c>
      <c r="G163">
        <f>'working monthly'!H173</f>
        <v>8337034</v>
      </c>
      <c r="H163">
        <f>'working monthly'!I173</f>
        <v>913420302</v>
      </c>
      <c r="I163">
        <f>'working monthly'!J173</f>
        <v>277901.13333333336</v>
      </c>
      <c r="J163">
        <f>'working monthly'!K173</f>
        <v>385378</v>
      </c>
      <c r="K163">
        <f>'working monthly'!L173</f>
        <v>0.72111312356526147</v>
      </c>
      <c r="L163">
        <f>'working monthly'!M173</f>
        <v>109.56178204382998</v>
      </c>
      <c r="M163">
        <f>'working monthly'!N173</f>
        <v>79.006438873002608</v>
      </c>
      <c r="N163">
        <f>'working monthly'!O173</f>
        <v>140670</v>
      </c>
      <c r="O163">
        <f>'working monthly'!P173</f>
        <v>89635</v>
      </c>
      <c r="P163">
        <f>'working monthly'!Q173</f>
        <v>68821807.104000002</v>
      </c>
      <c r="Q163">
        <f>'working monthly'!R173</f>
        <v>2987.8333333333335</v>
      </c>
      <c r="R163">
        <f>'working monthly'!S173</f>
        <v>4689</v>
      </c>
      <c r="S163">
        <f>'working monthly'!T173</f>
        <v>0.63720054027155759</v>
      </c>
      <c r="T163">
        <f>'working monthly'!U173</f>
        <v>767.80060360350308</v>
      </c>
      <c r="U163">
        <f>'working monthly'!V173</f>
        <v>489.24295943698019</v>
      </c>
    </row>
    <row r="164" spans="1:21" x14ac:dyDescent="0.3">
      <c r="A164" s="10">
        <f>'working monthly'!F174</f>
        <v>36708</v>
      </c>
      <c r="B164" s="15">
        <f>'working monthly'!D174</f>
        <v>2000</v>
      </c>
      <c r="C164" s="14">
        <f>'working monthly'!E174</f>
        <v>7</v>
      </c>
      <c r="D164" s="14">
        <f>'working monthly'!C174</f>
        <v>3</v>
      </c>
      <c r="E164" s="14">
        <f>'working monthly'!B174</f>
        <v>31</v>
      </c>
      <c r="F164">
        <f>'working monthly'!G174</f>
        <v>11957785</v>
      </c>
      <c r="G164">
        <f>'working monthly'!H174</f>
        <v>9102885</v>
      </c>
      <c r="H164">
        <f>'working monthly'!I174</f>
        <v>1037238446</v>
      </c>
      <c r="I164">
        <f>'working monthly'!J174</f>
        <v>293641.45161290321</v>
      </c>
      <c r="J164">
        <f>'working monthly'!K174</f>
        <v>385735</v>
      </c>
      <c r="K164">
        <f>'working monthly'!L174</f>
        <v>0.7612517702902335</v>
      </c>
      <c r="L164">
        <f>'working monthly'!M174</f>
        <v>113.94612213600413</v>
      </c>
      <c r="M164">
        <f>'working monthly'!N174</f>
        <v>86.741687193740319</v>
      </c>
      <c r="N164">
        <f>'working monthly'!O174</f>
        <v>146847</v>
      </c>
      <c r="O164">
        <f>'working monthly'!P174</f>
        <v>98303</v>
      </c>
      <c r="P164">
        <f>'working monthly'!Q174</f>
        <v>76638757.914000005</v>
      </c>
      <c r="Q164">
        <f>'working monthly'!R174</f>
        <v>3171.0645161290322</v>
      </c>
      <c r="R164">
        <f>'working monthly'!S174</f>
        <v>4737</v>
      </c>
      <c r="S164">
        <f>'working monthly'!T174</f>
        <v>0.66942463925037621</v>
      </c>
      <c r="T164">
        <f>'working monthly'!U174</f>
        <v>779.61769136242037</v>
      </c>
      <c r="U164">
        <f>'working monthly'!V174</f>
        <v>521.89529179349938</v>
      </c>
    </row>
    <row r="165" spans="1:21" x14ac:dyDescent="0.3">
      <c r="A165" s="10">
        <f>'working monthly'!F175</f>
        <v>36739</v>
      </c>
      <c r="B165" s="15">
        <f>'working monthly'!D175</f>
        <v>2000</v>
      </c>
      <c r="C165" s="14">
        <f>'working monthly'!E175</f>
        <v>8</v>
      </c>
      <c r="D165" s="14">
        <f>'working monthly'!C175</f>
        <v>3</v>
      </c>
      <c r="E165" s="14">
        <f>'working monthly'!B175</f>
        <v>31</v>
      </c>
      <c r="F165">
        <f>'working monthly'!G175</f>
        <v>11957661</v>
      </c>
      <c r="G165">
        <f>'working monthly'!H175</f>
        <v>9460377</v>
      </c>
      <c r="H165">
        <f>'working monthly'!I175</f>
        <v>1075528214</v>
      </c>
      <c r="I165">
        <f>'working monthly'!J175</f>
        <v>305173.45161290321</v>
      </c>
      <c r="J165">
        <f>'working monthly'!K175</f>
        <v>385731</v>
      </c>
      <c r="K165">
        <f>'working monthly'!L175</f>
        <v>0.79115614667450429</v>
      </c>
      <c r="L165">
        <f>'working monthly'!M175</f>
        <v>113.68766952944898</v>
      </c>
      <c r="M165">
        <f>'working monthly'!N175</f>
        <v>89.94469854932332</v>
      </c>
      <c r="N165">
        <f>'working monthly'!O175</f>
        <v>151776</v>
      </c>
      <c r="O165">
        <f>'working monthly'!P175</f>
        <v>98801</v>
      </c>
      <c r="P165">
        <f>'working monthly'!Q175</f>
        <v>77683225.837500006</v>
      </c>
      <c r="Q165">
        <f>'working monthly'!R175</f>
        <v>3187.1290322580644</v>
      </c>
      <c r="R165">
        <f>'working monthly'!S175</f>
        <v>4896</v>
      </c>
      <c r="S165">
        <f>'working monthly'!T175</f>
        <v>0.65096589711153274</v>
      </c>
      <c r="T165">
        <f>'working monthly'!U175</f>
        <v>786.25950989868534</v>
      </c>
      <c r="U165">
        <f>'working monthly'!V175</f>
        <v>511.82812722367174</v>
      </c>
    </row>
    <row r="166" spans="1:21" x14ac:dyDescent="0.3">
      <c r="A166" s="10">
        <f>'working monthly'!F176</f>
        <v>36770</v>
      </c>
      <c r="B166" s="15">
        <f>'working monthly'!D176</f>
        <v>2000</v>
      </c>
      <c r="C166" s="14">
        <f>'working monthly'!E176</f>
        <v>9</v>
      </c>
      <c r="D166" s="14">
        <f>'working monthly'!C176</f>
        <v>3</v>
      </c>
      <c r="E166" s="14">
        <f>'working monthly'!B176</f>
        <v>30</v>
      </c>
      <c r="F166">
        <f>'working monthly'!G176</f>
        <v>11577840</v>
      </c>
      <c r="G166">
        <f>'working monthly'!H176</f>
        <v>8881015</v>
      </c>
      <c r="H166">
        <f>'working monthly'!I176</f>
        <v>969257725</v>
      </c>
      <c r="I166">
        <f>'working monthly'!J176</f>
        <v>296033.83333333331</v>
      </c>
      <c r="J166">
        <f>'working monthly'!K176</f>
        <v>385928</v>
      </c>
      <c r="K166">
        <f>'working monthly'!L176</f>
        <v>0.76707010979595502</v>
      </c>
      <c r="L166">
        <f>'working monthly'!M176</f>
        <v>109.13817001772883</v>
      </c>
      <c r="M166">
        <f>'working monthly'!N176</f>
        <v>83.716628058428867</v>
      </c>
      <c r="N166">
        <f>'working monthly'!O176</f>
        <v>146880</v>
      </c>
      <c r="O166">
        <f>'working monthly'!P176</f>
        <v>89324</v>
      </c>
      <c r="P166">
        <f>'working monthly'!Q176</f>
        <v>70166074.835999995</v>
      </c>
      <c r="Q166">
        <f>'working monthly'!R176</f>
        <v>2977.4666666666667</v>
      </c>
      <c r="R166">
        <f>'working monthly'!S176</f>
        <v>4896</v>
      </c>
      <c r="S166">
        <f>'working monthly'!T176</f>
        <v>0.60814270152505445</v>
      </c>
      <c r="T166">
        <f>'working monthly'!U176</f>
        <v>785.52320581254753</v>
      </c>
      <c r="U166">
        <f>'working monthly'!V176</f>
        <v>477.710204493464</v>
      </c>
    </row>
    <row r="167" spans="1:21" x14ac:dyDescent="0.3">
      <c r="A167" s="10">
        <f>'working monthly'!F177</f>
        <v>36800</v>
      </c>
      <c r="B167" s="15">
        <f>'working monthly'!D177</f>
        <v>2000</v>
      </c>
      <c r="C167" s="14">
        <f>'working monthly'!E177</f>
        <v>10</v>
      </c>
      <c r="D167" s="14">
        <f>'working monthly'!C177</f>
        <v>4</v>
      </c>
      <c r="E167" s="14">
        <f>'working monthly'!B177</f>
        <v>31</v>
      </c>
      <c r="F167">
        <f>'working monthly'!G177</f>
        <v>11969844</v>
      </c>
      <c r="G167">
        <f>'working monthly'!H177</f>
        <v>7823717</v>
      </c>
      <c r="H167">
        <f>'working monthly'!I177</f>
        <v>788360231</v>
      </c>
      <c r="I167">
        <f>'working monthly'!J177</f>
        <v>252377.96774193548</v>
      </c>
      <c r="J167">
        <f>'working monthly'!K177</f>
        <v>386124</v>
      </c>
      <c r="K167">
        <f>'working monthly'!L177</f>
        <v>0.65361896111595108</v>
      </c>
      <c r="L167">
        <f>'working monthly'!M177</f>
        <v>100.76543297770101</v>
      </c>
      <c r="M167">
        <f>'working monthly'!N177</f>
        <v>65.862197619283933</v>
      </c>
      <c r="N167">
        <f>'working monthly'!O177</f>
        <v>151776</v>
      </c>
      <c r="O167">
        <f>'working monthly'!P177</f>
        <v>99112</v>
      </c>
      <c r="P167">
        <f>'working monthly'!Q177</f>
        <v>78315319.964499995</v>
      </c>
      <c r="Q167">
        <f>'working monthly'!R177</f>
        <v>3197.1612903225805</v>
      </c>
      <c r="R167">
        <f>'working monthly'!S177</f>
        <v>4896</v>
      </c>
      <c r="S167">
        <f>'working monthly'!T177</f>
        <v>0.65301496942863169</v>
      </c>
      <c r="T167">
        <f>'working monthly'!U177</f>
        <v>790.169908431875</v>
      </c>
      <c r="U167">
        <f>'working monthly'!V177</f>
        <v>515.99277859806557</v>
      </c>
    </row>
    <row r="168" spans="1:21" x14ac:dyDescent="0.3">
      <c r="A168" s="10">
        <f>'working monthly'!F178</f>
        <v>36831</v>
      </c>
      <c r="B168" s="15">
        <f>'working monthly'!D178</f>
        <v>2000</v>
      </c>
      <c r="C168" s="14">
        <f>'working monthly'!E178</f>
        <v>11</v>
      </c>
      <c r="D168" s="14">
        <f>'working monthly'!C178</f>
        <v>4</v>
      </c>
      <c r="E168" s="14">
        <f>'working monthly'!B178</f>
        <v>30</v>
      </c>
      <c r="F168">
        <f>'working monthly'!G178</f>
        <v>11584260</v>
      </c>
      <c r="G168">
        <f>'working monthly'!H178</f>
        <v>6457801</v>
      </c>
      <c r="H168">
        <f>'working monthly'!I178</f>
        <v>599075823</v>
      </c>
      <c r="I168">
        <f>'working monthly'!J178</f>
        <v>215260.03333333333</v>
      </c>
      <c r="J168">
        <f>'working monthly'!K178</f>
        <v>386142</v>
      </c>
      <c r="K168">
        <f>'working monthly'!L178</f>
        <v>0.55746340292776575</v>
      </c>
      <c r="L168">
        <f>'working monthly'!M178</f>
        <v>92.767773890833737</v>
      </c>
      <c r="M168">
        <f>'working monthly'!N178</f>
        <v>51.714638915217719</v>
      </c>
      <c r="N168">
        <f>'working monthly'!O178</f>
        <v>146880</v>
      </c>
      <c r="O168">
        <f>'working monthly'!P178</f>
        <v>99554.999999999898</v>
      </c>
      <c r="P168">
        <f>'working monthly'!Q178</f>
        <v>77930295.139500007</v>
      </c>
      <c r="Q168">
        <f>'working monthly'!R178</f>
        <v>3318.4999999999968</v>
      </c>
      <c r="R168">
        <f>'working monthly'!S178</f>
        <v>4896</v>
      </c>
      <c r="S168">
        <f>'working monthly'!T178</f>
        <v>0.6777982026143784</v>
      </c>
      <c r="T168">
        <f>'working monthly'!U178</f>
        <v>782.78635065541744</v>
      </c>
      <c r="U168">
        <f>'working monthly'!V178</f>
        <v>530.57118150531051</v>
      </c>
    </row>
    <row r="169" spans="1:21" x14ac:dyDescent="0.3">
      <c r="A169" s="10">
        <f>'working monthly'!F179</f>
        <v>36861</v>
      </c>
      <c r="B169" s="15">
        <f>'working monthly'!D179</f>
        <v>2000</v>
      </c>
      <c r="C169" s="14">
        <f>'working monthly'!E179</f>
        <v>12</v>
      </c>
      <c r="D169" s="14">
        <f>'working monthly'!C179</f>
        <v>4</v>
      </c>
      <c r="E169" s="14">
        <f>'working monthly'!B179</f>
        <v>31</v>
      </c>
      <c r="F169">
        <f>'working monthly'!G179</f>
        <v>11981562</v>
      </c>
      <c r="G169">
        <f>'working monthly'!H179</f>
        <v>5025477</v>
      </c>
      <c r="H169">
        <f>'working monthly'!I179</f>
        <v>479553709</v>
      </c>
      <c r="I169">
        <f>'working monthly'!J179</f>
        <v>162112.16129032258</v>
      </c>
      <c r="J169">
        <f>'working monthly'!K179</f>
        <v>386502</v>
      </c>
      <c r="K169">
        <f>'working monthly'!L179</f>
        <v>0.41943421066468628</v>
      </c>
      <c r="L169">
        <f>'working monthly'!M179</f>
        <v>95.424515722587131</v>
      </c>
      <c r="M169">
        <f>'working monthly'!N179</f>
        <v>40.024306430163278</v>
      </c>
      <c r="N169">
        <f>'working monthly'!O179</f>
        <v>153791</v>
      </c>
      <c r="O169">
        <f>'working monthly'!P179</f>
        <v>79872</v>
      </c>
      <c r="P169">
        <f>'working monthly'!Q179</f>
        <v>64364815.897500001</v>
      </c>
      <c r="Q169">
        <f>'working monthly'!R179</f>
        <v>2576.516129032258</v>
      </c>
      <c r="R169">
        <f>'working monthly'!S179</f>
        <v>4961</v>
      </c>
      <c r="S169">
        <f>'working monthly'!T179</f>
        <v>0.51935418847656889</v>
      </c>
      <c r="T169">
        <f>'working monthly'!U179</f>
        <v>805.84955801156855</v>
      </c>
      <c r="U169">
        <f>'working monthly'!V179</f>
        <v>418.52134323529987</v>
      </c>
    </row>
    <row r="170" spans="1:21" x14ac:dyDescent="0.3">
      <c r="A170" s="10">
        <f>'working monthly'!F180</f>
        <v>36892</v>
      </c>
      <c r="B170" s="15">
        <f>'working monthly'!D180</f>
        <v>2001</v>
      </c>
      <c r="C170" s="14">
        <f>'working monthly'!E180</f>
        <v>1</v>
      </c>
      <c r="D170" s="14">
        <f>'working monthly'!C180</f>
        <v>1</v>
      </c>
      <c r="E170" s="14">
        <f>'working monthly'!B180</f>
        <v>31</v>
      </c>
      <c r="F170">
        <f>'working monthly'!G180</f>
        <v>11991668</v>
      </c>
      <c r="G170">
        <f>'working monthly'!H180</f>
        <v>5414070</v>
      </c>
      <c r="H170">
        <f>'working monthly'!I180</f>
        <v>522193728</v>
      </c>
      <c r="I170">
        <f>'working monthly'!J180</f>
        <v>174647.4193548387</v>
      </c>
      <c r="J170">
        <f>'working monthly'!K180</f>
        <v>386828</v>
      </c>
      <c r="K170">
        <f>'working monthly'!L180</f>
        <v>0.45148598176667332</v>
      </c>
      <c r="L170">
        <f>'working monthly'!M180</f>
        <v>96.451233175780885</v>
      </c>
      <c r="M170">
        <f>'working monthly'!N180</f>
        <v>43.546379702973766</v>
      </c>
      <c r="N170">
        <f>'working monthly'!O180</f>
        <v>153791</v>
      </c>
      <c r="O170">
        <f>'working monthly'!P180</f>
        <v>85297</v>
      </c>
      <c r="P170">
        <f>'working monthly'!Q180</f>
        <v>72056740.194999993</v>
      </c>
      <c r="Q170">
        <f>'working monthly'!R180</f>
        <v>2751.516129032258</v>
      </c>
      <c r="R170">
        <f>'working monthly'!S180</f>
        <v>4961</v>
      </c>
      <c r="S170">
        <f>'working monthly'!T180</f>
        <v>0.55462933461646002</v>
      </c>
      <c r="T170">
        <f>'working monthly'!U180</f>
        <v>844.77461335099702</v>
      </c>
      <c r="U170">
        <f>'working monthly'!V180</f>
        <v>468.53678170374076</v>
      </c>
    </row>
    <row r="171" spans="1:21" x14ac:dyDescent="0.3">
      <c r="A171" s="10">
        <f>'working monthly'!F181</f>
        <v>36923</v>
      </c>
      <c r="B171" s="15">
        <f>'working monthly'!D181</f>
        <v>2001</v>
      </c>
      <c r="C171" s="14">
        <f>'working monthly'!E181</f>
        <v>2</v>
      </c>
      <c r="D171" s="14">
        <f>'working monthly'!C181</f>
        <v>1</v>
      </c>
      <c r="E171" s="14">
        <f>'working monthly'!B181</f>
        <v>28</v>
      </c>
      <c r="F171">
        <f>'working monthly'!G181</f>
        <v>10830120</v>
      </c>
      <c r="G171">
        <f>'working monthly'!H181</f>
        <v>6075674</v>
      </c>
      <c r="H171">
        <f>'working monthly'!I181</f>
        <v>601124276</v>
      </c>
      <c r="I171">
        <f>'working monthly'!J181</f>
        <v>216988.35714285713</v>
      </c>
      <c r="J171">
        <f>'working monthly'!K181</f>
        <v>386790</v>
      </c>
      <c r="K171">
        <f>'working monthly'!L181</f>
        <v>0.56099784674592712</v>
      </c>
      <c r="L171">
        <f>'working monthly'!M181</f>
        <v>98.939521113213118</v>
      </c>
      <c r="M171">
        <f>'working monthly'!N181</f>
        <v>55.504858302585752</v>
      </c>
      <c r="N171">
        <f>'working monthly'!O181</f>
        <v>138908</v>
      </c>
      <c r="O171">
        <f>'working monthly'!P181</f>
        <v>90311</v>
      </c>
      <c r="P171">
        <f>'working monthly'!Q181</f>
        <v>76767053.216000006</v>
      </c>
      <c r="Q171">
        <f>'working monthly'!R181</f>
        <v>3225.3928571428573</v>
      </c>
      <c r="R171">
        <f>'working monthly'!S181</f>
        <v>4961</v>
      </c>
      <c r="S171">
        <f>'working monthly'!T181</f>
        <v>0.65014973939585918</v>
      </c>
      <c r="T171">
        <f>'working monthly'!U181</f>
        <v>850.02993230060576</v>
      </c>
      <c r="U171">
        <f>'working monthly'!V181</f>
        <v>552.64673896391855</v>
      </c>
    </row>
    <row r="172" spans="1:21" x14ac:dyDescent="0.3">
      <c r="A172" s="10">
        <f>'working monthly'!F182</f>
        <v>36951</v>
      </c>
      <c r="B172" s="15">
        <f>'working monthly'!D182</f>
        <v>2001</v>
      </c>
      <c r="C172" s="14">
        <f>'working monthly'!E182</f>
        <v>3</v>
      </c>
      <c r="D172" s="14">
        <f>'working monthly'!C182</f>
        <v>1</v>
      </c>
      <c r="E172" s="14">
        <f>'working monthly'!B182</f>
        <v>31</v>
      </c>
      <c r="F172">
        <f>'working monthly'!G182</f>
        <v>11998922</v>
      </c>
      <c r="G172">
        <f>'working monthly'!H182</f>
        <v>7124924</v>
      </c>
      <c r="H172">
        <f>'working monthly'!I182</f>
        <v>697720938</v>
      </c>
      <c r="I172">
        <f>'working monthly'!J182</f>
        <v>229836.25806451612</v>
      </c>
      <c r="J172">
        <f>'working monthly'!K182</f>
        <v>387062</v>
      </c>
      <c r="K172">
        <f>'working monthly'!L182</f>
        <v>0.59379700943134728</v>
      </c>
      <c r="L172">
        <f>'working monthly'!M182</f>
        <v>97.926790236639718</v>
      </c>
      <c r="M172">
        <f>'working monthly'!N182</f>
        <v>58.148635185727521</v>
      </c>
      <c r="N172">
        <f>'working monthly'!O182</f>
        <v>156829</v>
      </c>
      <c r="O172">
        <f>'working monthly'!P182</f>
        <v>106673.999999999</v>
      </c>
      <c r="P172">
        <f>'working monthly'!Q182</f>
        <v>92018287.207000002</v>
      </c>
      <c r="Q172">
        <f>'working monthly'!R182</f>
        <v>3441.096774193516</v>
      </c>
      <c r="R172">
        <f>'working monthly'!S182</f>
        <v>5059</v>
      </c>
      <c r="S172">
        <f>'working monthly'!T182</f>
        <v>0.68019307653558336</v>
      </c>
      <c r="T172">
        <f>'working monthly'!U182</f>
        <v>862.61213798114693</v>
      </c>
      <c r="U172">
        <f>'working monthly'!V182</f>
        <v>586.74280399033341</v>
      </c>
    </row>
    <row r="173" spans="1:21" x14ac:dyDescent="0.3">
      <c r="A173" s="10">
        <f>'working monthly'!F183</f>
        <v>36982</v>
      </c>
      <c r="B173" s="15">
        <f>'working monthly'!D183</f>
        <v>2001</v>
      </c>
      <c r="C173" s="14">
        <f>'working monthly'!E183</f>
        <v>4</v>
      </c>
      <c r="D173" s="14">
        <f>'working monthly'!C183</f>
        <v>2</v>
      </c>
      <c r="E173" s="14">
        <f>'working monthly'!B183</f>
        <v>30</v>
      </c>
      <c r="F173">
        <f>'working monthly'!G183</f>
        <v>11619090</v>
      </c>
      <c r="G173">
        <f>'working monthly'!H183</f>
        <v>6670475</v>
      </c>
      <c r="H173">
        <f>'working monthly'!I183</f>
        <v>653589622</v>
      </c>
      <c r="I173">
        <f>'working monthly'!J183</f>
        <v>222349.16666666666</v>
      </c>
      <c r="J173">
        <f>'working monthly'!K183</f>
        <v>387303</v>
      </c>
      <c r="K173">
        <f>'working monthly'!L183</f>
        <v>0.57409616415743403</v>
      </c>
      <c r="L173">
        <f>'working monthly'!M183</f>
        <v>97.982470813547764</v>
      </c>
      <c r="M173">
        <f>'working monthly'!N183</f>
        <v>56.251360648725502</v>
      </c>
      <c r="N173">
        <f>'working monthly'!O183</f>
        <v>157020</v>
      </c>
      <c r="O173">
        <f>'working monthly'!P183</f>
        <v>93712</v>
      </c>
      <c r="P173">
        <f>'working monthly'!Q183</f>
        <v>76461385.670000002</v>
      </c>
      <c r="Q173">
        <f>'working monthly'!R183</f>
        <v>3123.7333333333331</v>
      </c>
      <c r="R173">
        <f>'working monthly'!S183</f>
        <v>5234</v>
      </c>
      <c r="S173">
        <f>'working monthly'!T183</f>
        <v>0.59681569226850084</v>
      </c>
      <c r="T173">
        <f>'working monthly'!U183</f>
        <v>815.91883291360762</v>
      </c>
      <c r="U173">
        <f>'working monthly'!V183</f>
        <v>486.95316310024202</v>
      </c>
    </row>
    <row r="174" spans="1:21" x14ac:dyDescent="0.3">
      <c r="A174" s="10">
        <f>'working monthly'!F184</f>
        <v>37012</v>
      </c>
      <c r="B174" s="15">
        <f>'working monthly'!D184</f>
        <v>2001</v>
      </c>
      <c r="C174" s="14">
        <f>'working monthly'!E184</f>
        <v>5</v>
      </c>
      <c r="D174" s="14">
        <f>'working monthly'!C184</f>
        <v>2</v>
      </c>
      <c r="E174" s="14">
        <f>'working monthly'!B184</f>
        <v>31</v>
      </c>
      <c r="F174">
        <f>'working monthly'!G184</f>
        <v>12036866</v>
      </c>
      <c r="G174">
        <f>'working monthly'!H184</f>
        <v>7554720</v>
      </c>
      <c r="H174">
        <f>'working monthly'!I184</f>
        <v>783214560</v>
      </c>
      <c r="I174">
        <f>'working monthly'!J184</f>
        <v>243700.64516129033</v>
      </c>
      <c r="J174">
        <f>'working monthly'!K184</f>
        <v>388286</v>
      </c>
      <c r="K174">
        <f>'working monthly'!L184</f>
        <v>0.62763181047292538</v>
      </c>
      <c r="L174">
        <f>'working monthly'!M184</f>
        <v>103.6722155155982</v>
      </c>
      <c r="M174">
        <f>'working monthly'!N184</f>
        <v>65.067980319794202</v>
      </c>
      <c r="N174">
        <f>'working monthly'!O184</f>
        <v>166532</v>
      </c>
      <c r="O174">
        <f>'working monthly'!P184</f>
        <v>95514.999999999898</v>
      </c>
      <c r="P174">
        <f>'working monthly'!Q184</f>
        <v>76723010.858999997</v>
      </c>
      <c r="Q174">
        <f>'working monthly'!R184</f>
        <v>3081.1290322580612</v>
      </c>
      <c r="R174">
        <f>'working monthly'!S184</f>
        <v>5372</v>
      </c>
      <c r="S174">
        <f>'working monthly'!T184</f>
        <v>0.57355343117238666</v>
      </c>
      <c r="T174">
        <f>'working monthly'!U184</f>
        <v>803.25614677275905</v>
      </c>
      <c r="U174">
        <f>'working monthly'!V184</f>
        <v>460.71031909182619</v>
      </c>
    </row>
    <row r="175" spans="1:21" x14ac:dyDescent="0.3">
      <c r="A175" s="10">
        <f>'working monthly'!F185</f>
        <v>37043</v>
      </c>
      <c r="B175" s="15">
        <f>'working monthly'!D185</f>
        <v>2001</v>
      </c>
      <c r="C175" s="14">
        <f>'working monthly'!E185</f>
        <v>6</v>
      </c>
      <c r="D175" s="14">
        <f>'working monthly'!C185</f>
        <v>2</v>
      </c>
      <c r="E175" s="14">
        <f>'working monthly'!B185</f>
        <v>30</v>
      </c>
      <c r="F175">
        <f>'working monthly'!G185</f>
        <v>11716860</v>
      </c>
      <c r="G175">
        <f>'working monthly'!H185</f>
        <v>8240118</v>
      </c>
      <c r="H175">
        <f>'working monthly'!I185</f>
        <v>930904740</v>
      </c>
      <c r="I175">
        <f>'working monthly'!J185</f>
        <v>274670.59999999998</v>
      </c>
      <c r="J175">
        <f>'working monthly'!K185</f>
        <v>390562</v>
      </c>
      <c r="K175">
        <f>'working monthly'!L185</f>
        <v>0.70327015941130988</v>
      </c>
      <c r="L175">
        <f>'working monthly'!M185</f>
        <v>112.97225840697912</v>
      </c>
      <c r="M175">
        <f>'working monthly'!N185</f>
        <v>79.450018178931899</v>
      </c>
      <c r="N175">
        <f>'working monthly'!O185</f>
        <v>161160</v>
      </c>
      <c r="O175">
        <f>'working monthly'!P185</f>
        <v>92476</v>
      </c>
      <c r="P175">
        <f>'working monthly'!Q185</f>
        <v>72374697.281000003</v>
      </c>
      <c r="Q175">
        <f>'working monthly'!R185</f>
        <v>3082.5333333333333</v>
      </c>
      <c r="R175">
        <f>'working monthly'!S185</f>
        <v>5372</v>
      </c>
      <c r="S175">
        <f>'working monthly'!T185</f>
        <v>0.57381484239265323</v>
      </c>
      <c r="T175">
        <f>'working monthly'!U185</f>
        <v>782.63222112764402</v>
      </c>
      <c r="U175">
        <f>'working monthly'!V185</f>
        <v>449.0859846177712</v>
      </c>
    </row>
    <row r="176" spans="1:21" x14ac:dyDescent="0.3">
      <c r="A176" s="10">
        <f>'working monthly'!F186</f>
        <v>37073</v>
      </c>
      <c r="B176" s="15">
        <f>'working monthly'!D186</f>
        <v>2001</v>
      </c>
      <c r="C176" s="14">
        <f>'working monthly'!E186</f>
        <v>7</v>
      </c>
      <c r="D176" s="14">
        <f>'working monthly'!C186</f>
        <v>3</v>
      </c>
      <c r="E176" s="14">
        <f>'working monthly'!B186</f>
        <v>31</v>
      </c>
      <c r="F176">
        <f>'working monthly'!G186</f>
        <v>12116071</v>
      </c>
      <c r="G176">
        <f>'working monthly'!H186</f>
        <v>8964115</v>
      </c>
      <c r="H176">
        <f>'working monthly'!I186</f>
        <v>1049544352</v>
      </c>
      <c r="I176">
        <f>'working monthly'!J186</f>
        <v>289165</v>
      </c>
      <c r="J176">
        <f>'working monthly'!K186</f>
        <v>390841</v>
      </c>
      <c r="K176">
        <f>'working monthly'!L186</f>
        <v>0.73985329072436101</v>
      </c>
      <c r="L176">
        <f>'working monthly'!M186</f>
        <v>117.08287455035996</v>
      </c>
      <c r="M176">
        <f>'working monthly'!N186</f>
        <v>86.624150023551366</v>
      </c>
      <c r="N176">
        <f>'working monthly'!O186</f>
        <v>166532</v>
      </c>
      <c r="O176">
        <f>'working monthly'!P186</f>
        <v>103393</v>
      </c>
      <c r="P176">
        <f>'working monthly'!Q186</f>
        <v>83465770.996000007</v>
      </c>
      <c r="Q176">
        <f>'working monthly'!R186</f>
        <v>3335.2580645161293</v>
      </c>
      <c r="R176">
        <f>'working monthly'!S186</f>
        <v>5372</v>
      </c>
      <c r="S176">
        <f>'working monthly'!T186</f>
        <v>0.62085965460091752</v>
      </c>
      <c r="T176">
        <f>'working monthly'!U186</f>
        <v>807.26713603435439</v>
      </c>
      <c r="U176">
        <f>'working monthly'!V186</f>
        <v>501.1995952489612</v>
      </c>
    </row>
    <row r="177" spans="1:21" x14ac:dyDescent="0.3">
      <c r="A177" s="10">
        <f>'working monthly'!F187</f>
        <v>37104</v>
      </c>
      <c r="B177" s="15">
        <f>'working monthly'!D187</f>
        <v>2001</v>
      </c>
      <c r="C177" s="14">
        <f>'working monthly'!E187</f>
        <v>8</v>
      </c>
      <c r="D177" s="14">
        <f>'working monthly'!C187</f>
        <v>3</v>
      </c>
      <c r="E177" s="14">
        <f>'working monthly'!B187</f>
        <v>31</v>
      </c>
      <c r="F177">
        <f>'working monthly'!G187</f>
        <v>12119419</v>
      </c>
      <c r="G177">
        <f>'working monthly'!H187</f>
        <v>9512855</v>
      </c>
      <c r="H177">
        <f>'working monthly'!I187</f>
        <v>1114471332</v>
      </c>
      <c r="I177">
        <f>'working monthly'!J187</f>
        <v>306866.29032258067</v>
      </c>
      <c r="J177">
        <f>'working monthly'!K187</f>
        <v>390949</v>
      </c>
      <c r="K177">
        <f>'working monthly'!L187</f>
        <v>0.78492665366219283</v>
      </c>
      <c r="L177">
        <f>'working monthly'!M187</f>
        <v>117.15424359984463</v>
      </c>
      <c r="M177">
        <f>'working monthly'!N187</f>
        <v>91.957488391151429</v>
      </c>
      <c r="N177">
        <f>'working monthly'!O187</f>
        <v>179521</v>
      </c>
      <c r="O177">
        <f>'working monthly'!P187</f>
        <v>99952</v>
      </c>
      <c r="P177">
        <f>'working monthly'!Q187</f>
        <v>79181833.430000007</v>
      </c>
      <c r="Q177">
        <f>'working monthly'!R187</f>
        <v>3224.2580645161293</v>
      </c>
      <c r="R177">
        <f>'working monthly'!S187</f>
        <v>5791</v>
      </c>
      <c r="S177">
        <f>'working monthly'!T187</f>
        <v>0.55677051709827818</v>
      </c>
      <c r="T177">
        <f>'working monthly'!U187</f>
        <v>792.19858962301907</v>
      </c>
      <c r="U177">
        <f>'working monthly'!V187</f>
        <v>441.07281838893505</v>
      </c>
    </row>
    <row r="178" spans="1:21" x14ac:dyDescent="0.3">
      <c r="A178" s="10">
        <f>'working monthly'!F188</f>
        <v>37135</v>
      </c>
      <c r="B178" s="15">
        <f>'working monthly'!D188</f>
        <v>2001</v>
      </c>
      <c r="C178" s="14">
        <f>'working monthly'!E188</f>
        <v>9</v>
      </c>
      <c r="D178" s="14">
        <f>'working monthly'!C188</f>
        <v>3</v>
      </c>
      <c r="E178" s="14">
        <f>'working monthly'!B188</f>
        <v>30</v>
      </c>
      <c r="F178">
        <f>'working monthly'!G188</f>
        <v>11721690</v>
      </c>
      <c r="G178">
        <f>'working monthly'!H188</f>
        <v>7806398</v>
      </c>
      <c r="H178">
        <f>'working monthly'!I188</f>
        <v>838849809</v>
      </c>
      <c r="I178">
        <f>'working monthly'!J188</f>
        <v>260213.26666666666</v>
      </c>
      <c r="J178">
        <f>'working monthly'!K188</f>
        <v>390723</v>
      </c>
      <c r="K178">
        <f>'working monthly'!L188</f>
        <v>0.66597888188477938</v>
      </c>
      <c r="L178">
        <f>'working monthly'!M188</f>
        <v>107.45670525638073</v>
      </c>
      <c r="M178">
        <f>'working monthly'!N188</f>
        <v>71.56389641766674</v>
      </c>
      <c r="N178">
        <f>'working monthly'!O188</f>
        <v>173730</v>
      </c>
      <c r="O178">
        <f>'working monthly'!P188</f>
        <v>82977</v>
      </c>
      <c r="P178">
        <f>'working monthly'!Q188</f>
        <v>63617396.995999999</v>
      </c>
      <c r="Q178">
        <f>'working monthly'!R188</f>
        <v>2765.9</v>
      </c>
      <c r="R178">
        <f>'working monthly'!S188</f>
        <v>5791</v>
      </c>
      <c r="S178">
        <f>'working monthly'!T188</f>
        <v>0.47762044551890864</v>
      </c>
      <c r="T178">
        <f>'working monthly'!U188</f>
        <v>766.68711806886245</v>
      </c>
      <c r="U178">
        <f>'working monthly'!V188</f>
        <v>366.18544290565819</v>
      </c>
    </row>
    <row r="179" spans="1:21" x14ac:dyDescent="0.3">
      <c r="A179" s="10">
        <f>'working monthly'!F189</f>
        <v>37165</v>
      </c>
      <c r="B179" s="15">
        <f>'working monthly'!D189</f>
        <v>2001</v>
      </c>
      <c r="C179" s="14">
        <f>'working monthly'!E189</f>
        <v>10</v>
      </c>
      <c r="D179" s="14">
        <f>'working monthly'!C189</f>
        <v>4</v>
      </c>
      <c r="E179" s="14">
        <f>'working monthly'!B189</f>
        <v>31</v>
      </c>
      <c r="F179">
        <f>'working monthly'!G189</f>
        <v>12120194</v>
      </c>
      <c r="G179">
        <f>'working monthly'!H189</f>
        <v>7286184</v>
      </c>
      <c r="H179">
        <f>'working monthly'!I189</f>
        <v>732566805</v>
      </c>
      <c r="I179">
        <f>'working monthly'!J189</f>
        <v>235038.19354838709</v>
      </c>
      <c r="J179">
        <f>'working monthly'!K189</f>
        <v>390974</v>
      </c>
      <c r="K179">
        <f>'working monthly'!L189</f>
        <v>0.60116067449085386</v>
      </c>
      <c r="L179">
        <f>'working monthly'!M189</f>
        <v>100.54190300437101</v>
      </c>
      <c r="M179">
        <f>'working monthly'!N189</f>
        <v>60.441838224701684</v>
      </c>
      <c r="N179">
        <f>'working monthly'!O189</f>
        <v>188356</v>
      </c>
      <c r="O179">
        <f>'working monthly'!P189</f>
        <v>98242</v>
      </c>
      <c r="P179">
        <f>'working monthly'!Q189</f>
        <v>75642915.208800003</v>
      </c>
      <c r="Q179">
        <f>'working monthly'!R189</f>
        <v>3169.0967741935483</v>
      </c>
      <c r="R179">
        <f>'working monthly'!S189</f>
        <v>6076</v>
      </c>
      <c r="S179">
        <f>'working monthly'!T189</f>
        <v>0.52157616428465248</v>
      </c>
      <c r="T179">
        <f>'working monthly'!U189</f>
        <v>769.96513923576481</v>
      </c>
      <c r="U179">
        <f>'working monthly'!V189</f>
        <v>401.59546395548858</v>
      </c>
    </row>
    <row r="180" spans="1:21" x14ac:dyDescent="0.3">
      <c r="A180" s="10">
        <f>'working monthly'!F190</f>
        <v>37196</v>
      </c>
      <c r="B180" s="15">
        <f>'working monthly'!D190</f>
        <v>2001</v>
      </c>
      <c r="C180" s="14">
        <f>'working monthly'!E190</f>
        <v>11</v>
      </c>
      <c r="D180" s="14">
        <f>'working monthly'!C190</f>
        <v>4</v>
      </c>
      <c r="E180" s="14">
        <f>'working monthly'!B190</f>
        <v>30</v>
      </c>
      <c r="F180">
        <f>'working monthly'!G190</f>
        <v>11743380</v>
      </c>
      <c r="G180">
        <f>'working monthly'!H190</f>
        <v>6227476</v>
      </c>
      <c r="H180">
        <f>'working monthly'!I190</f>
        <v>582216733</v>
      </c>
      <c r="I180">
        <f>'working monthly'!J190</f>
        <v>207582.53333333333</v>
      </c>
      <c r="J180">
        <f>'working monthly'!K190</f>
        <v>391446</v>
      </c>
      <c r="K180">
        <f>'working monthly'!L190</f>
        <v>0.53029672888044155</v>
      </c>
      <c r="L180">
        <f>'working monthly'!M190</f>
        <v>93.49160606961793</v>
      </c>
      <c r="M180">
        <f>'working monthly'!N190</f>
        <v>49.57829287649723</v>
      </c>
      <c r="N180">
        <f>'working monthly'!O190</f>
        <v>184380</v>
      </c>
      <c r="O180">
        <f>'working monthly'!P190</f>
        <v>99049</v>
      </c>
      <c r="P180">
        <f>'working monthly'!Q190</f>
        <v>77249803.6199999</v>
      </c>
      <c r="Q180">
        <f>'working monthly'!R190</f>
        <v>3301.6333333333332</v>
      </c>
      <c r="R180">
        <f>'working monthly'!S190</f>
        <v>6146</v>
      </c>
      <c r="S180">
        <f>'working monthly'!T190</f>
        <v>0.53720034710923092</v>
      </c>
      <c r="T180">
        <f>'working monthly'!U190</f>
        <v>779.91502811739542</v>
      </c>
      <c r="U180">
        <f>'working monthly'!V190</f>
        <v>418.97062382037041</v>
      </c>
    </row>
    <row r="181" spans="1:21" x14ac:dyDescent="0.3">
      <c r="A181" s="10">
        <f>'working monthly'!F191</f>
        <v>37226</v>
      </c>
      <c r="B181" s="15">
        <f>'working monthly'!D191</f>
        <v>2001</v>
      </c>
      <c r="C181" s="14">
        <f>'working monthly'!E191</f>
        <v>12</v>
      </c>
      <c r="D181" s="14">
        <f>'working monthly'!C191</f>
        <v>4</v>
      </c>
      <c r="E181" s="14">
        <f>'working monthly'!B191</f>
        <v>31</v>
      </c>
      <c r="F181">
        <f>'working monthly'!G191</f>
        <v>12126425</v>
      </c>
      <c r="G181">
        <f>'working monthly'!H191</f>
        <v>5019151</v>
      </c>
      <c r="H181">
        <f>'working monthly'!I191</f>
        <v>480175957</v>
      </c>
      <c r="I181">
        <f>'working monthly'!J191</f>
        <v>161908.09677419355</v>
      </c>
      <c r="J181">
        <f>'working monthly'!K191</f>
        <v>391175</v>
      </c>
      <c r="K181">
        <f>'working monthly'!L191</f>
        <v>0.41390195379099776</v>
      </c>
      <c r="L181">
        <f>'working monthly'!M191</f>
        <v>95.668760911955033</v>
      </c>
      <c r="M181">
        <f>'working monthly'!N191</f>
        <v>39.597487058222022</v>
      </c>
      <c r="N181">
        <f>'working monthly'!O191</f>
        <v>190526</v>
      </c>
      <c r="O181">
        <f>'working monthly'!P191</f>
        <v>82686</v>
      </c>
      <c r="P181">
        <f>'working monthly'!Q191</f>
        <v>66220742.015999898</v>
      </c>
      <c r="Q181">
        <f>'working monthly'!R191</f>
        <v>2667.2903225806454</v>
      </c>
      <c r="R181">
        <f>'working monthly'!S191</f>
        <v>6146</v>
      </c>
      <c r="S181">
        <f>'working monthly'!T191</f>
        <v>0.43398801213482674</v>
      </c>
      <c r="T181">
        <f>'working monthly'!U191</f>
        <v>800.87006284014103</v>
      </c>
      <c r="U181">
        <f>'working monthly'!V191</f>
        <v>347.56800655028655</v>
      </c>
    </row>
    <row r="182" spans="1:21" x14ac:dyDescent="0.3">
      <c r="A182" s="10">
        <f>'working monthly'!F192</f>
        <v>37257</v>
      </c>
      <c r="B182" s="15">
        <f>'working monthly'!D192</f>
        <v>2002</v>
      </c>
      <c r="C182" s="14">
        <f>'working monthly'!E192</f>
        <v>1</v>
      </c>
      <c r="D182" s="14">
        <f>'working monthly'!C192</f>
        <v>1</v>
      </c>
      <c r="E182" s="14">
        <f>'working monthly'!B192</f>
        <v>31</v>
      </c>
      <c r="F182">
        <f>'working monthly'!G192</f>
        <v>12152217</v>
      </c>
      <c r="G182">
        <f>'working monthly'!H192</f>
        <v>5191158</v>
      </c>
      <c r="H182">
        <f>'working monthly'!I192</f>
        <v>500834355</v>
      </c>
      <c r="I182">
        <f>'working monthly'!J192</f>
        <v>167456.70967741936</v>
      </c>
      <c r="J182">
        <f>'working monthly'!K192</f>
        <v>392007</v>
      </c>
      <c r="K182">
        <f>'working monthly'!L192</f>
        <v>0.42717785569497319</v>
      </c>
      <c r="L182">
        <f>'working monthly'!M192</f>
        <v>96.478349339395947</v>
      </c>
      <c r="M182">
        <f>'working monthly'!N192</f>
        <v>41.213414391793698</v>
      </c>
      <c r="N182">
        <f>'working monthly'!O192</f>
        <v>190526</v>
      </c>
      <c r="O182">
        <f>'working monthly'!P192</f>
        <v>92187</v>
      </c>
      <c r="P182">
        <f>'working monthly'!Q192</f>
        <v>71663024.088400006</v>
      </c>
      <c r="Q182">
        <f>'working monthly'!R192</f>
        <v>2973.7741935483873</v>
      </c>
      <c r="R182">
        <f>'working monthly'!S192</f>
        <v>6146</v>
      </c>
      <c r="S182">
        <f>'working monthly'!T192</f>
        <v>0.48385522185948376</v>
      </c>
      <c r="T182">
        <f>'working monthly'!U192</f>
        <v>777.36583345157135</v>
      </c>
      <c r="U182">
        <f>'working monthly'!V192</f>
        <v>376.13251781069255</v>
      </c>
    </row>
    <row r="183" spans="1:21" x14ac:dyDescent="0.3">
      <c r="A183" s="10">
        <f>'working monthly'!F193</f>
        <v>37288</v>
      </c>
      <c r="B183" s="15">
        <f>'working monthly'!D193</f>
        <v>2002</v>
      </c>
      <c r="C183" s="14">
        <f>'working monthly'!E193</f>
        <v>2</v>
      </c>
      <c r="D183" s="14">
        <f>'working monthly'!C193</f>
        <v>1</v>
      </c>
      <c r="E183" s="14">
        <f>'working monthly'!B193</f>
        <v>28</v>
      </c>
      <c r="F183">
        <f>'working monthly'!G193</f>
        <v>10977568</v>
      </c>
      <c r="G183">
        <f>'working monthly'!H193</f>
        <v>5917612</v>
      </c>
      <c r="H183">
        <f>'working monthly'!I193</f>
        <v>593527130</v>
      </c>
      <c r="I183">
        <f>'working monthly'!J193</f>
        <v>211343.28571428571</v>
      </c>
      <c r="J183">
        <f>'working monthly'!K193</f>
        <v>392056</v>
      </c>
      <c r="K183">
        <f>'working monthly'!L193</f>
        <v>0.53906402583887436</v>
      </c>
      <c r="L183">
        <f>'working monthly'!M193</f>
        <v>100.29841936240497</v>
      </c>
      <c r="M183">
        <f>'working monthly'!N193</f>
        <v>54.067269726773723</v>
      </c>
      <c r="N183">
        <f>'working monthly'!O193</f>
        <v>172088</v>
      </c>
      <c r="O183">
        <f>'working monthly'!P193</f>
        <v>95691</v>
      </c>
      <c r="P183">
        <f>'working monthly'!Q193</f>
        <v>77265066.648000002</v>
      </c>
      <c r="Q183">
        <f>'working monthly'!R193</f>
        <v>3417.5357142857142</v>
      </c>
      <c r="R183">
        <f>'working monthly'!S193</f>
        <v>6146</v>
      </c>
      <c r="S183">
        <f>'working monthly'!T193</f>
        <v>0.556058528194877</v>
      </c>
      <c r="T183">
        <f>'working monthly'!U193</f>
        <v>807.44340270244857</v>
      </c>
      <c r="U183">
        <f>'working monthly'!V193</f>
        <v>448.98579010738695</v>
      </c>
    </row>
    <row r="184" spans="1:21" x14ac:dyDescent="0.3">
      <c r="A184" s="10">
        <f>'working monthly'!F194</f>
        <v>37316</v>
      </c>
      <c r="B184" s="15">
        <f>'working monthly'!D194</f>
        <v>2002</v>
      </c>
      <c r="C184" s="14">
        <f>'working monthly'!E194</f>
        <v>3</v>
      </c>
      <c r="D184" s="14">
        <f>'working monthly'!C194</f>
        <v>1</v>
      </c>
      <c r="E184" s="14">
        <f>'working monthly'!B194</f>
        <v>31</v>
      </c>
      <c r="F184">
        <f>'working monthly'!G194</f>
        <v>12156495</v>
      </c>
      <c r="G184">
        <f>'working monthly'!H194</f>
        <v>6776818</v>
      </c>
      <c r="H184">
        <f>'working monthly'!I194</f>
        <v>673674052</v>
      </c>
      <c r="I184">
        <f>'working monthly'!J194</f>
        <v>218607.03225806452</v>
      </c>
      <c r="J184">
        <f>'working monthly'!K194</f>
        <v>392145</v>
      </c>
      <c r="K184">
        <f>'working monthly'!L194</f>
        <v>0.55746479556813044</v>
      </c>
      <c r="L184">
        <f>'working monthly'!M194</f>
        <v>99.408609173213748</v>
      </c>
      <c r="M184">
        <f>'working monthly'!N194</f>
        <v>55.416799990457775</v>
      </c>
      <c r="N184">
        <f>'working monthly'!O194</f>
        <v>195145</v>
      </c>
      <c r="O184">
        <f>'working monthly'!P194</f>
        <v>113006</v>
      </c>
      <c r="P184">
        <f>'working monthly'!Q194</f>
        <v>101078298.52500001</v>
      </c>
      <c r="Q184">
        <f>'working monthly'!R194</f>
        <v>3645.3548387096776</v>
      </c>
      <c r="R184">
        <f>'working monthly'!S194</f>
        <v>6295</v>
      </c>
      <c r="S184">
        <f>'working monthly'!T194</f>
        <v>0.57908734530733552</v>
      </c>
      <c r="T184">
        <f>'working monthly'!U194</f>
        <v>894.45072407659779</v>
      </c>
      <c r="U184">
        <f>'working monthly'!V194</f>
        <v>517.96509531374113</v>
      </c>
    </row>
    <row r="185" spans="1:21" x14ac:dyDescent="0.3">
      <c r="A185" s="10">
        <f>'working monthly'!F195</f>
        <v>37347</v>
      </c>
      <c r="B185" s="15">
        <f>'working monthly'!D195</f>
        <v>2002</v>
      </c>
      <c r="C185" s="14">
        <f>'working monthly'!E195</f>
        <v>4</v>
      </c>
      <c r="D185" s="14">
        <f>'working monthly'!C195</f>
        <v>2</v>
      </c>
      <c r="E185" s="14">
        <f>'working monthly'!B195</f>
        <v>30</v>
      </c>
      <c r="F185">
        <f>'working monthly'!G195</f>
        <v>11774760</v>
      </c>
      <c r="G185">
        <f>'working monthly'!H195</f>
        <v>6725782</v>
      </c>
      <c r="H185">
        <f>'working monthly'!I195</f>
        <v>655694375</v>
      </c>
      <c r="I185">
        <f>'working monthly'!J195</f>
        <v>224192.73333333334</v>
      </c>
      <c r="J185">
        <f>'working monthly'!K195</f>
        <v>392492</v>
      </c>
      <c r="K185">
        <f>'working monthly'!L195</f>
        <v>0.57120331964303306</v>
      </c>
      <c r="L185">
        <f>'working monthly'!M195</f>
        <v>97.489685957707223</v>
      </c>
      <c r="M185">
        <f>'working monthly'!N195</f>
        <v>55.68643224999915</v>
      </c>
      <c r="N185">
        <f>'working monthly'!O195</f>
        <v>194490</v>
      </c>
      <c r="O185">
        <f>'working monthly'!P195</f>
        <v>114297.999999999</v>
      </c>
      <c r="P185">
        <f>'working monthly'!Q195</f>
        <v>89184481.711999997</v>
      </c>
      <c r="Q185">
        <f>'working monthly'!R195</f>
        <v>3809.9333333332997</v>
      </c>
      <c r="R185">
        <f>'working monthly'!S195</f>
        <v>6483</v>
      </c>
      <c r="S185">
        <f>'working monthly'!T195</f>
        <v>0.58768060054501003</v>
      </c>
      <c r="T185">
        <f>'working monthly'!U195</f>
        <v>780.28033484401112</v>
      </c>
      <c r="U185">
        <f>'working monthly'!V195</f>
        <v>458.55561577458997</v>
      </c>
    </row>
    <row r="186" spans="1:21" x14ac:dyDescent="0.3">
      <c r="A186" s="10">
        <f>'working monthly'!F196</f>
        <v>37377</v>
      </c>
      <c r="B186" s="15">
        <f>'working monthly'!D196</f>
        <v>2002</v>
      </c>
      <c r="C186" s="14">
        <f>'working monthly'!E196</f>
        <v>5</v>
      </c>
      <c r="D186" s="14">
        <f>'working monthly'!C196</f>
        <v>2</v>
      </c>
      <c r="E186" s="14">
        <f>'working monthly'!B196</f>
        <v>31</v>
      </c>
      <c r="F186">
        <f>'working monthly'!G196</f>
        <v>12175684</v>
      </c>
      <c r="G186">
        <f>'working monthly'!H196</f>
        <v>7472507</v>
      </c>
      <c r="H186">
        <f>'working monthly'!I196</f>
        <v>777177372</v>
      </c>
      <c r="I186">
        <f>'working monthly'!J196</f>
        <v>241048.61290322582</v>
      </c>
      <c r="J186">
        <f>'working monthly'!K196</f>
        <v>392764</v>
      </c>
      <c r="K186">
        <f>'working monthly'!L196</f>
        <v>0.61372379572268798</v>
      </c>
      <c r="L186">
        <f>'working monthly'!M196</f>
        <v>104.00490384284686</v>
      </c>
      <c r="M186">
        <f>'working monthly'!N196</f>
        <v>63.830284360205141</v>
      </c>
      <c r="N186">
        <f>'working monthly'!O196</f>
        <v>200973</v>
      </c>
      <c r="O186">
        <f>'working monthly'!P196</f>
        <v>106903</v>
      </c>
      <c r="P186">
        <f>'working monthly'!Q196</f>
        <v>83039253.809</v>
      </c>
      <c r="Q186">
        <f>'working monthly'!R196</f>
        <v>3448.483870967742</v>
      </c>
      <c r="R186">
        <f>'working monthly'!S196</f>
        <v>6483</v>
      </c>
      <c r="S186">
        <f>'working monthly'!T196</f>
        <v>0.53192717429704484</v>
      </c>
      <c r="T186">
        <f>'working monthly'!U196</f>
        <v>776.7719690654144</v>
      </c>
      <c r="U186">
        <f>'working monthly'!V196</f>
        <v>413.18611857811749</v>
      </c>
    </row>
    <row r="187" spans="1:21" x14ac:dyDescent="0.3">
      <c r="A187" s="10">
        <f>'working monthly'!F197</f>
        <v>37408</v>
      </c>
      <c r="B187" s="15">
        <f>'working monthly'!D197</f>
        <v>2002</v>
      </c>
      <c r="C187" s="14">
        <f>'working monthly'!E197</f>
        <v>6</v>
      </c>
      <c r="D187" s="14">
        <f>'working monthly'!C197</f>
        <v>2</v>
      </c>
      <c r="E187" s="14">
        <f>'working monthly'!B197</f>
        <v>30</v>
      </c>
      <c r="F187">
        <f>'working monthly'!G197</f>
        <v>11818080</v>
      </c>
      <c r="G187">
        <f>'working monthly'!H197</f>
        <v>8226201</v>
      </c>
      <c r="H187">
        <f>'working monthly'!I197</f>
        <v>949777764</v>
      </c>
      <c r="I187">
        <f>'working monthly'!J197</f>
        <v>274206.7</v>
      </c>
      <c r="J187">
        <f>'working monthly'!K197</f>
        <v>393936</v>
      </c>
      <c r="K187">
        <f>'working monthly'!L197</f>
        <v>0.69606915844198047</v>
      </c>
      <c r="L187">
        <f>'working monthly'!M197</f>
        <v>115.45764126113622</v>
      </c>
      <c r="M187">
        <f>'working monthly'!N197</f>
        <v>80.366503188335159</v>
      </c>
      <c r="N187">
        <f>'working monthly'!O197</f>
        <v>195900</v>
      </c>
      <c r="O187">
        <f>'working monthly'!P197</f>
        <v>106050.999999999</v>
      </c>
      <c r="P187">
        <f>'working monthly'!Q197</f>
        <v>81922129.180500001</v>
      </c>
      <c r="Q187">
        <f>'working monthly'!R197</f>
        <v>3535.0333333332997</v>
      </c>
      <c r="R187">
        <f>'working monthly'!S197</f>
        <v>6530</v>
      </c>
      <c r="S187">
        <f>'working monthly'!T197</f>
        <v>0.54135273098519143</v>
      </c>
      <c r="T187">
        <f>'working monthly'!U197</f>
        <v>772.47861105035099</v>
      </c>
      <c r="U187">
        <f>'working monthly'!V197</f>
        <v>418.183405719755</v>
      </c>
    </row>
    <row r="188" spans="1:21" x14ac:dyDescent="0.3">
      <c r="A188" s="10">
        <f>'working monthly'!F198</f>
        <v>37438</v>
      </c>
      <c r="B188" s="15">
        <f>'working monthly'!D198</f>
        <v>2002</v>
      </c>
      <c r="C188" s="14">
        <f>'working monthly'!E198</f>
        <v>7</v>
      </c>
      <c r="D188" s="14">
        <f>'working monthly'!C198</f>
        <v>3</v>
      </c>
      <c r="E188" s="14">
        <f>'working monthly'!B198</f>
        <v>31</v>
      </c>
      <c r="F188">
        <f>'working monthly'!G198</f>
        <v>12226648</v>
      </c>
      <c r="G188">
        <f>'working monthly'!H198</f>
        <v>8945893</v>
      </c>
      <c r="H188">
        <f>'working monthly'!I198</f>
        <v>1065920798</v>
      </c>
      <c r="I188">
        <f>'working monthly'!J198</f>
        <v>288577.19354838709</v>
      </c>
      <c r="J188">
        <f>'working monthly'!K198</f>
        <v>394408</v>
      </c>
      <c r="K188">
        <f>'working monthly'!L198</f>
        <v>0.73167175500595094</v>
      </c>
      <c r="L188">
        <f>'working monthly'!M198</f>
        <v>119.15197264264171</v>
      </c>
      <c r="M188">
        <f>'working monthly'!N198</f>
        <v>87.180132935862716</v>
      </c>
      <c r="N188">
        <f>'working monthly'!O198</f>
        <v>202430</v>
      </c>
      <c r="O188">
        <f>'working monthly'!P198</f>
        <v>123849</v>
      </c>
      <c r="P188">
        <f>'working monthly'!Q198</f>
        <v>95469557.260000005</v>
      </c>
      <c r="Q188">
        <f>'working monthly'!R198</f>
        <v>3995.1290322580644</v>
      </c>
      <c r="R188">
        <f>'working monthly'!S198</f>
        <v>6530</v>
      </c>
      <c r="S188">
        <f>'working monthly'!T198</f>
        <v>0.61181149039174032</v>
      </c>
      <c r="T188">
        <f>'working monthly'!U198</f>
        <v>770.85448618882674</v>
      </c>
      <c r="U188">
        <f>'working monthly'!V198</f>
        <v>471.61763207034534</v>
      </c>
    </row>
    <row r="189" spans="1:21" x14ac:dyDescent="0.3">
      <c r="A189" s="10">
        <f>'working monthly'!F199</f>
        <v>37469</v>
      </c>
      <c r="B189" s="15">
        <f>'working monthly'!D199</f>
        <v>2002</v>
      </c>
      <c r="C189" s="14">
        <f>'working monthly'!E199</f>
        <v>8</v>
      </c>
      <c r="D189" s="14">
        <f>'working monthly'!C199</f>
        <v>3</v>
      </c>
      <c r="E189" s="14">
        <f>'working monthly'!B199</f>
        <v>31</v>
      </c>
      <c r="F189">
        <f>'working monthly'!G199</f>
        <v>12231763</v>
      </c>
      <c r="G189">
        <f>'working monthly'!H199</f>
        <v>9528875</v>
      </c>
      <c r="H189">
        <f>'working monthly'!I199</f>
        <v>1141781436</v>
      </c>
      <c r="I189">
        <f>'working monthly'!J199</f>
        <v>307383.06451612903</v>
      </c>
      <c r="J189">
        <f>'working monthly'!K199</f>
        <v>394573</v>
      </c>
      <c r="K189">
        <f>'working monthly'!L199</f>
        <v>0.7790271116273263</v>
      </c>
      <c r="L189">
        <f>'working monthly'!M199</f>
        <v>119.82331975180701</v>
      </c>
      <c r="M189">
        <f>'working monthly'!N199</f>
        <v>93.345614691847771</v>
      </c>
      <c r="N189">
        <f>'working monthly'!O199</f>
        <v>206119</v>
      </c>
      <c r="O189">
        <f>'working monthly'!P199</f>
        <v>122368</v>
      </c>
      <c r="P189">
        <f>'working monthly'!Q199</f>
        <v>94094572.192499995</v>
      </c>
      <c r="Q189">
        <f>'working monthly'!R199</f>
        <v>3947.3548387096776</v>
      </c>
      <c r="R189">
        <f>'working monthly'!S199</f>
        <v>6649</v>
      </c>
      <c r="S189">
        <f>'working monthly'!T199</f>
        <v>0.59367646844783839</v>
      </c>
      <c r="T189">
        <f>'working monthly'!U199</f>
        <v>768.94753687647096</v>
      </c>
      <c r="U189">
        <f>'working monthly'!V199</f>
        <v>456.50605811448725</v>
      </c>
    </row>
    <row r="190" spans="1:21" x14ac:dyDescent="0.3">
      <c r="A190" s="10">
        <f>'working monthly'!F200</f>
        <v>37500</v>
      </c>
      <c r="B190" s="15">
        <f>'working monthly'!D200</f>
        <v>2002</v>
      </c>
      <c r="C190" s="14">
        <f>'working monthly'!E200</f>
        <v>9</v>
      </c>
      <c r="D190" s="14">
        <f>'working monthly'!C200</f>
        <v>3</v>
      </c>
      <c r="E190" s="14">
        <f>'working monthly'!B200</f>
        <v>30</v>
      </c>
      <c r="F190">
        <f>'working monthly'!G200</f>
        <v>11845410</v>
      </c>
      <c r="G190">
        <f>'working monthly'!H200</f>
        <v>8229370</v>
      </c>
      <c r="H190">
        <f>'working monthly'!I200</f>
        <v>916762072</v>
      </c>
      <c r="I190">
        <f>'working monthly'!J200</f>
        <v>274312.33333333331</v>
      </c>
      <c r="J190">
        <f>'working monthly'!K200</f>
        <v>394847</v>
      </c>
      <c r="K190">
        <f>'working monthly'!L200</f>
        <v>0.69473070159665218</v>
      </c>
      <c r="L190">
        <f>'working monthly'!M200</f>
        <v>111.40124602490835</v>
      </c>
      <c r="M190">
        <f>'working monthly'!N200</f>
        <v>77.393865809625837</v>
      </c>
      <c r="N190">
        <f>'working monthly'!O200</f>
        <v>199470</v>
      </c>
      <c r="O190">
        <f>'working monthly'!P200</f>
        <v>104737</v>
      </c>
      <c r="P190">
        <f>'working monthly'!Q200</f>
        <v>81000059.8125</v>
      </c>
      <c r="Q190">
        <f>'working monthly'!R200</f>
        <v>3491.2333333333331</v>
      </c>
      <c r="R190">
        <f>'working monthly'!S200</f>
        <v>6649</v>
      </c>
      <c r="S190">
        <f>'working monthly'!T200</f>
        <v>0.5250764525993884</v>
      </c>
      <c r="T190">
        <f>'working monthly'!U200</f>
        <v>773.36623936622209</v>
      </c>
      <c r="U190">
        <f>'working monthly'!V200</f>
        <v>406.07640152654534</v>
      </c>
    </row>
    <row r="191" spans="1:21" x14ac:dyDescent="0.3">
      <c r="A191" s="10">
        <f>'working monthly'!F201</f>
        <v>37530</v>
      </c>
      <c r="B191" s="15">
        <f>'working monthly'!D201</f>
        <v>2002</v>
      </c>
      <c r="C191" s="14">
        <f>'working monthly'!E201</f>
        <v>10</v>
      </c>
      <c r="D191" s="14">
        <f>'working monthly'!C201</f>
        <v>4</v>
      </c>
      <c r="E191" s="14">
        <f>'working monthly'!B201</f>
        <v>31</v>
      </c>
      <c r="F191">
        <f>'working monthly'!G201</f>
        <v>12268498</v>
      </c>
      <c r="G191">
        <f>'working monthly'!H201</f>
        <v>7620932</v>
      </c>
      <c r="H191">
        <f>'working monthly'!I201</f>
        <v>789548512</v>
      </c>
      <c r="I191">
        <f>'working monthly'!J201</f>
        <v>245836.51612903227</v>
      </c>
      <c r="J191">
        <f>'working monthly'!K201</f>
        <v>395758</v>
      </c>
      <c r="K191">
        <f>'working monthly'!L201</f>
        <v>0.6211788924773024</v>
      </c>
      <c r="L191">
        <f>'working monthly'!M201</f>
        <v>103.60261868233439</v>
      </c>
      <c r="M191">
        <f>'working monthly'!N201</f>
        <v>64.355759930840762</v>
      </c>
      <c r="N191">
        <f>'working monthly'!O201</f>
        <v>206119</v>
      </c>
      <c r="O191">
        <f>'working monthly'!P201</f>
        <v>119951</v>
      </c>
      <c r="P191">
        <f>'working monthly'!Q201</f>
        <v>95101870.373999998</v>
      </c>
      <c r="Q191">
        <f>'working monthly'!R201</f>
        <v>3869.3870967741937</v>
      </c>
      <c r="R191">
        <f>'working monthly'!S201</f>
        <v>6649</v>
      </c>
      <c r="S191">
        <f>'working monthly'!T201</f>
        <v>0.58195023263260548</v>
      </c>
      <c r="T191">
        <f>'working monthly'!U201</f>
        <v>792.83932917608024</v>
      </c>
      <c r="U191">
        <f>'working monthly'!V201</f>
        <v>461.39303205429871</v>
      </c>
    </row>
    <row r="192" spans="1:21" x14ac:dyDescent="0.3">
      <c r="A192" s="10">
        <f>'working monthly'!F202</f>
        <v>37561</v>
      </c>
      <c r="B192" s="15">
        <f>'working monthly'!D202</f>
        <v>2002</v>
      </c>
      <c r="C192" s="14">
        <f>'working monthly'!E202</f>
        <v>11</v>
      </c>
      <c r="D192" s="14">
        <f>'working monthly'!C202</f>
        <v>4</v>
      </c>
      <c r="E192" s="14">
        <f>'working monthly'!B202</f>
        <v>30</v>
      </c>
      <c r="F192">
        <f>'working monthly'!G202</f>
        <v>11876220</v>
      </c>
      <c r="G192">
        <f>'working monthly'!H202</f>
        <v>6278149</v>
      </c>
      <c r="H192">
        <f>'working monthly'!I202</f>
        <v>606334969</v>
      </c>
      <c r="I192">
        <f>'working monthly'!J202</f>
        <v>209271.63333333333</v>
      </c>
      <c r="J192">
        <f>'working monthly'!K202</f>
        <v>395874</v>
      </c>
      <c r="K192">
        <f>'working monthly'!L202</f>
        <v>0.52863192160468564</v>
      </c>
      <c r="L192">
        <f>'working monthly'!M202</f>
        <v>96.578620386359106</v>
      </c>
      <c r="M192">
        <f>'working monthly'!N202</f>
        <v>51.054541680770484</v>
      </c>
      <c r="N192">
        <f>'working monthly'!O202</f>
        <v>199470</v>
      </c>
      <c r="O192">
        <f>'working monthly'!P202</f>
        <v>114784</v>
      </c>
      <c r="P192">
        <f>'working monthly'!Q202</f>
        <v>91583002.227500007</v>
      </c>
      <c r="Q192">
        <f>'working monthly'!R202</f>
        <v>3826.1333333333332</v>
      </c>
      <c r="R192">
        <f>'working monthly'!S202</f>
        <v>6649</v>
      </c>
      <c r="S192">
        <f>'working monthly'!T202</f>
        <v>0.57544492906201439</v>
      </c>
      <c r="T192">
        <f>'working monthly'!U202</f>
        <v>797.872545193581</v>
      </c>
      <c r="U192">
        <f>'working monthly'!V202</f>
        <v>459.13171016944909</v>
      </c>
    </row>
    <row r="193" spans="1:21" x14ac:dyDescent="0.3">
      <c r="A193" s="10">
        <f>'working monthly'!F203</f>
        <v>37591</v>
      </c>
      <c r="B193" s="15">
        <f>'working monthly'!D203</f>
        <v>2002</v>
      </c>
      <c r="C193" s="14">
        <f>'working monthly'!E203</f>
        <v>12</v>
      </c>
      <c r="D193" s="14">
        <f>'working monthly'!C203</f>
        <v>4</v>
      </c>
      <c r="E193" s="14">
        <f>'working monthly'!B203</f>
        <v>31</v>
      </c>
      <c r="F193">
        <f>'working monthly'!G203</f>
        <v>12275969</v>
      </c>
      <c r="G193">
        <f>'working monthly'!H203</f>
        <v>5032975</v>
      </c>
      <c r="H193">
        <f>'working monthly'!I203</f>
        <v>493486553</v>
      </c>
      <c r="I193">
        <f>'working monthly'!J203</f>
        <v>162354.03225806452</v>
      </c>
      <c r="J193">
        <f>'working monthly'!K203</f>
        <v>395999</v>
      </c>
      <c r="K193">
        <f>'working monthly'!L203</f>
        <v>0.40998596526270148</v>
      </c>
      <c r="L193">
        <f>'working monthly'!M203</f>
        <v>98.050666454731044</v>
      </c>
      <c r="M193">
        <f>'working monthly'!N203</f>
        <v>40.199397131094088</v>
      </c>
      <c r="N193">
        <f>'working monthly'!O203</f>
        <v>206119</v>
      </c>
      <c r="O193">
        <f>'working monthly'!P203</f>
        <v>100160</v>
      </c>
      <c r="P193">
        <f>'working monthly'!Q203</f>
        <v>78503025.239099994</v>
      </c>
      <c r="Q193">
        <f>'working monthly'!R203</f>
        <v>3230.9677419354839</v>
      </c>
      <c r="R193">
        <f>'working monthly'!S203</f>
        <v>6649</v>
      </c>
      <c r="S193">
        <f>'working monthly'!T203</f>
        <v>0.48593288343141583</v>
      </c>
      <c r="T193">
        <f>'working monthly'!U203</f>
        <v>783.77621045427315</v>
      </c>
      <c r="U193">
        <f>'working monthly'!V203</f>
        <v>380.86263391099311</v>
      </c>
    </row>
    <row r="194" spans="1:21" x14ac:dyDescent="0.3">
      <c r="A194" s="10">
        <f>'working monthly'!F204</f>
        <v>37622</v>
      </c>
      <c r="B194" s="15">
        <f>'working monthly'!D204</f>
        <v>2003</v>
      </c>
      <c r="C194" s="14">
        <f>'working monthly'!E204</f>
        <v>1</v>
      </c>
      <c r="D194" s="14">
        <f>'working monthly'!C204</f>
        <v>1</v>
      </c>
      <c r="E194" s="14">
        <f>'working monthly'!B204</f>
        <v>31</v>
      </c>
      <c r="F194">
        <f>'working monthly'!G204</f>
        <v>12271629</v>
      </c>
      <c r="G194">
        <f>'working monthly'!H204</f>
        <v>5350276</v>
      </c>
      <c r="H194">
        <f>'working monthly'!I204</f>
        <v>527832132</v>
      </c>
      <c r="I194">
        <f>'working monthly'!J204</f>
        <v>172589.54838709679</v>
      </c>
      <c r="J194">
        <f>'working monthly'!K204</f>
        <v>395859</v>
      </c>
      <c r="K194">
        <f>'working monthly'!L204</f>
        <v>0.43598743084557073</v>
      </c>
      <c r="L194">
        <f>'working monthly'!M204</f>
        <v>98.655122090897734</v>
      </c>
      <c r="M194">
        <f>'working monthly'!N204</f>
        <v>43.012393220166615</v>
      </c>
      <c r="N194">
        <f>'working monthly'!O204</f>
        <v>206956</v>
      </c>
      <c r="O194">
        <f>'working monthly'!P204</f>
        <v>99547</v>
      </c>
      <c r="P194">
        <f>'working monthly'!Q204</f>
        <v>78499773.645999998</v>
      </c>
      <c r="Q194">
        <f>'working monthly'!R204</f>
        <v>3211.1935483870966</v>
      </c>
      <c r="R194">
        <f>'working monthly'!S204</f>
        <v>6676</v>
      </c>
      <c r="S194">
        <f>'working monthly'!T204</f>
        <v>0.48100562438392702</v>
      </c>
      <c r="T194">
        <f>'working monthly'!U204</f>
        <v>788.56995837142256</v>
      </c>
      <c r="U194">
        <f>'working monthly'!V204</f>
        <v>379.3065851968534</v>
      </c>
    </row>
    <row r="195" spans="1:21" x14ac:dyDescent="0.3">
      <c r="A195" s="10">
        <f>'working monthly'!F205</f>
        <v>37653</v>
      </c>
      <c r="B195" s="15">
        <f>'working monthly'!D205</f>
        <v>2003</v>
      </c>
      <c r="C195" s="14">
        <f>'working monthly'!E205</f>
        <v>2</v>
      </c>
      <c r="D195" s="14">
        <f>'working monthly'!C205</f>
        <v>1</v>
      </c>
      <c r="E195" s="14">
        <f>'working monthly'!B205</f>
        <v>28</v>
      </c>
      <c r="F195">
        <f>'working monthly'!G205</f>
        <v>11079320</v>
      </c>
      <c r="G195">
        <f>'working monthly'!H205</f>
        <v>5991647</v>
      </c>
      <c r="H195">
        <f>'working monthly'!I205</f>
        <v>611024016</v>
      </c>
      <c r="I195">
        <f>'working monthly'!J205</f>
        <v>213987.39285714287</v>
      </c>
      <c r="J195">
        <f>'working monthly'!K205</f>
        <v>395690</v>
      </c>
      <c r="K195">
        <f>'working monthly'!L205</f>
        <v>0.54079555423979087</v>
      </c>
      <c r="L195">
        <f>'working monthly'!M205</f>
        <v>101.97930819355679</v>
      </c>
      <c r="M195">
        <f>'working monthly'!N205</f>
        <v>55.149956495524997</v>
      </c>
      <c r="N195">
        <f>'working monthly'!O205</f>
        <v>186928</v>
      </c>
      <c r="O195">
        <f>'working monthly'!P205</f>
        <v>105730</v>
      </c>
      <c r="P195">
        <f>'working monthly'!Q205</f>
        <v>85233821.400000006</v>
      </c>
      <c r="Q195">
        <f>'working monthly'!R205</f>
        <v>3776.0714285714284</v>
      </c>
      <c r="R195">
        <f>'working monthly'!S205</f>
        <v>6676</v>
      </c>
      <c r="S195">
        <f>'working monthly'!T205</f>
        <v>0.56561884789865613</v>
      </c>
      <c r="T195">
        <f>'working monthly'!U205</f>
        <v>806.14604558781809</v>
      </c>
      <c r="U195">
        <f>'working monthly'!V205</f>
        <v>455.9713975434392</v>
      </c>
    </row>
    <row r="196" spans="1:21" x14ac:dyDescent="0.3">
      <c r="A196" s="10">
        <f>'working monthly'!F206</f>
        <v>37681</v>
      </c>
      <c r="B196" s="15">
        <f>'working monthly'!D206</f>
        <v>2003</v>
      </c>
      <c r="C196" s="14">
        <f>'working monthly'!E206</f>
        <v>3</v>
      </c>
      <c r="D196" s="14">
        <f>'working monthly'!C206</f>
        <v>1</v>
      </c>
      <c r="E196" s="14">
        <f>'working monthly'!B206</f>
        <v>31</v>
      </c>
      <c r="F196">
        <f>'working monthly'!G206</f>
        <v>12281146</v>
      </c>
      <c r="G196">
        <f>'working monthly'!H206</f>
        <v>6642667</v>
      </c>
      <c r="H196">
        <f>'working monthly'!I206</f>
        <v>660337890</v>
      </c>
      <c r="I196">
        <f>'working monthly'!J206</f>
        <v>214279.5806451613</v>
      </c>
      <c r="J196">
        <f>'working monthly'!K206</f>
        <v>396166</v>
      </c>
      <c r="K196">
        <f>'working monthly'!L206</f>
        <v>0.54088331821802293</v>
      </c>
      <c r="L196">
        <f>'working monthly'!M206</f>
        <v>99.408549307078019</v>
      </c>
      <c r="M196">
        <f>'working monthly'!N206</f>
        <v>53.768426008452309</v>
      </c>
      <c r="N196">
        <f>'working monthly'!O206</f>
        <v>206956</v>
      </c>
      <c r="O196">
        <f>'working monthly'!P206</f>
        <v>121205</v>
      </c>
      <c r="P196">
        <f>'working monthly'!Q206</f>
        <v>100225393.83</v>
      </c>
      <c r="Q196">
        <f>'working monthly'!R206</f>
        <v>3909.8387096774195</v>
      </c>
      <c r="R196">
        <f>'working monthly'!S206</f>
        <v>6676</v>
      </c>
      <c r="S196">
        <f>'working monthly'!T206</f>
        <v>0.58565588820812153</v>
      </c>
      <c r="T196">
        <f>'working monthly'!U206</f>
        <v>826.90807994719694</v>
      </c>
      <c r="U196">
        <f>'working monthly'!V206</f>
        <v>484.28358602794793</v>
      </c>
    </row>
    <row r="197" spans="1:21" x14ac:dyDescent="0.3">
      <c r="A197" s="10">
        <f>'working monthly'!F207</f>
        <v>37712</v>
      </c>
      <c r="B197" s="15">
        <f>'working monthly'!D207</f>
        <v>2003</v>
      </c>
      <c r="C197" s="14">
        <f>'working monthly'!E207</f>
        <v>4</v>
      </c>
      <c r="D197" s="14">
        <f>'working monthly'!C207</f>
        <v>2</v>
      </c>
      <c r="E197" s="14">
        <f>'working monthly'!B207</f>
        <v>30</v>
      </c>
      <c r="F197">
        <f>'working monthly'!G207</f>
        <v>11892690</v>
      </c>
      <c r="G197">
        <f>'working monthly'!H207</f>
        <v>6113645</v>
      </c>
      <c r="H197">
        <f>'working monthly'!I207</f>
        <v>586877094</v>
      </c>
      <c r="I197">
        <f>'working monthly'!J207</f>
        <v>203788.16666666666</v>
      </c>
      <c r="J197">
        <f>'working monthly'!K207</f>
        <v>396423</v>
      </c>
      <c r="K197">
        <f>'working monthly'!L207</f>
        <v>0.51406746497218037</v>
      </c>
      <c r="L197">
        <f>'working monthly'!M207</f>
        <v>95.994630699034701</v>
      </c>
      <c r="M197">
        <f>'working monthly'!N207</f>
        <v>49.347716454393414</v>
      </c>
      <c r="N197">
        <f>'working monthly'!O207</f>
        <v>203520</v>
      </c>
      <c r="O197">
        <f>'working monthly'!P207</f>
        <v>112325</v>
      </c>
      <c r="P197">
        <f>'working monthly'!Q207</f>
        <v>87269550.796499997</v>
      </c>
      <c r="Q197">
        <f>'working monthly'!R207</f>
        <v>3744.1666666666665</v>
      </c>
      <c r="R197">
        <f>'working monthly'!S207</f>
        <v>6784</v>
      </c>
      <c r="S197">
        <f>'working monthly'!T207</f>
        <v>0.5519113600628931</v>
      </c>
      <c r="T197">
        <f>'working monthly'!U207</f>
        <v>776.93791049632762</v>
      </c>
      <c r="U197">
        <f>'working monthly'!V207</f>
        <v>428.80085886645048</v>
      </c>
    </row>
    <row r="198" spans="1:21" x14ac:dyDescent="0.3">
      <c r="A198" s="10">
        <f>'working monthly'!F208</f>
        <v>37742</v>
      </c>
      <c r="B198" s="15">
        <f>'working monthly'!D208</f>
        <v>2003</v>
      </c>
      <c r="C198" s="14">
        <f>'working monthly'!E208</f>
        <v>5</v>
      </c>
      <c r="D198" s="14">
        <f>'working monthly'!C208</f>
        <v>2</v>
      </c>
      <c r="E198" s="14">
        <f>'working monthly'!B208</f>
        <v>31</v>
      </c>
      <c r="F198">
        <f>'working monthly'!G208</f>
        <v>12262174</v>
      </c>
      <c r="G198">
        <f>'working monthly'!H208</f>
        <v>6928070</v>
      </c>
      <c r="H198">
        <f>'working monthly'!I208</f>
        <v>703432126</v>
      </c>
      <c r="I198">
        <f>'working monthly'!J208</f>
        <v>223486.12903225806</v>
      </c>
      <c r="J198">
        <f>'working monthly'!K208</f>
        <v>395554</v>
      </c>
      <c r="K198">
        <f>'working monthly'!L208</f>
        <v>0.56499524472577212</v>
      </c>
      <c r="L198">
        <f>'working monthly'!M208</f>
        <v>101.5336343310619</v>
      </c>
      <c r="M198">
        <f>'working monthly'!N208</f>
        <v>57.366020576775377</v>
      </c>
      <c r="N198">
        <f>'working monthly'!O208</f>
        <v>210304</v>
      </c>
      <c r="O198">
        <f>'working monthly'!P208</f>
        <v>119310.999999999</v>
      </c>
      <c r="P198">
        <f>'working monthly'!Q208</f>
        <v>91568903.248999998</v>
      </c>
      <c r="Q198">
        <f>'working monthly'!R208</f>
        <v>3848.7419354838385</v>
      </c>
      <c r="R198">
        <f>'working monthly'!S208</f>
        <v>6784</v>
      </c>
      <c r="S198">
        <f>'working monthly'!T208</f>
        <v>0.56732634662202808</v>
      </c>
      <c r="T198">
        <f>'working monthly'!U208</f>
        <v>767.48081274149718</v>
      </c>
      <c r="U198">
        <f>'working monthly'!V208</f>
        <v>435.41208559513848</v>
      </c>
    </row>
    <row r="199" spans="1:21" x14ac:dyDescent="0.3">
      <c r="A199" s="10">
        <f>'working monthly'!F209</f>
        <v>37773</v>
      </c>
      <c r="B199" s="15">
        <f>'working monthly'!D209</f>
        <v>2003</v>
      </c>
      <c r="C199" s="14">
        <f>'working monthly'!E209</f>
        <v>6</v>
      </c>
      <c r="D199" s="14">
        <f>'working monthly'!C209</f>
        <v>2</v>
      </c>
      <c r="E199" s="14">
        <f>'working monthly'!B209</f>
        <v>30</v>
      </c>
      <c r="F199">
        <f>'working monthly'!G209</f>
        <v>11908350</v>
      </c>
      <c r="G199">
        <f>'working monthly'!H209</f>
        <v>7508839</v>
      </c>
      <c r="H199">
        <f>'working monthly'!I209</f>
        <v>831264116</v>
      </c>
      <c r="I199">
        <f>'working monthly'!J209</f>
        <v>250294.63333333333</v>
      </c>
      <c r="J199">
        <f>'working monthly'!K209</f>
        <v>396945</v>
      </c>
      <c r="K199">
        <f>'working monthly'!L209</f>
        <v>0.63055242749835194</v>
      </c>
      <c r="L199">
        <f>'working monthly'!M209</f>
        <v>110.70474623307278</v>
      </c>
      <c r="M199">
        <f>'working monthly'!N209</f>
        <v>69.805146472853082</v>
      </c>
      <c r="N199">
        <f>'working monthly'!O209</f>
        <v>203520</v>
      </c>
      <c r="O199">
        <f>'working monthly'!P209</f>
        <v>109935</v>
      </c>
      <c r="P199">
        <f>'working monthly'!Q209</f>
        <v>84773006.283000007</v>
      </c>
      <c r="Q199">
        <f>'working monthly'!R209</f>
        <v>3664.5</v>
      </c>
      <c r="R199">
        <f>'working monthly'!S209</f>
        <v>6784</v>
      </c>
      <c r="S199">
        <f>'working monthly'!T209</f>
        <v>0.54016804245283023</v>
      </c>
      <c r="T199">
        <f>'working monthly'!U209</f>
        <v>771.1193549188157</v>
      </c>
      <c r="U199">
        <f>'working monthly'!V209</f>
        <v>416.53403244398589</v>
      </c>
    </row>
    <row r="200" spans="1:21" x14ac:dyDescent="0.3">
      <c r="A200" s="10">
        <f>'working monthly'!F210</f>
        <v>37803</v>
      </c>
      <c r="B200" s="15">
        <f>'working monthly'!D210</f>
        <v>2003</v>
      </c>
      <c r="C200" s="14">
        <f>'working monthly'!E210</f>
        <v>7</v>
      </c>
      <c r="D200" s="14">
        <f>'working monthly'!C210</f>
        <v>3</v>
      </c>
      <c r="E200" s="14">
        <f>'working monthly'!B210</f>
        <v>31</v>
      </c>
      <c r="F200">
        <f>'working monthly'!G210</f>
        <v>12331676</v>
      </c>
      <c r="G200">
        <f>'working monthly'!H210</f>
        <v>8162570</v>
      </c>
      <c r="H200">
        <f>'working monthly'!I210</f>
        <v>926093683</v>
      </c>
      <c r="I200">
        <f>'working monthly'!J210</f>
        <v>263308.70967741933</v>
      </c>
      <c r="J200">
        <f>'working monthly'!K210</f>
        <v>397796</v>
      </c>
      <c r="K200">
        <f>'working monthly'!L210</f>
        <v>0.66191894759479575</v>
      </c>
      <c r="L200">
        <f>'working monthly'!M210</f>
        <v>113.45613979420698</v>
      </c>
      <c r="M200">
        <f>'working monthly'!N210</f>
        <v>75.098768650749506</v>
      </c>
      <c r="N200">
        <f>'working monthly'!O210</f>
        <v>210304</v>
      </c>
      <c r="O200">
        <f>'working monthly'!P210</f>
        <v>132976.99999999901</v>
      </c>
      <c r="P200">
        <f>'working monthly'!Q210</f>
        <v>104675940.01440001</v>
      </c>
      <c r="Q200">
        <f>'working monthly'!R210</f>
        <v>4289.580645161258</v>
      </c>
      <c r="R200">
        <f>'working monthly'!S210</f>
        <v>6784</v>
      </c>
      <c r="S200">
        <f>'working monthly'!T210</f>
        <v>0.63230846774193072</v>
      </c>
      <c r="T200">
        <f>'working monthly'!U210</f>
        <v>787.1732706738818</v>
      </c>
      <c r="U200">
        <f>'working monthly'!V210</f>
        <v>497.73632462720633</v>
      </c>
    </row>
    <row r="201" spans="1:21" x14ac:dyDescent="0.3">
      <c r="A201" s="10">
        <f>'working monthly'!F211</f>
        <v>37834</v>
      </c>
      <c r="B201" s="15">
        <f>'working monthly'!D211</f>
        <v>2003</v>
      </c>
      <c r="C201" s="14">
        <f>'working monthly'!E211</f>
        <v>8</v>
      </c>
      <c r="D201" s="14">
        <f>'working monthly'!C211</f>
        <v>3</v>
      </c>
      <c r="E201" s="14">
        <f>'working monthly'!B211</f>
        <v>31</v>
      </c>
      <c r="F201">
        <f>'working monthly'!G211</f>
        <v>12325228</v>
      </c>
      <c r="G201">
        <f>'working monthly'!H211</f>
        <v>8921078</v>
      </c>
      <c r="H201">
        <f>'working monthly'!I211</f>
        <v>1020077743</v>
      </c>
      <c r="I201">
        <f>'working monthly'!J211</f>
        <v>287776.70967741933</v>
      </c>
      <c r="J201">
        <f>'working monthly'!K211</f>
        <v>397588</v>
      </c>
      <c r="K201">
        <f>'working monthly'!L211</f>
        <v>0.72380632634138697</v>
      </c>
      <c r="L201">
        <f>'working monthly'!M211</f>
        <v>114.34467258329094</v>
      </c>
      <c r="M201">
        <f>'working monthly'!N211</f>
        <v>82.763397399220523</v>
      </c>
      <c r="N201">
        <f>'working monthly'!O211</f>
        <v>210304</v>
      </c>
      <c r="O201">
        <f>'working monthly'!P211</f>
        <v>125080.999999999</v>
      </c>
      <c r="P201">
        <f>'working monthly'!Q211</f>
        <v>95875380.611000001</v>
      </c>
      <c r="Q201">
        <f>'working monthly'!R211</f>
        <v>4034.8709677419033</v>
      </c>
      <c r="R201">
        <f>'working monthly'!S211</f>
        <v>6784</v>
      </c>
      <c r="S201">
        <f>'working monthly'!T211</f>
        <v>0.59476281953742671</v>
      </c>
      <c r="T201">
        <f>'working monthly'!U211</f>
        <v>766.50634877400057</v>
      </c>
      <c r="U201">
        <f>'working monthly'!V211</f>
        <v>455.88947719016284</v>
      </c>
    </row>
    <row r="202" spans="1:21" x14ac:dyDescent="0.3">
      <c r="A202" s="10">
        <f>'working monthly'!F212</f>
        <v>37865</v>
      </c>
      <c r="B202" s="15">
        <f>'working monthly'!D212</f>
        <v>2003</v>
      </c>
      <c r="C202" s="14">
        <f>'working monthly'!E212</f>
        <v>9</v>
      </c>
      <c r="D202" s="14">
        <f>'working monthly'!C212</f>
        <v>3</v>
      </c>
      <c r="E202" s="14">
        <f>'working monthly'!B212</f>
        <v>30</v>
      </c>
      <c r="F202">
        <f>'working monthly'!G212</f>
        <v>11933940</v>
      </c>
      <c r="G202">
        <f>'working monthly'!H212</f>
        <v>7768147</v>
      </c>
      <c r="H202">
        <f>'working monthly'!I212</f>
        <v>850753513</v>
      </c>
      <c r="I202">
        <f>'working monthly'!J212</f>
        <v>258938.23333333334</v>
      </c>
      <c r="J202">
        <f>'working monthly'!K212</f>
        <v>397798</v>
      </c>
      <c r="K202">
        <f>'working monthly'!L212</f>
        <v>0.65092894718760108</v>
      </c>
      <c r="L202">
        <f>'working monthly'!M212</f>
        <v>109.51820466322278</v>
      </c>
      <c r="M202">
        <f>'working monthly'!N212</f>
        <v>71.288569659307825</v>
      </c>
      <c r="N202">
        <f>'working monthly'!O212</f>
        <v>206940</v>
      </c>
      <c r="O202">
        <f>'working monthly'!P212</f>
        <v>110844</v>
      </c>
      <c r="P202">
        <f>'working monthly'!Q212</f>
        <v>87447025.414000005</v>
      </c>
      <c r="Q202">
        <f>'working monthly'!R212</f>
        <v>3694.8</v>
      </c>
      <c r="R202">
        <f>'working monthly'!S212</f>
        <v>6898</v>
      </c>
      <c r="S202">
        <f>'working monthly'!T212</f>
        <v>0.53563351696143813</v>
      </c>
      <c r="T202">
        <f>'working monthly'!U212</f>
        <v>788.91979190574148</v>
      </c>
      <c r="U202">
        <f>'working monthly'!V212</f>
        <v>422.57188273895815</v>
      </c>
    </row>
    <row r="203" spans="1:21" x14ac:dyDescent="0.3">
      <c r="A203" s="10">
        <f>'working monthly'!F213</f>
        <v>37895</v>
      </c>
      <c r="B203" s="15">
        <f>'working monthly'!D213</f>
        <v>2003</v>
      </c>
      <c r="C203" s="14">
        <f>'working monthly'!E213</f>
        <v>10</v>
      </c>
      <c r="D203" s="14">
        <f>'working monthly'!C213</f>
        <v>4</v>
      </c>
      <c r="E203" s="14">
        <f>'working monthly'!B213</f>
        <v>31</v>
      </c>
      <c r="F203">
        <f>'working monthly'!G213</f>
        <v>12339364</v>
      </c>
      <c r="G203">
        <f>'working monthly'!H213</f>
        <v>7569685</v>
      </c>
      <c r="H203">
        <f>'working monthly'!I213</f>
        <v>778956198</v>
      </c>
      <c r="I203">
        <f>'working monthly'!J213</f>
        <v>244183.38709677418</v>
      </c>
      <c r="J203">
        <f>'working monthly'!K213</f>
        <v>398044</v>
      </c>
      <c r="K203">
        <f>'working monthly'!L213</f>
        <v>0.61345827872490022</v>
      </c>
      <c r="L203">
        <f>'working monthly'!M213</f>
        <v>102.90470448902431</v>
      </c>
      <c r="M203">
        <f>'working monthly'!N213</f>
        <v>63.127742888531373</v>
      </c>
      <c r="N203">
        <f>'working monthly'!O213</f>
        <v>219697</v>
      </c>
      <c r="O203">
        <f>'working monthly'!P213</f>
        <v>124565</v>
      </c>
      <c r="P203">
        <f>'working monthly'!Q213</f>
        <v>97550890.304000005</v>
      </c>
      <c r="Q203">
        <f>'working monthly'!R213</f>
        <v>4018.2258064516127</v>
      </c>
      <c r="R203">
        <f>'working monthly'!S213</f>
        <v>7087</v>
      </c>
      <c r="S203">
        <f>'working monthly'!T213</f>
        <v>0.56698543903649112</v>
      </c>
      <c r="T203">
        <f>'working monthly'!U213</f>
        <v>783.13242326496209</v>
      </c>
      <c r="U203">
        <f>'working monthly'!V213</f>
        <v>444.02468082859576</v>
      </c>
    </row>
    <row r="204" spans="1:21" x14ac:dyDescent="0.3">
      <c r="A204" s="10">
        <f>'working monthly'!F214</f>
        <v>37926</v>
      </c>
      <c r="B204" s="15">
        <f>'working monthly'!D214</f>
        <v>2003</v>
      </c>
      <c r="C204" s="14">
        <f>'working monthly'!E214</f>
        <v>11</v>
      </c>
      <c r="D204" s="14">
        <f>'working monthly'!C214</f>
        <v>4</v>
      </c>
      <c r="E204" s="14">
        <f>'working monthly'!B214</f>
        <v>30</v>
      </c>
      <c r="F204">
        <f>'working monthly'!G214</f>
        <v>11943240</v>
      </c>
      <c r="G204">
        <f>'working monthly'!H214</f>
        <v>6186682</v>
      </c>
      <c r="H204">
        <f>'working monthly'!I214</f>
        <v>593828005</v>
      </c>
      <c r="I204">
        <f>'working monthly'!J214</f>
        <v>206222.73333333334</v>
      </c>
      <c r="J204">
        <f>'working monthly'!K214</f>
        <v>398108</v>
      </c>
      <c r="K204">
        <f>'working monthly'!L214</f>
        <v>0.51800700647395514</v>
      </c>
      <c r="L204">
        <f>'working monthly'!M214</f>
        <v>95.984892224943835</v>
      </c>
      <c r="M204">
        <f>'working monthly'!N214</f>
        <v>49.720846688168372</v>
      </c>
      <c r="N204">
        <f>'working monthly'!O214</f>
        <v>212610</v>
      </c>
      <c r="O204">
        <f>'working monthly'!P214</f>
        <v>122584</v>
      </c>
      <c r="P204">
        <f>'working monthly'!Q214</f>
        <v>97319345.363999993</v>
      </c>
      <c r="Q204">
        <f>'working monthly'!R214</f>
        <v>4086.1333333333332</v>
      </c>
      <c r="R204">
        <f>'working monthly'!S214</f>
        <v>7087</v>
      </c>
      <c r="S204">
        <f>'working monthly'!T214</f>
        <v>0.57656742392173466</v>
      </c>
      <c r="T204">
        <f>'working monthly'!U214</f>
        <v>793.89924756901382</v>
      </c>
      <c r="U204">
        <f>'working monthly'!V214</f>
        <v>457.73644402426976</v>
      </c>
    </row>
    <row r="205" spans="1:21" x14ac:dyDescent="0.3">
      <c r="A205" s="10">
        <f>'working monthly'!F215</f>
        <v>37956</v>
      </c>
      <c r="B205" s="15">
        <f>'working monthly'!D215</f>
        <v>2003</v>
      </c>
      <c r="C205" s="14">
        <f>'working monthly'!E215</f>
        <v>12</v>
      </c>
      <c r="D205" s="14">
        <f>'working monthly'!C215</f>
        <v>4</v>
      </c>
      <c r="E205" s="14">
        <f>'working monthly'!B215</f>
        <v>31</v>
      </c>
      <c r="F205">
        <f>'working monthly'!G215</f>
        <v>12343208</v>
      </c>
      <c r="G205">
        <f>'working monthly'!H215</f>
        <v>5171597</v>
      </c>
      <c r="H205">
        <f>'working monthly'!I215</f>
        <v>510995625</v>
      </c>
      <c r="I205">
        <f>'working monthly'!J215</f>
        <v>166825.70967741936</v>
      </c>
      <c r="J205">
        <f>'working monthly'!K215</f>
        <v>398168</v>
      </c>
      <c r="K205">
        <f>'working monthly'!L215</f>
        <v>0.4189832173289148</v>
      </c>
      <c r="L205">
        <f>'working monthly'!M215</f>
        <v>98.808090614949307</v>
      </c>
      <c r="M205">
        <f>'working monthly'!N215</f>
        <v>41.398931703978413</v>
      </c>
      <c r="N205">
        <f>'working monthly'!O215</f>
        <v>219697</v>
      </c>
      <c r="O205">
        <f>'working monthly'!P215</f>
        <v>103977.999999999</v>
      </c>
      <c r="P205">
        <f>'working monthly'!Q215</f>
        <v>80741802.563999996</v>
      </c>
      <c r="Q205">
        <f>'working monthly'!R215</f>
        <v>3354.1290322580321</v>
      </c>
      <c r="R205">
        <f>'working monthly'!S215</f>
        <v>7087</v>
      </c>
      <c r="S205">
        <f>'working monthly'!T215</f>
        <v>0.47327910713391169</v>
      </c>
      <c r="T205">
        <f>'working monthly'!U215</f>
        <v>776.52775167824711</v>
      </c>
      <c r="U205">
        <f>'working monthly'!V215</f>
        <v>367.51436097898466</v>
      </c>
    </row>
    <row r="206" spans="1:21" x14ac:dyDescent="0.3">
      <c r="A206" s="10">
        <f>'working monthly'!F216</f>
        <v>37987</v>
      </c>
      <c r="B206" s="15">
        <f>'working monthly'!D216</f>
        <v>2004</v>
      </c>
      <c r="C206" s="14">
        <f>'working monthly'!E216</f>
        <v>1</v>
      </c>
      <c r="D206" s="14">
        <f>'working monthly'!C216</f>
        <v>1</v>
      </c>
      <c r="E206" s="14">
        <f>'working monthly'!B216</f>
        <v>31</v>
      </c>
      <c r="F206">
        <f>'working monthly'!G216</f>
        <v>12348137</v>
      </c>
      <c r="G206">
        <f>'working monthly'!H216</f>
        <v>5288139</v>
      </c>
      <c r="H206">
        <f>'working monthly'!I216</f>
        <v>519702769</v>
      </c>
      <c r="I206">
        <f>'working monthly'!J216</f>
        <v>170585.12903225806</v>
      </c>
      <c r="J206">
        <f>'working monthly'!K216</f>
        <v>398327</v>
      </c>
      <c r="K206">
        <f>'working monthly'!L216</f>
        <v>0.42825399491437455</v>
      </c>
      <c r="L206">
        <f>'working monthly'!M216</f>
        <v>98.277062875994744</v>
      </c>
      <c r="M206">
        <f>'working monthly'!N216</f>
        <v>42.087544785095922</v>
      </c>
      <c r="N206">
        <f>'working monthly'!O216</f>
        <v>219697</v>
      </c>
      <c r="O206">
        <f>'working monthly'!P216</f>
        <v>111681</v>
      </c>
      <c r="P206">
        <f>'working monthly'!Q216</f>
        <v>88051599.966100007</v>
      </c>
      <c r="Q206">
        <f>'working monthly'!R216</f>
        <v>3602.6129032258063</v>
      </c>
      <c r="R206">
        <f>'working monthly'!S216</f>
        <v>7087</v>
      </c>
      <c r="S206">
        <f>'working monthly'!T216</f>
        <v>0.50834103333227132</v>
      </c>
      <c r="T206">
        <f>'working monthly'!U216</f>
        <v>788.42059048629585</v>
      </c>
      <c r="U206">
        <f>'working monthly'!V216</f>
        <v>400.78653766824311</v>
      </c>
    </row>
    <row r="207" spans="1:21" x14ac:dyDescent="0.3">
      <c r="A207" s="10">
        <f>'working monthly'!F217</f>
        <v>38018</v>
      </c>
      <c r="B207" s="15">
        <f>'working monthly'!D217</f>
        <v>2004</v>
      </c>
      <c r="C207" s="14">
        <f>'working monthly'!E217</f>
        <v>2</v>
      </c>
      <c r="D207" s="14">
        <f>'working monthly'!C217</f>
        <v>1</v>
      </c>
      <c r="E207" s="14">
        <f>'working monthly'!B217</f>
        <v>28</v>
      </c>
      <c r="F207">
        <f>'working monthly'!G217</f>
        <v>11157636</v>
      </c>
      <c r="G207">
        <f>'working monthly'!H217</f>
        <v>5834463</v>
      </c>
      <c r="H207">
        <f>'working monthly'!I217</f>
        <v>591655912</v>
      </c>
      <c r="I207">
        <f>'working monthly'!J217</f>
        <v>208373.67857142858</v>
      </c>
      <c r="J207">
        <f>'working monthly'!K217</f>
        <v>398487</v>
      </c>
      <c r="K207">
        <f>'working monthly'!L217</f>
        <v>0.52291211149028338</v>
      </c>
      <c r="L207">
        <f>'working monthly'!M217</f>
        <v>101.40708956419812</v>
      </c>
      <c r="M207">
        <f>'working monthly'!N217</f>
        <v>53.026995324099119</v>
      </c>
      <c r="N207">
        <f>'working monthly'!O217</f>
        <v>198436</v>
      </c>
      <c r="O207">
        <f>'working monthly'!P217</f>
        <v>116781</v>
      </c>
      <c r="P207">
        <f>'working monthly'!Q217</f>
        <v>94328226.107999995</v>
      </c>
      <c r="Q207">
        <f>'working monthly'!R217</f>
        <v>4170.75</v>
      </c>
      <c r="R207">
        <f>'working monthly'!S217</f>
        <v>7087</v>
      </c>
      <c r="S207">
        <f>'working monthly'!T217</f>
        <v>0.58850712572315511</v>
      </c>
      <c r="T207">
        <f>'working monthly'!U217</f>
        <v>807.7360710047011</v>
      </c>
      <c r="U207">
        <f>'working monthly'!V217</f>
        <v>475.3584334898909</v>
      </c>
    </row>
    <row r="208" spans="1:21" x14ac:dyDescent="0.3">
      <c r="A208" s="10">
        <f>'working monthly'!F218</f>
        <v>38047</v>
      </c>
      <c r="B208" s="15">
        <f>'working monthly'!D218</f>
        <v>2004</v>
      </c>
      <c r="C208" s="14">
        <f>'working monthly'!E218</f>
        <v>3</v>
      </c>
      <c r="D208" s="14">
        <f>'working monthly'!C218</f>
        <v>1</v>
      </c>
      <c r="E208" s="14">
        <f>'working monthly'!B218</f>
        <v>31</v>
      </c>
      <c r="F208">
        <f>'working monthly'!G218</f>
        <v>12368287</v>
      </c>
      <c r="G208">
        <f>'working monthly'!H218</f>
        <v>6859684</v>
      </c>
      <c r="H208">
        <f>'working monthly'!I218</f>
        <v>677722555</v>
      </c>
      <c r="I208">
        <f>'working monthly'!J218</f>
        <v>221280.12903225806</v>
      </c>
      <c r="J208">
        <f>'working monthly'!K218</f>
        <v>398977</v>
      </c>
      <c r="K208">
        <f>'working monthly'!L218</f>
        <v>0.55461876005949728</v>
      </c>
      <c r="L208">
        <f>'working monthly'!M218</f>
        <v>98.797926405939393</v>
      </c>
      <c r="M208">
        <f>'working monthly'!N218</f>
        <v>54.795183439711579</v>
      </c>
      <c r="N208">
        <f>'working monthly'!O218</f>
        <v>219697</v>
      </c>
      <c r="O208">
        <f>'working monthly'!P218</f>
        <v>135489</v>
      </c>
      <c r="P208">
        <f>'working monthly'!Q218</f>
        <v>109148933.87</v>
      </c>
      <c r="Q208">
        <f>'working monthly'!R218</f>
        <v>4370.6129032258068</v>
      </c>
      <c r="R208">
        <f>'working monthly'!S218</f>
        <v>7087</v>
      </c>
      <c r="S208">
        <f>'working monthly'!T218</f>
        <v>0.61670846666090118</v>
      </c>
      <c r="T208">
        <f>'working monthly'!U218</f>
        <v>805.59258589258172</v>
      </c>
      <c r="U208">
        <f>'working monthly'!V218</f>
        <v>496.81576839920439</v>
      </c>
    </row>
    <row r="209" spans="1:21" x14ac:dyDescent="0.3">
      <c r="A209" s="10">
        <f>'working monthly'!F219</f>
        <v>38078</v>
      </c>
      <c r="B209" s="15">
        <f>'working monthly'!D219</f>
        <v>2004</v>
      </c>
      <c r="C209" s="14">
        <f>'working monthly'!E219</f>
        <v>4</v>
      </c>
      <c r="D209" s="14">
        <f>'working monthly'!C219</f>
        <v>2</v>
      </c>
      <c r="E209" s="14">
        <f>'working monthly'!B219</f>
        <v>30</v>
      </c>
      <c r="F209">
        <f>'working monthly'!G219</f>
        <v>11985810</v>
      </c>
      <c r="G209">
        <f>'working monthly'!H219</f>
        <v>6460870</v>
      </c>
      <c r="H209">
        <f>'working monthly'!I219</f>
        <v>650797005</v>
      </c>
      <c r="I209">
        <f>'working monthly'!J219</f>
        <v>215362.33333333334</v>
      </c>
      <c r="J209">
        <f>'working monthly'!K219</f>
        <v>399527</v>
      </c>
      <c r="K209">
        <f>'working monthly'!L219</f>
        <v>0.53904325197879821</v>
      </c>
      <c r="L209">
        <f>'working monthly'!M219</f>
        <v>100.72900476251651</v>
      </c>
      <c r="M209">
        <f>'working monthly'!N219</f>
        <v>54.297290295774751</v>
      </c>
      <c r="N209">
        <f>'working monthly'!O219</f>
        <v>217170</v>
      </c>
      <c r="O209">
        <f>'working monthly'!P219</f>
        <v>125023</v>
      </c>
      <c r="P209">
        <f>'working monthly'!Q219</f>
        <v>97298390.200000003</v>
      </c>
      <c r="Q209">
        <f>'working monthly'!R219</f>
        <v>4167.4333333333334</v>
      </c>
      <c r="R209">
        <f>'working monthly'!S219</f>
        <v>7239</v>
      </c>
      <c r="S209">
        <f>'working monthly'!T219</f>
        <v>0.57569185430768521</v>
      </c>
      <c r="T209">
        <f>'working monthly'!U219</f>
        <v>778.24392471785188</v>
      </c>
      <c r="U209">
        <f>'working monthly'!V219</f>
        <v>448.02868812451078</v>
      </c>
    </row>
    <row r="210" spans="1:21" x14ac:dyDescent="0.3">
      <c r="A210" s="10">
        <f>'working monthly'!F220</f>
        <v>38108</v>
      </c>
      <c r="B210" s="15">
        <f>'working monthly'!D220</f>
        <v>2004</v>
      </c>
      <c r="C210" s="14">
        <f>'working monthly'!E220</f>
        <v>5</v>
      </c>
      <c r="D210" s="14">
        <f>'working monthly'!C220</f>
        <v>2</v>
      </c>
      <c r="E210" s="14">
        <f>'working monthly'!B220</f>
        <v>31</v>
      </c>
      <c r="F210">
        <f>'working monthly'!G220</f>
        <v>12397520</v>
      </c>
      <c r="G210">
        <f>'working monthly'!H220</f>
        <v>7467230</v>
      </c>
      <c r="H210">
        <f>'working monthly'!I220</f>
        <v>790740415</v>
      </c>
      <c r="I210">
        <f>'working monthly'!J220</f>
        <v>240878.38709677418</v>
      </c>
      <c r="J210">
        <f>'working monthly'!K220</f>
        <v>399920</v>
      </c>
      <c r="K210">
        <f>'working monthly'!L220</f>
        <v>0.60231643102814114</v>
      </c>
      <c r="L210">
        <f>'working monthly'!M220</f>
        <v>105.89474477148822</v>
      </c>
      <c r="M210">
        <f>'working monthly'!N220</f>
        <v>63.782144735398695</v>
      </c>
      <c r="N210">
        <f>'working monthly'!O220</f>
        <v>224409</v>
      </c>
      <c r="O210">
        <f>'working monthly'!P220</f>
        <v>128422</v>
      </c>
      <c r="P210">
        <f>'working monthly'!Q220</f>
        <v>101162324.491</v>
      </c>
      <c r="Q210">
        <f>'working monthly'!R220</f>
        <v>4142.6451612903229</v>
      </c>
      <c r="R210">
        <f>'working monthly'!S220</f>
        <v>7239</v>
      </c>
      <c r="S210">
        <f>'working monthly'!T220</f>
        <v>0.57226760067555227</v>
      </c>
      <c r="T210">
        <f>'working monthly'!U220</f>
        <v>787.73360087056733</v>
      </c>
      <c r="U210">
        <f>'working monthly'!V220</f>
        <v>450.79441774171266</v>
      </c>
    </row>
    <row r="211" spans="1:21" x14ac:dyDescent="0.3">
      <c r="A211" s="10">
        <f>'working monthly'!F221</f>
        <v>38139</v>
      </c>
      <c r="B211" s="15">
        <f>'working monthly'!D221</f>
        <v>2004</v>
      </c>
      <c r="C211" s="14">
        <f>'working monthly'!E221</f>
        <v>6</v>
      </c>
      <c r="D211" s="14">
        <f>'working monthly'!C221</f>
        <v>2</v>
      </c>
      <c r="E211" s="14">
        <f>'working monthly'!B221</f>
        <v>30</v>
      </c>
      <c r="F211">
        <f>'working monthly'!G221</f>
        <v>12038640</v>
      </c>
      <c r="G211">
        <f>'working monthly'!H221</f>
        <v>7985532</v>
      </c>
      <c r="H211">
        <f>'working monthly'!I221</f>
        <v>911977778</v>
      </c>
      <c r="I211">
        <f>'working monthly'!J221</f>
        <v>266184.40000000002</v>
      </c>
      <c r="J211">
        <f>'working monthly'!K221</f>
        <v>401288</v>
      </c>
      <c r="K211">
        <f>'working monthly'!L221</f>
        <v>0.6633250931998963</v>
      </c>
      <c r="L211">
        <f>'working monthly'!M221</f>
        <v>114.20375974950699</v>
      </c>
      <c r="M211">
        <f>'working monthly'!N221</f>
        <v>75.754219579620283</v>
      </c>
      <c r="N211">
        <f>'working monthly'!O221</f>
        <v>217170</v>
      </c>
      <c r="O211">
        <f>'working monthly'!P221</f>
        <v>121605</v>
      </c>
      <c r="P211">
        <f>'working monthly'!Q221</f>
        <v>93456910.887999997</v>
      </c>
      <c r="Q211">
        <f>'working monthly'!R221</f>
        <v>4053.5</v>
      </c>
      <c r="R211">
        <f>'working monthly'!S221</f>
        <v>7239</v>
      </c>
      <c r="S211">
        <f>'working monthly'!T221</f>
        <v>0.55995303218676618</v>
      </c>
      <c r="T211">
        <f>'working monthly'!U221</f>
        <v>768.52852175486203</v>
      </c>
      <c r="U211">
        <f>'working monthly'!V221</f>
        <v>430.33987607864805</v>
      </c>
    </row>
    <row r="212" spans="1:21" x14ac:dyDescent="0.3">
      <c r="A212" s="10">
        <f>'working monthly'!F222</f>
        <v>38169</v>
      </c>
      <c r="B212" s="15">
        <f>'working monthly'!D222</f>
        <v>2004</v>
      </c>
      <c r="C212" s="14">
        <f>'working monthly'!E222</f>
        <v>7</v>
      </c>
      <c r="D212" s="14">
        <f>'working monthly'!C222</f>
        <v>3</v>
      </c>
      <c r="E212" s="14">
        <f>'working monthly'!B222</f>
        <v>31</v>
      </c>
      <c r="F212">
        <f>'working monthly'!G222</f>
        <v>12445663</v>
      </c>
      <c r="G212">
        <f>'working monthly'!H222</f>
        <v>8915860</v>
      </c>
      <c r="H212">
        <f>'working monthly'!I222</f>
        <v>1059340935</v>
      </c>
      <c r="I212">
        <f>'working monthly'!J222</f>
        <v>287608.38709677418</v>
      </c>
      <c r="J212">
        <f>'working monthly'!K222</f>
        <v>401473</v>
      </c>
      <c r="K212">
        <f>'working monthly'!L222</f>
        <v>0.71638288775776748</v>
      </c>
      <c r="L212">
        <f>'working monthly'!M222</f>
        <v>118.81533974288516</v>
      </c>
      <c r="M212">
        <f>'working monthly'!N222</f>
        <v>85.117276194928309</v>
      </c>
      <c r="N212">
        <f>'working monthly'!O222</f>
        <v>226052</v>
      </c>
      <c r="O212">
        <f>'working monthly'!P222</f>
        <v>149932</v>
      </c>
      <c r="P212">
        <f>'working monthly'!Q222</f>
        <v>115836815.808</v>
      </c>
      <c r="Q212">
        <f>'working monthly'!R222</f>
        <v>4836.5161290322585</v>
      </c>
      <c r="R212">
        <f>'working monthly'!S222</f>
        <v>7292</v>
      </c>
      <c r="S212">
        <f>'working monthly'!T222</f>
        <v>0.66326331994408361</v>
      </c>
      <c r="T212">
        <f>'working monthly'!U222</f>
        <v>772.59568209588349</v>
      </c>
      <c r="U212">
        <f>'working monthly'!V222</f>
        <v>512.43437708137947</v>
      </c>
    </row>
    <row r="213" spans="1:21" x14ac:dyDescent="0.3">
      <c r="A213" s="10">
        <f>'working monthly'!F223</f>
        <v>38200</v>
      </c>
      <c r="B213" s="15">
        <f>'working monthly'!D223</f>
        <v>2004</v>
      </c>
      <c r="C213" s="14">
        <f>'working monthly'!E223</f>
        <v>8</v>
      </c>
      <c r="D213" s="14">
        <f>'working monthly'!C223</f>
        <v>3</v>
      </c>
      <c r="E213" s="14">
        <f>'working monthly'!B223</f>
        <v>31</v>
      </c>
      <c r="F213">
        <f>'working monthly'!G223</f>
        <v>12450778</v>
      </c>
      <c r="G213">
        <f>'working monthly'!H223</f>
        <v>9009379</v>
      </c>
      <c r="H213">
        <f>'working monthly'!I223</f>
        <v>1062905191</v>
      </c>
      <c r="I213">
        <f>'working monthly'!J223</f>
        <v>290625.12903225806</v>
      </c>
      <c r="J213">
        <f>'working monthly'!K223</f>
        <v>401638</v>
      </c>
      <c r="K213">
        <f>'working monthly'!L223</f>
        <v>0.7235996818833329</v>
      </c>
      <c r="L213">
        <f>'working monthly'!M223</f>
        <v>117.97763097767337</v>
      </c>
      <c r="M213">
        <f>'working monthly'!N223</f>
        <v>85.368576244793701</v>
      </c>
      <c r="N213">
        <f>'working monthly'!O223</f>
        <v>226052</v>
      </c>
      <c r="O213">
        <f>'working monthly'!P223</f>
        <v>138784.99999999901</v>
      </c>
      <c r="P213">
        <f>'working monthly'!Q223</f>
        <v>107589343.80400001</v>
      </c>
      <c r="Q213">
        <f>'working monthly'!R223</f>
        <v>4476.935483870936</v>
      </c>
      <c r="R213">
        <f>'working monthly'!S223</f>
        <v>7292</v>
      </c>
      <c r="S213">
        <f>'working monthly'!T223</f>
        <v>0.61395165714083044</v>
      </c>
      <c r="T213">
        <f>'working monthly'!U223</f>
        <v>775.22314229924541</v>
      </c>
      <c r="U213">
        <f>'working monthly'!V223</f>
        <v>475.94953286854354</v>
      </c>
    </row>
    <row r="214" spans="1:21" x14ac:dyDescent="0.3">
      <c r="A214" s="10">
        <f>'working monthly'!F224</f>
        <v>38231</v>
      </c>
      <c r="B214" s="15">
        <f>'working monthly'!D224</f>
        <v>2004</v>
      </c>
      <c r="C214" s="14">
        <f>'working monthly'!E224</f>
        <v>9</v>
      </c>
      <c r="D214" s="14">
        <f>'working monthly'!C224</f>
        <v>3</v>
      </c>
      <c r="E214" s="14">
        <f>'working monthly'!B224</f>
        <v>30</v>
      </c>
      <c r="F214">
        <f>'working monthly'!G224</f>
        <v>12051840</v>
      </c>
      <c r="G214">
        <f>'working monthly'!H224</f>
        <v>8329251</v>
      </c>
      <c r="H214">
        <f>'working monthly'!I224</f>
        <v>946925353</v>
      </c>
      <c r="I214">
        <f>'working monthly'!J224</f>
        <v>277641.7</v>
      </c>
      <c r="J214">
        <f>'working monthly'!K224</f>
        <v>401728</v>
      </c>
      <c r="K214">
        <f>'working monthly'!L224</f>
        <v>0.69111861757208859</v>
      </c>
      <c r="L214">
        <f>'working monthly'!M224</f>
        <v>113.68673521784852</v>
      </c>
      <c r="M214">
        <f>'working monthly'!N224</f>
        <v>78.571019280043544</v>
      </c>
      <c r="N214">
        <f>'working monthly'!O224</f>
        <v>222000</v>
      </c>
      <c r="O214">
        <f>'working monthly'!P224</f>
        <v>124886.670323642</v>
      </c>
      <c r="P214">
        <f>'working monthly'!Q224</f>
        <v>98344531.719034493</v>
      </c>
      <c r="Q214">
        <f>'working monthly'!R224</f>
        <v>4162.889010788067</v>
      </c>
      <c r="R214">
        <f>'working monthly'!S224</f>
        <v>7400</v>
      </c>
      <c r="S214">
        <f>'working monthly'!T224</f>
        <v>0.5625525690254144</v>
      </c>
      <c r="T214">
        <f>'working monthly'!U224</f>
        <v>787.47020369889003</v>
      </c>
      <c r="U214">
        <f>'working monthly'!V224</f>
        <v>442.99338612177701</v>
      </c>
    </row>
    <row r="215" spans="1:21" x14ac:dyDescent="0.3">
      <c r="A215" s="10">
        <f>'working monthly'!F225</f>
        <v>38261</v>
      </c>
      <c r="B215" s="15">
        <f>'working monthly'!D225</f>
        <v>2004</v>
      </c>
      <c r="C215" s="14">
        <f>'working monthly'!E225</f>
        <v>10</v>
      </c>
      <c r="D215" s="14">
        <f>'working monthly'!C225</f>
        <v>4</v>
      </c>
      <c r="E215" s="14">
        <f>'working monthly'!B225</f>
        <v>31</v>
      </c>
      <c r="F215">
        <f>'working monthly'!G225</f>
        <v>12469843</v>
      </c>
      <c r="G215">
        <f>'working monthly'!H225</f>
        <v>7737588</v>
      </c>
      <c r="H215">
        <f>'working monthly'!I225</f>
        <v>817106761</v>
      </c>
      <c r="I215">
        <f>'working monthly'!J225</f>
        <v>249599.61290322582</v>
      </c>
      <c r="J215">
        <f>'working monthly'!K225</f>
        <v>402253</v>
      </c>
      <c r="K215">
        <f>'working monthly'!L225</f>
        <v>0.62050404323454589</v>
      </c>
      <c r="L215">
        <f>'working monthly'!M225</f>
        <v>105.60225757690898</v>
      </c>
      <c r="M215">
        <f>'working monthly'!N225</f>
        <v>65.52662780116799</v>
      </c>
      <c r="N215">
        <f>'working monthly'!O225</f>
        <v>229400</v>
      </c>
      <c r="O215">
        <f>'working monthly'!P225</f>
        <v>137575</v>
      </c>
      <c r="P215">
        <f>'working monthly'!Q225</f>
        <v>108142523.17</v>
      </c>
      <c r="Q215">
        <f>'working monthly'!R225</f>
        <v>4437.9032258064517</v>
      </c>
      <c r="R215">
        <f>'working monthly'!S225</f>
        <v>7400</v>
      </c>
      <c r="S215">
        <f>'working monthly'!T225</f>
        <v>0.599716652136007</v>
      </c>
      <c r="T215">
        <f>'working monthly'!U225</f>
        <v>786.06231633654374</v>
      </c>
      <c r="U215">
        <f>'working monthly'!V225</f>
        <v>471.41466072362687</v>
      </c>
    </row>
    <row r="216" spans="1:21" x14ac:dyDescent="0.3">
      <c r="A216" s="10">
        <f>'working monthly'!F226</f>
        <v>38292</v>
      </c>
      <c r="B216" s="15">
        <f>'working monthly'!D226</f>
        <v>2004</v>
      </c>
      <c r="C216" s="14">
        <f>'working monthly'!E226</f>
        <v>11</v>
      </c>
      <c r="D216" s="14">
        <f>'working monthly'!C226</f>
        <v>4</v>
      </c>
      <c r="E216" s="14">
        <f>'working monthly'!B226</f>
        <v>30</v>
      </c>
      <c r="F216">
        <f>'working monthly'!G226</f>
        <v>12062700</v>
      </c>
      <c r="G216">
        <f>'working monthly'!H226</f>
        <v>6475290</v>
      </c>
      <c r="H216">
        <f>'working monthly'!I226</f>
        <v>641561198</v>
      </c>
      <c r="I216">
        <f>'working monthly'!J226</f>
        <v>215843</v>
      </c>
      <c r="J216">
        <f>'working monthly'!K226</f>
        <v>402090</v>
      </c>
      <c r="K216">
        <f>'working monthly'!L226</f>
        <v>0.53680270586187173</v>
      </c>
      <c r="L216">
        <f>'working monthly'!M226</f>
        <v>99.078373014953769</v>
      </c>
      <c r="M216">
        <f>'working monthly'!N226</f>
        <v>53.18553872681904</v>
      </c>
      <c r="N216">
        <f>'working monthly'!O226</f>
        <v>224640</v>
      </c>
      <c r="O216">
        <f>'working monthly'!P226</f>
        <v>134615</v>
      </c>
      <c r="P216">
        <f>'working monthly'!Q226</f>
        <v>106872142.608</v>
      </c>
      <c r="Q216">
        <f>'working monthly'!R226</f>
        <v>4487.166666666667</v>
      </c>
      <c r="R216">
        <f>'working monthly'!S226</f>
        <v>7488</v>
      </c>
      <c r="S216">
        <f>'working monthly'!T226</f>
        <v>0.59924768518518523</v>
      </c>
      <c r="T216">
        <f>'working monthly'!U226</f>
        <v>793.9096134011811</v>
      </c>
      <c r="U216">
        <f>'working monthly'!V226</f>
        <v>475.74849807692306</v>
      </c>
    </row>
    <row r="217" spans="1:21" x14ac:dyDescent="0.3">
      <c r="A217" s="10">
        <f>'working monthly'!F227</f>
        <v>38322</v>
      </c>
      <c r="B217" s="15">
        <f>'working monthly'!D227</f>
        <v>2004</v>
      </c>
      <c r="C217" s="14">
        <f>'working monthly'!E227</f>
        <v>12</v>
      </c>
      <c r="D217" s="14">
        <f>'working monthly'!C227</f>
        <v>4</v>
      </c>
      <c r="E217" s="14">
        <f>'working monthly'!B227</f>
        <v>31</v>
      </c>
      <c r="F217">
        <f>'working monthly'!G227</f>
        <v>12450468</v>
      </c>
      <c r="G217">
        <f>'working monthly'!H227</f>
        <v>5339177</v>
      </c>
      <c r="H217">
        <f>'working monthly'!I227</f>
        <v>539135744</v>
      </c>
      <c r="I217">
        <f>'working monthly'!J227</f>
        <v>172231.51612903227</v>
      </c>
      <c r="J217">
        <f>'working monthly'!K227</f>
        <v>401628</v>
      </c>
      <c r="K217">
        <f>'working monthly'!L227</f>
        <v>0.42883343822898867</v>
      </c>
      <c r="L217">
        <f>'working monthly'!M227</f>
        <v>100.97731242099672</v>
      </c>
      <c r="M217">
        <f>'working monthly'!N227</f>
        <v>43.302448068618787</v>
      </c>
      <c r="N217">
        <f>'working monthly'!O227</f>
        <v>235042</v>
      </c>
      <c r="O217">
        <f>'working monthly'!P227</f>
        <v>122505</v>
      </c>
      <c r="P217">
        <f>'working monthly'!Q227</f>
        <v>95737377.917999998</v>
      </c>
      <c r="Q217">
        <f>'working monthly'!R227</f>
        <v>3951.7741935483873</v>
      </c>
      <c r="R217">
        <f>'working monthly'!S227</f>
        <v>7582</v>
      </c>
      <c r="S217">
        <f>'working monthly'!T227</f>
        <v>0.52120472085839975</v>
      </c>
      <c r="T217">
        <f>'working monthly'!U227</f>
        <v>781.49771779111052</v>
      </c>
      <c r="U217">
        <f>'working monthly'!V227</f>
        <v>407.32029985279223</v>
      </c>
    </row>
    <row r="218" spans="1:21" x14ac:dyDescent="0.3">
      <c r="A218" s="10">
        <f>'working monthly'!F228</f>
        <v>38353</v>
      </c>
      <c r="B218" s="15">
        <f>'working monthly'!D228</f>
        <v>2005</v>
      </c>
      <c r="C218" s="14">
        <f>'working monthly'!E228</f>
        <v>1</v>
      </c>
      <c r="D218" s="14">
        <f>'working monthly'!C228</f>
        <v>1</v>
      </c>
      <c r="E218" s="14">
        <f>'working monthly'!B228</f>
        <v>31</v>
      </c>
      <c r="F218">
        <f>'working monthly'!G228</f>
        <v>12434968</v>
      </c>
      <c r="G218">
        <f>'working monthly'!H228</f>
        <v>5534434</v>
      </c>
      <c r="H218">
        <f>'working monthly'!I228</f>
        <v>554920206</v>
      </c>
      <c r="I218">
        <f>'working monthly'!J228</f>
        <v>178530.12903225806</v>
      </c>
      <c r="J218">
        <f>'working monthly'!K228</f>
        <v>401128</v>
      </c>
      <c r="K218">
        <f>'working monthly'!L228</f>
        <v>0.44507022454742146</v>
      </c>
      <c r="L218">
        <f>'working monthly'!M228</f>
        <v>100.26683957203211</v>
      </c>
      <c r="M218">
        <f>'working monthly'!N228</f>
        <v>44.625784802984619</v>
      </c>
      <c r="N218">
        <f>'working monthly'!O228</f>
        <v>235042</v>
      </c>
      <c r="O218">
        <f>'working monthly'!P228</f>
        <v>122376</v>
      </c>
      <c r="P218">
        <f>'working monthly'!Q228</f>
        <v>100861065.43000001</v>
      </c>
      <c r="Q218">
        <f>'working monthly'!R228</f>
        <v>3947.6129032258063</v>
      </c>
      <c r="R218">
        <f>'working monthly'!S228</f>
        <v>7582</v>
      </c>
      <c r="S218">
        <f>'working monthly'!T228</f>
        <v>0.52065588277839703</v>
      </c>
      <c r="T218">
        <f>'working monthly'!U228</f>
        <v>824.18991820291569</v>
      </c>
      <c r="U218">
        <f>'working monthly'!V228</f>
        <v>429.11932943899393</v>
      </c>
    </row>
    <row r="219" spans="1:21" x14ac:dyDescent="0.3">
      <c r="A219" s="10">
        <f>'working monthly'!F229</f>
        <v>38384</v>
      </c>
      <c r="B219" s="15">
        <f>'working monthly'!D229</f>
        <v>2005</v>
      </c>
      <c r="C219" s="14">
        <f>'working monthly'!E229</f>
        <v>2</v>
      </c>
      <c r="D219" s="14">
        <f>'working monthly'!C229</f>
        <v>1</v>
      </c>
      <c r="E219" s="14">
        <f>'working monthly'!B229</f>
        <v>28</v>
      </c>
      <c r="F219">
        <f>'working monthly'!G229</f>
        <v>11241328</v>
      </c>
      <c r="G219">
        <f>'working monthly'!H229</f>
        <v>6235565</v>
      </c>
      <c r="H219">
        <f>'working monthly'!I229</f>
        <v>642298158</v>
      </c>
      <c r="I219">
        <f>'working monthly'!J229</f>
        <v>222698.75</v>
      </c>
      <c r="J219">
        <f>'working monthly'!K229</f>
        <v>401476</v>
      </c>
      <c r="K219">
        <f>'working monthly'!L229</f>
        <v>0.55470003188235406</v>
      </c>
      <c r="L219">
        <f>'working monthly'!M229</f>
        <v>103.00560702999648</v>
      </c>
      <c r="M219">
        <f>'working monthly'!N229</f>
        <v>57.137213503600286</v>
      </c>
      <c r="N219">
        <f>'working monthly'!O229</f>
        <v>216580</v>
      </c>
      <c r="O219">
        <f>'working monthly'!P229</f>
        <v>136517</v>
      </c>
      <c r="P219">
        <f>'working monthly'!Q229</f>
        <v>115968077.52</v>
      </c>
      <c r="Q219">
        <f>'working monthly'!R229</f>
        <v>4875.6071428571431</v>
      </c>
      <c r="R219">
        <f>'working monthly'!S229</f>
        <v>7735</v>
      </c>
      <c r="S219">
        <f>'working monthly'!T229</f>
        <v>0.63033059377597189</v>
      </c>
      <c r="T219">
        <f>'working monthly'!U229</f>
        <v>849.47718980053764</v>
      </c>
      <c r="U219">
        <f>'working monthly'!V229</f>
        <v>535.45146144611692</v>
      </c>
    </row>
    <row r="220" spans="1:21" x14ac:dyDescent="0.3">
      <c r="A220" s="10">
        <f>'working monthly'!F230</f>
        <v>38412</v>
      </c>
      <c r="B220" s="15">
        <f>'working monthly'!D230</f>
        <v>2005</v>
      </c>
      <c r="C220" s="14">
        <f>'working monthly'!E230</f>
        <v>3</v>
      </c>
      <c r="D220" s="14">
        <f>'working monthly'!C230</f>
        <v>1</v>
      </c>
      <c r="E220" s="14">
        <f>'working monthly'!B230</f>
        <v>31</v>
      </c>
      <c r="F220">
        <f>'working monthly'!G230</f>
        <v>12447864</v>
      </c>
      <c r="G220">
        <f>'working monthly'!H230</f>
        <v>6953884</v>
      </c>
      <c r="H220">
        <f>'working monthly'!I230</f>
        <v>700112293</v>
      </c>
      <c r="I220">
        <f>'working monthly'!J230</f>
        <v>224318.83870967742</v>
      </c>
      <c r="J220">
        <f>'working monthly'!K230</f>
        <v>401544</v>
      </c>
      <c r="K220">
        <f>'working monthly'!L230</f>
        <v>0.55864074350426707</v>
      </c>
      <c r="L220">
        <f>'working monthly'!M230</f>
        <v>100.67931719884888</v>
      </c>
      <c r="M220">
        <f>'working monthly'!N230</f>
        <v>56.243568615466877</v>
      </c>
      <c r="N220">
        <f>'working monthly'!O230</f>
        <v>239103</v>
      </c>
      <c r="O220">
        <f>'working monthly'!P230</f>
        <v>156779</v>
      </c>
      <c r="P220">
        <f>'working monthly'!Q230</f>
        <v>140730752.708</v>
      </c>
      <c r="Q220">
        <f>'working monthly'!R230</f>
        <v>5057.3870967741932</v>
      </c>
      <c r="R220">
        <f>'working monthly'!S230</f>
        <v>7713</v>
      </c>
      <c r="S220">
        <f>'working monthly'!T230</f>
        <v>0.65569649899833959</v>
      </c>
      <c r="T220">
        <f>'working monthly'!U230</f>
        <v>897.63777488056439</v>
      </c>
      <c r="U220">
        <f>'working monthly'!V230</f>
        <v>588.5779463578458</v>
      </c>
    </row>
    <row r="221" spans="1:21" x14ac:dyDescent="0.3">
      <c r="A221" s="10">
        <f>'working monthly'!F231</f>
        <v>38443</v>
      </c>
      <c r="B221" s="15">
        <f>'working monthly'!D231</f>
        <v>2005</v>
      </c>
      <c r="C221" s="14">
        <f>'working monthly'!E231</f>
        <v>4</v>
      </c>
      <c r="D221" s="14">
        <f>'working monthly'!C231</f>
        <v>2</v>
      </c>
      <c r="E221" s="14">
        <f>'working monthly'!B231</f>
        <v>30</v>
      </c>
      <c r="F221">
        <f>'working monthly'!G231</f>
        <v>12034350</v>
      </c>
      <c r="G221">
        <f>'working monthly'!H231</f>
        <v>7019521</v>
      </c>
      <c r="H221">
        <f>'working monthly'!I231</f>
        <v>722801388</v>
      </c>
      <c r="I221">
        <f>'working monthly'!J231</f>
        <v>233984.03333333333</v>
      </c>
      <c r="J221">
        <f>'working monthly'!K231</f>
        <v>401145</v>
      </c>
      <c r="K221">
        <f>'working monthly'!L231</f>
        <v>0.58329041452176478</v>
      </c>
      <c r="L221">
        <f>'working monthly'!M231</f>
        <v>102.97018671217025</v>
      </c>
      <c r="M221">
        <f>'working monthly'!N231</f>
        <v>60.0615228907253</v>
      </c>
      <c r="N221">
        <f>'working monthly'!O231</f>
        <v>234390</v>
      </c>
      <c r="O221">
        <f>'working monthly'!P231</f>
        <v>142034</v>
      </c>
      <c r="P221">
        <f>'working monthly'!Q231</f>
        <v>121120202.331</v>
      </c>
      <c r="Q221">
        <f>'working monthly'!R231</f>
        <v>4734.4666666666662</v>
      </c>
      <c r="R221">
        <f>'working monthly'!S231</f>
        <v>7813</v>
      </c>
      <c r="S221">
        <f>'working monthly'!T231</f>
        <v>0.60597295106446525</v>
      </c>
      <c r="T221">
        <f>'working monthly'!U231</f>
        <v>852.75499057267973</v>
      </c>
      <c r="U221">
        <f>'working monthly'!V231</f>
        <v>516.74645817227702</v>
      </c>
    </row>
    <row r="222" spans="1:21" x14ac:dyDescent="0.3">
      <c r="A222" s="10">
        <f>'working monthly'!F232</f>
        <v>38473</v>
      </c>
      <c r="B222" s="15">
        <f>'working monthly'!D232</f>
        <v>2005</v>
      </c>
      <c r="C222" s="14">
        <f>'working monthly'!E232</f>
        <v>5</v>
      </c>
      <c r="D222" s="14">
        <f>'working monthly'!C232</f>
        <v>2</v>
      </c>
      <c r="E222" s="14">
        <f>'working monthly'!B232</f>
        <v>31</v>
      </c>
      <c r="F222">
        <f>'working monthly'!G232</f>
        <v>12438223</v>
      </c>
      <c r="G222">
        <f>'working monthly'!H232</f>
        <v>7717366</v>
      </c>
      <c r="H222">
        <f>'working monthly'!I232</f>
        <v>827765975</v>
      </c>
      <c r="I222">
        <f>'working monthly'!J232</f>
        <v>248947.29032258064</v>
      </c>
      <c r="J222">
        <f>'working monthly'!K232</f>
        <v>401233</v>
      </c>
      <c r="K222">
        <f>'working monthly'!L232</f>
        <v>0.62045567119997769</v>
      </c>
      <c r="L222">
        <f>'working monthly'!M232</f>
        <v>107.26016817136832</v>
      </c>
      <c r="M222">
        <f>'working monthly'!N232</f>
        <v>66.550179635788808</v>
      </c>
      <c r="N222">
        <f>'working monthly'!O232</f>
        <v>246357</v>
      </c>
      <c r="O222">
        <f>'working monthly'!P232</f>
        <v>144752.99999999901</v>
      </c>
      <c r="P222">
        <f>'working monthly'!Q232</f>
        <v>118450021.5</v>
      </c>
      <c r="Q222">
        <f>'working monthly'!R232</f>
        <v>4669.4516129031936</v>
      </c>
      <c r="R222">
        <f>'working monthly'!S232</f>
        <v>7947</v>
      </c>
      <c r="S222">
        <f>'working monthly'!T232</f>
        <v>0.58757413022564409</v>
      </c>
      <c r="T222">
        <f>'working monthly'!U232</f>
        <v>818.29061573853949</v>
      </c>
      <c r="U222">
        <f>'working monthly'!V232</f>
        <v>480.80639681437913</v>
      </c>
    </row>
    <row r="223" spans="1:21" x14ac:dyDescent="0.3">
      <c r="A223" s="10">
        <f>'working monthly'!F233</f>
        <v>38504</v>
      </c>
      <c r="B223" s="15">
        <f>'working monthly'!D233</f>
        <v>2005</v>
      </c>
      <c r="C223" s="14">
        <f>'working monthly'!E233</f>
        <v>6</v>
      </c>
      <c r="D223" s="14">
        <f>'working monthly'!C233</f>
        <v>2</v>
      </c>
      <c r="E223" s="14">
        <f>'working monthly'!B233</f>
        <v>30</v>
      </c>
      <c r="F223">
        <f>'working monthly'!G233</f>
        <v>12064650</v>
      </c>
      <c r="G223">
        <f>'working monthly'!H233</f>
        <v>8465804</v>
      </c>
      <c r="H223">
        <f>'working monthly'!I233</f>
        <v>987098958</v>
      </c>
      <c r="I223">
        <f>'working monthly'!J233</f>
        <v>282193.46666666667</v>
      </c>
      <c r="J223">
        <f>'working monthly'!K233</f>
        <v>402155</v>
      </c>
      <c r="K223">
        <f>'working monthly'!L233</f>
        <v>0.70170324045869548</v>
      </c>
      <c r="L223">
        <f>'working monthly'!M233</f>
        <v>116.59837128286929</v>
      </c>
      <c r="M223">
        <f>'working monthly'!N233</f>
        <v>81.817454961395484</v>
      </c>
      <c r="N223">
        <f>'working monthly'!O233</f>
        <v>238410</v>
      </c>
      <c r="O223">
        <f>'working monthly'!P233</f>
        <v>147701</v>
      </c>
      <c r="P223">
        <f>'working monthly'!Q233</f>
        <v>118684720.352</v>
      </c>
      <c r="Q223">
        <f>'working monthly'!R233</f>
        <v>4923.3666666666668</v>
      </c>
      <c r="R223">
        <f>'working monthly'!S233</f>
        <v>7947</v>
      </c>
      <c r="S223">
        <f>'working monthly'!T233</f>
        <v>0.61952518770185816</v>
      </c>
      <c r="T223">
        <f>'working monthly'!U233</f>
        <v>803.54716861768031</v>
      </c>
      <c r="U223">
        <f>'working monthly'!V233</f>
        <v>497.81771046516502</v>
      </c>
    </row>
    <row r="224" spans="1:21" x14ac:dyDescent="0.3">
      <c r="A224" s="10">
        <f>'working monthly'!F234</f>
        <v>38534</v>
      </c>
      <c r="B224" s="15">
        <f>'working monthly'!D234</f>
        <v>2005</v>
      </c>
      <c r="C224" s="14">
        <f>'working monthly'!E234</f>
        <v>7</v>
      </c>
      <c r="D224" s="14">
        <f>'working monthly'!C234</f>
        <v>3</v>
      </c>
      <c r="E224" s="14">
        <f>'working monthly'!B234</f>
        <v>31</v>
      </c>
      <c r="F224">
        <f>'working monthly'!G234</f>
        <v>12481778</v>
      </c>
      <c r="G224">
        <f>'working monthly'!H234</f>
        <v>9420706</v>
      </c>
      <c r="H224">
        <f>'working monthly'!I234</f>
        <v>1137285820</v>
      </c>
      <c r="I224">
        <f>'working monthly'!J234</f>
        <v>303893.74193548388</v>
      </c>
      <c r="J224">
        <f>'working monthly'!K234</f>
        <v>402638</v>
      </c>
      <c r="K224">
        <f>'working monthly'!L234</f>
        <v>0.75475673417681355</v>
      </c>
      <c r="L224">
        <f>'working monthly'!M234</f>
        <v>120.72193103149594</v>
      </c>
      <c r="M224">
        <f>'working monthly'!N234</f>
        <v>91.115690408850412</v>
      </c>
      <c r="N224">
        <f>'working monthly'!O234</f>
        <v>246357</v>
      </c>
      <c r="O224">
        <f>'working monthly'!P234</f>
        <v>172768.99999999901</v>
      </c>
      <c r="P224">
        <f>'working monthly'!Q234</f>
        <v>138894725.528</v>
      </c>
      <c r="Q224">
        <f>'working monthly'!R234</f>
        <v>5573.1935483870648</v>
      </c>
      <c r="R224">
        <f>'working monthly'!S234</f>
        <v>7947</v>
      </c>
      <c r="S224">
        <f>'working monthly'!T234</f>
        <v>0.70129527474355924</v>
      </c>
      <c r="T224">
        <f>'working monthly'!U234</f>
        <v>803.93314499708163</v>
      </c>
      <c r="U224">
        <f>'working monthly'!V234</f>
        <v>563.79451579618194</v>
      </c>
    </row>
    <row r="225" spans="1:21" x14ac:dyDescent="0.3">
      <c r="A225" s="10">
        <f>'working monthly'!F235</f>
        <v>38565</v>
      </c>
      <c r="B225" s="15">
        <f>'working monthly'!D235</f>
        <v>2005</v>
      </c>
      <c r="C225" s="14">
        <f>'working monthly'!E235</f>
        <v>8</v>
      </c>
      <c r="D225" s="14">
        <f>'working monthly'!C235</f>
        <v>3</v>
      </c>
      <c r="E225" s="14">
        <f>'working monthly'!B235</f>
        <v>31</v>
      </c>
      <c r="F225">
        <f>'working monthly'!G235</f>
        <v>12521675</v>
      </c>
      <c r="G225">
        <f>'working monthly'!H235</f>
        <v>9356987</v>
      </c>
      <c r="H225">
        <f>'working monthly'!I235</f>
        <v>1114312420</v>
      </c>
      <c r="I225">
        <f>'working monthly'!J235</f>
        <v>301838.29032258067</v>
      </c>
      <c r="J225">
        <f>'working monthly'!K235</f>
        <v>403925</v>
      </c>
      <c r="K225">
        <f>'working monthly'!L235</f>
        <v>0.74726320560148707</v>
      </c>
      <c r="L225">
        <f>'working monthly'!M235</f>
        <v>119.08880711280244</v>
      </c>
      <c r="M225">
        <f>'working monthly'!N235</f>
        <v>88.990683754369925</v>
      </c>
      <c r="N225">
        <f>'working monthly'!O235</f>
        <v>250790</v>
      </c>
      <c r="O225">
        <f>'working monthly'!P235</f>
        <v>159758.99999999901</v>
      </c>
      <c r="P225">
        <f>'working monthly'!Q235</f>
        <v>130199668.472</v>
      </c>
      <c r="Q225">
        <f>'working monthly'!R235</f>
        <v>5153.5161290322258</v>
      </c>
      <c r="R225">
        <f>'working monthly'!S235</f>
        <v>8090</v>
      </c>
      <c r="S225">
        <f>'working monthly'!T235</f>
        <v>0.63702300729693773</v>
      </c>
      <c r="T225">
        <f>'working monthly'!U235</f>
        <v>814.97548477394582</v>
      </c>
      <c r="U225">
        <f>'working monthly'!V235</f>
        <v>519.15813418397863</v>
      </c>
    </row>
    <row r="226" spans="1:21" x14ac:dyDescent="0.3">
      <c r="A226" s="10">
        <f>'working monthly'!F236</f>
        <v>38596</v>
      </c>
      <c r="B226" s="15">
        <f>'working monthly'!D236</f>
        <v>2005</v>
      </c>
      <c r="C226" s="14">
        <f>'working monthly'!E236</f>
        <v>9</v>
      </c>
      <c r="D226" s="14">
        <f>'working monthly'!C236</f>
        <v>3</v>
      </c>
      <c r="E226" s="14">
        <f>'working monthly'!B236</f>
        <v>30</v>
      </c>
      <c r="F226">
        <f>'working monthly'!G236</f>
        <v>12126840</v>
      </c>
      <c r="G226">
        <f>'working monthly'!H236</f>
        <v>8765971</v>
      </c>
      <c r="H226">
        <f>'working monthly'!I236</f>
        <v>1016576633</v>
      </c>
      <c r="I226">
        <f>'working monthly'!J236</f>
        <v>292199.03333333333</v>
      </c>
      <c r="J226">
        <f>'working monthly'!K236</f>
        <v>404228</v>
      </c>
      <c r="K226">
        <f>'working monthly'!L236</f>
        <v>0.72285698500186368</v>
      </c>
      <c r="L226">
        <f>'working monthly'!M236</f>
        <v>115.96851426955439</v>
      </c>
      <c r="M226">
        <f>'working monthly'!N236</f>
        <v>83.828650580035685</v>
      </c>
      <c r="N226">
        <f>'working monthly'!O236</f>
        <v>244380</v>
      </c>
      <c r="O226">
        <f>'working monthly'!P236</f>
        <v>147842.99999999901</v>
      </c>
      <c r="P226">
        <f>'working monthly'!Q236</f>
        <v>118166331.59999999</v>
      </c>
      <c r="Q226">
        <f>'working monthly'!R236</f>
        <v>4928.0999999999667</v>
      </c>
      <c r="R226">
        <f>'working monthly'!S236</f>
        <v>8146</v>
      </c>
      <c r="S226">
        <f>'working monthly'!T236</f>
        <v>0.60497176528357066</v>
      </c>
      <c r="T226">
        <f>'working monthly'!U236</f>
        <v>799.26903269008869</v>
      </c>
      <c r="U226">
        <f>'working monthly'!V236</f>
        <v>483.53519764301495</v>
      </c>
    </row>
    <row r="227" spans="1:21" x14ac:dyDescent="0.3">
      <c r="A227" s="10">
        <f>'working monthly'!F237</f>
        <v>38626</v>
      </c>
      <c r="B227" s="15">
        <f>'working monthly'!D237</f>
        <v>2005</v>
      </c>
      <c r="C227" s="14">
        <f>'working monthly'!E237</f>
        <v>10</v>
      </c>
      <c r="D227" s="14">
        <f>'working monthly'!C237</f>
        <v>4</v>
      </c>
      <c r="E227" s="14">
        <f>'working monthly'!B237</f>
        <v>31</v>
      </c>
      <c r="F227">
        <f>'working monthly'!G237</f>
        <v>12535284</v>
      </c>
      <c r="G227">
        <f>'working monthly'!H237</f>
        <v>8003334</v>
      </c>
      <c r="H227">
        <f>'working monthly'!I237</f>
        <v>866011907</v>
      </c>
      <c r="I227">
        <f>'working monthly'!J237</f>
        <v>258172.06451612903</v>
      </c>
      <c r="J227">
        <f>'working monthly'!K237</f>
        <v>404364</v>
      </c>
      <c r="K227">
        <f>'working monthly'!L237</f>
        <v>0.63846451344859834</v>
      </c>
      <c r="L227">
        <f>'working monthly'!M237</f>
        <v>108.20639336056698</v>
      </c>
      <c r="M227">
        <f>'working monthly'!N237</f>
        <v>69.085942288982039</v>
      </c>
      <c r="N227">
        <f>'working monthly'!O237</f>
        <v>254293</v>
      </c>
      <c r="O227">
        <f>'working monthly'!P237</f>
        <v>157832.660687778</v>
      </c>
      <c r="P227">
        <f>'working monthly'!Q237</f>
        <v>133650730.440734</v>
      </c>
      <c r="Q227">
        <f>'working monthly'!R237</f>
        <v>5091.3761512186447</v>
      </c>
      <c r="R227">
        <f>'working monthly'!S237</f>
        <v>8203</v>
      </c>
      <c r="S227">
        <f>'working monthly'!T237</f>
        <v>0.62067245534787818</v>
      </c>
      <c r="T227">
        <f>'working monthly'!U237</f>
        <v>846.78753977999327</v>
      </c>
      <c r="U227">
        <f>'working monthly'!V237</f>
        <v>525.57770147323754</v>
      </c>
    </row>
    <row r="228" spans="1:21" x14ac:dyDescent="0.3">
      <c r="A228" s="10">
        <f>'working monthly'!F238</f>
        <v>38657</v>
      </c>
      <c r="B228" s="15">
        <f>'working monthly'!D238</f>
        <v>2005</v>
      </c>
      <c r="C228" s="14">
        <f>'working monthly'!E238</f>
        <v>11</v>
      </c>
      <c r="D228" s="14">
        <f>'working monthly'!C238</f>
        <v>4</v>
      </c>
      <c r="E228" s="14">
        <f>'working monthly'!B238</f>
        <v>30</v>
      </c>
      <c r="F228">
        <f>'working monthly'!G238</f>
        <v>12149610</v>
      </c>
      <c r="G228">
        <f>'working monthly'!H238</f>
        <v>7050083</v>
      </c>
      <c r="H228">
        <f>'working monthly'!I238</f>
        <v>721341632</v>
      </c>
      <c r="I228">
        <f>'working monthly'!J238</f>
        <v>235002.76666666666</v>
      </c>
      <c r="J228">
        <f>'working monthly'!K238</f>
        <v>404987</v>
      </c>
      <c r="K228">
        <f>'working monthly'!L238</f>
        <v>0.58027237088268679</v>
      </c>
      <c r="L228">
        <f>'working monthly'!M238</f>
        <v>102.31675740555112</v>
      </c>
      <c r="M228">
        <f>'working monthly'!N238</f>
        <v>59.371587400747842</v>
      </c>
      <c r="N228">
        <f>'working monthly'!O238</f>
        <v>248430</v>
      </c>
      <c r="O228">
        <f>'working monthly'!P238</f>
        <v>162963.83018867901</v>
      </c>
      <c r="P228">
        <f>'working monthly'!Q238</f>
        <v>134058320.347479</v>
      </c>
      <c r="Q228">
        <f>'working monthly'!R238</f>
        <v>5432.1276729559668</v>
      </c>
      <c r="R228">
        <f>'working monthly'!S238</f>
        <v>8281</v>
      </c>
      <c r="S228">
        <f>'working monthly'!T238</f>
        <v>0.65597484276729467</v>
      </c>
      <c r="T228">
        <f>'working monthly'!U238</f>
        <v>822.6262244343834</v>
      </c>
      <c r="U228">
        <f>'working monthly'!V238</f>
        <v>539.62210822959787</v>
      </c>
    </row>
    <row r="229" spans="1:21" x14ac:dyDescent="0.3">
      <c r="A229" s="10">
        <f>'working monthly'!F239</f>
        <v>38687</v>
      </c>
      <c r="B229" s="15">
        <f>'working monthly'!D239</f>
        <v>2005</v>
      </c>
      <c r="C229" s="14">
        <f>'working monthly'!E239</f>
        <v>12</v>
      </c>
      <c r="D229" s="14">
        <f>'working monthly'!C239</f>
        <v>4</v>
      </c>
      <c r="E229" s="14">
        <f>'working monthly'!B239</f>
        <v>31</v>
      </c>
      <c r="F229">
        <f>'working monthly'!G239</f>
        <v>12560673</v>
      </c>
      <c r="G229">
        <f>'working monthly'!H239</f>
        <v>5694871</v>
      </c>
      <c r="H229">
        <f>'working monthly'!I239</f>
        <v>588953583</v>
      </c>
      <c r="I229">
        <f>'working monthly'!J239</f>
        <v>183705.51612903227</v>
      </c>
      <c r="J229">
        <f>'working monthly'!K239</f>
        <v>405183</v>
      </c>
      <c r="K229">
        <f>'working monthly'!L239</f>
        <v>0.45338900232495505</v>
      </c>
      <c r="L229">
        <f>'working monthly'!M239</f>
        <v>103.41824827989959</v>
      </c>
      <c r="M229">
        <f>'working monthly'!N239</f>
        <v>46.888696409818166</v>
      </c>
      <c r="N229">
        <f>'working monthly'!O239</f>
        <v>255750</v>
      </c>
      <c r="O229">
        <f>'working monthly'!P239</f>
        <v>140740.068872217</v>
      </c>
      <c r="P229">
        <f>'working monthly'!Q239</f>
        <v>120163239.051054</v>
      </c>
      <c r="Q229">
        <f>'working monthly'!R239</f>
        <v>4540.0022216844191</v>
      </c>
      <c r="R229">
        <f>'working monthly'!S239</f>
        <v>8250</v>
      </c>
      <c r="S229">
        <f>'working monthly'!T239</f>
        <v>0.55030329959811142</v>
      </c>
      <c r="T229">
        <f>'working monthly'!U239</f>
        <v>853.79551121404199</v>
      </c>
      <c r="U229">
        <f>'working monthly'!V239</f>
        <v>469.84648700314369</v>
      </c>
    </row>
    <row r="230" spans="1:21" x14ac:dyDescent="0.3">
      <c r="A230" s="10">
        <f>'working monthly'!F240</f>
        <v>38718</v>
      </c>
      <c r="B230" s="15">
        <f>'working monthly'!D240</f>
        <v>2006</v>
      </c>
      <c r="C230" s="14">
        <f>'working monthly'!E240</f>
        <v>1</v>
      </c>
      <c r="D230" s="14">
        <f>'working monthly'!C240</f>
        <v>1</v>
      </c>
      <c r="E230" s="14">
        <f>'working monthly'!B240</f>
        <v>31</v>
      </c>
      <c r="F230">
        <f>'working monthly'!G240</f>
        <v>12568361</v>
      </c>
      <c r="G230">
        <f>'working monthly'!H240</f>
        <v>5797778</v>
      </c>
      <c r="H230">
        <f>'working monthly'!I240</f>
        <v>598567113</v>
      </c>
      <c r="I230">
        <f>'working monthly'!J240</f>
        <v>187025.09677419355</v>
      </c>
      <c r="J230">
        <f>'working monthly'!K240</f>
        <v>405431</v>
      </c>
      <c r="K230">
        <f>'working monthly'!L240</f>
        <v>0.4612994486711513</v>
      </c>
      <c r="L230">
        <f>'working monthly'!M240</f>
        <v>103.24077827747112</v>
      </c>
      <c r="M230">
        <f>'working monthly'!N240</f>
        <v>47.624914099778003</v>
      </c>
      <c r="N230">
        <f>'working monthly'!O240</f>
        <v>256091</v>
      </c>
      <c r="O230">
        <f>'working monthly'!P240</f>
        <v>145213</v>
      </c>
      <c r="P230">
        <f>'working monthly'!Q240</f>
        <v>123053852.8352</v>
      </c>
      <c r="Q230">
        <f>'working monthly'!R240</f>
        <v>4684.2903225806449</v>
      </c>
      <c r="R230">
        <f>'working monthly'!S240</f>
        <v>8261</v>
      </c>
      <c r="S230">
        <f>'working monthly'!T240</f>
        <v>0.56703671741685568</v>
      </c>
      <c r="T230">
        <f>'working monthly'!U240</f>
        <v>847.40245594540431</v>
      </c>
      <c r="U230">
        <f>'working monthly'!V240</f>
        <v>480.50830695026377</v>
      </c>
    </row>
    <row r="231" spans="1:21" x14ac:dyDescent="0.3">
      <c r="A231" s="10">
        <f>'working monthly'!F241</f>
        <v>38749</v>
      </c>
      <c r="B231" s="15">
        <f>'working monthly'!D241</f>
        <v>2006</v>
      </c>
      <c r="C231" s="14">
        <f>'working monthly'!E241</f>
        <v>2</v>
      </c>
      <c r="D231" s="14">
        <f>'working monthly'!C241</f>
        <v>1</v>
      </c>
      <c r="E231" s="14">
        <f>'working monthly'!B241</f>
        <v>28</v>
      </c>
      <c r="F231">
        <f>'working monthly'!G241</f>
        <v>11360804</v>
      </c>
      <c r="G231">
        <f>'working monthly'!H241</f>
        <v>6452989</v>
      </c>
      <c r="H231">
        <f>'working monthly'!I241</f>
        <v>694366561</v>
      </c>
      <c r="I231">
        <f>'working monthly'!J241</f>
        <v>230463.89285714287</v>
      </c>
      <c r="J231">
        <f>'working monthly'!K241</f>
        <v>405743</v>
      </c>
      <c r="K231">
        <f>'working monthly'!L241</f>
        <v>0.56800460601203928</v>
      </c>
      <c r="L231">
        <f>'working monthly'!M241</f>
        <v>107.6038655884893</v>
      </c>
      <c r="M231">
        <f>'working monthly'!N241</f>
        <v>61.1194912789623</v>
      </c>
      <c r="N231">
        <f>'working monthly'!O241</f>
        <v>231308</v>
      </c>
      <c r="O231">
        <f>'working monthly'!P241</f>
        <v>151062</v>
      </c>
      <c r="P231">
        <f>'working monthly'!Q241</f>
        <v>131939946.0768</v>
      </c>
      <c r="Q231">
        <f>'working monthly'!R241</f>
        <v>5395.0714285714284</v>
      </c>
      <c r="R231">
        <f>'working monthly'!S241</f>
        <v>8261</v>
      </c>
      <c r="S231">
        <f>'working monthly'!T241</f>
        <v>0.65307728223840078</v>
      </c>
      <c r="T231">
        <f>'working monthly'!U241</f>
        <v>873.41585624975176</v>
      </c>
      <c r="U231">
        <f>'working monthly'!V241</f>
        <v>570.40805366351356</v>
      </c>
    </row>
    <row r="232" spans="1:21" x14ac:dyDescent="0.3">
      <c r="A232" s="10">
        <f>'working monthly'!F242</f>
        <v>38777</v>
      </c>
      <c r="B232" s="15">
        <f>'working monthly'!D242</f>
        <v>2006</v>
      </c>
      <c r="C232" s="14">
        <f>'working monthly'!E242</f>
        <v>3</v>
      </c>
      <c r="D232" s="14">
        <f>'working monthly'!C242</f>
        <v>1</v>
      </c>
      <c r="E232" s="14">
        <f>'working monthly'!B242</f>
        <v>31</v>
      </c>
      <c r="F232">
        <f>'working monthly'!G242</f>
        <v>12578994</v>
      </c>
      <c r="G232">
        <f>'working monthly'!H242</f>
        <v>7460087</v>
      </c>
      <c r="H232">
        <f>'working monthly'!I242</f>
        <v>791675373</v>
      </c>
      <c r="I232">
        <f>'working monthly'!J242</f>
        <v>240647.96774193548</v>
      </c>
      <c r="J232">
        <f>'working monthly'!K242</f>
        <v>405774</v>
      </c>
      <c r="K232">
        <f>'working monthly'!L242</f>
        <v>0.59305911108630782</v>
      </c>
      <c r="L232">
        <f>'working monthly'!M242</f>
        <v>106.12146654589954</v>
      </c>
      <c r="M232">
        <f>'working monthly'!N242</f>
        <v>62.936302616886536</v>
      </c>
      <c r="N232">
        <f>'working monthly'!O242</f>
        <v>256091</v>
      </c>
      <c r="O232">
        <f>'working monthly'!P242</f>
        <v>178240.99999999901</v>
      </c>
      <c r="P232">
        <f>'working monthly'!Q242</f>
        <v>157528264.80140001</v>
      </c>
      <c r="Q232">
        <f>'working monthly'!R242</f>
        <v>5749.7096774193233</v>
      </c>
      <c r="R232">
        <f>'working monthly'!S242</f>
        <v>8261</v>
      </c>
      <c r="S232">
        <f>'working monthly'!T242</f>
        <v>0.69600649769027034</v>
      </c>
      <c r="T232">
        <f>'working monthly'!U242</f>
        <v>883.79365466643969</v>
      </c>
      <c r="U232">
        <f>'working monthly'!V242</f>
        <v>615.12612626527289</v>
      </c>
    </row>
    <row r="233" spans="1:21" x14ac:dyDescent="0.3">
      <c r="A233" s="10">
        <f>'working monthly'!F243</f>
        <v>38808</v>
      </c>
      <c r="B233" s="15">
        <f>'working monthly'!D243</f>
        <v>2006</v>
      </c>
      <c r="C233" s="14">
        <f>'working monthly'!E243</f>
        <v>4</v>
      </c>
      <c r="D233" s="14">
        <f>'working monthly'!C243</f>
        <v>2</v>
      </c>
      <c r="E233" s="14">
        <f>'working monthly'!B243</f>
        <v>30</v>
      </c>
      <c r="F233">
        <f>'working monthly'!G243</f>
        <v>12196560</v>
      </c>
      <c r="G233">
        <f>'working monthly'!H243</f>
        <v>6979219</v>
      </c>
      <c r="H233">
        <f>'working monthly'!I243</f>
        <v>735740027</v>
      </c>
      <c r="I233">
        <f>'working monthly'!J243</f>
        <v>232640.63333333333</v>
      </c>
      <c r="J233">
        <f>'working monthly'!K243</f>
        <v>406552</v>
      </c>
      <c r="K233">
        <f>'working monthly'!L243</f>
        <v>0.57222848081754196</v>
      </c>
      <c r="L233">
        <f>'working monthly'!M243</f>
        <v>105.41867607249465</v>
      </c>
      <c r="M233">
        <f>'working monthly'!N243</f>
        <v>60.323568858760176</v>
      </c>
      <c r="N233">
        <f>'working monthly'!O243</f>
        <v>247830</v>
      </c>
      <c r="O233">
        <f>'working monthly'!P243</f>
        <v>159817</v>
      </c>
      <c r="P233">
        <f>'working monthly'!Q243</f>
        <v>140892935.5767</v>
      </c>
      <c r="Q233">
        <f>'working monthly'!R243</f>
        <v>5327.2333333333336</v>
      </c>
      <c r="R233">
        <f>'working monthly'!S243</f>
        <v>8261</v>
      </c>
      <c r="S233">
        <f>'working monthly'!T243</f>
        <v>0.64486543194932011</v>
      </c>
      <c r="T233">
        <f>'working monthly'!U243</f>
        <v>881.58916496180007</v>
      </c>
      <c r="U233">
        <f>'working monthly'!V243</f>
        <v>568.50637766493162</v>
      </c>
    </row>
    <row r="234" spans="1:21" x14ac:dyDescent="0.3">
      <c r="A234" s="10">
        <f>'working monthly'!F244</f>
        <v>38838</v>
      </c>
      <c r="B234" s="15">
        <f>'working monthly'!D244</f>
        <v>2006</v>
      </c>
      <c r="C234" s="14">
        <f>'working monthly'!E244</f>
        <v>5</v>
      </c>
      <c r="D234" s="14">
        <f>'working monthly'!C244</f>
        <v>2</v>
      </c>
      <c r="E234" s="14">
        <f>'working monthly'!B244</f>
        <v>31</v>
      </c>
      <c r="F234">
        <f>'working monthly'!G244</f>
        <v>12627168</v>
      </c>
      <c r="G234">
        <f>'working monthly'!H244</f>
        <v>8323019</v>
      </c>
      <c r="H234">
        <f>'working monthly'!I244</f>
        <v>955250468</v>
      </c>
      <c r="I234">
        <f>'working monthly'!J244</f>
        <v>268484.48387096776</v>
      </c>
      <c r="J234">
        <f>'working monthly'!K244</f>
        <v>407328</v>
      </c>
      <c r="K234">
        <f>'working monthly'!L244</f>
        <v>0.65913584106903467</v>
      </c>
      <c r="L234">
        <f>'working monthly'!M244</f>
        <v>114.77211189833881</v>
      </c>
      <c r="M234">
        <f>'working monthly'!N244</f>
        <v>75.650412507380906</v>
      </c>
      <c r="N234">
        <f>'working monthly'!O244</f>
        <v>267437</v>
      </c>
      <c r="O234">
        <f>'working monthly'!P244</f>
        <v>167262</v>
      </c>
      <c r="P234">
        <f>'working monthly'!Q244</f>
        <v>140591659.1444</v>
      </c>
      <c r="Q234">
        <f>'working monthly'!R244</f>
        <v>5395.5483870967746</v>
      </c>
      <c r="R234">
        <f>'working monthly'!S244</f>
        <v>8627</v>
      </c>
      <c r="S234">
        <f>'working monthly'!T244</f>
        <v>0.62542580121673519</v>
      </c>
      <c r="T234">
        <f>'working monthly'!U244</f>
        <v>840.54751912807455</v>
      </c>
      <c r="U234">
        <f>'working monthly'!V244</f>
        <v>525.70010561141498</v>
      </c>
    </row>
    <row r="235" spans="1:21" x14ac:dyDescent="0.3">
      <c r="A235" s="10">
        <f>'working monthly'!F245</f>
        <v>38869</v>
      </c>
      <c r="B235" s="15">
        <f>'working monthly'!D245</f>
        <v>2006</v>
      </c>
      <c r="C235" s="14">
        <f>'working monthly'!E245</f>
        <v>6</v>
      </c>
      <c r="D235" s="14">
        <f>'working monthly'!C245</f>
        <v>2</v>
      </c>
      <c r="E235" s="14">
        <f>'working monthly'!B245</f>
        <v>30</v>
      </c>
      <c r="F235">
        <f>'working monthly'!G245</f>
        <v>12234930</v>
      </c>
      <c r="G235">
        <f>'working monthly'!H245</f>
        <v>8654343</v>
      </c>
      <c r="H235">
        <f>'working monthly'!I245</f>
        <v>1050310728</v>
      </c>
      <c r="I235">
        <f>'working monthly'!J245</f>
        <v>288478.09999999998</v>
      </c>
      <c r="J235">
        <f>'working monthly'!K245</f>
        <v>407831</v>
      </c>
      <c r="K235">
        <f>'working monthly'!L245</f>
        <v>0.70734716095637651</v>
      </c>
      <c r="L235">
        <f>'working monthly'!M245</f>
        <v>121.36227186743119</v>
      </c>
      <c r="M235">
        <f>'working monthly'!N245</f>
        <v>85.845258452643378</v>
      </c>
      <c r="N235">
        <f>'working monthly'!O245</f>
        <v>258810</v>
      </c>
      <c r="O235">
        <f>'working monthly'!P245</f>
        <v>157408</v>
      </c>
      <c r="P235">
        <f>'working monthly'!Q245</f>
        <v>133381498.5962</v>
      </c>
      <c r="Q235">
        <f>'working monthly'!R245</f>
        <v>5246.9333333333334</v>
      </c>
      <c r="R235">
        <f>'working monthly'!S245</f>
        <v>8627</v>
      </c>
      <c r="S235">
        <f>'working monthly'!T245</f>
        <v>0.60819906495112241</v>
      </c>
      <c r="T235">
        <f>'working monthly'!U245</f>
        <v>847.36162454386056</v>
      </c>
      <c r="U235">
        <f>'working monthly'!V245</f>
        <v>515.36454772304012</v>
      </c>
    </row>
    <row r="236" spans="1:21" x14ac:dyDescent="0.3">
      <c r="A236" s="10">
        <f>'working monthly'!F246</f>
        <v>38899</v>
      </c>
      <c r="B236" s="15">
        <f>'working monthly'!D246</f>
        <v>2006</v>
      </c>
      <c r="C236" s="14">
        <f>'working monthly'!E246</f>
        <v>7</v>
      </c>
      <c r="D236" s="14">
        <f>'working monthly'!C246</f>
        <v>3</v>
      </c>
      <c r="E236" s="14">
        <f>'working monthly'!B246</f>
        <v>31</v>
      </c>
      <c r="F236">
        <f>'working monthly'!G246</f>
        <v>12645892</v>
      </c>
      <c r="G236">
        <f>'working monthly'!H246</f>
        <v>9142902</v>
      </c>
      <c r="H236">
        <f>'working monthly'!I246</f>
        <v>1132783673</v>
      </c>
      <c r="I236">
        <f>'working monthly'!J246</f>
        <v>294932.32258064515</v>
      </c>
      <c r="J236">
        <f>'working monthly'!K246</f>
        <v>407932</v>
      </c>
      <c r="K236">
        <f>'working monthly'!L246</f>
        <v>0.72299383863154931</v>
      </c>
      <c r="L236">
        <f>'working monthly'!M246</f>
        <v>123.89760636174378</v>
      </c>
      <c r="M236">
        <f>'working monthly'!N246</f>
        <v>89.577206020737805</v>
      </c>
      <c r="N236">
        <f>'working monthly'!O246</f>
        <v>267437</v>
      </c>
      <c r="O236">
        <f>'working monthly'!P246</f>
        <v>181097.99999999901</v>
      </c>
      <c r="P236">
        <f>'working monthly'!Q246</f>
        <v>152721603.477</v>
      </c>
      <c r="Q236">
        <f>'working monthly'!R246</f>
        <v>5841.8709677419038</v>
      </c>
      <c r="R236">
        <f>'working monthly'!S246</f>
        <v>8627</v>
      </c>
      <c r="S236">
        <f>'working monthly'!T246</f>
        <v>0.67716135014975121</v>
      </c>
      <c r="T236">
        <f>'working monthly'!U246</f>
        <v>843.3091667329337</v>
      </c>
      <c r="U236">
        <f>'working monthly'!V246</f>
        <v>571.0563739385351</v>
      </c>
    </row>
    <row r="237" spans="1:21" x14ac:dyDescent="0.3">
      <c r="A237" s="10">
        <f>'working monthly'!F247</f>
        <v>38930</v>
      </c>
      <c r="B237" s="15">
        <f>'working monthly'!D247</f>
        <v>2006</v>
      </c>
      <c r="C237" s="14">
        <f>'working monthly'!E247</f>
        <v>8</v>
      </c>
      <c r="D237" s="14">
        <f>'working monthly'!C247</f>
        <v>3</v>
      </c>
      <c r="E237" s="14">
        <f>'working monthly'!B247</f>
        <v>31</v>
      </c>
      <c r="F237">
        <f>'working monthly'!G247</f>
        <v>12664151</v>
      </c>
      <c r="G237">
        <f>'working monthly'!H247</f>
        <v>9663870</v>
      </c>
      <c r="H237">
        <f>'working monthly'!I247</f>
        <v>1204615607</v>
      </c>
      <c r="I237">
        <f>'working monthly'!J247</f>
        <v>311737.74193548388</v>
      </c>
      <c r="J237">
        <f>'working monthly'!K247</f>
        <v>408521</v>
      </c>
      <c r="K237">
        <f>'working monthly'!L247</f>
        <v>0.76308865868702924</v>
      </c>
      <c r="L237">
        <f>'working monthly'!M247</f>
        <v>124.65147058062661</v>
      </c>
      <c r="M237">
        <f>'working monthly'!N247</f>
        <v>95.120123488736041</v>
      </c>
      <c r="N237">
        <f>'working monthly'!O247</f>
        <v>267437</v>
      </c>
      <c r="O237">
        <f>'working monthly'!P247</f>
        <v>181364</v>
      </c>
      <c r="P237">
        <f>'working monthly'!Q247</f>
        <v>152807835.59979999</v>
      </c>
      <c r="Q237">
        <f>'working monthly'!R247</f>
        <v>5850.4516129032254</v>
      </c>
      <c r="R237">
        <f>'working monthly'!S247</f>
        <v>8627</v>
      </c>
      <c r="S237">
        <f>'working monthly'!T247</f>
        <v>0.67815597692166751</v>
      </c>
      <c r="T237">
        <f>'working monthly'!U247</f>
        <v>842.54778015372392</v>
      </c>
      <c r="U237">
        <f>'working monthly'!V247</f>
        <v>571.37881295333102</v>
      </c>
    </row>
    <row r="238" spans="1:21" x14ac:dyDescent="0.3">
      <c r="A238" s="10">
        <f>'working monthly'!F248</f>
        <v>38961</v>
      </c>
      <c r="B238" s="15">
        <f>'working monthly'!D248</f>
        <v>2006</v>
      </c>
      <c r="C238" s="14">
        <f>'working monthly'!E248</f>
        <v>9</v>
      </c>
      <c r="D238" s="14">
        <f>'working monthly'!C248</f>
        <v>3</v>
      </c>
      <c r="E238" s="14">
        <f>'working monthly'!B248</f>
        <v>30</v>
      </c>
      <c r="F238">
        <f>'working monthly'!G248</f>
        <v>12257250</v>
      </c>
      <c r="G238">
        <f>'working monthly'!H248</f>
        <v>9046824</v>
      </c>
      <c r="H238">
        <f>'working monthly'!I248</f>
        <v>1092612459</v>
      </c>
      <c r="I238">
        <f>'working monthly'!J248</f>
        <v>301560.8</v>
      </c>
      <c r="J238">
        <f>'working monthly'!K248</f>
        <v>408575</v>
      </c>
      <c r="K238">
        <f>'working monthly'!L248</f>
        <v>0.73807942238267144</v>
      </c>
      <c r="L238">
        <f>'working monthly'!M248</f>
        <v>120.77304245114087</v>
      </c>
      <c r="M238">
        <f>'working monthly'!N248</f>
        <v>89.140097411735908</v>
      </c>
      <c r="N238">
        <f>'working monthly'!O248</f>
        <v>259530</v>
      </c>
      <c r="O238">
        <f>'working monthly'!P248</f>
        <v>157180.99999999901</v>
      </c>
      <c r="P238">
        <f>'working monthly'!Q248</f>
        <v>131138292.7008</v>
      </c>
      <c r="Q238">
        <f>'working monthly'!R248</f>
        <v>5239.366666666634</v>
      </c>
      <c r="R238">
        <f>'working monthly'!S248</f>
        <v>8651</v>
      </c>
      <c r="S238">
        <f>'working monthly'!T248</f>
        <v>0.60563711324316649</v>
      </c>
      <c r="T238">
        <f>'working monthly'!U248</f>
        <v>834.31389735910079</v>
      </c>
      <c r="U238">
        <f>'working monthly'!V248</f>
        <v>505.29146033522136</v>
      </c>
    </row>
    <row r="239" spans="1:21" x14ac:dyDescent="0.3">
      <c r="A239" s="10">
        <f>'working monthly'!F249</f>
        <v>38991</v>
      </c>
      <c r="B239" s="15">
        <f>'working monthly'!D249</f>
        <v>2006</v>
      </c>
      <c r="C239" s="14">
        <f>'working monthly'!E249</f>
        <v>10</v>
      </c>
      <c r="D239" s="14">
        <f>'working monthly'!C249</f>
        <v>4</v>
      </c>
      <c r="E239" s="14">
        <f>'working monthly'!B249</f>
        <v>31</v>
      </c>
      <c r="F239">
        <f>'working monthly'!G249</f>
        <v>12673761</v>
      </c>
      <c r="G239">
        <f>'working monthly'!H249</f>
        <v>8203807</v>
      </c>
      <c r="H239">
        <f>'working monthly'!I249</f>
        <v>911951521</v>
      </c>
      <c r="I239">
        <f>'working monthly'!J249</f>
        <v>264638.93548387097</v>
      </c>
      <c r="J239">
        <f>'working monthly'!K249</f>
        <v>408831</v>
      </c>
      <c r="K239">
        <f>'working monthly'!L249</f>
        <v>0.64730643097972262</v>
      </c>
      <c r="L239">
        <f>'working monthly'!M249</f>
        <v>111.16199113411615</v>
      </c>
      <c r="M239">
        <f>'working monthly'!N249</f>
        <v>71.955871741624293</v>
      </c>
      <c r="N239">
        <f>'working monthly'!O249</f>
        <v>269049</v>
      </c>
      <c r="O239">
        <f>'working monthly'!P249</f>
        <v>171305</v>
      </c>
      <c r="P239">
        <f>'working monthly'!Q249</f>
        <v>143796068.234</v>
      </c>
      <c r="Q239">
        <f>'working monthly'!R249</f>
        <v>5525.9677419354839</v>
      </c>
      <c r="R239">
        <f>'working monthly'!S249</f>
        <v>8679</v>
      </c>
      <c r="S239">
        <f>'working monthly'!T249</f>
        <v>0.63670558151117451</v>
      </c>
      <c r="T239">
        <f>'working monthly'!U249</f>
        <v>839.41547668777912</v>
      </c>
      <c r="U239">
        <f>'working monthly'!V249</f>
        <v>534.46051921397213</v>
      </c>
    </row>
    <row r="240" spans="1:21" x14ac:dyDescent="0.3">
      <c r="A240" s="10">
        <f>'working monthly'!F250</f>
        <v>39022</v>
      </c>
      <c r="B240" s="15">
        <f>'working monthly'!D250</f>
        <v>2006</v>
      </c>
      <c r="C240" s="14">
        <f>'working monthly'!E250</f>
        <v>11</v>
      </c>
      <c r="D240" s="14">
        <f>'working monthly'!C250</f>
        <v>4</v>
      </c>
      <c r="E240" s="14">
        <f>'working monthly'!B250</f>
        <v>30</v>
      </c>
      <c r="F240">
        <f>'working monthly'!G250</f>
        <v>12276630</v>
      </c>
      <c r="G240">
        <f>'working monthly'!H250</f>
        <v>7163517</v>
      </c>
      <c r="H240">
        <f>'working monthly'!I250</f>
        <v>767724735</v>
      </c>
      <c r="I240">
        <f>'working monthly'!J250</f>
        <v>238783.9</v>
      </c>
      <c r="J240">
        <f>'working monthly'!K250</f>
        <v>409221</v>
      </c>
      <c r="K240">
        <f>'working monthly'!L250</f>
        <v>0.58350842209955012</v>
      </c>
      <c r="L240">
        <f>'working monthly'!M250</f>
        <v>107.17148224817502</v>
      </c>
      <c r="M240">
        <f>'working monthly'!N250</f>
        <v>62.535462500702558</v>
      </c>
      <c r="N240">
        <f>'working monthly'!O250</f>
        <v>268320</v>
      </c>
      <c r="O240">
        <f>'working monthly'!P250</f>
        <v>172948</v>
      </c>
      <c r="P240">
        <f>'working monthly'!Q250</f>
        <v>146900518.79629999</v>
      </c>
      <c r="Q240">
        <f>'working monthly'!R250</f>
        <v>5764.9333333333334</v>
      </c>
      <c r="R240">
        <f>'working monthly'!S250</f>
        <v>8944</v>
      </c>
      <c r="S240">
        <f>'working monthly'!T250</f>
        <v>0.64455873583780565</v>
      </c>
      <c r="T240">
        <f>'working monthly'!U250</f>
        <v>849.39125515357216</v>
      </c>
      <c r="U240">
        <f>'working monthly'!V250</f>
        <v>547.48255365347347</v>
      </c>
    </row>
    <row r="241" spans="1:21" x14ac:dyDescent="0.3">
      <c r="A241" s="10">
        <f>'working monthly'!F251</f>
        <v>39052</v>
      </c>
      <c r="B241" s="15">
        <f>'working monthly'!D251</f>
        <v>2006</v>
      </c>
      <c r="C241" s="14">
        <f>'working monthly'!E251</f>
        <v>12</v>
      </c>
      <c r="D241" s="14">
        <f>'working monthly'!C251</f>
        <v>4</v>
      </c>
      <c r="E241" s="14">
        <f>'working monthly'!B251</f>
        <v>31</v>
      </c>
      <c r="F241">
        <f>'working monthly'!G251</f>
        <v>12690408</v>
      </c>
      <c r="G241">
        <f>'working monthly'!H251</f>
        <v>5788382</v>
      </c>
      <c r="H241">
        <f>'working monthly'!I251</f>
        <v>635921648</v>
      </c>
      <c r="I241">
        <f>'working monthly'!J251</f>
        <v>186722</v>
      </c>
      <c r="J241">
        <f>'working monthly'!K251</f>
        <v>409368</v>
      </c>
      <c r="K241">
        <f>'working monthly'!L251</f>
        <v>0.45612260850872566</v>
      </c>
      <c r="L241">
        <f>'working monthly'!M251</f>
        <v>109.86172785417411</v>
      </c>
      <c r="M241">
        <f>'working monthly'!N251</f>
        <v>50.110417884121617</v>
      </c>
      <c r="N241">
        <f>'working monthly'!O251</f>
        <v>283898</v>
      </c>
      <c r="O241">
        <f>'working monthly'!P251</f>
        <v>146736</v>
      </c>
      <c r="P241">
        <f>'working monthly'!Q251</f>
        <v>128241765.18430001</v>
      </c>
      <c r="Q241">
        <f>'working monthly'!R251</f>
        <v>4733.4193548387093</v>
      </c>
      <c r="R241">
        <f>'working monthly'!S251</f>
        <v>9158</v>
      </c>
      <c r="S241">
        <f>'working monthly'!T251</f>
        <v>0.5168616897618159</v>
      </c>
      <c r="T241">
        <f>'working monthly'!U251</f>
        <v>873.96252578985388</v>
      </c>
      <c r="U241">
        <f>'working monthly'!V251</f>
        <v>451.71774786824847</v>
      </c>
    </row>
    <row r="242" spans="1:21" x14ac:dyDescent="0.3">
      <c r="A242" s="10">
        <f>'working monthly'!F252</f>
        <v>39083</v>
      </c>
      <c r="B242" s="15">
        <f>'working monthly'!D252</f>
        <v>2007</v>
      </c>
      <c r="C242" s="14">
        <f>'working monthly'!E252</f>
        <v>1</v>
      </c>
      <c r="D242" s="14">
        <f>'working monthly'!C252</f>
        <v>1</v>
      </c>
      <c r="E242" s="14">
        <f>'working monthly'!B252</f>
        <v>31</v>
      </c>
      <c r="F242">
        <f>'working monthly'!G252</f>
        <v>12693477</v>
      </c>
      <c r="G242">
        <f>'working monthly'!H252</f>
        <v>5990806</v>
      </c>
      <c r="H242">
        <f>'working monthly'!I252</f>
        <v>652828848</v>
      </c>
      <c r="I242">
        <f>'working monthly'!J252</f>
        <v>193251.80645161291</v>
      </c>
      <c r="J242">
        <f>'working monthly'!K252</f>
        <v>409467</v>
      </c>
      <c r="K242">
        <f>'working monthly'!L252</f>
        <v>0.47195941663580437</v>
      </c>
      <c r="L242">
        <f>'working monthly'!M252</f>
        <v>108.97178910483831</v>
      </c>
      <c r="M242">
        <f>'working monthly'!N252</f>
        <v>51.430262015679389</v>
      </c>
      <c r="N242">
        <f>'working monthly'!O252</f>
        <v>287494</v>
      </c>
      <c r="O242">
        <f>'working monthly'!P252</f>
        <v>156555</v>
      </c>
      <c r="P242">
        <f>'working monthly'!Q252</f>
        <v>137270411.671</v>
      </c>
      <c r="Q242">
        <f>'working monthly'!R252</f>
        <v>5050.1612903225805</v>
      </c>
      <c r="R242">
        <f>'working monthly'!S252</f>
        <v>9274</v>
      </c>
      <c r="S242">
        <f>'working monthly'!T252</f>
        <v>0.54455049496685148</v>
      </c>
      <c r="T242">
        <f>'working monthly'!U252</f>
        <v>876.81908384273902</v>
      </c>
      <c r="U242">
        <f>'working monthly'!V252</f>
        <v>477.47226610294479</v>
      </c>
    </row>
    <row r="243" spans="1:21" x14ac:dyDescent="0.3">
      <c r="A243" s="10">
        <f>'working monthly'!F253</f>
        <v>39114</v>
      </c>
      <c r="B243" s="15">
        <f>'working monthly'!D253</f>
        <v>2007</v>
      </c>
      <c r="C243" s="14">
        <f>'working monthly'!E253</f>
        <v>2</v>
      </c>
      <c r="D243" s="14">
        <f>'working monthly'!C253</f>
        <v>1</v>
      </c>
      <c r="E243" s="14">
        <f>'working monthly'!B253</f>
        <v>28</v>
      </c>
      <c r="F243">
        <f>'working monthly'!G253</f>
        <v>11456788</v>
      </c>
      <c r="G243">
        <f>'working monthly'!H253</f>
        <v>6562499</v>
      </c>
      <c r="H243">
        <f>'working monthly'!I253</f>
        <v>741854962</v>
      </c>
      <c r="I243">
        <f>'working monthly'!J253</f>
        <v>234374.96428571429</v>
      </c>
      <c r="J243">
        <f>'working monthly'!K253</f>
        <v>409171</v>
      </c>
      <c r="K243">
        <f>'working monthly'!L253</f>
        <v>0.57280443698530514</v>
      </c>
      <c r="L243">
        <f>'working monthly'!M253</f>
        <v>113.04458286393644</v>
      </c>
      <c r="M243">
        <f>'working monthly'!N253</f>
        <v>64.752438641615782</v>
      </c>
      <c r="N243">
        <f>'working monthly'!O253</f>
        <v>260540</v>
      </c>
      <c r="O243">
        <f>'working monthly'!P253</f>
        <v>169074</v>
      </c>
      <c r="P243">
        <f>'working monthly'!Q253</f>
        <v>149926414.0117</v>
      </c>
      <c r="Q243">
        <f>'working monthly'!R253</f>
        <v>6038.3571428571431</v>
      </c>
      <c r="R243">
        <f>'working monthly'!S253</f>
        <v>9305</v>
      </c>
      <c r="S243">
        <f>'working monthly'!T253</f>
        <v>0.64893682352038073</v>
      </c>
      <c r="T243">
        <f>'working monthly'!U253</f>
        <v>886.75026326756335</v>
      </c>
      <c r="U243">
        <f>'working monthly'!V253</f>
        <v>575.44489910071388</v>
      </c>
    </row>
    <row r="244" spans="1:21" x14ac:dyDescent="0.3">
      <c r="A244" s="10">
        <f>'working monthly'!F254</f>
        <v>39142</v>
      </c>
      <c r="B244" s="15">
        <f>'working monthly'!D254</f>
        <v>2007</v>
      </c>
      <c r="C244" s="14">
        <f>'working monthly'!E254</f>
        <v>3</v>
      </c>
      <c r="D244" s="14">
        <f>'working monthly'!C254</f>
        <v>1</v>
      </c>
      <c r="E244" s="14">
        <f>'working monthly'!B254</f>
        <v>31</v>
      </c>
      <c r="F244">
        <f>'working monthly'!G254</f>
        <v>12688114</v>
      </c>
      <c r="G244">
        <f>'working monthly'!H254</f>
        <v>7641334</v>
      </c>
      <c r="H244">
        <f>'working monthly'!I254</f>
        <v>857985013</v>
      </c>
      <c r="I244">
        <f>'working monthly'!J254</f>
        <v>246494.64516129033</v>
      </c>
      <c r="J244">
        <f>'working monthly'!K254</f>
        <v>409294</v>
      </c>
      <c r="K244">
        <f>'working monthly'!L254</f>
        <v>0.60224348551723295</v>
      </c>
      <c r="L244">
        <f>'working monthly'!M254</f>
        <v>112.28209799493125</v>
      </c>
      <c r="M244">
        <f>'working monthly'!N254</f>
        <v>67.6211620576549</v>
      </c>
      <c r="N244">
        <f>'working monthly'!O254</f>
        <v>288455</v>
      </c>
      <c r="O244">
        <f>'working monthly'!P254</f>
        <v>198068</v>
      </c>
      <c r="P244">
        <f>'working monthly'!Q254</f>
        <v>177249669.5088</v>
      </c>
      <c r="Q244">
        <f>'working monthly'!R254</f>
        <v>6389.2903225806449</v>
      </c>
      <c r="R244">
        <f>'working monthly'!S254</f>
        <v>9305</v>
      </c>
      <c r="S244">
        <f>'working monthly'!T254</f>
        <v>0.68665129742940845</v>
      </c>
      <c r="T244">
        <f>'working monthly'!U254</f>
        <v>894.8930140598178</v>
      </c>
      <c r="U244">
        <f>'working monthly'!V254</f>
        <v>614.47944916468771</v>
      </c>
    </row>
    <row r="245" spans="1:21" x14ac:dyDescent="0.3">
      <c r="A245" s="10">
        <f>'working monthly'!F255</f>
        <v>39173</v>
      </c>
      <c r="B245" s="15">
        <f>'working monthly'!D255</f>
        <v>2007</v>
      </c>
      <c r="C245" s="14">
        <f>'working monthly'!E255</f>
        <v>4</v>
      </c>
      <c r="D245" s="14">
        <f>'working monthly'!C255</f>
        <v>2</v>
      </c>
      <c r="E245" s="14">
        <f>'working monthly'!B255</f>
        <v>30</v>
      </c>
      <c r="F245">
        <f>'working monthly'!G255</f>
        <v>12298320</v>
      </c>
      <c r="G245">
        <f>'working monthly'!H255</f>
        <v>7066334</v>
      </c>
      <c r="H245">
        <f>'working monthly'!I255</f>
        <v>778317362</v>
      </c>
      <c r="I245">
        <f>'working monthly'!J255</f>
        <v>235544.46666666667</v>
      </c>
      <c r="J245">
        <f>'working monthly'!K255</f>
        <v>409944</v>
      </c>
      <c r="K245">
        <f>'working monthly'!L255</f>
        <v>0.57457717802106301</v>
      </c>
      <c r="L245">
        <f>'working monthly'!M255</f>
        <v>110.14443444082886</v>
      </c>
      <c r="M245">
        <f>'working monthly'!N255</f>
        <v>63.286478315737433</v>
      </c>
      <c r="N245">
        <f>'working monthly'!O255</f>
        <v>279150</v>
      </c>
      <c r="O245">
        <f>'working monthly'!P255</f>
        <v>173767</v>
      </c>
      <c r="P245">
        <f>'working monthly'!Q255</f>
        <v>157499934.70300001</v>
      </c>
      <c r="Q245">
        <f>'working monthly'!R255</f>
        <v>5792.2333333333336</v>
      </c>
      <c r="R245">
        <f>'working monthly'!S255</f>
        <v>9305</v>
      </c>
      <c r="S245">
        <f>'working monthly'!T255</f>
        <v>0.62248611857424319</v>
      </c>
      <c r="T245">
        <f>'working monthly'!U255</f>
        <v>906.38576198587771</v>
      </c>
      <c r="U245">
        <f>'working monthly'!V255</f>
        <v>564.21255490954684</v>
      </c>
    </row>
    <row r="246" spans="1:21" x14ac:dyDescent="0.3">
      <c r="A246" s="10">
        <f>'working monthly'!F256</f>
        <v>39203</v>
      </c>
      <c r="B246" s="15">
        <f>'working monthly'!D256</f>
        <v>2007</v>
      </c>
      <c r="C246" s="14">
        <f>'working monthly'!E256</f>
        <v>5</v>
      </c>
      <c r="D246" s="14">
        <f>'working monthly'!C256</f>
        <v>2</v>
      </c>
      <c r="E246" s="14">
        <f>'working monthly'!B256</f>
        <v>31</v>
      </c>
      <c r="F246">
        <f>'working monthly'!G256</f>
        <v>12721935</v>
      </c>
      <c r="G246">
        <f>'working monthly'!H256</f>
        <v>8360171</v>
      </c>
      <c r="H246">
        <f>'working monthly'!I256</f>
        <v>982328144</v>
      </c>
      <c r="I246">
        <f>'working monthly'!J256</f>
        <v>269682.93548387097</v>
      </c>
      <c r="J246">
        <f>'working monthly'!K256</f>
        <v>410385</v>
      </c>
      <c r="K246">
        <f>'working monthly'!L256</f>
        <v>0.65714618098583277</v>
      </c>
      <c r="L246">
        <f>'working monthly'!M256</f>
        <v>117.50096307838679</v>
      </c>
      <c r="M246">
        <f>'working monthly'!N256</f>
        <v>77.215309149119221</v>
      </c>
      <c r="N246">
        <f>'working monthly'!O256</f>
        <v>293508</v>
      </c>
      <c r="O246">
        <f>'working monthly'!P256</f>
        <v>182932</v>
      </c>
      <c r="P246">
        <f>'working monthly'!Q256</f>
        <v>158618587.9016</v>
      </c>
      <c r="Q246">
        <f>'working monthly'!R256</f>
        <v>5901.0322580645161</v>
      </c>
      <c r="R246">
        <f>'working monthly'!S256</f>
        <v>9468</v>
      </c>
      <c r="S246">
        <f>'working monthly'!T256</f>
        <v>0.6232606947681153</v>
      </c>
      <c r="T246">
        <f>'working monthly'!U256</f>
        <v>867.0904374390484</v>
      </c>
      <c r="U246">
        <f>'working monthly'!V256</f>
        <v>540.42338846505038</v>
      </c>
    </row>
    <row r="247" spans="1:21" x14ac:dyDescent="0.3">
      <c r="A247" s="10">
        <f>'working monthly'!F257</f>
        <v>39234</v>
      </c>
      <c r="B247" s="15">
        <f>'working monthly'!D257</f>
        <v>2007</v>
      </c>
      <c r="C247" s="14">
        <f>'working monthly'!E257</f>
        <v>6</v>
      </c>
      <c r="D247" s="14">
        <f>'working monthly'!C257</f>
        <v>2</v>
      </c>
      <c r="E247" s="14">
        <f>'working monthly'!B257</f>
        <v>30</v>
      </c>
      <c r="F247">
        <f>'working monthly'!G257</f>
        <v>12366450</v>
      </c>
      <c r="G247">
        <f>'working monthly'!H257</f>
        <v>8822944</v>
      </c>
      <c r="H247">
        <f>'working monthly'!I257</f>
        <v>1111207486</v>
      </c>
      <c r="I247">
        <f>'working monthly'!J257</f>
        <v>294098.13333333336</v>
      </c>
      <c r="J247">
        <f>'working monthly'!K257</f>
        <v>412215</v>
      </c>
      <c r="K247">
        <f>'working monthly'!L257</f>
        <v>0.71345810640887242</v>
      </c>
      <c r="L247">
        <f>'working monthly'!M257</f>
        <v>125.94520445783176</v>
      </c>
      <c r="M247">
        <f>'working monthly'!N257</f>
        <v>89.856627083762916</v>
      </c>
      <c r="N247">
        <f>'working monthly'!O257</f>
        <v>284040</v>
      </c>
      <c r="O247">
        <f>'working monthly'!P257</f>
        <v>180050</v>
      </c>
      <c r="P247">
        <f>'working monthly'!Q257</f>
        <v>155620093.73469999</v>
      </c>
      <c r="Q247">
        <f>'working monthly'!R257</f>
        <v>6001.666666666667</v>
      </c>
      <c r="R247">
        <f>'working monthly'!S257</f>
        <v>9468</v>
      </c>
      <c r="S247">
        <f>'working monthly'!T257</f>
        <v>0.63388959301506831</v>
      </c>
      <c r="T247">
        <f>'working monthly'!U257</f>
        <v>864.31598852929744</v>
      </c>
      <c r="U247">
        <f>'working monthly'!V257</f>
        <v>547.8809102052528</v>
      </c>
    </row>
    <row r="248" spans="1:21" x14ac:dyDescent="0.3">
      <c r="A248" s="10">
        <f>'working monthly'!F258</f>
        <v>39264</v>
      </c>
      <c r="B248" s="15">
        <f>'working monthly'!D258</f>
        <v>2007</v>
      </c>
      <c r="C248" s="14">
        <f>'working monthly'!E258</f>
        <v>7</v>
      </c>
      <c r="D248" s="14">
        <f>'working monthly'!C258</f>
        <v>3</v>
      </c>
      <c r="E248" s="14">
        <f>'working monthly'!B258</f>
        <v>31</v>
      </c>
      <c r="F248">
        <f>'working monthly'!G258</f>
        <v>12797389</v>
      </c>
      <c r="G248">
        <f>'working monthly'!H258</f>
        <v>9301557</v>
      </c>
      <c r="H248">
        <f>'working monthly'!I258</f>
        <v>1192700456</v>
      </c>
      <c r="I248">
        <f>'working monthly'!J258</f>
        <v>300050.22580645164</v>
      </c>
      <c r="J248">
        <f>'working monthly'!K258</f>
        <v>412819</v>
      </c>
      <c r="K248">
        <f>'working monthly'!L258</f>
        <v>0.72683240307847174</v>
      </c>
      <c r="L248">
        <f>'working monthly'!M258</f>
        <v>128.22589336387446</v>
      </c>
      <c r="M248">
        <f>'working monthly'!N258</f>
        <v>93.198734210548736</v>
      </c>
      <c r="N248">
        <f>'working monthly'!O258</f>
        <v>293508</v>
      </c>
      <c r="O248">
        <f>'working monthly'!P258</f>
        <v>202097</v>
      </c>
      <c r="P248">
        <f>'working monthly'!Q258</f>
        <v>175811580.54789999</v>
      </c>
      <c r="Q248">
        <f>'working monthly'!R258</f>
        <v>6519.2580645161288</v>
      </c>
      <c r="R248">
        <f>'working monthly'!S258</f>
        <v>9468</v>
      </c>
      <c r="S248">
        <f>'working monthly'!T258</f>
        <v>0.68855704103465665</v>
      </c>
      <c r="T248">
        <f>'working monthly'!U258</f>
        <v>869.9366173070357</v>
      </c>
      <c r="U248">
        <f>'working monthly'!V258</f>
        <v>599.00098310063095</v>
      </c>
    </row>
    <row r="249" spans="1:21" x14ac:dyDescent="0.3">
      <c r="A249" s="10">
        <f>'working monthly'!F259</f>
        <v>39295</v>
      </c>
      <c r="B249" s="15">
        <f>'working monthly'!D259</f>
        <v>2007</v>
      </c>
      <c r="C249" s="14">
        <f>'working monthly'!E259</f>
        <v>8</v>
      </c>
      <c r="D249" s="14">
        <f>'working monthly'!C259</f>
        <v>3</v>
      </c>
      <c r="E249" s="14">
        <f>'working monthly'!B259</f>
        <v>31</v>
      </c>
      <c r="F249">
        <f>'working monthly'!G259</f>
        <v>12820763</v>
      </c>
      <c r="G249">
        <f>'working monthly'!H259</f>
        <v>9863588</v>
      </c>
      <c r="H249">
        <f>'working monthly'!I259</f>
        <v>1257755587</v>
      </c>
      <c r="I249">
        <f>'working monthly'!J259</f>
        <v>318180.25806451612</v>
      </c>
      <c r="J249">
        <f>'working monthly'!K259</f>
        <v>413573</v>
      </c>
      <c r="K249">
        <f>'working monthly'!L259</f>
        <v>0.7693448510045775</v>
      </c>
      <c r="L249">
        <f>'working monthly'!M259</f>
        <v>127.51501654367559</v>
      </c>
      <c r="M249">
        <f>'working monthly'!N259</f>
        <v>98.103021403640327</v>
      </c>
      <c r="N249">
        <f>'working monthly'!O259</f>
        <v>293508</v>
      </c>
      <c r="O249">
        <f>'working monthly'!P259</f>
        <v>195725</v>
      </c>
      <c r="P249">
        <f>'working monthly'!Q259</f>
        <v>171294214.24649999</v>
      </c>
      <c r="Q249">
        <f>'working monthly'!R259</f>
        <v>6313.7096774193551</v>
      </c>
      <c r="R249">
        <f>'working monthly'!S259</f>
        <v>9468</v>
      </c>
      <c r="S249">
        <f>'working monthly'!T259</f>
        <v>0.66684724096106407</v>
      </c>
      <c r="T249">
        <f>'working monthly'!U259</f>
        <v>875.17800100395959</v>
      </c>
      <c r="U249">
        <f>'working monthly'!V259</f>
        <v>583.61003531930987</v>
      </c>
    </row>
    <row r="250" spans="1:21" x14ac:dyDescent="0.3">
      <c r="A250" s="10">
        <f>'working monthly'!F260</f>
        <v>39326</v>
      </c>
      <c r="B250" s="15">
        <f>'working monthly'!D260</f>
        <v>2007</v>
      </c>
      <c r="C250" s="14">
        <f>'working monthly'!E260</f>
        <v>9</v>
      </c>
      <c r="D250" s="14">
        <f>'working monthly'!C260</f>
        <v>3</v>
      </c>
      <c r="E250" s="14">
        <f>'working monthly'!B260</f>
        <v>30</v>
      </c>
      <c r="F250">
        <f>'working monthly'!G260</f>
        <v>12428310</v>
      </c>
      <c r="G250">
        <f>'working monthly'!H260</f>
        <v>9171107</v>
      </c>
      <c r="H250">
        <f>'working monthly'!I260</f>
        <v>1145610905</v>
      </c>
      <c r="I250">
        <f>'working monthly'!J260</f>
        <v>305703.56666666665</v>
      </c>
      <c r="J250">
        <f>'working monthly'!K260</f>
        <v>414277</v>
      </c>
      <c r="K250">
        <f>'working monthly'!L260</f>
        <v>0.73792068269941768</v>
      </c>
      <c r="L250">
        <f>'working monthly'!M260</f>
        <v>124.91522615535943</v>
      </c>
      <c r="M250">
        <f>'working monthly'!N260</f>
        <v>92.177528964114998</v>
      </c>
      <c r="N250">
        <f>'working monthly'!O260</f>
        <v>284040</v>
      </c>
      <c r="O250">
        <f>'working monthly'!P260</f>
        <v>176376.99999999901</v>
      </c>
      <c r="P250">
        <f>'working monthly'!Q260</f>
        <v>154445270.80500001</v>
      </c>
      <c r="Q250">
        <f>'working monthly'!R260</f>
        <v>5879.2333333332999</v>
      </c>
      <c r="R250">
        <f>'working monthly'!S260</f>
        <v>9468</v>
      </c>
      <c r="S250">
        <f>'working monthly'!T260</f>
        <v>0.62095831573017535</v>
      </c>
      <c r="T250">
        <f>'working monthly'!U260</f>
        <v>875.65425653572106</v>
      </c>
      <c r="U250">
        <f>'working monthly'!V260</f>
        <v>543.74479230038025</v>
      </c>
    </row>
    <row r="251" spans="1:21" x14ac:dyDescent="0.3">
      <c r="A251" s="10">
        <f>'working monthly'!F261</f>
        <v>39356</v>
      </c>
      <c r="B251" s="15">
        <f>'working monthly'!D261</f>
        <v>2007</v>
      </c>
      <c r="C251" s="14">
        <f>'working monthly'!E261</f>
        <v>10</v>
      </c>
      <c r="D251" s="14">
        <f>'working monthly'!C261</f>
        <v>4</v>
      </c>
      <c r="E251" s="14">
        <f>'working monthly'!B261</f>
        <v>31</v>
      </c>
      <c r="F251">
        <f>'working monthly'!G261</f>
        <v>12844509</v>
      </c>
      <c r="G251">
        <f>'working monthly'!H261</f>
        <v>8446169</v>
      </c>
      <c r="H251">
        <f>'working monthly'!I261</f>
        <v>979192950</v>
      </c>
      <c r="I251">
        <f>'working monthly'!J261</f>
        <v>272457.06451612903</v>
      </c>
      <c r="J251">
        <f>'working monthly'!K261</f>
        <v>414339</v>
      </c>
      <c r="K251">
        <f>'working monthly'!L261</f>
        <v>0.65757040615565765</v>
      </c>
      <c r="L251">
        <f>'working monthly'!M261</f>
        <v>115.93338352571443</v>
      </c>
      <c r="M251">
        <f>'working monthly'!N261</f>
        <v>76.234362092003678</v>
      </c>
      <c r="N251">
        <f>'working monthly'!O261</f>
        <v>293508</v>
      </c>
      <c r="O251">
        <f>'working monthly'!P261</f>
        <v>201297</v>
      </c>
      <c r="P251">
        <f>'working monthly'!Q261</f>
        <v>177667365.4129</v>
      </c>
      <c r="Q251">
        <f>'working monthly'!R261</f>
        <v>6493.4516129032254</v>
      </c>
      <c r="R251">
        <f>'working monthly'!S261</f>
        <v>9468</v>
      </c>
      <c r="S251">
        <f>'working monthly'!T261</f>
        <v>0.68583139130790305</v>
      </c>
      <c r="T251">
        <f>'working monthly'!U261</f>
        <v>882.61308123270589</v>
      </c>
      <c r="U251">
        <f>'working monthly'!V261</f>
        <v>605.32375748838194</v>
      </c>
    </row>
    <row r="252" spans="1:21" x14ac:dyDescent="0.3">
      <c r="A252" s="10">
        <f>'working monthly'!F262</f>
        <v>39387</v>
      </c>
      <c r="B252" s="15">
        <f>'working monthly'!D262</f>
        <v>2007</v>
      </c>
      <c r="C252" s="14">
        <f>'working monthly'!E262</f>
        <v>11</v>
      </c>
      <c r="D252" s="14">
        <f>'working monthly'!C262</f>
        <v>4</v>
      </c>
      <c r="E252" s="14">
        <f>'working monthly'!B262</f>
        <v>30</v>
      </c>
      <c r="F252">
        <f>'working monthly'!G262</f>
        <v>12429510</v>
      </c>
      <c r="G252">
        <f>'working monthly'!H262</f>
        <v>7304065</v>
      </c>
      <c r="H252">
        <f>'working monthly'!I262</f>
        <v>816072505</v>
      </c>
      <c r="I252">
        <f>'working monthly'!J262</f>
        <v>243468.83333333334</v>
      </c>
      <c r="J252">
        <f>'working monthly'!K262</f>
        <v>414317</v>
      </c>
      <c r="K252">
        <f>'working monthly'!L262</f>
        <v>0.58763901392733908</v>
      </c>
      <c r="L252">
        <f>'working monthly'!M262</f>
        <v>111.72853814964681</v>
      </c>
      <c r="M252">
        <f>'working monthly'!N262</f>
        <v>65.656047985801536</v>
      </c>
      <c r="N252">
        <f>'working monthly'!O262</f>
        <v>283560</v>
      </c>
      <c r="O252">
        <f>'working monthly'!P262</f>
        <v>200328</v>
      </c>
      <c r="P252">
        <f>'working monthly'!Q262</f>
        <v>177951622.78479999</v>
      </c>
      <c r="Q252">
        <f>'working monthly'!R262</f>
        <v>6677.6</v>
      </c>
      <c r="R252">
        <f>'working monthly'!S262</f>
        <v>9452</v>
      </c>
      <c r="S252">
        <f>'working monthly'!T262</f>
        <v>0.70647482014388485</v>
      </c>
      <c r="T252">
        <f>'working monthly'!U262</f>
        <v>888.3012997923405</v>
      </c>
      <c r="U252">
        <f>'working monthly'!V262</f>
        <v>627.56250100437296</v>
      </c>
    </row>
    <row r="253" spans="1:21" x14ac:dyDescent="0.3">
      <c r="A253" s="10">
        <f>'working monthly'!F263</f>
        <v>39417</v>
      </c>
      <c r="B253" s="15">
        <f>'working monthly'!D263</f>
        <v>2007</v>
      </c>
      <c r="C253" s="14">
        <f>'working monthly'!E263</f>
        <v>12</v>
      </c>
      <c r="D253" s="14">
        <f>'working monthly'!C263</f>
        <v>4</v>
      </c>
      <c r="E253" s="14">
        <f>'working monthly'!B263</f>
        <v>31</v>
      </c>
      <c r="F253">
        <f>'working monthly'!G263</f>
        <v>12848942</v>
      </c>
      <c r="G253">
        <f>'working monthly'!H263</f>
        <v>5907188</v>
      </c>
      <c r="H253">
        <f>'working monthly'!I263</f>
        <v>677536673</v>
      </c>
      <c r="I253">
        <f>'working monthly'!J263</f>
        <v>190554.45161290321</v>
      </c>
      <c r="J253">
        <f>'working monthly'!K263</f>
        <v>414482</v>
      </c>
      <c r="K253">
        <f>'working monthly'!L263</f>
        <v>0.45974119892517218</v>
      </c>
      <c r="L253">
        <f>'working monthly'!M263</f>
        <v>114.69698831322111</v>
      </c>
      <c r="M253">
        <f>'working monthly'!N263</f>
        <v>52.73093092022674</v>
      </c>
      <c r="N253">
        <f>'working monthly'!O263</f>
        <v>293012</v>
      </c>
      <c r="O253">
        <f>'working monthly'!P263</f>
        <v>166168</v>
      </c>
      <c r="P253">
        <f>'working monthly'!Q263</f>
        <v>151816318.8723</v>
      </c>
      <c r="Q253">
        <f>'working monthly'!R263</f>
        <v>5360.2580645161288</v>
      </c>
      <c r="R253">
        <f>'working monthly'!S263</f>
        <v>9452</v>
      </c>
      <c r="S253">
        <f>'working monthly'!T263</f>
        <v>0.56710305379984438</v>
      </c>
      <c r="T253">
        <f>'working monthly'!U263</f>
        <v>913.63149867784409</v>
      </c>
      <c r="U253">
        <f>'working monthly'!V263</f>
        <v>518.12321294793389</v>
      </c>
    </row>
    <row r="254" spans="1:21" x14ac:dyDescent="0.3">
      <c r="A254" s="10">
        <f>'working monthly'!F264</f>
        <v>39448</v>
      </c>
      <c r="B254" s="15">
        <f>'working monthly'!D264</f>
        <v>2008</v>
      </c>
      <c r="C254" s="14">
        <f>'working monthly'!E264</f>
        <v>1</v>
      </c>
      <c r="D254" s="14">
        <f>'working monthly'!C264</f>
        <v>1</v>
      </c>
      <c r="E254" s="14">
        <f>'working monthly'!B264</f>
        <v>31</v>
      </c>
      <c r="F254">
        <f>'working monthly'!G264</f>
        <v>12839828</v>
      </c>
      <c r="G254">
        <f>'working monthly'!H264</f>
        <v>6138702</v>
      </c>
      <c r="H254">
        <f>'working monthly'!I264</f>
        <v>701387334</v>
      </c>
      <c r="I254">
        <f>'working monthly'!J264</f>
        <v>198022.64516129033</v>
      </c>
      <c r="J254">
        <f>'working monthly'!K264</f>
        <v>414188</v>
      </c>
      <c r="K254">
        <f>'working monthly'!L264</f>
        <v>0.47809846050897253</v>
      </c>
      <c r="L254">
        <f>'working monthly'!M264</f>
        <v>114.25661874448377</v>
      </c>
      <c r="M254">
        <f>'working monthly'!N264</f>
        <v>54.625913524698305</v>
      </c>
      <c r="N254">
        <f>'working monthly'!O264</f>
        <v>298685</v>
      </c>
      <c r="O254">
        <f>'working monthly'!P264</f>
        <v>177293.378121032</v>
      </c>
      <c r="P254">
        <f>'working monthly'!Q264</f>
        <v>159780753.20302001</v>
      </c>
      <c r="Q254">
        <f>'working monthly'!R264</f>
        <v>5719.1412297107099</v>
      </c>
      <c r="R254">
        <f>'working monthly'!S264</f>
        <v>9635</v>
      </c>
      <c r="S254">
        <f>'working monthly'!T264</f>
        <v>0.59357978512825216</v>
      </c>
      <c r="T254">
        <f>'working monthly'!U264</f>
        <v>901.22234059945129</v>
      </c>
      <c r="U254">
        <f>'working monthly'!V264</f>
        <v>534.94736328580279</v>
      </c>
    </row>
    <row r="255" spans="1:21" x14ac:dyDescent="0.3">
      <c r="A255" s="10">
        <f>'working monthly'!F265</f>
        <v>39479</v>
      </c>
      <c r="B255" s="15">
        <f>'working monthly'!D265</f>
        <v>2008</v>
      </c>
      <c r="C255" s="14">
        <f>'working monthly'!E265</f>
        <v>2</v>
      </c>
      <c r="D255" s="14">
        <f>'working monthly'!C265</f>
        <v>1</v>
      </c>
      <c r="E255" s="14">
        <f>'working monthly'!B265</f>
        <v>28</v>
      </c>
      <c r="F255">
        <f>'working monthly'!G265</f>
        <v>11599700</v>
      </c>
      <c r="G255">
        <f>'working monthly'!H265</f>
        <v>6678594</v>
      </c>
      <c r="H255">
        <f>'working monthly'!I265</f>
        <v>786443148</v>
      </c>
      <c r="I255">
        <f>'working monthly'!J265</f>
        <v>238521.21428571429</v>
      </c>
      <c r="J255">
        <f>'working monthly'!K265</f>
        <v>414275</v>
      </c>
      <c r="K255">
        <f>'working monthly'!L265</f>
        <v>0.57575575230393894</v>
      </c>
      <c r="L255">
        <f>'working monthly'!M265</f>
        <v>117.75579530661693</v>
      </c>
      <c r="M255">
        <f>'working monthly'!N265</f>
        <v>67.798576514909868</v>
      </c>
      <c r="N255">
        <f>'working monthly'!O265</f>
        <v>269780</v>
      </c>
      <c r="O255">
        <f>'working monthly'!P265</f>
        <v>184252.5555438</v>
      </c>
      <c r="P255">
        <f>'working monthly'!Q265</f>
        <v>170620682.75516999</v>
      </c>
      <c r="Q255">
        <f>'working monthly'!R265</f>
        <v>6580.4484122785716</v>
      </c>
      <c r="R255">
        <f>'working monthly'!S265</f>
        <v>9635</v>
      </c>
      <c r="S255">
        <f>'working monthly'!T265</f>
        <v>0.6829733692037957</v>
      </c>
      <c r="T255">
        <f>'working monthly'!U265</f>
        <v>926.01528511560059</v>
      </c>
      <c r="U255">
        <f>'working monthly'!V265</f>
        <v>632.44377920961517</v>
      </c>
    </row>
    <row r="256" spans="1:21" x14ac:dyDescent="0.3">
      <c r="A256" s="10">
        <f>'working monthly'!F266</f>
        <v>39508</v>
      </c>
      <c r="B256" s="15">
        <f>'working monthly'!D266</f>
        <v>2008</v>
      </c>
      <c r="C256" s="14">
        <f>'working monthly'!E266</f>
        <v>3</v>
      </c>
      <c r="D256" s="14">
        <f>'working monthly'!C266</f>
        <v>1</v>
      </c>
      <c r="E256" s="14">
        <f>'working monthly'!B266</f>
        <v>31</v>
      </c>
      <c r="F256">
        <f>'working monthly'!G266</f>
        <v>12858397</v>
      </c>
      <c r="G256">
        <f>'working monthly'!H266</f>
        <v>7373614</v>
      </c>
      <c r="H256">
        <f>'working monthly'!I266</f>
        <v>862820701</v>
      </c>
      <c r="I256">
        <f>'working monthly'!J266</f>
        <v>237858.51612903227</v>
      </c>
      <c r="J256">
        <f>'working monthly'!K266</f>
        <v>414787</v>
      </c>
      <c r="K256">
        <f>'working monthly'!L266</f>
        <v>0.57344737450554684</v>
      </c>
      <c r="L256">
        <f>'working monthly'!M266</f>
        <v>117.01462824064292</v>
      </c>
      <c r="M256">
        <f>'working monthly'!N266</f>
        <v>67.101731343339296</v>
      </c>
      <c r="N256">
        <f>'working monthly'!O266</f>
        <v>298685</v>
      </c>
      <c r="O256">
        <f>'working monthly'!P266</f>
        <v>200559</v>
      </c>
      <c r="P256">
        <f>'working monthly'!Q266</f>
        <v>189624819.73769999</v>
      </c>
      <c r="Q256">
        <f>'working monthly'!R266</f>
        <v>6469.6451612903229</v>
      </c>
      <c r="R256">
        <f>'working monthly'!S266</f>
        <v>9635</v>
      </c>
      <c r="S256">
        <f>'working monthly'!T266</f>
        <v>0.67147329126002309</v>
      </c>
      <c r="T256">
        <f>'working monthly'!U266</f>
        <v>945.48147795760838</v>
      </c>
      <c r="U256">
        <f>'working monthly'!V266</f>
        <v>634.86555982958635</v>
      </c>
    </row>
    <row r="257" spans="1:21" x14ac:dyDescent="0.3">
      <c r="A257" s="10">
        <f>'working monthly'!F267</f>
        <v>39539</v>
      </c>
      <c r="B257" s="15">
        <f>'working monthly'!D267</f>
        <v>2008</v>
      </c>
      <c r="C257" s="14">
        <f>'working monthly'!E267</f>
        <v>4</v>
      </c>
      <c r="D257" s="14">
        <f>'working monthly'!C267</f>
        <v>2</v>
      </c>
      <c r="E257" s="14">
        <f>'working monthly'!B267</f>
        <v>30</v>
      </c>
      <c r="F257">
        <f>'working monthly'!G267</f>
        <v>12468270</v>
      </c>
      <c r="G257">
        <f>'working monthly'!H267</f>
        <v>7421384</v>
      </c>
      <c r="H257">
        <f>'working monthly'!I267</f>
        <v>859666988</v>
      </c>
      <c r="I257">
        <f>'working monthly'!J267</f>
        <v>247379.46666666667</v>
      </c>
      <c r="J257">
        <f>'working monthly'!K267</f>
        <v>415609</v>
      </c>
      <c r="K257">
        <f>'working monthly'!L267</f>
        <v>0.59522163058708222</v>
      </c>
      <c r="L257">
        <f>'working monthly'!M267</f>
        <v>115.83647847894679</v>
      </c>
      <c r="M257">
        <f>'working monthly'!N267</f>
        <v>68.948377601704166</v>
      </c>
      <c r="N257">
        <f>'working monthly'!O267</f>
        <v>291780</v>
      </c>
      <c r="O257">
        <f>'working monthly'!P267</f>
        <v>195988</v>
      </c>
      <c r="P257">
        <f>'working monthly'!Q267</f>
        <v>177323632.52450001</v>
      </c>
      <c r="Q257">
        <f>'working monthly'!R267</f>
        <v>6532.9333333333334</v>
      </c>
      <c r="R257">
        <f>'working monthly'!S267</f>
        <v>9726</v>
      </c>
      <c r="S257">
        <f>'working monthly'!T267</f>
        <v>0.67169785454794706</v>
      </c>
      <c r="T257">
        <f>'working monthly'!U267</f>
        <v>904.76780478651756</v>
      </c>
      <c r="U257">
        <f>'working monthly'!V267</f>
        <v>607.73059333915967</v>
      </c>
    </row>
    <row r="258" spans="1:21" x14ac:dyDescent="0.3">
      <c r="A258" s="10">
        <f>'working monthly'!F268</f>
        <v>39569</v>
      </c>
      <c r="B258" s="15">
        <f>'working monthly'!D268</f>
        <v>2008</v>
      </c>
      <c r="C258" s="14">
        <f>'working monthly'!E268</f>
        <v>5</v>
      </c>
      <c r="D258" s="14">
        <f>'working monthly'!C268</f>
        <v>2</v>
      </c>
      <c r="E258" s="14">
        <f>'working monthly'!B268</f>
        <v>31</v>
      </c>
      <c r="F258">
        <f>'working monthly'!G268</f>
        <v>12891412</v>
      </c>
      <c r="G258">
        <f>'working monthly'!H268</f>
        <v>8407352</v>
      </c>
      <c r="H258">
        <f>'working monthly'!I268</f>
        <v>1041509275</v>
      </c>
      <c r="I258">
        <f>'working monthly'!J268</f>
        <v>271204.90322580643</v>
      </c>
      <c r="J258">
        <f>'working monthly'!K268</f>
        <v>415852</v>
      </c>
      <c r="K258">
        <f>'working monthly'!L268</f>
        <v>0.65216688443438153</v>
      </c>
      <c r="L258">
        <f>'working monthly'!M268</f>
        <v>123.88077423188656</v>
      </c>
      <c r="M258">
        <f>'working monthly'!N268</f>
        <v>80.790938572128482</v>
      </c>
      <c r="N258">
        <f>'working monthly'!O268</f>
        <v>302312</v>
      </c>
      <c r="O258">
        <f>'working monthly'!P268</f>
        <v>198960</v>
      </c>
      <c r="P258">
        <f>'working monthly'!Q268</f>
        <v>179707957.08320001</v>
      </c>
      <c r="Q258">
        <f>'working monthly'!R268</f>
        <v>6418.0645161290322</v>
      </c>
      <c r="R258">
        <f>'working monthly'!S268</f>
        <v>9752</v>
      </c>
      <c r="S258">
        <f>'working monthly'!T268</f>
        <v>0.65812802667442905</v>
      </c>
      <c r="T258">
        <f>'working monthly'!U268</f>
        <v>903.23661581825502</v>
      </c>
      <c r="U258">
        <f>'working monthly'!V268</f>
        <v>594.44533158855756</v>
      </c>
    </row>
    <row r="259" spans="1:21" x14ac:dyDescent="0.3">
      <c r="A259" s="10">
        <f>'working monthly'!F269</f>
        <v>39600</v>
      </c>
      <c r="B259" s="15">
        <f>'working monthly'!D269</f>
        <v>2008</v>
      </c>
      <c r="C259" s="14">
        <f>'working monthly'!E269</f>
        <v>6</v>
      </c>
      <c r="D259" s="14">
        <f>'working monthly'!C269</f>
        <v>2</v>
      </c>
      <c r="E259" s="14">
        <f>'working monthly'!B269</f>
        <v>30</v>
      </c>
      <c r="F259">
        <f>'working monthly'!G269</f>
        <v>12495300</v>
      </c>
      <c r="G259">
        <f>'working monthly'!H269</f>
        <v>8792379</v>
      </c>
      <c r="H259">
        <f>'working monthly'!I269</f>
        <v>1159038885</v>
      </c>
      <c r="I259">
        <f>'working monthly'!J269</f>
        <v>293079.3</v>
      </c>
      <c r="J259">
        <f>'working monthly'!K269</f>
        <v>416510</v>
      </c>
      <c r="K259">
        <f>'working monthly'!L269</f>
        <v>0.70365489424023431</v>
      </c>
      <c r="L259">
        <f>'working monthly'!M269</f>
        <v>131.82312602766555</v>
      </c>
      <c r="M259">
        <f>'working monthly'!N269</f>
        <v>92.757987803414082</v>
      </c>
      <c r="N259">
        <f>'working monthly'!O269</f>
        <v>296910</v>
      </c>
      <c r="O259">
        <f>'working monthly'!P269</f>
        <v>186223</v>
      </c>
      <c r="P259">
        <f>'working monthly'!Q269</f>
        <v>173074689.19999999</v>
      </c>
      <c r="Q259">
        <f>'working monthly'!R269</f>
        <v>6207.4333333333334</v>
      </c>
      <c r="R259">
        <f>'working monthly'!S269</f>
        <v>9897</v>
      </c>
      <c r="S259">
        <f>'working monthly'!T269</f>
        <v>0.6272035296891314</v>
      </c>
      <c r="T259">
        <f>'working monthly'!U269</f>
        <v>929.39480730092407</v>
      </c>
      <c r="U259">
        <f>'working monthly'!V269</f>
        <v>582.91970361388974</v>
      </c>
    </row>
    <row r="260" spans="1:21" x14ac:dyDescent="0.3">
      <c r="A260" s="10">
        <f>'working monthly'!F270</f>
        <v>39630</v>
      </c>
      <c r="B260" s="15">
        <f>'working monthly'!D270</f>
        <v>2008</v>
      </c>
      <c r="C260" s="14">
        <f>'working monthly'!E270</f>
        <v>7</v>
      </c>
      <c r="D260" s="14">
        <f>'working monthly'!C270</f>
        <v>3</v>
      </c>
      <c r="E260" s="14">
        <f>'working monthly'!B270</f>
        <v>31</v>
      </c>
      <c r="F260">
        <f>'working monthly'!G270</f>
        <v>12923745</v>
      </c>
      <c r="G260">
        <f>'working monthly'!H270</f>
        <v>9151317</v>
      </c>
      <c r="H260">
        <f>'working monthly'!I270</f>
        <v>1198967548</v>
      </c>
      <c r="I260">
        <f>'working monthly'!J270</f>
        <v>295203.77419354836</v>
      </c>
      <c r="J260">
        <f>'working monthly'!K270</f>
        <v>416895</v>
      </c>
      <c r="K260">
        <f>'working monthly'!L270</f>
        <v>0.70810101870626507</v>
      </c>
      <c r="L260">
        <f>'working monthly'!M270</f>
        <v>131.01584700868739</v>
      </c>
      <c r="M260">
        <f>'working monthly'!N270</f>
        <v>92.772454733515715</v>
      </c>
      <c r="N260">
        <f>'working monthly'!O270</f>
        <v>312387</v>
      </c>
      <c r="O260">
        <f>'working monthly'!P270</f>
        <v>222440.33131251801</v>
      </c>
      <c r="P260">
        <f>'working monthly'!Q270</f>
        <v>203241336.60730401</v>
      </c>
      <c r="Q260">
        <f>'working monthly'!R270</f>
        <v>7175.4945584683228</v>
      </c>
      <c r="R260">
        <f>'working monthly'!S270</f>
        <v>10077</v>
      </c>
      <c r="S260">
        <f>'working monthly'!T270</f>
        <v>0.71206654346217357</v>
      </c>
      <c r="T260">
        <f>'working monthly'!U270</f>
        <v>913.68923705548548</v>
      </c>
      <c r="U260">
        <f>'working monthly'!V270</f>
        <v>650.60753682869006</v>
      </c>
    </row>
    <row r="261" spans="1:21" x14ac:dyDescent="0.3">
      <c r="A261" s="10">
        <f>'working monthly'!F271</f>
        <v>39661</v>
      </c>
      <c r="B261" s="15">
        <f>'working monthly'!D271</f>
        <v>2008</v>
      </c>
      <c r="C261" s="14">
        <f>'working monthly'!E271</f>
        <v>8</v>
      </c>
      <c r="D261" s="14">
        <f>'working monthly'!C271</f>
        <v>3</v>
      </c>
      <c r="E261" s="14">
        <f>'working monthly'!B271</f>
        <v>31</v>
      </c>
      <c r="F261">
        <f>'working monthly'!G271</f>
        <v>12948018</v>
      </c>
      <c r="G261">
        <f>'working monthly'!H271</f>
        <v>9857624</v>
      </c>
      <c r="H261">
        <f>'working monthly'!I271</f>
        <v>1308921265</v>
      </c>
      <c r="I261">
        <f>'working monthly'!J271</f>
        <v>317987.87096774194</v>
      </c>
      <c r="J261">
        <f>'working monthly'!K271</f>
        <v>417678</v>
      </c>
      <c r="K261">
        <f>'working monthly'!L271</f>
        <v>0.76132300711969969</v>
      </c>
      <c r="L261">
        <f>'working monthly'!M271</f>
        <v>132.78263250860451</v>
      </c>
      <c r="M261">
        <f>'working monthly'!N271</f>
        <v>101.09047307472078</v>
      </c>
      <c r="N261">
        <f>'working monthly'!O271</f>
        <v>319424</v>
      </c>
      <c r="O261">
        <f>'working monthly'!P271</f>
        <v>202075.26417703999</v>
      </c>
      <c r="P261">
        <f>'working monthly'!Q271</f>
        <v>182659701.26598701</v>
      </c>
      <c r="Q261">
        <f>'working monthly'!R271</f>
        <v>6518.5569089367737</v>
      </c>
      <c r="R261">
        <f>'working monthly'!S271</f>
        <v>10304</v>
      </c>
      <c r="S261">
        <f>'working monthly'!T271</f>
        <v>0.63262392361575837</v>
      </c>
      <c r="T261">
        <f>'working monthly'!U271</f>
        <v>903.91915116318819</v>
      </c>
      <c r="U261">
        <f>'working monthly'!V271</f>
        <v>571.84088004028195</v>
      </c>
    </row>
    <row r="262" spans="1:21" x14ac:dyDescent="0.3">
      <c r="A262" s="10">
        <f>'working monthly'!F272</f>
        <v>39692</v>
      </c>
      <c r="B262" s="15">
        <f>'working monthly'!D272</f>
        <v>2008</v>
      </c>
      <c r="C262" s="14">
        <f>'working monthly'!E272</f>
        <v>9</v>
      </c>
      <c r="D262" s="14">
        <f>'working monthly'!C272</f>
        <v>3</v>
      </c>
      <c r="E262" s="14">
        <f>'working monthly'!B272</f>
        <v>30</v>
      </c>
      <c r="F262">
        <f>'working monthly'!G272</f>
        <v>12535560</v>
      </c>
      <c r="G262">
        <f>'working monthly'!H272</f>
        <v>8845147</v>
      </c>
      <c r="H262">
        <f>'working monthly'!I272</f>
        <v>1140965513</v>
      </c>
      <c r="I262">
        <f>'working monthly'!J272</f>
        <v>294838.23333333334</v>
      </c>
      <c r="J262">
        <f>'working monthly'!K272</f>
        <v>417852</v>
      </c>
      <c r="K262">
        <f>'working monthly'!L272</f>
        <v>0.70560445644231296</v>
      </c>
      <c r="L262">
        <f>'working monthly'!M272</f>
        <v>128.99339185657399</v>
      </c>
      <c r="M262">
        <f>'working monthly'!N272</f>
        <v>91.018312145608178</v>
      </c>
      <c r="N262">
        <f>'working monthly'!O272</f>
        <v>313800</v>
      </c>
      <c r="O262">
        <f>'working monthly'!P272</f>
        <v>182469</v>
      </c>
      <c r="P262">
        <f>'working monthly'!Q272</f>
        <v>163832940.99439999</v>
      </c>
      <c r="Q262">
        <f>'working monthly'!R272</f>
        <v>6082.3</v>
      </c>
      <c r="R262">
        <f>'working monthly'!S272</f>
        <v>10460</v>
      </c>
      <c r="S262">
        <f>'working monthly'!T272</f>
        <v>0.58148183556405353</v>
      </c>
      <c r="T262">
        <f>'working monthly'!U272</f>
        <v>897.86725961341381</v>
      </c>
      <c r="U262">
        <f>'working monthly'!V272</f>
        <v>522.09350221287445</v>
      </c>
    </row>
    <row r="263" spans="1:21" x14ac:dyDescent="0.3">
      <c r="A263" s="10">
        <f>'working monthly'!F273</f>
        <v>39722</v>
      </c>
      <c r="B263" s="15">
        <f>'working monthly'!D273</f>
        <v>2008</v>
      </c>
      <c r="C263" s="14">
        <f>'working monthly'!E273</f>
        <v>10</v>
      </c>
      <c r="D263" s="14">
        <f>'working monthly'!C273</f>
        <v>4</v>
      </c>
      <c r="E263" s="14">
        <f>'working monthly'!B273</f>
        <v>31</v>
      </c>
      <c r="F263">
        <f>'working monthly'!G273</f>
        <v>12962061</v>
      </c>
      <c r="G263">
        <f>'working monthly'!H273</f>
        <v>8335814</v>
      </c>
      <c r="H263">
        <f>'working monthly'!I273</f>
        <v>1018853001</v>
      </c>
      <c r="I263">
        <f>'working monthly'!J273</f>
        <v>268897.22580645164</v>
      </c>
      <c r="J263">
        <f>'working monthly'!K273</f>
        <v>418131</v>
      </c>
      <c r="K263">
        <f>'working monthly'!L273</f>
        <v>0.6430932550001115</v>
      </c>
      <c r="L263">
        <f>'working monthly'!M273</f>
        <v>122.22597589149662</v>
      </c>
      <c r="M263">
        <f>'working monthly'!N273</f>
        <v>78.602700681627709</v>
      </c>
      <c r="N263">
        <f>'working monthly'!O273</f>
        <v>336939</v>
      </c>
      <c r="O263">
        <f>'working monthly'!P273</f>
        <v>204506.99999999901</v>
      </c>
      <c r="P263">
        <f>'working monthly'!Q273</f>
        <v>190628581.72799999</v>
      </c>
      <c r="Q263">
        <f>'working monthly'!R273</f>
        <v>6596.9999999999682</v>
      </c>
      <c r="R263">
        <f>'working monthly'!S273</f>
        <v>10869</v>
      </c>
      <c r="S263">
        <f>'working monthly'!T273</f>
        <v>0.60695556168920495</v>
      </c>
      <c r="T263">
        <f>'working monthly'!U273</f>
        <v>932.13719690768971</v>
      </c>
      <c r="U263">
        <f>'working monthly'!V273</f>
        <v>565.76585592050787</v>
      </c>
    </row>
    <row r="264" spans="1:21" x14ac:dyDescent="0.3">
      <c r="A264" s="10">
        <f>'working monthly'!F274</f>
        <v>39753</v>
      </c>
      <c r="B264" s="15">
        <f>'working monthly'!D274</f>
        <v>2008</v>
      </c>
      <c r="C264" s="14">
        <f>'working monthly'!E274</f>
        <v>11</v>
      </c>
      <c r="D264" s="14">
        <f>'working monthly'!C274</f>
        <v>4</v>
      </c>
      <c r="E264" s="14">
        <f>'working monthly'!B274</f>
        <v>30</v>
      </c>
      <c r="F264">
        <f>'working monthly'!G274</f>
        <v>12547890</v>
      </c>
      <c r="G264">
        <f>'working monthly'!H274</f>
        <v>7090783</v>
      </c>
      <c r="H264">
        <f>'working monthly'!I274</f>
        <v>819752272</v>
      </c>
      <c r="I264">
        <f>'working monthly'!J274</f>
        <v>236359.43333333332</v>
      </c>
      <c r="J264">
        <f>'working monthly'!K274</f>
        <v>418263</v>
      </c>
      <c r="K264">
        <f>'working monthly'!L274</f>
        <v>0.56509763792956424</v>
      </c>
      <c r="L264">
        <f>'working monthly'!M274</f>
        <v>115.6081453909956</v>
      </c>
      <c r="M264">
        <f>'working monthly'!N274</f>
        <v>65.329889885869264</v>
      </c>
      <c r="N264">
        <f>'working monthly'!O274</f>
        <v>332430</v>
      </c>
      <c r="O264">
        <f>'working monthly'!P274</f>
        <v>192761.99999999901</v>
      </c>
      <c r="P264">
        <f>'working monthly'!Q274</f>
        <v>181877493.25760001</v>
      </c>
      <c r="Q264">
        <f>'working monthly'!R274</f>
        <v>6425.3999999999669</v>
      </c>
      <c r="R264">
        <f>'working monthly'!S274</f>
        <v>11081</v>
      </c>
      <c r="S264">
        <f>'working monthly'!T274</f>
        <v>0.57985741359082821</v>
      </c>
      <c r="T264">
        <f>'working monthly'!U274</f>
        <v>943.53396031168461</v>
      </c>
      <c r="U264">
        <f>'working monthly'!V274</f>
        <v>547.11516186144456</v>
      </c>
    </row>
    <row r="265" spans="1:21" x14ac:dyDescent="0.3">
      <c r="A265" s="10">
        <f>'working monthly'!F275</f>
        <v>39783</v>
      </c>
      <c r="B265" s="15">
        <f>'working monthly'!D275</f>
        <v>2008</v>
      </c>
      <c r="C265" s="14">
        <f>'working monthly'!E275</f>
        <v>12</v>
      </c>
      <c r="D265" s="14">
        <f>'working monthly'!C275</f>
        <v>4</v>
      </c>
      <c r="E265" s="14">
        <f>'working monthly'!B275</f>
        <v>31</v>
      </c>
      <c r="F265">
        <f>'working monthly'!G275</f>
        <v>12978212</v>
      </c>
      <c r="G265">
        <f>'working monthly'!H275</f>
        <v>5665944</v>
      </c>
      <c r="H265">
        <f>'working monthly'!I275</f>
        <v>660492534</v>
      </c>
      <c r="I265">
        <f>'working monthly'!J275</f>
        <v>182772.38709677418</v>
      </c>
      <c r="J265">
        <f>'working monthly'!K275</f>
        <v>418652</v>
      </c>
      <c r="K265">
        <f>'working monthly'!L275</f>
        <v>0.43657354341260568</v>
      </c>
      <c r="L265">
        <f>'working monthly'!M275</f>
        <v>116.57237240608096</v>
      </c>
      <c r="M265">
        <f>'working monthly'!N275</f>
        <v>50.892413685336621</v>
      </c>
      <c r="N265">
        <f>'working monthly'!O275</f>
        <v>346859</v>
      </c>
      <c r="O265">
        <f>'working monthly'!P275</f>
        <v>163879.99999999901</v>
      </c>
      <c r="P265">
        <f>'working monthly'!Q275</f>
        <v>157351593.8628</v>
      </c>
      <c r="Q265">
        <f>'working monthly'!R275</f>
        <v>5286.4516129031936</v>
      </c>
      <c r="R265">
        <f>'working monthly'!S275</f>
        <v>11189</v>
      </c>
      <c r="S265">
        <f>'working monthly'!T275</f>
        <v>0.47246863999492306</v>
      </c>
      <c r="T265">
        <f>'working monthly'!U275</f>
        <v>960.16349684403804</v>
      </c>
      <c r="U265">
        <f>'working monthly'!V275</f>
        <v>453.64714152667221</v>
      </c>
    </row>
    <row r="266" spans="1:21" x14ac:dyDescent="0.3">
      <c r="A266" s="10">
        <f>'working monthly'!F276</f>
        <v>39814</v>
      </c>
      <c r="B266" s="15">
        <f>'working monthly'!D276</f>
        <v>2009</v>
      </c>
      <c r="C266" s="14">
        <f>'working monthly'!E276</f>
        <v>1</v>
      </c>
      <c r="D266" s="14">
        <f>'working monthly'!C276</f>
        <v>1</v>
      </c>
      <c r="E266" s="14">
        <f>'working monthly'!B276</f>
        <v>31</v>
      </c>
      <c r="F266">
        <f>'working monthly'!G276</f>
        <v>12984505</v>
      </c>
      <c r="G266">
        <f>'working monthly'!H276</f>
        <v>5884526</v>
      </c>
      <c r="H266">
        <f>'working monthly'!I276</f>
        <v>678143108</v>
      </c>
      <c r="I266">
        <f>'working monthly'!J276</f>
        <v>189823.4193548387</v>
      </c>
      <c r="J266">
        <f>'working monthly'!K276</f>
        <v>418855</v>
      </c>
      <c r="K266">
        <f>'working monthly'!L276</f>
        <v>0.45319602094958567</v>
      </c>
      <c r="L266">
        <f>'working monthly'!M276</f>
        <v>115.24175575059061</v>
      </c>
      <c r="M266">
        <f>'working monthly'!N276</f>
        <v>52.227105153411699</v>
      </c>
      <c r="N266">
        <f>'working monthly'!O276</f>
        <v>362328</v>
      </c>
      <c r="O266">
        <f>'working monthly'!P276</f>
        <v>175621.12699103399</v>
      </c>
      <c r="P266">
        <f>'working monthly'!Q276</f>
        <v>169250606.5582</v>
      </c>
      <c r="Q266">
        <f>'working monthly'!R276</f>
        <v>5665.1976448720643</v>
      </c>
      <c r="R266">
        <f>'working monthly'!S276</f>
        <v>11688</v>
      </c>
      <c r="S266">
        <f>'working monthly'!T276</f>
        <v>0.48470205722724713</v>
      </c>
      <c r="T266">
        <f>'working monthly'!U276</f>
        <v>963.72577410257009</v>
      </c>
      <c r="U266">
        <f>'working monthly'!V276</f>
        <v>467.11986531043698</v>
      </c>
    </row>
    <row r="267" spans="1:21" x14ac:dyDescent="0.3">
      <c r="A267" s="10">
        <f>'working monthly'!F277</f>
        <v>39845</v>
      </c>
      <c r="B267" s="15">
        <f>'working monthly'!D277</f>
        <v>2009</v>
      </c>
      <c r="C267" s="14">
        <f>'working monthly'!E277</f>
        <v>2</v>
      </c>
      <c r="D267" s="14">
        <f>'working monthly'!C277</f>
        <v>1</v>
      </c>
      <c r="E267" s="14">
        <f>'working monthly'!B277</f>
        <v>28</v>
      </c>
      <c r="F267">
        <f>'working monthly'!G277</f>
        <v>11740400</v>
      </c>
      <c r="G267">
        <f>'working monthly'!H277</f>
        <v>6344909</v>
      </c>
      <c r="H267">
        <f>'working monthly'!I277</f>
        <v>748199311</v>
      </c>
      <c r="I267">
        <f>'working monthly'!J277</f>
        <v>226603.89285714287</v>
      </c>
      <c r="J267">
        <f>'working monthly'!K277</f>
        <v>419300</v>
      </c>
      <c r="K267">
        <f>'working monthly'!L277</f>
        <v>0.54043380123334805</v>
      </c>
      <c r="L267">
        <f>'working monthly'!M277</f>
        <v>117.92120438606763</v>
      </c>
      <c r="M267">
        <f>'working monthly'!N277</f>
        <v>63.728604732377093</v>
      </c>
      <c r="N267">
        <f>'working monthly'!O277</f>
        <v>328944</v>
      </c>
      <c r="O267">
        <f>'working monthly'!P277</f>
        <v>181062.99999999901</v>
      </c>
      <c r="P267">
        <f>'working monthly'!Q277</f>
        <v>177184875.16600001</v>
      </c>
      <c r="Q267">
        <f>'working monthly'!R277</f>
        <v>6466.5357142856792</v>
      </c>
      <c r="R267">
        <f>'working monthly'!S277</f>
        <v>11748</v>
      </c>
      <c r="S267">
        <f>'working monthly'!T277</f>
        <v>0.55043715647647928</v>
      </c>
      <c r="T267">
        <f>'working monthly'!U277</f>
        <v>978.58135105461065</v>
      </c>
      <c r="U267">
        <f>'working monthly'!V277</f>
        <v>538.6475362554113</v>
      </c>
    </row>
    <row r="268" spans="1:21" x14ac:dyDescent="0.3">
      <c r="A268" s="10">
        <f>'working monthly'!F278</f>
        <v>39873</v>
      </c>
      <c r="B268" s="15">
        <f>'working monthly'!D278</f>
        <v>2009</v>
      </c>
      <c r="C268" s="14">
        <f>'working monthly'!E278</f>
        <v>3</v>
      </c>
      <c r="D268" s="14">
        <f>'working monthly'!C278</f>
        <v>1</v>
      </c>
      <c r="E268" s="14">
        <f>'working monthly'!B278</f>
        <v>31</v>
      </c>
      <c r="F268">
        <f>'working monthly'!G278</f>
        <v>12990767</v>
      </c>
      <c r="G268">
        <f>'working monthly'!H278</f>
        <v>6913908</v>
      </c>
      <c r="H268">
        <f>'working monthly'!I278</f>
        <v>796925487</v>
      </c>
      <c r="I268">
        <f>'working monthly'!J278</f>
        <v>223029.29032258064</v>
      </c>
      <c r="J268">
        <f>'working monthly'!K278</f>
        <v>419057</v>
      </c>
      <c r="K268">
        <f>'working monthly'!L278</f>
        <v>0.53221707386484574</v>
      </c>
      <c r="L268">
        <f>'working monthly'!M278</f>
        <v>115.26411502727545</v>
      </c>
      <c r="M268">
        <f>'working monthly'!N278</f>
        <v>61.345530021437533</v>
      </c>
      <c r="N268">
        <f>'working monthly'!O278</f>
        <v>367133</v>
      </c>
      <c r="O268">
        <f>'working monthly'!P278</f>
        <v>208908.99999999901</v>
      </c>
      <c r="P268">
        <f>'working monthly'!Q278</f>
        <v>206134706.8818</v>
      </c>
      <c r="Q268">
        <f>'working monthly'!R278</f>
        <v>6738.9999999999682</v>
      </c>
      <c r="R268">
        <f>'working monthly'!S278</f>
        <v>11843</v>
      </c>
      <c r="S268">
        <f>'working monthly'!T278</f>
        <v>0.56902811787553564</v>
      </c>
      <c r="T268">
        <f>'working monthly'!U278</f>
        <v>986.72008808524754</v>
      </c>
      <c r="U268">
        <f>'working monthly'!V278</f>
        <v>561.47147459313112</v>
      </c>
    </row>
    <row r="269" spans="1:21" x14ac:dyDescent="0.3">
      <c r="A269" s="10">
        <f>'working monthly'!F279</f>
        <v>39904</v>
      </c>
      <c r="B269" s="15">
        <f>'working monthly'!D279</f>
        <v>2009</v>
      </c>
      <c r="C269" s="14">
        <f>'working monthly'!E279</f>
        <v>4</v>
      </c>
      <c r="D269" s="14">
        <f>'working monthly'!C279</f>
        <v>2</v>
      </c>
      <c r="E269" s="14">
        <f>'working monthly'!B279</f>
        <v>30</v>
      </c>
      <c r="F269">
        <f>'working monthly'!G279</f>
        <v>12606330</v>
      </c>
      <c r="G269">
        <f>'working monthly'!H279</f>
        <v>6715172</v>
      </c>
      <c r="H269">
        <f>'working monthly'!I279</f>
        <v>758043211</v>
      </c>
      <c r="I269">
        <f>'working monthly'!J279</f>
        <v>223839.06666666668</v>
      </c>
      <c r="J269">
        <f>'working monthly'!K279</f>
        <v>420211</v>
      </c>
      <c r="K269">
        <f>'working monthly'!L279</f>
        <v>0.5326825491637931</v>
      </c>
      <c r="L269">
        <f>'working monthly'!M279</f>
        <v>112.88515186208187</v>
      </c>
      <c r="M269">
        <f>'working monthly'!N279</f>
        <v>60.131950456635671</v>
      </c>
      <c r="N269">
        <f>'working monthly'!O279</f>
        <v>364530</v>
      </c>
      <c r="O269">
        <f>'working monthly'!P279</f>
        <v>181853.66975927699</v>
      </c>
      <c r="P269">
        <f>'working monthly'!Q279</f>
        <v>171173785.060808</v>
      </c>
      <c r="Q269">
        <f>'working monthly'!R279</f>
        <v>6061.7889919759</v>
      </c>
      <c r="R269">
        <f>'working monthly'!S279</f>
        <v>12151</v>
      </c>
      <c r="S269">
        <f>'working monthly'!T279</f>
        <v>0.4988716148445313</v>
      </c>
      <c r="T269">
        <f>'working monthly'!U279</f>
        <v>941.27209688643541</v>
      </c>
      <c r="U269">
        <f>'working monthly'!V279</f>
        <v>469.57393098183417</v>
      </c>
    </row>
    <row r="270" spans="1:21" x14ac:dyDescent="0.3">
      <c r="A270" s="10">
        <f>'working monthly'!F280</f>
        <v>39934</v>
      </c>
      <c r="B270" s="15">
        <f>'working monthly'!D280</f>
        <v>2009</v>
      </c>
      <c r="C270" s="14">
        <f>'working monthly'!E280</f>
        <v>5</v>
      </c>
      <c r="D270" s="14">
        <f>'working monthly'!C280</f>
        <v>2</v>
      </c>
      <c r="E270" s="14">
        <f>'working monthly'!B280</f>
        <v>31</v>
      </c>
      <c r="F270">
        <f>'working monthly'!G280</f>
        <v>13044304</v>
      </c>
      <c r="G270">
        <f>'working monthly'!H280</f>
        <v>7516251</v>
      </c>
      <c r="H270">
        <f>'working monthly'!I280</f>
        <v>889004068</v>
      </c>
      <c r="I270">
        <f>'working monthly'!J280</f>
        <v>242459.70967741936</v>
      </c>
      <c r="J270">
        <f>'working monthly'!K280</f>
        <v>420784</v>
      </c>
      <c r="K270">
        <f>'working monthly'!L280</f>
        <v>0.57620943210155173</v>
      </c>
      <c r="L270">
        <f>'working monthly'!M280</f>
        <v>118.27759184731856</v>
      </c>
      <c r="M270">
        <f>'working monthly'!N280</f>
        <v>68.152664028682551</v>
      </c>
      <c r="N270">
        <f>'working monthly'!O280</f>
        <v>379874</v>
      </c>
      <c r="O270">
        <f>'working monthly'!P280</f>
        <v>129181</v>
      </c>
      <c r="P270">
        <f>'working monthly'!Q280</f>
        <v>113032886.859</v>
      </c>
      <c r="Q270">
        <f>'working monthly'!R280</f>
        <v>4167.1290322580644</v>
      </c>
      <c r="R270">
        <f>'working monthly'!S280</f>
        <v>12254</v>
      </c>
      <c r="S270">
        <f>'working monthly'!T280</f>
        <v>0.34006275765122118</v>
      </c>
      <c r="T270">
        <f>'working monthly'!U280</f>
        <v>874.99622126318889</v>
      </c>
      <c r="U270">
        <f>'working monthly'!V280</f>
        <v>297.55362793715813</v>
      </c>
    </row>
    <row r="271" spans="1:21" x14ac:dyDescent="0.3">
      <c r="A271" s="10">
        <f>'working monthly'!F281</f>
        <v>39965</v>
      </c>
      <c r="B271" s="15">
        <f>'working monthly'!D281</f>
        <v>2009</v>
      </c>
      <c r="C271" s="14">
        <f>'working monthly'!E281</f>
        <v>6</v>
      </c>
      <c r="D271" s="14">
        <f>'working monthly'!C281</f>
        <v>2</v>
      </c>
      <c r="E271" s="14">
        <f>'working monthly'!B281</f>
        <v>30</v>
      </c>
      <c r="F271">
        <f>'working monthly'!G281</f>
        <v>12637380</v>
      </c>
      <c r="G271">
        <f>'working monthly'!H281</f>
        <v>7920865</v>
      </c>
      <c r="H271">
        <f>'working monthly'!I281</f>
        <v>978116840</v>
      </c>
      <c r="I271">
        <f>'working monthly'!J281</f>
        <v>264028.83333333331</v>
      </c>
      <c r="J271">
        <f>'working monthly'!K281</f>
        <v>421246</v>
      </c>
      <c r="K271">
        <f>'working monthly'!L281</f>
        <v>0.6267806301622646</v>
      </c>
      <c r="L271">
        <f>'working monthly'!M281</f>
        <v>123.48611420596109</v>
      </c>
      <c r="M271">
        <f>'working monthly'!N281</f>
        <v>77.398704478301667</v>
      </c>
      <c r="N271">
        <f>'working monthly'!O281</f>
        <v>370680</v>
      </c>
      <c r="O271">
        <f>'working monthly'!P281</f>
        <v>197346</v>
      </c>
      <c r="P271">
        <f>'working monthly'!Q281</f>
        <v>174739142.6884</v>
      </c>
      <c r="Q271">
        <f>'working monthly'!R281</f>
        <v>6578.2</v>
      </c>
      <c r="R271">
        <f>'working monthly'!S281</f>
        <v>12356</v>
      </c>
      <c r="S271">
        <f>'working monthly'!T281</f>
        <v>0.53238912269342831</v>
      </c>
      <c r="T271">
        <f>'working monthly'!U281</f>
        <v>885.44557623868741</v>
      </c>
      <c r="U271">
        <f>'working monthly'!V281</f>
        <v>471.40159352649187</v>
      </c>
    </row>
    <row r="272" spans="1:21" x14ac:dyDescent="0.3">
      <c r="A272" s="10">
        <f>'working monthly'!F282</f>
        <v>39995</v>
      </c>
      <c r="B272" s="15">
        <f>'working monthly'!D282</f>
        <v>2009</v>
      </c>
      <c r="C272" s="14">
        <f>'working monthly'!E282</f>
        <v>7</v>
      </c>
      <c r="D272" s="14">
        <f>'working monthly'!C282</f>
        <v>3</v>
      </c>
      <c r="E272" s="14">
        <f>'working monthly'!B282</f>
        <v>31</v>
      </c>
      <c r="F272">
        <f>'working monthly'!G282</f>
        <v>13068670</v>
      </c>
      <c r="G272">
        <f>'working monthly'!H282</f>
        <v>8741155</v>
      </c>
      <c r="H272">
        <f>'working monthly'!I282</f>
        <v>1082434689</v>
      </c>
      <c r="I272">
        <f>'working monthly'!J282</f>
        <v>281972.74193548388</v>
      </c>
      <c r="J272">
        <f>'working monthly'!K282</f>
        <v>421570</v>
      </c>
      <c r="K272">
        <f>'working monthly'!L282</f>
        <v>0.66886339619869506</v>
      </c>
      <c r="L272">
        <f>'working monthly'!M282</f>
        <v>123.83199805975298</v>
      </c>
      <c r="M272">
        <f>'working monthly'!N282</f>
        <v>82.826690780316582</v>
      </c>
      <c r="N272">
        <f>'working monthly'!O282</f>
        <v>387748</v>
      </c>
      <c r="O272">
        <f>'working monthly'!P282</f>
        <v>239290.91647782401</v>
      </c>
      <c r="P272">
        <f>'working monthly'!Q282</f>
        <v>212868397.03347701</v>
      </c>
      <c r="Q272">
        <f>'working monthly'!R282</f>
        <v>7719.0618218652908</v>
      </c>
      <c r="R272">
        <f>'working monthly'!S282</f>
        <v>12508</v>
      </c>
      <c r="S272">
        <f>'working monthly'!T282</f>
        <v>0.61712998256038465</v>
      </c>
      <c r="T272">
        <f>'working monthly'!U282</f>
        <v>889.57993126832423</v>
      </c>
      <c r="U272">
        <f>'working monthly'!V282</f>
        <v>548.9864474696891</v>
      </c>
    </row>
    <row r="273" spans="1:21" x14ac:dyDescent="0.3">
      <c r="A273" s="10">
        <f>'working monthly'!F283</f>
        <v>40026</v>
      </c>
      <c r="B273" s="15">
        <f>'working monthly'!D283</f>
        <v>2009</v>
      </c>
      <c r="C273" s="14">
        <f>'working monthly'!E283</f>
        <v>8</v>
      </c>
      <c r="D273" s="14">
        <f>'working monthly'!C283</f>
        <v>3</v>
      </c>
      <c r="E273" s="14">
        <f>'working monthly'!B283</f>
        <v>31</v>
      </c>
      <c r="F273">
        <f>'working monthly'!G283</f>
        <v>13075862</v>
      </c>
      <c r="G273">
        <f>'working monthly'!H283</f>
        <v>9297241</v>
      </c>
      <c r="H273">
        <f>'working monthly'!I283</f>
        <v>1173095467</v>
      </c>
      <c r="I273">
        <f>'working monthly'!J283</f>
        <v>299911</v>
      </c>
      <c r="J273">
        <f>'working monthly'!K283</f>
        <v>421802</v>
      </c>
      <c r="K273">
        <f>'working monthly'!L283</f>
        <v>0.71102318149273835</v>
      </c>
      <c r="L273">
        <f>'working monthly'!M283</f>
        <v>126.1767299567689</v>
      </c>
      <c r="M273">
        <f>'working monthly'!N283</f>
        <v>89.714579964211921</v>
      </c>
      <c r="N273">
        <f>'working monthly'!O283</f>
        <v>390445</v>
      </c>
      <c r="O273">
        <f>'working monthly'!P283</f>
        <v>224720.99999999901</v>
      </c>
      <c r="P273">
        <f>'working monthly'!Q283</f>
        <v>195605422.47830001</v>
      </c>
      <c r="Q273">
        <f>'working monthly'!R283</f>
        <v>7249.0645161290004</v>
      </c>
      <c r="R273">
        <f>'working monthly'!S283</f>
        <v>12595</v>
      </c>
      <c r="S273">
        <f>'working monthly'!T283</f>
        <v>0.57555097388876542</v>
      </c>
      <c r="T273">
        <f>'working monthly'!U283</f>
        <v>870.43677483769147</v>
      </c>
      <c r="U273">
        <f>'working monthly'!V283</f>
        <v>500.98073346642934</v>
      </c>
    </row>
    <row r="274" spans="1:21" x14ac:dyDescent="0.3">
      <c r="A274" s="10">
        <f>'working monthly'!F284</f>
        <v>40057</v>
      </c>
      <c r="B274" s="15">
        <f>'working monthly'!D284</f>
        <v>2009</v>
      </c>
      <c r="C274" s="14">
        <f>'working monthly'!E284</f>
        <v>9</v>
      </c>
      <c r="D274" s="14">
        <f>'working monthly'!C284</f>
        <v>3</v>
      </c>
      <c r="E274" s="14">
        <f>'working monthly'!B284</f>
        <v>30</v>
      </c>
      <c r="F274">
        <f>'working monthly'!G284</f>
        <v>12663600</v>
      </c>
      <c r="G274">
        <f>'working monthly'!H284</f>
        <v>8418928</v>
      </c>
      <c r="H274">
        <f>'working monthly'!I284</f>
        <v>1036729478</v>
      </c>
      <c r="I274">
        <f>'working monthly'!J284</f>
        <v>280630.93333333335</v>
      </c>
      <c r="J274">
        <f>'working monthly'!K284</f>
        <v>422120</v>
      </c>
      <c r="K274">
        <f>'working monthly'!L284</f>
        <v>0.66481316529264978</v>
      </c>
      <c r="L274">
        <f>'working monthly'!M284</f>
        <v>123.14269441430073</v>
      </c>
      <c r="M274">
        <f>'working monthly'!N284</f>
        <v>81.866884456236775</v>
      </c>
      <c r="N274">
        <f>'working monthly'!O284</f>
        <v>377850</v>
      </c>
      <c r="O274">
        <f>'working monthly'!P284</f>
        <v>203615</v>
      </c>
      <c r="P274">
        <f>'working monthly'!Q284</f>
        <v>178845840.89039999</v>
      </c>
      <c r="Q274">
        <f>'working monthly'!R284</f>
        <v>6787.166666666667</v>
      </c>
      <c r="R274">
        <f>'working monthly'!S284</f>
        <v>12595</v>
      </c>
      <c r="S274">
        <f>'working monthly'!T284</f>
        <v>0.53887786158528517</v>
      </c>
      <c r="T274">
        <f>'working monthly'!U284</f>
        <v>878.35297443901482</v>
      </c>
      <c r="U274">
        <f>'working monthly'!V284</f>
        <v>473.3249725827709</v>
      </c>
    </row>
    <row r="275" spans="1:21" x14ac:dyDescent="0.3">
      <c r="A275" s="10">
        <f>'working monthly'!F285</f>
        <v>40087</v>
      </c>
      <c r="B275" s="15">
        <f>'working monthly'!D285</f>
        <v>2009</v>
      </c>
      <c r="C275" s="14">
        <f>'working monthly'!E285</f>
        <v>10</v>
      </c>
      <c r="D275" s="14">
        <f>'working monthly'!C285</f>
        <v>4</v>
      </c>
      <c r="E275" s="14">
        <f>'working monthly'!B285</f>
        <v>31</v>
      </c>
      <c r="F275">
        <f>'working monthly'!G285</f>
        <v>13097469</v>
      </c>
      <c r="G275">
        <f>'working monthly'!H285</f>
        <v>7692826</v>
      </c>
      <c r="H275">
        <f>'working monthly'!I285</f>
        <v>900160696</v>
      </c>
      <c r="I275">
        <f>'working monthly'!J285</f>
        <v>248155.67741935485</v>
      </c>
      <c r="J275">
        <f>'working monthly'!K285</f>
        <v>422499</v>
      </c>
      <c r="K275">
        <f>'working monthly'!L285</f>
        <v>0.58735210596795462</v>
      </c>
      <c r="L275">
        <f>'working monthly'!M285</f>
        <v>117.01300614364604</v>
      </c>
      <c r="M275">
        <f>'working monthly'!N285</f>
        <v>68.727835584111702</v>
      </c>
      <c r="N275">
        <f>'working monthly'!O285</f>
        <v>390445</v>
      </c>
      <c r="O275">
        <f>'working monthly'!P285</f>
        <v>227943</v>
      </c>
      <c r="P275">
        <f>'working monthly'!Q285</f>
        <v>202830720.435</v>
      </c>
      <c r="Q275">
        <f>'working monthly'!R285</f>
        <v>7353</v>
      </c>
      <c r="R275">
        <f>'working monthly'!S285</f>
        <v>12595</v>
      </c>
      <c r="S275">
        <f>'working monthly'!T285</f>
        <v>0.58380309646685191</v>
      </c>
      <c r="T275">
        <f>'working monthly'!U285</f>
        <v>889.83088068069651</v>
      </c>
      <c r="U275">
        <f>'working monthly'!V285</f>
        <v>519.48602347321651</v>
      </c>
    </row>
    <row r="276" spans="1:21" x14ac:dyDescent="0.3">
      <c r="A276" s="10">
        <f>'working monthly'!F286</f>
        <v>40118</v>
      </c>
      <c r="B276" s="15">
        <f>'working monthly'!D286</f>
        <v>2009</v>
      </c>
      <c r="C276" s="14">
        <f>'working monthly'!E286</f>
        <v>11</v>
      </c>
      <c r="D276" s="14">
        <f>'working monthly'!C286</f>
        <v>4</v>
      </c>
      <c r="E276" s="14">
        <f>'working monthly'!B286</f>
        <v>30</v>
      </c>
      <c r="F276">
        <f>'working monthly'!G286</f>
        <v>12679290</v>
      </c>
      <c r="G276">
        <f>'working monthly'!H286</f>
        <v>6555591</v>
      </c>
      <c r="H276">
        <f>'working monthly'!I286</f>
        <v>738676521</v>
      </c>
      <c r="I276">
        <f>'working monthly'!J286</f>
        <v>218519.7</v>
      </c>
      <c r="J276">
        <f>'working monthly'!K286</f>
        <v>422643</v>
      </c>
      <c r="K276">
        <f>'working monthly'!L286</f>
        <v>0.51703139529106124</v>
      </c>
      <c r="L276">
        <f>'working monthly'!M286</f>
        <v>112.67886007531587</v>
      </c>
      <c r="M276">
        <f>'working monthly'!N286</f>
        <v>58.258508244546817</v>
      </c>
      <c r="N276">
        <f>'working monthly'!O286</f>
        <v>377850</v>
      </c>
      <c r="O276">
        <f>'working monthly'!P286</f>
        <v>223596</v>
      </c>
      <c r="P276">
        <f>'working monthly'!Q286</f>
        <v>199952174.79929999</v>
      </c>
      <c r="Q276">
        <f>'working monthly'!R286</f>
        <v>7453.2</v>
      </c>
      <c r="R276">
        <f>'working monthly'!S286</f>
        <v>12595</v>
      </c>
      <c r="S276">
        <f>'working monthly'!T286</f>
        <v>0.59175863437872167</v>
      </c>
      <c r="T276">
        <f>'working monthly'!U286</f>
        <v>894.25649295738731</v>
      </c>
      <c r="U276">
        <f>'working monthly'!V286</f>
        <v>529.18400105676847</v>
      </c>
    </row>
    <row r="277" spans="1:21" x14ac:dyDescent="0.3">
      <c r="A277" s="10">
        <f>'working monthly'!F287</f>
        <v>40148</v>
      </c>
      <c r="B277" s="15">
        <f>'working monthly'!D287</f>
        <v>2009</v>
      </c>
      <c r="C277" s="14">
        <f>'working monthly'!E287</f>
        <v>12</v>
      </c>
      <c r="D277" s="14">
        <f>'working monthly'!C287</f>
        <v>4</v>
      </c>
      <c r="E277" s="14">
        <f>'working monthly'!B287</f>
        <v>31</v>
      </c>
      <c r="F277">
        <f>'working monthly'!G287</f>
        <v>13093191</v>
      </c>
      <c r="G277">
        <f>'working monthly'!H287</f>
        <v>5479492</v>
      </c>
      <c r="H277">
        <f>'working monthly'!I287</f>
        <v>625355897</v>
      </c>
      <c r="I277">
        <f>'working monthly'!J287</f>
        <v>176757.80645161291</v>
      </c>
      <c r="J277">
        <f>'working monthly'!K287</f>
        <v>422361</v>
      </c>
      <c r="K277">
        <f>'working monthly'!L287</f>
        <v>0.4184993558865826</v>
      </c>
      <c r="L277">
        <f>'working monthly'!M287</f>
        <v>114.12661921944589</v>
      </c>
      <c r="M277">
        <f>'working monthly'!N287</f>
        <v>47.761916632851381</v>
      </c>
      <c r="N277">
        <f>'working monthly'!O287</f>
        <v>390445</v>
      </c>
      <c r="O277">
        <f>'working monthly'!P287</f>
        <v>198230</v>
      </c>
      <c r="P277">
        <f>'working monthly'!Q287</f>
        <v>179104255.6164</v>
      </c>
      <c r="Q277">
        <f>'working monthly'!R287</f>
        <v>6394.5161290322585</v>
      </c>
      <c r="R277">
        <f>'working monthly'!S287</f>
        <v>12595</v>
      </c>
      <c r="S277">
        <f>'working monthly'!T287</f>
        <v>0.50770274942693594</v>
      </c>
      <c r="T277">
        <f>'working monthly'!U287</f>
        <v>903.51740713514607</v>
      </c>
      <c r="U277">
        <f>'working monthly'!V287</f>
        <v>458.7182717576099</v>
      </c>
    </row>
    <row r="278" spans="1:21" x14ac:dyDescent="0.3">
      <c r="A278" s="10">
        <f>'working monthly'!F288</f>
        <v>40179</v>
      </c>
      <c r="B278" s="15">
        <f>'working monthly'!D288</f>
        <v>2010</v>
      </c>
      <c r="C278" s="14">
        <f>'working monthly'!E288</f>
        <v>1</v>
      </c>
      <c r="D278" s="14">
        <f>'working monthly'!C288</f>
        <v>1</v>
      </c>
      <c r="E278" s="14">
        <f>'working monthly'!B288</f>
        <v>31</v>
      </c>
      <c r="F278">
        <f>'working monthly'!G288</f>
        <v>13111202</v>
      </c>
      <c r="G278">
        <f>'working monthly'!H288</f>
        <v>5748654</v>
      </c>
      <c r="H278">
        <f>'working monthly'!I288</f>
        <v>652939455</v>
      </c>
      <c r="I278">
        <f>'working monthly'!J288</f>
        <v>185440.45161290321</v>
      </c>
      <c r="J278">
        <f>'working monthly'!K288</f>
        <v>422942</v>
      </c>
      <c r="K278">
        <f>'working monthly'!L288</f>
        <v>0.43845362156726742</v>
      </c>
      <c r="L278">
        <f>'working monthly'!M288</f>
        <v>113.5812757212384</v>
      </c>
      <c r="M278">
        <f>'working monthly'!N288</f>
        <v>49.800121682207319</v>
      </c>
      <c r="N278">
        <f>'working monthly'!O288</f>
        <v>393917</v>
      </c>
      <c r="O278">
        <f>'working monthly'!P288</f>
        <v>200010.99999999901</v>
      </c>
      <c r="P278">
        <f>'working monthly'!Q288</f>
        <v>177741068.0706</v>
      </c>
      <c r="Q278">
        <f>'working monthly'!R288</f>
        <v>6451.9677419354521</v>
      </c>
      <c r="R278">
        <f>'working monthly'!S288</f>
        <v>12707</v>
      </c>
      <c r="S278">
        <f>'working monthly'!T288</f>
        <v>0.50774909435236104</v>
      </c>
      <c r="T278">
        <f>'working monthly'!U288</f>
        <v>888.65646424747081</v>
      </c>
      <c r="U278">
        <f>'working monthly'!V288</f>
        <v>451.21451491202464</v>
      </c>
    </row>
    <row r="279" spans="1:21" x14ac:dyDescent="0.3">
      <c r="A279" s="10">
        <f>'working monthly'!F289</f>
        <v>40210</v>
      </c>
      <c r="B279" s="15">
        <f>'working monthly'!D289</f>
        <v>2010</v>
      </c>
      <c r="C279" s="14">
        <f>'working monthly'!E289</f>
        <v>2</v>
      </c>
      <c r="D279" s="14">
        <f>'working monthly'!C289</f>
        <v>1</v>
      </c>
      <c r="E279" s="14">
        <f>'working monthly'!B289</f>
        <v>28</v>
      </c>
      <c r="F279">
        <f>'working monthly'!G289</f>
        <v>11845624</v>
      </c>
      <c r="G279">
        <f>'working monthly'!H289</f>
        <v>6395181</v>
      </c>
      <c r="H279">
        <f>'working monthly'!I289</f>
        <v>849565552</v>
      </c>
      <c r="I279">
        <f>'working monthly'!J289</f>
        <v>228399.32142857142</v>
      </c>
      <c r="J279">
        <f>'working monthly'!K289</f>
        <v>423058</v>
      </c>
      <c r="K279">
        <f>'working monthly'!L289</f>
        <v>0.53987708878823104</v>
      </c>
      <c r="L279">
        <f>'working monthly'!M289</f>
        <v>132.84464536656586</v>
      </c>
      <c r="M279">
        <f>'working monthly'!N289</f>
        <v>71.719780401606528</v>
      </c>
      <c r="N279">
        <f>'working monthly'!O289</f>
        <v>355796</v>
      </c>
      <c r="O279">
        <f>'working monthly'!P289</f>
        <v>208023</v>
      </c>
      <c r="P279">
        <f>'working monthly'!Q289</f>
        <v>189067792.59810001</v>
      </c>
      <c r="Q279">
        <f>'working monthly'!R289</f>
        <v>7429.3928571428569</v>
      </c>
      <c r="R279">
        <f>'working monthly'!S289</f>
        <v>12707</v>
      </c>
      <c r="S279">
        <f>'working monthly'!T289</f>
        <v>0.58466930488257318</v>
      </c>
      <c r="T279">
        <f>'working monthly'!U289</f>
        <v>908.87927103301081</v>
      </c>
      <c r="U279">
        <f>'working monthly'!V289</f>
        <v>531.39381161705023</v>
      </c>
    </row>
    <row r="280" spans="1:21" x14ac:dyDescent="0.3">
      <c r="A280" s="10">
        <f>'working monthly'!F290</f>
        <v>40238</v>
      </c>
      <c r="B280" s="15">
        <f>'working monthly'!D290</f>
        <v>2010</v>
      </c>
      <c r="C280" s="14">
        <f>'working monthly'!E290</f>
        <v>3</v>
      </c>
      <c r="D280" s="14">
        <f>'working monthly'!C290</f>
        <v>1</v>
      </c>
      <c r="E280" s="14">
        <f>'working monthly'!B290</f>
        <v>31</v>
      </c>
      <c r="F280">
        <f>'working monthly'!G290</f>
        <v>13125524</v>
      </c>
      <c r="G280">
        <f>'working monthly'!H290</f>
        <v>7149667</v>
      </c>
      <c r="H280">
        <f>'working monthly'!I290</f>
        <v>830922623</v>
      </c>
      <c r="I280">
        <f>'working monthly'!J290</f>
        <v>230634.4193548387</v>
      </c>
      <c r="J280">
        <f>'working monthly'!K290</f>
        <v>423404</v>
      </c>
      <c r="K280">
        <f>'working monthly'!L290</f>
        <v>0.54471478624396252</v>
      </c>
      <c r="L280">
        <f>'working monthly'!M290</f>
        <v>116.21836695331405</v>
      </c>
      <c r="M280">
        <f>'working monthly'!N290</f>
        <v>63.305862912596858</v>
      </c>
      <c r="N280">
        <f>'working monthly'!O290</f>
        <v>393917</v>
      </c>
      <c r="O280">
        <f>'working monthly'!P290</f>
        <v>244724</v>
      </c>
      <c r="P280">
        <f>'working monthly'!Q290</f>
        <v>225073707.625</v>
      </c>
      <c r="Q280">
        <f>'working monthly'!R290</f>
        <v>7894.322580645161</v>
      </c>
      <c r="R280">
        <f>'working monthly'!S290</f>
        <v>12707</v>
      </c>
      <c r="S280">
        <f>'working monthly'!T290</f>
        <v>0.62125777765366819</v>
      </c>
      <c r="T280">
        <f>'working monthly'!U290</f>
        <v>919.70426940144819</v>
      </c>
      <c r="U280">
        <f>'working monthly'!V290</f>
        <v>571.37343050693426</v>
      </c>
    </row>
    <row r="281" spans="1:21" x14ac:dyDescent="0.3">
      <c r="A281" s="10">
        <f>'working monthly'!F291</f>
        <v>40269</v>
      </c>
      <c r="B281" s="15">
        <f>'working monthly'!D291</f>
        <v>2010</v>
      </c>
      <c r="C281" s="14">
        <f>'working monthly'!E291</f>
        <v>4</v>
      </c>
      <c r="D281" s="14">
        <f>'working monthly'!C291</f>
        <v>2</v>
      </c>
      <c r="E281" s="14">
        <f>'working monthly'!B291</f>
        <v>30</v>
      </c>
      <c r="F281">
        <f>'working monthly'!G291</f>
        <v>12701280</v>
      </c>
      <c r="G281">
        <f>'working monthly'!H291</f>
        <v>6908437</v>
      </c>
      <c r="H281">
        <f>'working monthly'!I291</f>
        <v>790710436</v>
      </c>
      <c r="I281">
        <f>'working monthly'!J291</f>
        <v>230281.23333333334</v>
      </c>
      <c r="J281">
        <f>'working monthly'!K291</f>
        <v>423376</v>
      </c>
      <c r="K281">
        <f>'working monthly'!L291</f>
        <v>0.54391659738231113</v>
      </c>
      <c r="L281">
        <f>'working monthly'!M291</f>
        <v>114.45576416199496</v>
      </c>
      <c r="M281">
        <f>'working monthly'!N291</f>
        <v>62.254389793784561</v>
      </c>
      <c r="N281">
        <f>'working monthly'!O291</f>
        <v>381210</v>
      </c>
      <c r="O281">
        <f>'working monthly'!P291</f>
        <v>222049</v>
      </c>
      <c r="P281">
        <f>'working monthly'!Q291</f>
        <v>201261633.02990001</v>
      </c>
      <c r="Q281">
        <f>'working monthly'!R291</f>
        <v>7401.6333333333332</v>
      </c>
      <c r="R281">
        <f>'working monthly'!S291</f>
        <v>12707</v>
      </c>
      <c r="S281">
        <f>'working monthly'!T291</f>
        <v>0.58248471970829729</v>
      </c>
      <c r="T281">
        <f>'working monthly'!U291</f>
        <v>906.38387486500733</v>
      </c>
      <c r="U281">
        <f>'working monthly'!V291</f>
        <v>527.95475729886414</v>
      </c>
    </row>
    <row r="282" spans="1:21" x14ac:dyDescent="0.3">
      <c r="A282" s="10">
        <f>'working monthly'!F292</f>
        <v>40299</v>
      </c>
      <c r="B282" s="15">
        <f>'working monthly'!D292</f>
        <v>2010</v>
      </c>
      <c r="C282" s="14">
        <f>'working monthly'!E292</f>
        <v>5</v>
      </c>
      <c r="D282" s="14">
        <f>'working monthly'!C292</f>
        <v>2</v>
      </c>
      <c r="E282" s="14">
        <f>'working monthly'!B292</f>
        <v>31</v>
      </c>
      <c r="F282">
        <f>'working monthly'!G292</f>
        <v>13141210</v>
      </c>
      <c r="G282">
        <f>'working monthly'!H292</f>
        <v>7764644</v>
      </c>
      <c r="H282">
        <f>'working monthly'!I292</f>
        <v>923505939</v>
      </c>
      <c r="I282">
        <f>'working monthly'!J292</f>
        <v>250472.38709677418</v>
      </c>
      <c r="J282">
        <f>'working monthly'!K292</f>
        <v>423910</v>
      </c>
      <c r="K282">
        <f>'working monthly'!L292</f>
        <v>0.59086218087984288</v>
      </c>
      <c r="L282">
        <f>'working monthly'!M292</f>
        <v>118.93731882620762</v>
      </c>
      <c r="M282">
        <f>'working monthly'!N292</f>
        <v>70.275563589654226</v>
      </c>
      <c r="N282">
        <f>'working monthly'!O292</f>
        <v>394413</v>
      </c>
      <c r="O282">
        <f>'working monthly'!P292</f>
        <v>218065.99999999901</v>
      </c>
      <c r="P282">
        <f>'working monthly'!Q292</f>
        <v>195088141.0618</v>
      </c>
      <c r="Q282">
        <f>'working monthly'!R292</f>
        <v>7034.3870967741614</v>
      </c>
      <c r="R282">
        <f>'working monthly'!S292</f>
        <v>12723</v>
      </c>
      <c r="S282">
        <f>'working monthly'!T292</f>
        <v>0.55288745553518526</v>
      </c>
      <c r="T282">
        <f>'working monthly'!U292</f>
        <v>894.62887869636211</v>
      </c>
      <c r="U282">
        <f>'working monthly'!V292</f>
        <v>494.62908439072748</v>
      </c>
    </row>
    <row r="283" spans="1:21" x14ac:dyDescent="0.3">
      <c r="A283" s="10">
        <f>'working monthly'!F293</f>
        <v>40330</v>
      </c>
      <c r="B283" s="15">
        <f>'working monthly'!D293</f>
        <v>2010</v>
      </c>
      <c r="C283" s="14">
        <f>'working monthly'!E293</f>
        <v>6</v>
      </c>
      <c r="D283" s="14">
        <f>'working monthly'!C293</f>
        <v>2</v>
      </c>
      <c r="E283" s="14">
        <f>'working monthly'!B293</f>
        <v>30</v>
      </c>
      <c r="F283">
        <f>'working monthly'!G293</f>
        <v>12727830</v>
      </c>
      <c r="G283">
        <f>'working monthly'!H293</f>
        <v>8515476</v>
      </c>
      <c r="H283">
        <f>'working monthly'!I293</f>
        <v>1094276827</v>
      </c>
      <c r="I283">
        <f>'working monthly'!J293</f>
        <v>283849.2</v>
      </c>
      <c r="J283">
        <f>'working monthly'!K293</f>
        <v>424261</v>
      </c>
      <c r="K283">
        <f>'working monthly'!L293</f>
        <v>0.66904381972417926</v>
      </c>
      <c r="L283">
        <f>'working monthly'!M293</f>
        <v>128.50448137015476</v>
      </c>
      <c r="M283">
        <f>'working monthly'!N293</f>
        <v>85.975129067562975</v>
      </c>
      <c r="N283">
        <f>'working monthly'!O293</f>
        <v>387030</v>
      </c>
      <c r="O283">
        <f>'working monthly'!P293</f>
        <v>216088</v>
      </c>
      <c r="P283">
        <f>'working monthly'!Q293</f>
        <v>192723813.1275</v>
      </c>
      <c r="Q283">
        <f>'working monthly'!R293</f>
        <v>7202.9333333333334</v>
      </c>
      <c r="R283">
        <f>'working monthly'!S293</f>
        <v>12901</v>
      </c>
      <c r="S283">
        <f>'working monthly'!T293</f>
        <v>0.55832364416195124</v>
      </c>
      <c r="T283">
        <f>'working monthly'!U293</f>
        <v>891.87651849015219</v>
      </c>
      <c r="U283">
        <f>'working monthly'!V293</f>
        <v>497.95574794589567</v>
      </c>
    </row>
    <row r="284" spans="1:21" x14ac:dyDescent="0.3">
      <c r="A284" s="10">
        <f>'working monthly'!F294</f>
        <v>40360</v>
      </c>
      <c r="B284" s="15">
        <f>'working monthly'!D294</f>
        <v>2010</v>
      </c>
      <c r="C284" s="14">
        <f>'working monthly'!E294</f>
        <v>7</v>
      </c>
      <c r="D284" s="14">
        <f>'working monthly'!C294</f>
        <v>3</v>
      </c>
      <c r="E284" s="14">
        <f>'working monthly'!B294</f>
        <v>31</v>
      </c>
      <c r="F284">
        <f>'working monthly'!G294</f>
        <v>13167653</v>
      </c>
      <c r="G284">
        <f>'working monthly'!H294</f>
        <v>9268781</v>
      </c>
      <c r="H284">
        <f>'working monthly'!I294</f>
        <v>1166473940</v>
      </c>
      <c r="I284">
        <f>'working monthly'!J294</f>
        <v>298992.93548387097</v>
      </c>
      <c r="J284">
        <f>'working monthly'!K294</f>
        <v>424763</v>
      </c>
      <c r="K284">
        <f>'working monthly'!L294</f>
        <v>0.70390532010526097</v>
      </c>
      <c r="L284">
        <f>'working monthly'!M294</f>
        <v>125.84976816260952</v>
      </c>
      <c r="M284">
        <f>'working monthly'!N294</f>
        <v>88.586321343674527</v>
      </c>
      <c r="N284">
        <f>'working monthly'!O294</f>
        <v>403031</v>
      </c>
      <c r="O284">
        <f>'working monthly'!P294</f>
        <v>245132.99999999901</v>
      </c>
      <c r="P284">
        <f>'working monthly'!Q294</f>
        <v>221511506.3436</v>
      </c>
      <c r="Q284">
        <f>'working monthly'!R294</f>
        <v>7907.5161290322258</v>
      </c>
      <c r="R284">
        <f>'working monthly'!S294</f>
        <v>13001</v>
      </c>
      <c r="S284">
        <f>'working monthly'!T294</f>
        <v>0.60822368502670765</v>
      </c>
      <c r="T284">
        <f>'working monthly'!U294</f>
        <v>903.63805095030409</v>
      </c>
      <c r="U284">
        <f>'working monthly'!V294</f>
        <v>549.61406527934582</v>
      </c>
    </row>
    <row r="285" spans="1:21" x14ac:dyDescent="0.3">
      <c r="A285" s="10">
        <f>'working monthly'!F295</f>
        <v>40391</v>
      </c>
      <c r="B285" s="15">
        <f>'working monthly'!D295</f>
        <v>2010</v>
      </c>
      <c r="C285" s="14">
        <f>'working monthly'!E295</f>
        <v>8</v>
      </c>
      <c r="D285" s="14">
        <f>'working monthly'!C295</f>
        <v>3</v>
      </c>
      <c r="E285" s="14">
        <f>'working monthly'!B295</f>
        <v>31</v>
      </c>
      <c r="F285">
        <f>'working monthly'!G295</f>
        <v>13186656</v>
      </c>
      <c r="G285">
        <f>'working monthly'!H295</f>
        <v>9474190</v>
      </c>
      <c r="H285">
        <f>'working monthly'!I295</f>
        <v>1193500524</v>
      </c>
      <c r="I285">
        <f>'working monthly'!J295</f>
        <v>305619.03225806454</v>
      </c>
      <c r="J285">
        <f>'working monthly'!K295</f>
        <v>425376</v>
      </c>
      <c r="K285">
        <f>'working monthly'!L295</f>
        <v>0.71846797247156524</v>
      </c>
      <c r="L285">
        <f>'working monthly'!M295</f>
        <v>125.97388526090357</v>
      </c>
      <c r="M285">
        <f>'working monthly'!N295</f>
        <v>90.508201927766976</v>
      </c>
      <c r="N285">
        <f>'working monthly'!O295</f>
        <v>403031</v>
      </c>
      <c r="O285">
        <f>'working monthly'!P295</f>
        <v>236073</v>
      </c>
      <c r="P285">
        <f>'working monthly'!Q295</f>
        <v>212463378.72420001</v>
      </c>
      <c r="Q285">
        <f>'working monthly'!R295</f>
        <v>7615.2580645161288</v>
      </c>
      <c r="R285">
        <f>'working monthly'!S295</f>
        <v>13001</v>
      </c>
      <c r="S285">
        <f>'working monthly'!T295</f>
        <v>0.58574402465319042</v>
      </c>
      <c r="T285">
        <f>'working monthly'!U295</f>
        <v>899.9901671271175</v>
      </c>
      <c r="U285">
        <f>'working monthly'!V295</f>
        <v>527.1638626413353</v>
      </c>
    </row>
    <row r="286" spans="1:21" x14ac:dyDescent="0.3">
      <c r="A286" s="10">
        <f>'working monthly'!F296</f>
        <v>40422</v>
      </c>
      <c r="B286" s="15">
        <f>'working monthly'!D296</f>
        <v>2010</v>
      </c>
      <c r="C286" s="14">
        <f>'working monthly'!E296</f>
        <v>9</v>
      </c>
      <c r="D286" s="14">
        <f>'working monthly'!C296</f>
        <v>3</v>
      </c>
      <c r="E286" s="14">
        <f>'working monthly'!B296</f>
        <v>30</v>
      </c>
      <c r="F286">
        <f>'working monthly'!G296</f>
        <v>12766800</v>
      </c>
      <c r="G286">
        <f>'working monthly'!H296</f>
        <v>8768156</v>
      </c>
      <c r="H286">
        <f>'working monthly'!I296</f>
        <v>1087915349</v>
      </c>
      <c r="I286">
        <f>'working monthly'!J296</f>
        <v>292271.86666666664</v>
      </c>
      <c r="J286">
        <f>'working monthly'!K296</f>
        <v>425560</v>
      </c>
      <c r="K286">
        <f>'working monthly'!L296</f>
        <v>0.68679355829181943</v>
      </c>
      <c r="L286">
        <f>'working monthly'!M296</f>
        <v>124.07572914989196</v>
      </c>
      <c r="M286">
        <f>'working monthly'!N296</f>
        <v>85.214411520506317</v>
      </c>
      <c r="N286">
        <f>'working monthly'!O296</f>
        <v>390030</v>
      </c>
      <c r="O286">
        <f>'working monthly'!P296</f>
        <v>215820.99999999901</v>
      </c>
      <c r="P286">
        <f>'working monthly'!Q296</f>
        <v>196337745.8547</v>
      </c>
      <c r="Q286">
        <f>'working monthly'!R296</f>
        <v>7194.0333333333001</v>
      </c>
      <c r="R286">
        <f>'working monthly'!S296</f>
        <v>13001</v>
      </c>
      <c r="S286">
        <f>'working monthly'!T296</f>
        <v>0.55334461451682948</v>
      </c>
      <c r="T286">
        <f>'working monthly'!U296</f>
        <v>909.72493804912824</v>
      </c>
      <c r="U286">
        <f>'working monthly'!V296</f>
        <v>503.39139516114147</v>
      </c>
    </row>
    <row r="287" spans="1:21" x14ac:dyDescent="0.3">
      <c r="A287" s="10">
        <f>'working monthly'!F297</f>
        <v>40452</v>
      </c>
      <c r="B287" s="15">
        <f>'working monthly'!D297</f>
        <v>2010</v>
      </c>
      <c r="C287" s="14">
        <f>'working monthly'!E297</f>
        <v>10</v>
      </c>
      <c r="D287" s="14">
        <f>'working monthly'!C297</f>
        <v>4</v>
      </c>
      <c r="E287" s="14">
        <f>'working monthly'!B297</f>
        <v>31</v>
      </c>
      <c r="F287">
        <f>'working monthly'!G297</f>
        <v>13197072</v>
      </c>
      <c r="G287">
        <f>'working monthly'!H297</f>
        <v>8058642</v>
      </c>
      <c r="H287">
        <f>'working monthly'!I297</f>
        <v>958852364</v>
      </c>
      <c r="I287">
        <f>'working monthly'!J297</f>
        <v>259956.19354838709</v>
      </c>
      <c r="J287">
        <f>'working monthly'!K297</f>
        <v>425712</v>
      </c>
      <c r="K287">
        <f>'working monthly'!L297</f>
        <v>0.61063863256940631</v>
      </c>
      <c r="L287">
        <f>'working monthly'!M297</f>
        <v>118.98436039223482</v>
      </c>
      <c r="M287">
        <f>'working monthly'!N297</f>
        <v>72.656447127059693</v>
      </c>
      <c r="N287">
        <f>'working monthly'!O297</f>
        <v>403031</v>
      </c>
      <c r="O287">
        <f>'working monthly'!P297</f>
        <v>240684</v>
      </c>
      <c r="P287">
        <f>'working monthly'!Q297</f>
        <v>221179625.2746</v>
      </c>
      <c r="Q287">
        <f>'working monthly'!R297</f>
        <v>7764</v>
      </c>
      <c r="R287">
        <f>'working monthly'!S297</f>
        <v>13001</v>
      </c>
      <c r="S287">
        <f>'working monthly'!T297</f>
        <v>0.59718483193600491</v>
      </c>
      <c r="T287">
        <f>'working monthly'!U297</f>
        <v>918.96272820212391</v>
      </c>
      <c r="U287">
        <f>'working monthly'!V297</f>
        <v>548.79060239683793</v>
      </c>
    </row>
    <row r="288" spans="1:21" x14ac:dyDescent="0.3">
      <c r="A288" s="10">
        <f>'working monthly'!F298</f>
        <v>40483</v>
      </c>
      <c r="B288" s="15">
        <f>'working monthly'!D298</f>
        <v>2010</v>
      </c>
      <c r="C288" s="14">
        <f>'working monthly'!E298</f>
        <v>11</v>
      </c>
      <c r="D288" s="14">
        <f>'working monthly'!C298</f>
        <v>4</v>
      </c>
      <c r="E288" s="14">
        <f>'working monthly'!B298</f>
        <v>30</v>
      </c>
      <c r="F288">
        <f>'working monthly'!G298</f>
        <v>12773760</v>
      </c>
      <c r="G288">
        <f>'working monthly'!H298</f>
        <v>7083431</v>
      </c>
      <c r="H288">
        <f>'working monthly'!I298</f>
        <v>814560047</v>
      </c>
      <c r="I288">
        <f>'working monthly'!J298</f>
        <v>236114.36666666667</v>
      </c>
      <c r="J288">
        <f>'working monthly'!K298</f>
        <v>425792</v>
      </c>
      <c r="K288">
        <f>'working monthly'!L298</f>
        <v>0.55452983303271708</v>
      </c>
      <c r="L288">
        <f>'working monthly'!M298</f>
        <v>114.99512693777916</v>
      </c>
      <c r="M288">
        <f>'working monthly'!N298</f>
        <v>63.768228540382786</v>
      </c>
      <c r="N288">
        <f>'working monthly'!O298</f>
        <v>390030</v>
      </c>
      <c r="O288">
        <f>'working monthly'!P298</f>
        <v>238583.99999999901</v>
      </c>
      <c r="P288">
        <f>'working monthly'!Q298</f>
        <v>218162986.38</v>
      </c>
      <c r="Q288">
        <f>'working monthly'!R298</f>
        <v>7952.7999999999674</v>
      </c>
      <c r="R288">
        <f>'working monthly'!S298</f>
        <v>13001</v>
      </c>
      <c r="S288">
        <f>'working monthly'!T298</f>
        <v>0.61170679178524479</v>
      </c>
      <c r="T288">
        <f>'working monthly'!U298</f>
        <v>914.4074471884154</v>
      </c>
      <c r="U288">
        <f>'working monthly'!V298</f>
        <v>559.34924590416119</v>
      </c>
    </row>
    <row r="289" spans="1:21" x14ac:dyDescent="0.3">
      <c r="A289" s="10">
        <f>'working monthly'!F299</f>
        <v>40513</v>
      </c>
      <c r="B289" s="15">
        <f>'working monthly'!D299</f>
        <v>2010</v>
      </c>
      <c r="C289" s="14">
        <f>'working monthly'!E299</f>
        <v>12</v>
      </c>
      <c r="D289" s="14">
        <f>'working monthly'!C299</f>
        <v>4</v>
      </c>
      <c r="E289" s="14">
        <f>'working monthly'!B299</f>
        <v>31</v>
      </c>
      <c r="F289">
        <f>'working monthly'!G299</f>
        <v>13198250</v>
      </c>
      <c r="G289">
        <f>'working monthly'!H299</f>
        <v>5623450</v>
      </c>
      <c r="H289">
        <f>'working monthly'!I299</f>
        <v>654390318</v>
      </c>
      <c r="I289">
        <f>'working monthly'!J299</f>
        <v>181401.61290322582</v>
      </c>
      <c r="J289">
        <f>'working monthly'!K299</f>
        <v>425750</v>
      </c>
      <c r="K289">
        <f>'working monthly'!L299</f>
        <v>0.42607542666641413</v>
      </c>
      <c r="L289">
        <f>'working monthly'!M299</f>
        <v>116.36812241595462</v>
      </c>
      <c r="M289">
        <f>'working monthly'!N299</f>
        <v>49.581597408747371</v>
      </c>
      <c r="N289">
        <f>'working monthly'!O299</f>
        <v>403031</v>
      </c>
      <c r="O289">
        <f>'working monthly'!P299</f>
        <v>202313</v>
      </c>
      <c r="P289">
        <f>'working monthly'!Q299</f>
        <v>184186184.91350001</v>
      </c>
      <c r="Q289">
        <f>'working monthly'!R299</f>
        <v>6526.2258064516127</v>
      </c>
      <c r="R289">
        <f>'working monthly'!S299</f>
        <v>13001</v>
      </c>
      <c r="S289">
        <f>'working monthly'!T299</f>
        <v>0.50197875597658737</v>
      </c>
      <c r="T289">
        <f>'working monthly'!U299</f>
        <v>910.40212400340067</v>
      </c>
      <c r="U289">
        <f>'working monthly'!V299</f>
        <v>457.00252564566995</v>
      </c>
    </row>
    <row r="290" spans="1:21" x14ac:dyDescent="0.3">
      <c r="A290" s="10">
        <f>'working monthly'!F300</f>
        <v>40544</v>
      </c>
      <c r="B290" s="15">
        <f>'working monthly'!D300</f>
        <v>2011</v>
      </c>
      <c r="C290" s="14">
        <f>'working monthly'!E300</f>
        <v>1</v>
      </c>
      <c r="D290" s="14">
        <f>'working monthly'!C300</f>
        <v>1</v>
      </c>
      <c r="E290" s="14">
        <f>'working monthly'!B300</f>
        <v>31</v>
      </c>
      <c r="F290">
        <f>'working monthly'!G300</f>
        <v>13214060</v>
      </c>
      <c r="G290">
        <f>'working monthly'!H300</f>
        <v>5887205</v>
      </c>
      <c r="H290">
        <f>'working monthly'!I300</f>
        <v>672737140</v>
      </c>
      <c r="I290">
        <f>'working monthly'!J300</f>
        <v>189909.83870967742</v>
      </c>
      <c r="J290">
        <f>'working monthly'!K300</f>
        <v>426260</v>
      </c>
      <c r="K290">
        <f>'working monthly'!L300</f>
        <v>0.44552582627897858</v>
      </c>
      <c r="L290">
        <f>'working monthly'!M300</f>
        <v>114.27105731837094</v>
      </c>
      <c r="M290">
        <f>'working monthly'!N300</f>
        <v>50.910707231539739</v>
      </c>
      <c r="N290">
        <f>'working monthly'!O300</f>
        <v>402876</v>
      </c>
      <c r="O290">
        <f>'working monthly'!P300</f>
        <v>207221.99999999901</v>
      </c>
      <c r="P290">
        <f>'working monthly'!Q300</f>
        <v>185359844.53639999</v>
      </c>
      <c r="Q290">
        <f>'working monthly'!R300</f>
        <v>6684.580645161258</v>
      </c>
      <c r="R290">
        <f>'working monthly'!S300</f>
        <v>12996</v>
      </c>
      <c r="S290">
        <f>'working monthly'!T300</f>
        <v>0.51435677478926267</v>
      </c>
      <c r="T290">
        <f>'working monthly'!U300</f>
        <v>894.498868539059</v>
      </c>
      <c r="U290">
        <f>'working monthly'!V300</f>
        <v>460.09155307439505</v>
      </c>
    </row>
    <row r="291" spans="1:21" x14ac:dyDescent="0.3">
      <c r="A291" s="10">
        <f>'working monthly'!F301</f>
        <v>40575</v>
      </c>
      <c r="B291" s="15">
        <f>'working monthly'!D301</f>
        <v>2011</v>
      </c>
      <c r="C291" s="14">
        <f>'working monthly'!E301</f>
        <v>2</v>
      </c>
      <c r="D291" s="14">
        <f>'working monthly'!C301</f>
        <v>1</v>
      </c>
      <c r="E291" s="14">
        <f>'working monthly'!B301</f>
        <v>28</v>
      </c>
      <c r="F291">
        <f>'working monthly'!G301</f>
        <v>11954852</v>
      </c>
      <c r="G291">
        <f>'working monthly'!H301</f>
        <v>6474248</v>
      </c>
      <c r="H291">
        <f>'working monthly'!I301</f>
        <v>760498650</v>
      </c>
      <c r="I291">
        <f>'working monthly'!J301</f>
        <v>231223.14285714287</v>
      </c>
      <c r="J291">
        <f>'working monthly'!K301</f>
        <v>426959</v>
      </c>
      <c r="K291">
        <f>'working monthly'!L301</f>
        <v>0.54155818909343256</v>
      </c>
      <c r="L291">
        <f>'working monthly'!M301</f>
        <v>117.46517124459859</v>
      </c>
      <c r="M291">
        <f>'working monthly'!N301</f>
        <v>63.614225420774758</v>
      </c>
      <c r="N291">
        <f>'working monthly'!O301</f>
        <v>365708</v>
      </c>
      <c r="O291">
        <f>'working monthly'!P301</f>
        <v>216109.50092336099</v>
      </c>
      <c r="P291">
        <f>'working monthly'!Q301</f>
        <v>196119189.20259401</v>
      </c>
      <c r="Q291">
        <f>'working monthly'!R301</f>
        <v>7718.1964615486067</v>
      </c>
      <c r="R291">
        <f>'working monthly'!S301</f>
        <v>13061</v>
      </c>
      <c r="S291">
        <f>'working monthly'!T301</f>
        <v>0.59093457327529342</v>
      </c>
      <c r="T291">
        <f>'working monthly'!U301</f>
        <v>907.49915373754834</v>
      </c>
      <c r="U291">
        <f>'working monthly'!V301</f>
        <v>536.27262516158794</v>
      </c>
    </row>
    <row r="292" spans="1:21" x14ac:dyDescent="0.3">
      <c r="A292" s="10">
        <f>'working monthly'!F302</f>
        <v>40603</v>
      </c>
      <c r="B292" s="15">
        <f>'working monthly'!D302</f>
        <v>2011</v>
      </c>
      <c r="C292" s="14">
        <f>'working monthly'!E302</f>
        <v>3</v>
      </c>
      <c r="D292" s="14">
        <f>'working monthly'!C302</f>
        <v>1</v>
      </c>
      <c r="E292" s="14">
        <f>'working monthly'!B302</f>
        <v>31</v>
      </c>
      <c r="F292">
        <f>'working monthly'!G302</f>
        <v>13256995</v>
      </c>
      <c r="G292">
        <f>'working monthly'!H302</f>
        <v>7307172</v>
      </c>
      <c r="H292">
        <f>'working monthly'!I302</f>
        <v>853832546</v>
      </c>
      <c r="I292">
        <f>'working monthly'!J302</f>
        <v>235715.22580645161</v>
      </c>
      <c r="J292">
        <f>'working monthly'!K302</f>
        <v>427645</v>
      </c>
      <c r="K292">
        <f>'working monthly'!L302</f>
        <v>0.55119369057618262</v>
      </c>
      <c r="L292">
        <f>'working monthly'!M302</f>
        <v>116.84856275451023</v>
      </c>
      <c r="M292">
        <f>'working monthly'!N302</f>
        <v>64.406190543181168</v>
      </c>
      <c r="N292">
        <f>'working monthly'!O302</f>
        <v>404891</v>
      </c>
      <c r="O292">
        <f>'working monthly'!P302</f>
        <v>249880</v>
      </c>
      <c r="P292">
        <f>'working monthly'!Q302</f>
        <v>228723704.49810001</v>
      </c>
      <c r="Q292">
        <f>'working monthly'!R302</f>
        <v>8060.6451612903229</v>
      </c>
      <c r="R292">
        <f>'working monthly'!S302</f>
        <v>13061</v>
      </c>
      <c r="S292">
        <f>'working monthly'!T302</f>
        <v>0.61715375249141124</v>
      </c>
      <c r="T292">
        <f>'working monthly'!U302</f>
        <v>915.3341783980311</v>
      </c>
      <c r="U292">
        <f>'working monthly'!V302</f>
        <v>564.90192298198781</v>
      </c>
    </row>
    <row r="293" spans="1:21" x14ac:dyDescent="0.3">
      <c r="A293" s="10">
        <f>'working monthly'!F303</f>
        <v>40634</v>
      </c>
      <c r="B293" s="15">
        <f>'working monthly'!D303</f>
        <v>2011</v>
      </c>
      <c r="C293" s="14">
        <f>'working monthly'!E303</f>
        <v>4</v>
      </c>
      <c r="D293" s="14">
        <f>'working monthly'!C303</f>
        <v>2</v>
      </c>
      <c r="E293" s="14">
        <f>'working monthly'!B303</f>
        <v>30</v>
      </c>
      <c r="F293">
        <f>'working monthly'!G303</f>
        <v>12828330</v>
      </c>
      <c r="G293">
        <f>'working monthly'!H303</f>
        <v>6999234</v>
      </c>
      <c r="H293">
        <f>'working monthly'!I303</f>
        <v>801154586</v>
      </c>
      <c r="I293">
        <f>'working monthly'!J303</f>
        <v>233307.8</v>
      </c>
      <c r="J293">
        <f>'working monthly'!K303</f>
        <v>427611</v>
      </c>
      <c r="K293">
        <f>'working monthly'!L303</f>
        <v>0.54560757323829367</v>
      </c>
      <c r="L293">
        <f>'working monthly'!M303</f>
        <v>114.4631806852007</v>
      </c>
      <c r="M293">
        <f>'working monthly'!N303</f>
        <v>62.451978238788683</v>
      </c>
      <c r="N293">
        <f>'working monthly'!O303</f>
        <v>391830</v>
      </c>
      <c r="O293">
        <f>'working monthly'!P303</f>
        <v>223917.99999999901</v>
      </c>
      <c r="P293">
        <f>'working monthly'!Q303</f>
        <v>204742099.83880001</v>
      </c>
      <c r="Q293">
        <f>'working monthly'!R303</f>
        <v>7463.9333333333007</v>
      </c>
      <c r="R293">
        <f>'working monthly'!S303</f>
        <v>13061</v>
      </c>
      <c r="S293">
        <f>'working monthly'!T303</f>
        <v>0.57146721792613886</v>
      </c>
      <c r="T293">
        <f>'working monthly'!U303</f>
        <v>914.36195320966124</v>
      </c>
      <c r="U293">
        <f>'working monthly'!V303</f>
        <v>522.52788157823545</v>
      </c>
    </row>
    <row r="294" spans="1:21" x14ac:dyDescent="0.3">
      <c r="A294" s="10">
        <f>'working monthly'!F304</f>
        <v>40664</v>
      </c>
      <c r="B294" s="15">
        <f>'working monthly'!D304</f>
        <v>2011</v>
      </c>
      <c r="C294" s="14">
        <f>'working monthly'!E304</f>
        <v>5</v>
      </c>
      <c r="D294" s="14">
        <f>'working monthly'!C304</f>
        <v>2</v>
      </c>
      <c r="E294" s="14">
        <f>'working monthly'!B304</f>
        <v>31</v>
      </c>
      <c r="F294">
        <f>'working monthly'!G304</f>
        <v>13268775</v>
      </c>
      <c r="G294">
        <f>'working monthly'!H304</f>
        <v>8070787</v>
      </c>
      <c r="H294">
        <f>'working monthly'!I304</f>
        <v>985270581</v>
      </c>
      <c r="I294">
        <f>'working monthly'!J304</f>
        <v>260347.96774193548</v>
      </c>
      <c r="J294">
        <f>'working monthly'!K304</f>
        <v>428025</v>
      </c>
      <c r="K294">
        <f>'working monthly'!L304</f>
        <v>0.60825411539497809</v>
      </c>
      <c r="L294">
        <f>'working monthly'!M304</f>
        <v>122.07862517001131</v>
      </c>
      <c r="M294">
        <f>'working monthly'!N304</f>
        <v>74.254826161420326</v>
      </c>
      <c r="N294">
        <f>'working monthly'!O304</f>
        <v>404891</v>
      </c>
      <c r="O294">
        <f>'working monthly'!P304</f>
        <v>237220.99999999901</v>
      </c>
      <c r="P294">
        <f>'working monthly'!Q304</f>
        <v>214570549.18279999</v>
      </c>
      <c r="Q294">
        <f>'working monthly'!R304</f>
        <v>7652.2903225806131</v>
      </c>
      <c r="R294">
        <f>'working monthly'!S304</f>
        <v>13061</v>
      </c>
      <c r="S294">
        <f>'working monthly'!T304</f>
        <v>0.58588854778199317</v>
      </c>
      <c r="T294">
        <f>'working monthly'!U304</f>
        <v>904.51751397557928</v>
      </c>
      <c r="U294">
        <f>'working monthly'!V304</f>
        <v>529.94645270653086</v>
      </c>
    </row>
    <row r="295" spans="1:21" x14ac:dyDescent="0.3">
      <c r="A295" s="10">
        <f>'working monthly'!F305</f>
        <v>40695</v>
      </c>
      <c r="B295" s="15">
        <f>'working monthly'!D305</f>
        <v>2011</v>
      </c>
      <c r="C295" s="14">
        <f>'working monthly'!E305</f>
        <v>6</v>
      </c>
      <c r="D295" s="14">
        <f>'working monthly'!C305</f>
        <v>2</v>
      </c>
      <c r="E295" s="14">
        <f>'working monthly'!B305</f>
        <v>30</v>
      </c>
      <c r="F295">
        <f>'working monthly'!G305</f>
        <v>12835200</v>
      </c>
      <c r="G295">
        <f>'working monthly'!H305</f>
        <v>8539883</v>
      </c>
      <c r="H295">
        <f>'working monthly'!I305</f>
        <v>1083918106</v>
      </c>
      <c r="I295">
        <f>'working monthly'!J305</f>
        <v>284662.76666666666</v>
      </c>
      <c r="J295">
        <f>'working monthly'!K305</f>
        <v>427840</v>
      </c>
      <c r="K295">
        <f>'working monthly'!L305</f>
        <v>0.66534865058588877</v>
      </c>
      <c r="L295">
        <f>'working monthly'!M305</f>
        <v>126.92423373950206</v>
      </c>
      <c r="M295">
        <f>'working monthly'!N305</f>
        <v>84.448867645225633</v>
      </c>
      <c r="N295">
        <f>'working monthly'!O305</f>
        <v>391830</v>
      </c>
      <c r="O295">
        <f>'working monthly'!P305</f>
        <v>229891.99999999901</v>
      </c>
      <c r="P295">
        <f>'working monthly'!Q305</f>
        <v>208919809.76789999</v>
      </c>
      <c r="Q295">
        <f>'working monthly'!R305</f>
        <v>7663.0666666666339</v>
      </c>
      <c r="R295">
        <f>'working monthly'!S305</f>
        <v>13061</v>
      </c>
      <c r="S295">
        <f>'working monthly'!T305</f>
        <v>0.58671362580710773</v>
      </c>
      <c r="T295">
        <f>'working monthly'!U305</f>
        <v>908.77372752379767</v>
      </c>
      <c r="U295">
        <f>'working monthly'!V305</f>
        <v>533.18992871372791</v>
      </c>
    </row>
    <row r="296" spans="1:21" x14ac:dyDescent="0.3">
      <c r="A296" s="10">
        <f>'working monthly'!F306</f>
        <v>40725</v>
      </c>
      <c r="B296" s="15">
        <f>'working monthly'!D306</f>
        <v>2011</v>
      </c>
      <c r="C296" s="14">
        <f>'working monthly'!E306</f>
        <v>7</v>
      </c>
      <c r="D296" s="14">
        <f>'working monthly'!C306</f>
        <v>3</v>
      </c>
      <c r="E296" s="14">
        <f>'working monthly'!B306</f>
        <v>31</v>
      </c>
      <c r="F296">
        <f>'working monthly'!G306</f>
        <v>13276401</v>
      </c>
      <c r="G296">
        <f>'working monthly'!H306</f>
        <v>9566983</v>
      </c>
      <c r="H296">
        <f>'working monthly'!I306</f>
        <v>1222761468</v>
      </c>
      <c r="I296">
        <f>'working monthly'!J306</f>
        <v>308612.3548387097</v>
      </c>
      <c r="J296">
        <f>'working monthly'!K306</f>
        <v>428271</v>
      </c>
      <c r="K296">
        <f>'working monthly'!L306</f>
        <v>0.72060063566926003</v>
      </c>
      <c r="L296">
        <f>'working monthly'!M306</f>
        <v>127.81056138596672</v>
      </c>
      <c r="M296">
        <f>'working monthly'!N306</f>
        <v>92.100371779972605</v>
      </c>
      <c r="N296">
        <f>'working monthly'!O306</f>
        <v>404891</v>
      </c>
      <c r="O296">
        <f>'working monthly'!P306</f>
        <v>248872.99999999901</v>
      </c>
      <c r="P296">
        <f>'working monthly'!Q306</f>
        <v>226745351.903</v>
      </c>
      <c r="Q296">
        <f>'working monthly'!R306</f>
        <v>8028.1612903225487</v>
      </c>
      <c r="R296">
        <f>'working monthly'!S306</f>
        <v>13061</v>
      </c>
      <c r="S296">
        <f>'working monthly'!T306</f>
        <v>0.61466666337359688</v>
      </c>
      <c r="T296">
        <f>'working monthly'!U306</f>
        <v>911.08859499825576</v>
      </c>
      <c r="U296">
        <f>'working monthly'!V306</f>
        <v>560.01578672531616</v>
      </c>
    </row>
    <row r="297" spans="1:21" x14ac:dyDescent="0.3">
      <c r="A297" s="10">
        <f>'working monthly'!F307</f>
        <v>40756</v>
      </c>
      <c r="B297" s="15">
        <f>'working monthly'!D307</f>
        <v>2011</v>
      </c>
      <c r="C297" s="14">
        <f>'working monthly'!E307</f>
        <v>8</v>
      </c>
      <c r="D297" s="14">
        <f>'working monthly'!C307</f>
        <v>3</v>
      </c>
      <c r="E297" s="14">
        <f>'working monthly'!B307</f>
        <v>31</v>
      </c>
      <c r="F297">
        <f>'working monthly'!G307</f>
        <v>13282291</v>
      </c>
      <c r="G297">
        <f>'working monthly'!H307</f>
        <v>9587168</v>
      </c>
      <c r="H297">
        <f>'working monthly'!I307</f>
        <v>1213709873</v>
      </c>
      <c r="I297">
        <f>'working monthly'!J307</f>
        <v>309263.48387096776</v>
      </c>
      <c r="J297">
        <f>'working monthly'!K307</f>
        <v>428461</v>
      </c>
      <c r="K297">
        <f>'working monthly'!L307</f>
        <v>0.72180077969982737</v>
      </c>
      <c r="L297">
        <f>'working monthly'!M307</f>
        <v>126.59733020220361</v>
      </c>
      <c r="M297">
        <f>'working monthly'!N307</f>
        <v>91.378051647867068</v>
      </c>
      <c r="N297">
        <f>'working monthly'!O307</f>
        <v>404891</v>
      </c>
      <c r="O297">
        <f>'working monthly'!P307</f>
        <v>248786.99999999901</v>
      </c>
      <c r="P297">
        <f>'working monthly'!Q307</f>
        <v>225839467.49200001</v>
      </c>
      <c r="Q297">
        <f>'working monthly'!R307</f>
        <v>8025.3870967741614</v>
      </c>
      <c r="R297">
        <f>'working monthly'!S307</f>
        <v>13061</v>
      </c>
      <c r="S297">
        <f>'working monthly'!T307</f>
        <v>0.61445426052937457</v>
      </c>
      <c r="T297">
        <f>'working monthly'!U307</f>
        <v>907.76233280678218</v>
      </c>
      <c r="U297">
        <f>'working monthly'!V307</f>
        <v>557.77843294121135</v>
      </c>
    </row>
    <row r="298" spans="1:21" x14ac:dyDescent="0.3">
      <c r="A298" s="10">
        <f>'working monthly'!F308</f>
        <v>40787</v>
      </c>
      <c r="B298" s="15">
        <f>'working monthly'!D308</f>
        <v>2011</v>
      </c>
      <c r="C298" s="14">
        <f>'working monthly'!E308</f>
        <v>9</v>
      </c>
      <c r="D298" s="14">
        <f>'working monthly'!C308</f>
        <v>3</v>
      </c>
      <c r="E298" s="14">
        <f>'working monthly'!B308</f>
        <v>30</v>
      </c>
      <c r="F298">
        <f>'working monthly'!G308</f>
        <v>12851700</v>
      </c>
      <c r="G298">
        <f>'working monthly'!H308</f>
        <v>9012606</v>
      </c>
      <c r="H298">
        <f>'working monthly'!I308</f>
        <v>1139113230</v>
      </c>
      <c r="I298">
        <f>'working monthly'!J308</f>
        <v>300420.2</v>
      </c>
      <c r="J298">
        <f>'working monthly'!K308</f>
        <v>428390</v>
      </c>
      <c r="K298">
        <f>'working monthly'!L308</f>
        <v>0.70127734074091364</v>
      </c>
      <c r="L298">
        <f>'working monthly'!M308</f>
        <v>126.39110485912731</v>
      </c>
      <c r="M298">
        <f>'working monthly'!N308</f>
        <v>88.635217908914768</v>
      </c>
      <c r="N298">
        <f>'working monthly'!O308</f>
        <v>392550</v>
      </c>
      <c r="O298">
        <f>'working monthly'!P308</f>
        <v>224856</v>
      </c>
      <c r="P298">
        <f>'working monthly'!Q308</f>
        <v>207402206.072</v>
      </c>
      <c r="Q298">
        <f>'working monthly'!R308</f>
        <v>7495.2</v>
      </c>
      <c r="R298">
        <f>'working monthly'!S308</f>
        <v>13085</v>
      </c>
      <c r="S298">
        <f>'working monthly'!T308</f>
        <v>0.57280855941918229</v>
      </c>
      <c r="T298">
        <f>'working monthly'!U308</f>
        <v>922.3779044010389</v>
      </c>
      <c r="U298">
        <f>'working monthly'!V308</f>
        <v>528.34595866004327</v>
      </c>
    </row>
    <row r="299" spans="1:21" x14ac:dyDescent="0.3">
      <c r="A299" s="10">
        <f>'working monthly'!F309</f>
        <v>40817</v>
      </c>
      <c r="B299" s="15">
        <f>'working monthly'!D309</f>
        <v>2011</v>
      </c>
      <c r="C299" s="14">
        <f>'working monthly'!E309</f>
        <v>10</v>
      </c>
      <c r="D299" s="14">
        <f>'working monthly'!C309</f>
        <v>4</v>
      </c>
      <c r="E299" s="14">
        <f>'working monthly'!B309</f>
        <v>31</v>
      </c>
      <c r="F299">
        <f>'working monthly'!G309</f>
        <v>13278230</v>
      </c>
      <c r="G299">
        <f>'working monthly'!H309</f>
        <v>8225722</v>
      </c>
      <c r="H299">
        <f>'working monthly'!I309</f>
        <v>983399476</v>
      </c>
      <c r="I299">
        <f>'working monthly'!J309</f>
        <v>265345.87096774194</v>
      </c>
      <c r="J299">
        <f>'working monthly'!K309</f>
        <v>428330</v>
      </c>
      <c r="K299">
        <f>'working monthly'!L309</f>
        <v>0.61948934458884952</v>
      </c>
      <c r="L299">
        <f>'working monthly'!M309</f>
        <v>119.55175193131983</v>
      </c>
      <c r="M299">
        <f>'working monthly'!N309</f>
        <v>74.061036448382055</v>
      </c>
      <c r="N299">
        <f>'working monthly'!O309</f>
        <v>408611</v>
      </c>
      <c r="O299">
        <f>'working monthly'!P309</f>
        <v>252444.782469267</v>
      </c>
      <c r="P299">
        <f>'working monthly'!Q309</f>
        <v>242763003.48647201</v>
      </c>
      <c r="Q299">
        <f>'working monthly'!R309</f>
        <v>8143.3800796537744</v>
      </c>
      <c r="R299">
        <f>'working monthly'!S309</f>
        <v>13181</v>
      </c>
      <c r="S299">
        <f>'working monthly'!T309</f>
        <v>0.61781200816734494</v>
      </c>
      <c r="T299">
        <f>'working monthly'!U309</f>
        <v>961.64793390422449</v>
      </c>
      <c r="U299">
        <f>'working monthly'!V309</f>
        <v>594.11764119534723</v>
      </c>
    </row>
    <row r="300" spans="1:21" x14ac:dyDescent="0.3">
      <c r="A300" s="10">
        <f>'working monthly'!F310</f>
        <v>40848</v>
      </c>
      <c r="B300" s="15">
        <f>'working monthly'!D310</f>
        <v>2011</v>
      </c>
      <c r="C300" s="14">
        <f>'working monthly'!E310</f>
        <v>11</v>
      </c>
      <c r="D300" s="14">
        <f>'working monthly'!C310</f>
        <v>4</v>
      </c>
      <c r="E300" s="14">
        <f>'working monthly'!B310</f>
        <v>30</v>
      </c>
      <c r="F300">
        <f>'working monthly'!G310</f>
        <v>12846450</v>
      </c>
      <c r="G300">
        <f>'working monthly'!H310</f>
        <v>7330414</v>
      </c>
      <c r="H300">
        <f>'working monthly'!I310</f>
        <v>855065965</v>
      </c>
      <c r="I300">
        <f>'working monthly'!J310</f>
        <v>244347.13333333333</v>
      </c>
      <c r="J300">
        <f>'working monthly'!K310</f>
        <v>428215</v>
      </c>
      <c r="K300">
        <f>'working monthly'!L310</f>
        <v>0.57061787497713379</v>
      </c>
      <c r="L300">
        <f>'working monthly'!M310</f>
        <v>116.64634016578054</v>
      </c>
      <c r="M300">
        <f>'working monthly'!N310</f>
        <v>66.560486749257578</v>
      </c>
      <c r="N300">
        <f>'working monthly'!O310</f>
        <v>398220</v>
      </c>
      <c r="O300">
        <f>'working monthly'!P310</f>
        <v>251795</v>
      </c>
      <c r="P300">
        <f>'working monthly'!Q310</f>
        <v>236917913.748</v>
      </c>
      <c r="Q300">
        <f>'working monthly'!R310</f>
        <v>8393.1666666666661</v>
      </c>
      <c r="R300">
        <f>'working monthly'!S310</f>
        <v>13274</v>
      </c>
      <c r="S300">
        <f>'working monthly'!T310</f>
        <v>0.63230124052031544</v>
      </c>
      <c r="T300">
        <f>'working monthly'!U310</f>
        <v>940.915878980917</v>
      </c>
      <c r="U300">
        <f>'working monthly'!V310</f>
        <v>594.94227750489677</v>
      </c>
    </row>
    <row r="301" spans="1:21" x14ac:dyDescent="0.3">
      <c r="A301" s="10">
        <f>'working monthly'!F311</f>
        <v>40878</v>
      </c>
      <c r="B301" s="15">
        <f>'working monthly'!D311</f>
        <v>2011</v>
      </c>
      <c r="C301" s="14">
        <f>'working monthly'!E311</f>
        <v>12</v>
      </c>
      <c r="D301" s="14">
        <f>'working monthly'!C311</f>
        <v>4</v>
      </c>
      <c r="E301" s="14">
        <f>'working monthly'!B311</f>
        <v>31</v>
      </c>
      <c r="F301">
        <f>'working monthly'!G311</f>
        <v>13287623</v>
      </c>
      <c r="G301">
        <f>'working monthly'!H311</f>
        <v>5900464</v>
      </c>
      <c r="H301">
        <f>'working monthly'!I311</f>
        <v>692683342</v>
      </c>
      <c r="I301">
        <f>'working monthly'!J311</f>
        <v>190337.54838709679</v>
      </c>
      <c r="J301">
        <f>'working monthly'!K311</f>
        <v>428633</v>
      </c>
      <c r="K301">
        <f>'working monthly'!L311</f>
        <v>0.44405715002600538</v>
      </c>
      <c r="L301">
        <f>'working monthly'!M311</f>
        <v>117.39472387256325</v>
      </c>
      <c r="M301">
        <f>'working monthly'!N311</f>
        <v>52.129966510940292</v>
      </c>
      <c r="N301">
        <f>'working monthly'!O311</f>
        <v>414594</v>
      </c>
      <c r="O301">
        <f>'working monthly'!P311</f>
        <v>222184.99999999901</v>
      </c>
      <c r="P301">
        <f>'working monthly'!Q311</f>
        <v>211012700.08149999</v>
      </c>
      <c r="Q301">
        <f>'working monthly'!R311</f>
        <v>7167.258064516097</v>
      </c>
      <c r="R301">
        <f>'working monthly'!S311</f>
        <v>13374</v>
      </c>
      <c r="S301">
        <f>'working monthly'!T311</f>
        <v>0.53590982985764146</v>
      </c>
      <c r="T301">
        <f>'working monthly'!U311</f>
        <v>949.71622783491659</v>
      </c>
      <c r="U301">
        <f>'working monthly'!V311</f>
        <v>508.9622620720512</v>
      </c>
    </row>
    <row r="302" spans="1:21" x14ac:dyDescent="0.3">
      <c r="A302" s="10">
        <f>'working monthly'!F312</f>
        <v>40909</v>
      </c>
      <c r="B302" s="15">
        <f>'working monthly'!D312</f>
        <v>2012</v>
      </c>
      <c r="C302" s="14">
        <f>'working monthly'!E312</f>
        <v>1</v>
      </c>
      <c r="D302" s="14">
        <f>'working monthly'!C312</f>
        <v>1</v>
      </c>
      <c r="E302" s="14">
        <f>'working monthly'!B312</f>
        <v>31</v>
      </c>
      <c r="F302">
        <f>'working monthly'!G312</f>
        <v>13274572</v>
      </c>
      <c r="G302">
        <f>'working monthly'!H312</f>
        <v>6155154</v>
      </c>
      <c r="H302">
        <f>'working monthly'!I312</f>
        <v>715782695</v>
      </c>
      <c r="I302">
        <f>'working monthly'!J312</f>
        <v>198553.35483870967</v>
      </c>
      <c r="J302">
        <f>'working monthly'!K312</f>
        <v>428212</v>
      </c>
      <c r="K302">
        <f>'working monthly'!L312</f>
        <v>0.46368003427907128</v>
      </c>
      <c r="L302">
        <f>'working monthly'!M312</f>
        <v>116.28997341090084</v>
      </c>
      <c r="M302">
        <f>'working monthly'!N312</f>
        <v>53.921338857478794</v>
      </c>
      <c r="N302">
        <f>'working monthly'!O312</f>
        <v>415276</v>
      </c>
      <c r="O302">
        <f>'working monthly'!P312</f>
        <v>222836</v>
      </c>
      <c r="P302">
        <f>'working monthly'!Q312</f>
        <v>209782217.2719</v>
      </c>
      <c r="Q302">
        <f>'working monthly'!R312</f>
        <v>7188.2580645161288</v>
      </c>
      <c r="R302">
        <f>'working monthly'!S312</f>
        <v>13396</v>
      </c>
      <c r="S302">
        <f>'working monthly'!T312</f>
        <v>0.53659734730636977</v>
      </c>
      <c r="T302">
        <f>'working monthly'!U312</f>
        <v>941.41977630140548</v>
      </c>
      <c r="U302">
        <f>'working monthly'!V312</f>
        <v>505.1633546650902</v>
      </c>
    </row>
    <row r="303" spans="1:21" x14ac:dyDescent="0.3">
      <c r="A303" s="10">
        <f>'working monthly'!F313</f>
        <v>40940</v>
      </c>
      <c r="B303" s="15">
        <f>'working monthly'!D313</f>
        <v>2012</v>
      </c>
      <c r="C303" s="14">
        <f>'working monthly'!E313</f>
        <v>2</v>
      </c>
      <c r="D303" s="14">
        <f>'working monthly'!C313</f>
        <v>1</v>
      </c>
      <c r="E303" s="14">
        <f>'working monthly'!B313</f>
        <v>28</v>
      </c>
      <c r="F303">
        <f>'working monthly'!G313</f>
        <v>11994304</v>
      </c>
      <c r="G303">
        <f>'working monthly'!H313</f>
        <v>6617426</v>
      </c>
      <c r="H303">
        <f>'working monthly'!I313</f>
        <v>789939601</v>
      </c>
      <c r="I303">
        <f>'working monthly'!J313</f>
        <v>236336.64285714287</v>
      </c>
      <c r="J303">
        <f>'working monthly'!K313</f>
        <v>428368</v>
      </c>
      <c r="K303">
        <f>'working monthly'!L313</f>
        <v>0.55171404693427817</v>
      </c>
      <c r="L303">
        <f>'working monthly'!M313</f>
        <v>119.37263839444522</v>
      </c>
      <c r="M303">
        <f>'working monthly'!N313</f>
        <v>65.859561421821553</v>
      </c>
      <c r="N303">
        <f>'working monthly'!O313</f>
        <v>378448</v>
      </c>
      <c r="O303">
        <f>'working monthly'!P313</f>
        <v>235023.62585846501</v>
      </c>
      <c r="P303">
        <f>'working monthly'!Q313</f>
        <v>220360459.24335599</v>
      </c>
      <c r="Q303">
        <f>'working monthly'!R313</f>
        <v>8393.7009235166079</v>
      </c>
      <c r="R303">
        <f>'working monthly'!S313</f>
        <v>13516</v>
      </c>
      <c r="S303">
        <f>'working monthly'!T313</f>
        <v>0.621019600733694</v>
      </c>
      <c r="T303">
        <f>'working monthly'!U313</f>
        <v>937.6098187509906</v>
      </c>
      <c r="U303">
        <f>'working monthly'!V313</f>
        <v>582.27407528473134</v>
      </c>
    </row>
    <row r="304" spans="1:21" x14ac:dyDescent="0.3">
      <c r="A304" s="10">
        <f>'working monthly'!F314</f>
        <v>40969</v>
      </c>
      <c r="B304" s="15">
        <f>'working monthly'!D314</f>
        <v>2012</v>
      </c>
      <c r="C304" s="14">
        <f>'working monthly'!E314</f>
        <v>3</v>
      </c>
      <c r="D304" s="14">
        <f>'working monthly'!C314</f>
        <v>1</v>
      </c>
      <c r="E304" s="14">
        <f>'working monthly'!B314</f>
        <v>31</v>
      </c>
      <c r="F304">
        <f>'working monthly'!G314</f>
        <v>13286290</v>
      </c>
      <c r="G304">
        <f>'working monthly'!H314</f>
        <v>7566724</v>
      </c>
      <c r="H304">
        <f>'working monthly'!I314</f>
        <v>903666946</v>
      </c>
      <c r="I304">
        <f>'working monthly'!J314</f>
        <v>244087.87096774194</v>
      </c>
      <c r="J304">
        <f>'working monthly'!K314</f>
        <v>428590</v>
      </c>
      <c r="K304">
        <f>'working monthly'!L314</f>
        <v>0.5695136866649757</v>
      </c>
      <c r="L304">
        <f>'working monthly'!M314</f>
        <v>119.42644478640955</v>
      </c>
      <c r="M304">
        <f>'working monthly'!N314</f>
        <v>68.014994855599269</v>
      </c>
      <c r="N304">
        <f>'working monthly'!O314</f>
        <v>418996</v>
      </c>
      <c r="O304">
        <f>'working monthly'!P314</f>
        <v>273890</v>
      </c>
      <c r="P304">
        <f>'working monthly'!Q314</f>
        <v>263188055.4576</v>
      </c>
      <c r="Q304">
        <f>'working monthly'!R314</f>
        <v>8835.1612903225814</v>
      </c>
      <c r="R304">
        <f>'working monthly'!S314</f>
        <v>13516</v>
      </c>
      <c r="S304">
        <f>'working monthly'!T314</f>
        <v>0.6536816580587882</v>
      </c>
      <c r="T304">
        <f>'working monthly'!U314</f>
        <v>960.92612164591628</v>
      </c>
      <c r="U304">
        <f>'working monthly'!V314</f>
        <v>628.13978046950331</v>
      </c>
    </row>
    <row r="305" spans="1:21" x14ac:dyDescent="0.3">
      <c r="A305" s="10">
        <f>'working monthly'!F315</f>
        <v>41000</v>
      </c>
      <c r="B305" s="15">
        <f>'working monthly'!D315</f>
        <v>2012</v>
      </c>
      <c r="C305" s="14">
        <f>'working monthly'!E315</f>
        <v>4</v>
      </c>
      <c r="D305" s="14">
        <f>'working monthly'!C315</f>
        <v>2</v>
      </c>
      <c r="E305" s="14">
        <f>'working monthly'!B315</f>
        <v>30</v>
      </c>
      <c r="F305">
        <f>'working monthly'!G315</f>
        <v>12860400</v>
      </c>
      <c r="G305">
        <f>'working monthly'!H315</f>
        <v>7074572</v>
      </c>
      <c r="H305">
        <f>'working monthly'!I315</f>
        <v>826576397</v>
      </c>
      <c r="I305">
        <f>'working monthly'!J315</f>
        <v>235819.06666666668</v>
      </c>
      <c r="J305">
        <f>'working monthly'!K315</f>
        <v>428680</v>
      </c>
      <c r="K305">
        <f>'working monthly'!L315</f>
        <v>0.55010512892289509</v>
      </c>
      <c r="L305">
        <f>'working monthly'!M315</f>
        <v>116.83765420720857</v>
      </c>
      <c r="M305">
        <f>'working monthly'!N315</f>
        <v>64.272992830705107</v>
      </c>
      <c r="N305">
        <f>'working monthly'!O315</f>
        <v>405480</v>
      </c>
      <c r="O305">
        <f>'working monthly'!P315</f>
        <v>251206</v>
      </c>
      <c r="P305">
        <f>'working monthly'!Q315</f>
        <v>238481368.9632</v>
      </c>
      <c r="Q305">
        <f>'working monthly'!R315</f>
        <v>8373.5333333333328</v>
      </c>
      <c r="R305">
        <f>'working monthly'!S315</f>
        <v>13516</v>
      </c>
      <c r="S305">
        <f>'working monthly'!T315</f>
        <v>0.61952747361152216</v>
      </c>
      <c r="T305">
        <f>'working monthly'!U315</f>
        <v>949.34583156134806</v>
      </c>
      <c r="U305">
        <f>'working monthly'!V315</f>
        <v>588.1458246108316</v>
      </c>
    </row>
    <row r="306" spans="1:21" x14ac:dyDescent="0.3">
      <c r="A306" s="10">
        <f>'working monthly'!F316</f>
        <v>41030</v>
      </c>
      <c r="B306" s="15">
        <f>'working monthly'!D316</f>
        <v>2012</v>
      </c>
      <c r="C306" s="14">
        <f>'working monthly'!E316</f>
        <v>5</v>
      </c>
      <c r="D306" s="14">
        <f>'working monthly'!C316</f>
        <v>2</v>
      </c>
      <c r="E306" s="14">
        <f>'working monthly'!B316</f>
        <v>31</v>
      </c>
      <c r="F306">
        <f>'working monthly'!G316</f>
        <v>13313167</v>
      </c>
      <c r="G306">
        <f>'working monthly'!H316</f>
        <v>8269574</v>
      </c>
      <c r="H306">
        <f>'working monthly'!I316</f>
        <v>1022918554</v>
      </c>
      <c r="I306">
        <f>'working monthly'!J316</f>
        <v>266760.45161290321</v>
      </c>
      <c r="J306">
        <f>'working monthly'!K316</f>
        <v>429457</v>
      </c>
      <c r="K306">
        <f>'working monthly'!L316</f>
        <v>0.62115753524311679</v>
      </c>
      <c r="L306">
        <f>'working monthly'!M316</f>
        <v>123.69664434951547</v>
      </c>
      <c r="M306">
        <f>'working monthly'!N316</f>
        <v>76.835102721989443</v>
      </c>
      <c r="N306">
        <f>'working monthly'!O316</f>
        <v>419027</v>
      </c>
      <c r="O306">
        <f>'working monthly'!P316</f>
        <v>257934</v>
      </c>
      <c r="P306">
        <f>'working monthly'!Q316</f>
        <v>243202369.9287</v>
      </c>
      <c r="Q306">
        <f>'working monthly'!R316</f>
        <v>8320.4516129032254</v>
      </c>
      <c r="R306">
        <f>'working monthly'!S316</f>
        <v>13517</v>
      </c>
      <c r="S306">
        <f>'working monthly'!T316</f>
        <v>0.615554606266422</v>
      </c>
      <c r="T306">
        <f>'working monthly'!U316</f>
        <v>942.88604809253525</v>
      </c>
      <c r="U306">
        <f>'working monthly'!V316</f>
        <v>580.3978500877032</v>
      </c>
    </row>
    <row r="307" spans="1:21" x14ac:dyDescent="0.3">
      <c r="A307" s="10">
        <f>'working monthly'!F317</f>
        <v>41061</v>
      </c>
      <c r="B307" s="15">
        <f>'working monthly'!D317</f>
        <v>2012</v>
      </c>
      <c r="C307" s="14">
        <f>'working monthly'!E317</f>
        <v>6</v>
      </c>
      <c r="D307" s="14">
        <f>'working monthly'!C317</f>
        <v>2</v>
      </c>
      <c r="E307" s="14">
        <f>'working monthly'!B317</f>
        <v>30</v>
      </c>
      <c r="F307">
        <f>'working monthly'!G317</f>
        <v>12889080</v>
      </c>
      <c r="G307">
        <f>'working monthly'!H317</f>
        <v>8720487</v>
      </c>
      <c r="H307">
        <f>'working monthly'!I317</f>
        <v>1125935018</v>
      </c>
      <c r="I307">
        <f>'working monthly'!J317</f>
        <v>290682.90000000002</v>
      </c>
      <c r="J307">
        <f>'working monthly'!K317</f>
        <v>429636</v>
      </c>
      <c r="K307">
        <f>'working monthly'!L317</f>
        <v>0.67657947658017481</v>
      </c>
      <c r="L307">
        <f>'working monthly'!M317</f>
        <v>129.11377747595978</v>
      </c>
      <c r="M307">
        <f>'working monthly'!N317</f>
        <v>87.355731983974025</v>
      </c>
      <c r="N307">
        <f>'working monthly'!O317</f>
        <v>405510</v>
      </c>
      <c r="O307">
        <f>'working monthly'!P317</f>
        <v>245376.99999999901</v>
      </c>
      <c r="P307">
        <f>'working monthly'!Q317</f>
        <v>240311525.98949999</v>
      </c>
      <c r="Q307">
        <f>'working monthly'!R317</f>
        <v>8179.2333333332999</v>
      </c>
      <c r="R307">
        <f>'working monthly'!S317</f>
        <v>13517</v>
      </c>
      <c r="S307">
        <f>'working monthly'!T317</f>
        <v>0.60510714902221652</v>
      </c>
      <c r="T307">
        <f>'working monthly'!U317</f>
        <v>979.35636180041718</v>
      </c>
      <c r="U307">
        <f>'working monthly'!V317</f>
        <v>592.61553596582075</v>
      </c>
    </row>
    <row r="308" spans="1:21" x14ac:dyDescent="0.3">
      <c r="A308" s="10">
        <f>'working monthly'!F318</f>
        <v>41091</v>
      </c>
      <c r="B308" s="15">
        <f>'working monthly'!D318</f>
        <v>2012</v>
      </c>
      <c r="C308" s="14">
        <f>'working monthly'!E318</f>
        <v>7</v>
      </c>
      <c r="D308" s="14">
        <f>'working monthly'!C318</f>
        <v>3</v>
      </c>
      <c r="E308" s="14">
        <f>'working monthly'!B318</f>
        <v>31</v>
      </c>
      <c r="F308">
        <f>'working monthly'!G318</f>
        <v>13339331</v>
      </c>
      <c r="G308">
        <f>'working monthly'!H318</f>
        <v>9382693</v>
      </c>
      <c r="H308">
        <f>'working monthly'!I318</f>
        <v>1229132484</v>
      </c>
      <c r="I308">
        <f>'working monthly'!J318</f>
        <v>302667.51612903224</v>
      </c>
      <c r="J308">
        <f>'working monthly'!K318</f>
        <v>430301</v>
      </c>
      <c r="K308">
        <f>'working monthly'!L318</f>
        <v>0.70338557458391282</v>
      </c>
      <c r="L308">
        <f>'working monthly'!M318</f>
        <v>130.99996813281646</v>
      </c>
      <c r="M308">
        <f>'working monthly'!N318</f>
        <v>92.143487855575373</v>
      </c>
      <c r="N308">
        <f>'working monthly'!O318</f>
        <v>418996</v>
      </c>
      <c r="O308">
        <f>'working monthly'!P318</f>
        <v>277150</v>
      </c>
      <c r="P308">
        <f>'working monthly'!Q318</f>
        <v>264357318.80520001</v>
      </c>
      <c r="Q308">
        <f>'working monthly'!R318</f>
        <v>8940.322580645161</v>
      </c>
      <c r="R308">
        <f>'working monthly'!S318</f>
        <v>13516</v>
      </c>
      <c r="S308">
        <f>'working monthly'!T318</f>
        <v>0.66146216192994678</v>
      </c>
      <c r="T308">
        <f>'working monthly'!U318</f>
        <v>953.84203068807506</v>
      </c>
      <c r="U308">
        <f>'working monthly'!V318</f>
        <v>630.9304117585848</v>
      </c>
    </row>
    <row r="309" spans="1:21" x14ac:dyDescent="0.3">
      <c r="A309" s="10">
        <f>'working monthly'!F319</f>
        <v>41122</v>
      </c>
      <c r="B309" s="15">
        <f>'working monthly'!D319</f>
        <v>2012</v>
      </c>
      <c r="C309" s="14">
        <f>'working monthly'!E319</f>
        <v>8</v>
      </c>
      <c r="D309" s="14">
        <f>'working monthly'!C319</f>
        <v>3</v>
      </c>
      <c r="E309" s="14">
        <f>'working monthly'!B319</f>
        <v>31</v>
      </c>
      <c r="F309">
        <f>'working monthly'!G319</f>
        <v>13352506</v>
      </c>
      <c r="G309">
        <f>'working monthly'!H319</f>
        <v>9921570</v>
      </c>
      <c r="H309">
        <f>'working monthly'!I319</f>
        <v>1288171406</v>
      </c>
      <c r="I309">
        <f>'working monthly'!J319</f>
        <v>320050.6451612903</v>
      </c>
      <c r="J309">
        <f>'working monthly'!K319</f>
        <v>430726</v>
      </c>
      <c r="K309">
        <f>'working monthly'!L319</f>
        <v>0.74304928228453893</v>
      </c>
      <c r="L309">
        <f>'working monthly'!M319</f>
        <v>129.83543995557156</v>
      </c>
      <c r="M309">
        <f>'working monthly'!N319</f>
        <v>96.474130474084788</v>
      </c>
      <c r="N309">
        <f>'working monthly'!O319</f>
        <v>427459</v>
      </c>
      <c r="O309">
        <f>'working monthly'!P319</f>
        <v>272186.49686416198</v>
      </c>
      <c r="P309">
        <f>'working monthly'!Q319</f>
        <v>259923484.06153899</v>
      </c>
      <c r="Q309">
        <f>'working monthly'!R319</f>
        <v>8780.2095762632889</v>
      </c>
      <c r="R309">
        <f>'working monthly'!S319</f>
        <v>13789</v>
      </c>
      <c r="S309">
        <f>'working monthly'!T319</f>
        <v>0.63675462878115086</v>
      </c>
      <c r="T309">
        <f>'working monthly'!U319</f>
        <v>954.94628519818525</v>
      </c>
      <c r="U309">
        <f>'working monthly'!V319</f>
        <v>608.06646733730952</v>
      </c>
    </row>
    <row r="310" spans="1:21" x14ac:dyDescent="0.3">
      <c r="A310" s="10">
        <f>'working monthly'!F320</f>
        <v>41153</v>
      </c>
      <c r="B310" s="15">
        <f>'working monthly'!D320</f>
        <v>2012</v>
      </c>
      <c r="C310" s="14">
        <f>'working monthly'!E320</f>
        <v>9</v>
      </c>
      <c r="D310" s="14">
        <f>'working monthly'!C320</f>
        <v>3</v>
      </c>
      <c r="E310" s="14">
        <f>'working monthly'!B320</f>
        <v>30</v>
      </c>
      <c r="F310">
        <f>'working monthly'!G320</f>
        <v>12940830</v>
      </c>
      <c r="G310">
        <f>'working monthly'!H320</f>
        <v>9010384</v>
      </c>
      <c r="H310">
        <f>'working monthly'!I320</f>
        <v>1160685863</v>
      </c>
      <c r="I310">
        <f>'working monthly'!J320</f>
        <v>300346.13333333336</v>
      </c>
      <c r="J310">
        <f>'working monthly'!K320</f>
        <v>431361</v>
      </c>
      <c r="K310">
        <f>'working monthly'!L320</f>
        <v>0.69627558665093348</v>
      </c>
      <c r="L310">
        <f>'working monthly'!M320</f>
        <v>128.81647030803572</v>
      </c>
      <c r="M310">
        <f>'working monthly'!N320</f>
        <v>89.691763434030122</v>
      </c>
      <c r="N310">
        <f>'working monthly'!O320</f>
        <v>413640</v>
      </c>
      <c r="O310">
        <f>'working monthly'!P320</f>
        <v>246853.77342493701</v>
      </c>
      <c r="P310">
        <f>'working monthly'!Q320</f>
        <v>238606628.350012</v>
      </c>
      <c r="Q310">
        <f>'working monthly'!R320</f>
        <v>8228.4591141645669</v>
      </c>
      <c r="R310">
        <f>'working monthly'!S320</f>
        <v>13788</v>
      </c>
      <c r="S310">
        <f>'working monthly'!T320</f>
        <v>0.59678409589241133</v>
      </c>
      <c r="T310">
        <f>'working monthly'!U320</f>
        <v>966.59097019056594</v>
      </c>
      <c r="U310">
        <f>'working monthly'!V320</f>
        <v>576.84611824294552</v>
      </c>
    </row>
    <row r="311" spans="1:21" x14ac:dyDescent="0.3">
      <c r="A311" s="10">
        <f>'working monthly'!F321</f>
        <v>41183</v>
      </c>
      <c r="B311" s="15">
        <f>'working monthly'!D321</f>
        <v>2012</v>
      </c>
      <c r="C311" s="14">
        <f>'working monthly'!E321</f>
        <v>10</v>
      </c>
      <c r="D311" s="14">
        <f>'working monthly'!C321</f>
        <v>4</v>
      </c>
      <c r="E311" s="14">
        <f>'working monthly'!B321</f>
        <v>31</v>
      </c>
      <c r="F311">
        <f>'working monthly'!G321</f>
        <v>13366301</v>
      </c>
      <c r="G311">
        <f>'working monthly'!H321</f>
        <v>8389566</v>
      </c>
      <c r="H311">
        <f>'working monthly'!I321</f>
        <v>1024701675</v>
      </c>
      <c r="I311">
        <f>'working monthly'!J321</f>
        <v>270631.16129032261</v>
      </c>
      <c r="J311">
        <f>'working monthly'!K321</f>
        <v>431171</v>
      </c>
      <c r="K311">
        <f>'working monthly'!L321</f>
        <v>0.62766549997639587</v>
      </c>
      <c r="L311">
        <f>'working monthly'!M321</f>
        <v>122.14000998382991</v>
      </c>
      <c r="M311">
        <f>'working monthly'!N321</f>
        <v>76.663070433622579</v>
      </c>
      <c r="N311">
        <f>'working monthly'!O321</f>
        <v>430218</v>
      </c>
      <c r="O311">
        <f>'working monthly'!P321</f>
        <v>272393.538629102</v>
      </c>
      <c r="P311">
        <f>'working monthly'!Q321</f>
        <v>261995591.53608099</v>
      </c>
      <c r="Q311">
        <f>'working monthly'!R321</f>
        <v>8786.8883428742574</v>
      </c>
      <c r="R311">
        <f>'working monthly'!S321</f>
        <v>13878</v>
      </c>
      <c r="S311">
        <f>'working monthly'!T321</f>
        <v>0.63315235213101728</v>
      </c>
      <c r="T311">
        <f>'working monthly'!U321</f>
        <v>961.82748259980156</v>
      </c>
      <c r="U311">
        <f>'working monthly'!V321</f>
        <v>608.98333295231953</v>
      </c>
    </row>
    <row r="312" spans="1:21" x14ac:dyDescent="0.3">
      <c r="A312" s="10">
        <f>'working monthly'!F322</f>
        <v>41214</v>
      </c>
      <c r="B312" s="15">
        <f>'working monthly'!D322</f>
        <v>2012</v>
      </c>
      <c r="C312" s="14">
        <f>'working monthly'!E322</f>
        <v>11</v>
      </c>
      <c r="D312" s="14">
        <f>'working monthly'!C322</f>
        <v>4</v>
      </c>
      <c r="E312" s="14">
        <f>'working monthly'!B322</f>
        <v>30</v>
      </c>
      <c r="F312">
        <f>'working monthly'!G322</f>
        <v>12931140</v>
      </c>
      <c r="G312">
        <f>'working monthly'!H322</f>
        <v>7304621</v>
      </c>
      <c r="H312">
        <f>'working monthly'!I322</f>
        <v>871534923</v>
      </c>
      <c r="I312">
        <f>'working monthly'!J322</f>
        <v>243487.36666666667</v>
      </c>
      <c r="J312">
        <f>'working monthly'!K322</f>
        <v>431038</v>
      </c>
      <c r="K312">
        <f>'working monthly'!L322</f>
        <v>0.56488608119624406</v>
      </c>
      <c r="L312">
        <f>'working monthly'!M322</f>
        <v>119.31281896760969</v>
      </c>
      <c r="M312">
        <f>'working monthly'!N322</f>
        <v>67.398150743089943</v>
      </c>
      <c r="N312">
        <f>'working monthly'!O322</f>
        <v>417570</v>
      </c>
      <c r="O312">
        <f>'working monthly'!P322</f>
        <v>271698.11416781199</v>
      </c>
      <c r="P312">
        <f>'working monthly'!Q322</f>
        <v>259932212.00221801</v>
      </c>
      <c r="Q312">
        <f>'working monthly'!R322</f>
        <v>9056.6038055937333</v>
      </c>
      <c r="R312">
        <f>'working monthly'!S322</f>
        <v>13919</v>
      </c>
      <c r="S312">
        <f>'working monthly'!T322</f>
        <v>0.65066483264557318</v>
      </c>
      <c r="T312">
        <f>'working monthly'!U322</f>
        <v>956.69494357135329</v>
      </c>
      <c r="U312">
        <f>'working monthly'!V322</f>
        <v>622.48775535172069</v>
      </c>
    </row>
    <row r="313" spans="1:21" x14ac:dyDescent="0.3">
      <c r="A313" s="10">
        <f>'working monthly'!F323</f>
        <v>41244</v>
      </c>
      <c r="B313" s="15">
        <f>'working monthly'!D323</f>
        <v>2012</v>
      </c>
      <c r="C313" s="14">
        <f>'working monthly'!E323</f>
        <v>12</v>
      </c>
      <c r="D313" s="14">
        <f>'working monthly'!C323</f>
        <v>4</v>
      </c>
      <c r="E313" s="14">
        <f>'working monthly'!B323</f>
        <v>31</v>
      </c>
      <c r="F313">
        <f>'working monthly'!G323</f>
        <v>13351297</v>
      </c>
      <c r="G313">
        <f>'working monthly'!H323</f>
        <v>5938138</v>
      </c>
      <c r="H313">
        <f>'working monthly'!I323</f>
        <v>715528840</v>
      </c>
      <c r="I313">
        <f>'working monthly'!J323</f>
        <v>191552.83870967742</v>
      </c>
      <c r="J313">
        <f>'working monthly'!K323</f>
        <v>430687</v>
      </c>
      <c r="K313">
        <f>'working monthly'!L323</f>
        <v>0.44476113444259385</v>
      </c>
      <c r="L313">
        <f>'working monthly'!M323</f>
        <v>120.49717268275005</v>
      </c>
      <c r="M313">
        <f>'working monthly'!N323</f>
        <v>53.592459219505038</v>
      </c>
      <c r="N313">
        <f>'working monthly'!O323</f>
        <v>431489</v>
      </c>
      <c r="O313">
        <f>'working monthly'!P323</f>
        <v>231186.59914573201</v>
      </c>
      <c r="P313">
        <f>'working monthly'!Q323</f>
        <v>220710828.22463599</v>
      </c>
      <c r="Q313">
        <f>'working monthly'!R323</f>
        <v>7457.6322305074837</v>
      </c>
      <c r="R313">
        <f>'working monthly'!S323</f>
        <v>13919</v>
      </c>
      <c r="S313">
        <f>'working monthly'!T323</f>
        <v>0.53578793235918409</v>
      </c>
      <c r="T313">
        <f>'working monthly'!U323</f>
        <v>954.68694569752097</v>
      </c>
      <c r="U313">
        <f>'working monthly'!V323</f>
        <v>511.50974468557945</v>
      </c>
    </row>
    <row r="314" spans="1:21" x14ac:dyDescent="0.3">
      <c r="A314" s="10">
        <f>'working monthly'!F324</f>
        <v>41275</v>
      </c>
      <c r="B314" s="15">
        <f>'working monthly'!D324</f>
        <v>2013</v>
      </c>
      <c r="C314" s="14">
        <f>'working monthly'!E324</f>
        <v>1</v>
      </c>
      <c r="D314" s="14">
        <f>'working monthly'!C324</f>
        <v>1</v>
      </c>
      <c r="E314" s="14">
        <f>'working monthly'!B324</f>
        <v>31</v>
      </c>
      <c r="F314">
        <f>'working monthly'!G324</f>
        <v>13360504</v>
      </c>
      <c r="G314">
        <f>'working monthly'!H324</f>
        <v>6180029</v>
      </c>
      <c r="H314">
        <f>'working monthly'!I324</f>
        <v>737440774</v>
      </c>
      <c r="I314">
        <f>'working monthly'!J324</f>
        <v>199355.77419354839</v>
      </c>
      <c r="J314">
        <f>'working monthly'!K324</f>
        <v>430984</v>
      </c>
      <c r="K314">
        <f>'working monthly'!L324</f>
        <v>0.46255957110600021</v>
      </c>
      <c r="L314">
        <f>'working monthly'!M324</f>
        <v>119.32642613812978</v>
      </c>
      <c r="M314">
        <f>'working monthly'!N324</f>
        <v>55.195580496065119</v>
      </c>
      <c r="N314">
        <f>'working monthly'!O324</f>
        <v>440820</v>
      </c>
      <c r="O314">
        <f>'working monthly'!P324</f>
        <v>240214</v>
      </c>
      <c r="P314">
        <f>'working monthly'!Q324</f>
        <v>230824967.7448</v>
      </c>
      <c r="Q314">
        <f>'working monthly'!R324</f>
        <v>7748.8387096774195</v>
      </c>
      <c r="R314">
        <f>'working monthly'!S324</f>
        <v>14220</v>
      </c>
      <c r="S314">
        <f>'working monthly'!T324</f>
        <v>0.54492536636268774</v>
      </c>
      <c r="T314">
        <f>'working monthly'!U324</f>
        <v>960.91388405671614</v>
      </c>
      <c r="U314">
        <f>'working monthly'!V324</f>
        <v>523.62635031259924</v>
      </c>
    </row>
    <row r="315" spans="1:21" x14ac:dyDescent="0.3">
      <c r="A315" s="10">
        <f>'working monthly'!F325</f>
        <v>41306</v>
      </c>
      <c r="B315" s="15">
        <f>'working monthly'!D325</f>
        <v>2013</v>
      </c>
      <c r="C315" s="14">
        <f>'working monthly'!E325</f>
        <v>2</v>
      </c>
      <c r="D315" s="14">
        <f>'working monthly'!C325</f>
        <v>1</v>
      </c>
      <c r="E315" s="14">
        <f>'working monthly'!B325</f>
        <v>28</v>
      </c>
      <c r="F315">
        <f>'working monthly'!G325</f>
        <v>12063212</v>
      </c>
      <c r="G315">
        <f>'working monthly'!H325</f>
        <v>6670503</v>
      </c>
      <c r="H315">
        <f>'working monthly'!I325</f>
        <v>815426834</v>
      </c>
      <c r="I315">
        <f>'working monthly'!J325</f>
        <v>238232.25</v>
      </c>
      <c r="J315">
        <f>'working monthly'!K325</f>
        <v>430829</v>
      </c>
      <c r="K315">
        <f>'working monthly'!L325</f>
        <v>0.55296242824879471</v>
      </c>
      <c r="L315">
        <f>'working monthly'!M325</f>
        <v>122.24367997435876</v>
      </c>
      <c r="M315">
        <f>'working monthly'!N325</f>
        <v>67.596162116689982</v>
      </c>
      <c r="N315">
        <f>'working monthly'!O325</f>
        <v>397600</v>
      </c>
      <c r="O315">
        <f>'working monthly'!P325</f>
        <v>248043.99999999901</v>
      </c>
      <c r="P315">
        <f>'working monthly'!Q325</f>
        <v>240751794.26660001</v>
      </c>
      <c r="Q315">
        <f>'working monthly'!R325</f>
        <v>8858.7142857142499</v>
      </c>
      <c r="R315">
        <f>'working monthly'!S325</f>
        <v>14200</v>
      </c>
      <c r="S315">
        <f>'working monthly'!T325</f>
        <v>0.62385311871227112</v>
      </c>
      <c r="T315">
        <f>'working monthly'!U325</f>
        <v>970.60116054651985</v>
      </c>
      <c r="U315">
        <f>'working monthly'!V325</f>
        <v>605.51256103269623</v>
      </c>
    </row>
    <row r="316" spans="1:21" x14ac:dyDescent="0.3">
      <c r="A316" s="10">
        <f>'working monthly'!F326</f>
        <v>41334</v>
      </c>
      <c r="B316" s="15">
        <f>'working monthly'!D326</f>
        <v>2013</v>
      </c>
      <c r="C316" s="14">
        <f>'working monthly'!E326</f>
        <v>3</v>
      </c>
      <c r="D316" s="14">
        <f>'working monthly'!C326</f>
        <v>1</v>
      </c>
      <c r="E316" s="14">
        <f>'working monthly'!B326</f>
        <v>31</v>
      </c>
      <c r="F316">
        <f>'working monthly'!G326</f>
        <v>13361992</v>
      </c>
      <c r="G316">
        <f>'working monthly'!H326</f>
        <v>7522664</v>
      </c>
      <c r="H316">
        <f>'working monthly'!I326</f>
        <v>914768214</v>
      </c>
      <c r="I316">
        <f>'working monthly'!J326</f>
        <v>242666.5806451613</v>
      </c>
      <c r="J316">
        <f>'working monthly'!K326</f>
        <v>431032</v>
      </c>
      <c r="K316">
        <f>'working monthly'!L326</f>
        <v>0.5629897099175033</v>
      </c>
      <c r="L316">
        <f>'working monthly'!M326</f>
        <v>121.60163128381116</v>
      </c>
      <c r="M316">
        <f>'working monthly'!N326</f>
        <v>68.460467121968037</v>
      </c>
      <c r="N316">
        <f>'working monthly'!O326</f>
        <v>449438</v>
      </c>
      <c r="O316">
        <f>'working monthly'!P326</f>
        <v>283236.34830991703</v>
      </c>
      <c r="P316">
        <f>'working monthly'!Q326</f>
        <v>281107857.96419799</v>
      </c>
      <c r="Q316">
        <f>'working monthly'!R326</f>
        <v>9136.656397094097</v>
      </c>
      <c r="R316">
        <f>'working monthly'!S326</f>
        <v>14498</v>
      </c>
      <c r="S316">
        <f>'working monthly'!T326</f>
        <v>0.63020115858008674</v>
      </c>
      <c r="T316">
        <f>'working monthly'!U326</f>
        <v>992.4851087848723</v>
      </c>
      <c r="U316">
        <f>'working monthly'!V326</f>
        <v>625.46526542971003</v>
      </c>
    </row>
    <row r="317" spans="1:21" x14ac:dyDescent="0.3">
      <c r="A317" s="10">
        <f>'working monthly'!F327</f>
        <v>41365</v>
      </c>
      <c r="B317" s="15">
        <f>'working monthly'!D327</f>
        <v>2013</v>
      </c>
      <c r="C317" s="14">
        <f>'working monthly'!E327</f>
        <v>4</v>
      </c>
      <c r="D317" s="14">
        <f>'working monthly'!C327</f>
        <v>2</v>
      </c>
      <c r="E317" s="14">
        <f>'working monthly'!B327</f>
        <v>30</v>
      </c>
      <c r="F317">
        <f>'working monthly'!G327</f>
        <v>12936570</v>
      </c>
      <c r="G317">
        <f>'working monthly'!H327</f>
        <v>7387014</v>
      </c>
      <c r="H317">
        <f>'working monthly'!I327</f>
        <v>888430557</v>
      </c>
      <c r="I317">
        <f>'working monthly'!J327</f>
        <v>246233.8</v>
      </c>
      <c r="J317">
        <f>'working monthly'!K327</f>
        <v>431219</v>
      </c>
      <c r="K317">
        <f>'working monthly'!L327</f>
        <v>0.57101797462542236</v>
      </c>
      <c r="L317">
        <f>'working monthly'!M327</f>
        <v>120.26923964134899</v>
      </c>
      <c r="M317">
        <f>'working monthly'!N327</f>
        <v>68.675897629742664</v>
      </c>
      <c r="N317">
        <f>'working monthly'!O327</f>
        <v>434940</v>
      </c>
      <c r="O317">
        <f>'working monthly'!P327</f>
        <v>267890.99999999901</v>
      </c>
      <c r="P317">
        <f>'working monthly'!Q327</f>
        <v>261111494.48159999</v>
      </c>
      <c r="Q317">
        <f>'working monthly'!R327</f>
        <v>8929.6999999999662</v>
      </c>
      <c r="R317">
        <f>'working monthly'!S327</f>
        <v>14498</v>
      </c>
      <c r="S317">
        <f>'working monthly'!T327</f>
        <v>0.61592633466684832</v>
      </c>
      <c r="T317">
        <f>'working monthly'!U327</f>
        <v>974.6930448637728</v>
      </c>
      <c r="U317">
        <f>'working monthly'!V327</f>
        <v>600.3391145482135</v>
      </c>
    </row>
    <row r="318" spans="1:21" x14ac:dyDescent="0.3">
      <c r="A318" s="10">
        <f>'working monthly'!F328</f>
        <v>41395</v>
      </c>
      <c r="B318" s="15">
        <f>'working monthly'!D328</f>
        <v>2013</v>
      </c>
      <c r="C318" s="14">
        <f>'working monthly'!E328</f>
        <v>5</v>
      </c>
      <c r="D318" s="14">
        <f>'working monthly'!C328</f>
        <v>2</v>
      </c>
      <c r="E318" s="14">
        <f>'working monthly'!B328</f>
        <v>31</v>
      </c>
      <c r="F318">
        <f>'working monthly'!G328</f>
        <v>13382328</v>
      </c>
      <c r="G318">
        <f>'working monthly'!H328</f>
        <v>8311820</v>
      </c>
      <c r="H318">
        <f>'working monthly'!I328</f>
        <v>1048124217</v>
      </c>
      <c r="I318">
        <f>'working monthly'!J328</f>
        <v>268123.22580645164</v>
      </c>
      <c r="J318">
        <f>'working monthly'!K328</f>
        <v>431688</v>
      </c>
      <c r="K318">
        <f>'working monthly'!L328</f>
        <v>0.6211041905414364</v>
      </c>
      <c r="L318">
        <f>'working monthly'!M328</f>
        <v>126.10044695385608</v>
      </c>
      <c r="M318">
        <f>'working monthly'!N328</f>
        <v>78.321516032188129</v>
      </c>
      <c r="N318">
        <f>'working monthly'!O328</f>
        <v>449438</v>
      </c>
      <c r="O318">
        <f>'working monthly'!P328</f>
        <v>273706</v>
      </c>
      <c r="P318">
        <f>'working monthly'!Q328</f>
        <v>263819662.15439999</v>
      </c>
      <c r="Q318">
        <f>'working monthly'!R328</f>
        <v>8829.2258064516136</v>
      </c>
      <c r="R318">
        <f>'working monthly'!S328</f>
        <v>14498</v>
      </c>
      <c r="S318">
        <f>'working monthly'!T328</f>
        <v>0.60899612404825587</v>
      </c>
      <c r="T318">
        <f>'working monthly'!U328</f>
        <v>963.87971821735732</v>
      </c>
      <c r="U318">
        <f>'working monthly'!V328</f>
        <v>586.99901244309558</v>
      </c>
    </row>
    <row r="319" spans="1:21" x14ac:dyDescent="0.3">
      <c r="A319" s="10">
        <f>'working monthly'!F329</f>
        <v>41426</v>
      </c>
      <c r="B319" s="15">
        <f>'working monthly'!D329</f>
        <v>2013</v>
      </c>
      <c r="C319" s="14">
        <f>'working monthly'!E329</f>
        <v>6</v>
      </c>
      <c r="D319" s="14">
        <f>'working monthly'!C329</f>
        <v>2</v>
      </c>
      <c r="E319" s="14">
        <f>'working monthly'!B329</f>
        <v>30</v>
      </c>
      <c r="F319">
        <f>'working monthly'!G329</f>
        <v>12964500</v>
      </c>
      <c r="G319">
        <f>'working monthly'!H329</f>
        <v>8827615</v>
      </c>
      <c r="H319">
        <f>'working monthly'!I329</f>
        <v>1161136984</v>
      </c>
      <c r="I319">
        <f>'working monthly'!J329</f>
        <v>294253.83333333331</v>
      </c>
      <c r="J319">
        <f>'working monthly'!K329</f>
        <v>432150</v>
      </c>
      <c r="K319">
        <f>'working monthly'!L329</f>
        <v>0.68090670677619658</v>
      </c>
      <c r="L319">
        <f>'working monthly'!M329</f>
        <v>131.53461993981387</v>
      </c>
      <c r="M319">
        <f>'working monthly'!N329</f>
        <v>89.562804890277292</v>
      </c>
      <c r="N319">
        <f>'working monthly'!O329</f>
        <v>434940</v>
      </c>
      <c r="O319">
        <f>'working monthly'!P329</f>
        <v>261469.99999999901</v>
      </c>
      <c r="P319">
        <f>'working monthly'!Q329</f>
        <v>253195716.18059999</v>
      </c>
      <c r="Q319">
        <f>'working monthly'!R329</f>
        <v>8715.6666666666333</v>
      </c>
      <c r="R319">
        <f>'working monthly'!S329</f>
        <v>14498</v>
      </c>
      <c r="S319">
        <f>'working monthly'!T329</f>
        <v>0.60116337885685156</v>
      </c>
      <c r="T319">
        <f>'working monthly'!U329</f>
        <v>968.3547488453778</v>
      </c>
      <c r="U319">
        <f>'working monthly'!V329</f>
        <v>582.13941274796525</v>
      </c>
    </row>
    <row r="320" spans="1:21" x14ac:dyDescent="0.3">
      <c r="A320" s="10">
        <f>'working monthly'!F330</f>
        <v>41456</v>
      </c>
      <c r="B320" s="15">
        <f>'working monthly'!D330</f>
        <v>2013</v>
      </c>
      <c r="C320" s="14">
        <f>'working monthly'!E330</f>
        <v>7</v>
      </c>
      <c r="D320" s="14">
        <f>'working monthly'!C330</f>
        <v>3</v>
      </c>
      <c r="E320" s="14">
        <f>'working monthly'!B330</f>
        <v>31</v>
      </c>
      <c r="F320">
        <f>'working monthly'!G330</f>
        <v>13408740</v>
      </c>
      <c r="G320">
        <f>'working monthly'!H330</f>
        <v>9556037</v>
      </c>
      <c r="H320">
        <f>'working monthly'!I330</f>
        <v>1266783659</v>
      </c>
      <c r="I320">
        <f>'working monthly'!J330</f>
        <v>308259.25806451612</v>
      </c>
      <c r="J320">
        <f>'working monthly'!K330</f>
        <v>432540</v>
      </c>
      <c r="K320">
        <f>'working monthly'!L330</f>
        <v>0.71267225705025228</v>
      </c>
      <c r="L320">
        <f>'working monthly'!M330</f>
        <v>132.56370386594358</v>
      </c>
      <c r="M320">
        <f>'working monthly'!N330</f>
        <v>94.474474037083269</v>
      </c>
      <c r="N320">
        <f>'working monthly'!O330</f>
        <v>449438</v>
      </c>
      <c r="O320">
        <f>'working monthly'!P330</f>
        <v>299549</v>
      </c>
      <c r="P320">
        <f>'working monthly'!Q330</f>
        <v>291971116.35839999</v>
      </c>
      <c r="Q320">
        <f>'working monthly'!R330</f>
        <v>9662.8709677419356</v>
      </c>
      <c r="R320">
        <f>'working monthly'!S330</f>
        <v>14498</v>
      </c>
      <c r="S320">
        <f>'working monthly'!T330</f>
        <v>0.66649682492357121</v>
      </c>
      <c r="T320">
        <f>'working monthly'!U330</f>
        <v>974.70235707146401</v>
      </c>
      <c r="U320">
        <f>'working monthly'!V330</f>
        <v>649.63602623365182</v>
      </c>
    </row>
    <row r="321" spans="1:21" x14ac:dyDescent="0.3">
      <c r="A321" s="10">
        <f>'working monthly'!F331</f>
        <v>41487</v>
      </c>
      <c r="B321" s="15">
        <f>'working monthly'!D331</f>
        <v>2013</v>
      </c>
      <c r="C321" s="14">
        <f>'working monthly'!E331</f>
        <v>8</v>
      </c>
      <c r="D321" s="14">
        <f>'working monthly'!C331</f>
        <v>3</v>
      </c>
      <c r="E321" s="14">
        <f>'working monthly'!B331</f>
        <v>31</v>
      </c>
      <c r="F321">
        <f>'working monthly'!G331</f>
        <v>13396898</v>
      </c>
      <c r="G321">
        <f>'working monthly'!H331</f>
        <v>10295770</v>
      </c>
      <c r="H321">
        <f>'working monthly'!I331</f>
        <v>1383206928</v>
      </c>
      <c r="I321">
        <f>'working monthly'!J331</f>
        <v>332121.61290322582</v>
      </c>
      <c r="J321">
        <f>'working monthly'!K331</f>
        <v>432158</v>
      </c>
      <c r="K321">
        <f>'working monthly'!L331</f>
        <v>0.7685189511781011</v>
      </c>
      <c r="L321">
        <f>'working monthly'!M331</f>
        <v>134.3471083755756</v>
      </c>
      <c r="M321">
        <f>'working monthly'!N331</f>
        <v>103.24829882260804</v>
      </c>
      <c r="N321">
        <f>'working monthly'!O331</f>
        <v>453747</v>
      </c>
      <c r="O321">
        <f>'working monthly'!P331</f>
        <v>280974.32495004399</v>
      </c>
      <c r="P321">
        <f>'working monthly'!Q331</f>
        <v>269796503.69472098</v>
      </c>
      <c r="Q321">
        <f>'working monthly'!R331</f>
        <v>9063.687901614323</v>
      </c>
      <c r="R321">
        <f>'working monthly'!S331</f>
        <v>14637</v>
      </c>
      <c r="S321">
        <f>'working monthly'!T331</f>
        <v>0.61923125651529154</v>
      </c>
      <c r="T321">
        <f>'working monthly'!U331</f>
        <v>960.21764174605505</v>
      </c>
      <c r="U321">
        <f>'working monthly'!V331</f>
        <v>594.59677682655968</v>
      </c>
    </row>
    <row r="322" spans="1:21" x14ac:dyDescent="0.3">
      <c r="A322" s="10">
        <f>'working monthly'!F332</f>
        <v>41518</v>
      </c>
      <c r="B322" s="15">
        <f>'working monthly'!D332</f>
        <v>2013</v>
      </c>
      <c r="C322" s="14">
        <f>'working monthly'!E332</f>
        <v>9</v>
      </c>
      <c r="D322" s="14">
        <f>'working monthly'!C332</f>
        <v>3</v>
      </c>
      <c r="E322" s="14">
        <f>'working monthly'!B332</f>
        <v>30</v>
      </c>
      <c r="F322">
        <f>'working monthly'!G332</f>
        <v>12980070</v>
      </c>
      <c r="G322">
        <f>'working monthly'!H332</f>
        <v>9004719</v>
      </c>
      <c r="H322">
        <f>'working monthly'!I332</f>
        <v>1183961671</v>
      </c>
      <c r="I322">
        <f>'working monthly'!J332</f>
        <v>300157.3</v>
      </c>
      <c r="J322">
        <f>'working monthly'!K332</f>
        <v>432669</v>
      </c>
      <c r="K322">
        <f>'working monthly'!L332</f>
        <v>0.69373424026218655</v>
      </c>
      <c r="L322">
        <f>'working monthly'!M332</f>
        <v>131.48235619567919</v>
      </c>
      <c r="M322">
        <f>'working monthly'!N332</f>
        <v>91.21381248329169</v>
      </c>
      <c r="N322">
        <f>'working monthly'!O332</f>
        <v>439080</v>
      </c>
      <c r="O322">
        <f>'working monthly'!P332</f>
        <v>255026.48806986099</v>
      </c>
      <c r="P322">
        <f>'working monthly'!Q332</f>
        <v>249106991.817974</v>
      </c>
      <c r="Q322">
        <f>'working monthly'!R332</f>
        <v>8500.8829356620336</v>
      </c>
      <c r="R322">
        <f>'working monthly'!S332</f>
        <v>14636</v>
      </c>
      <c r="S322">
        <f>'working monthly'!T332</f>
        <v>0.58082009672465384</v>
      </c>
      <c r="T322">
        <f>'working monthly'!U332</f>
        <v>976.78870027702601</v>
      </c>
      <c r="U322">
        <f>'working monthly'!V332</f>
        <v>567.33850737445118</v>
      </c>
    </row>
    <row r="323" spans="1:21" x14ac:dyDescent="0.3">
      <c r="A323" s="10">
        <f>'working monthly'!F333</f>
        <v>41548</v>
      </c>
      <c r="B323" s="15">
        <f>'working monthly'!D333</f>
        <v>2013</v>
      </c>
      <c r="C323" s="14">
        <f>'working monthly'!E333</f>
        <v>10</v>
      </c>
      <c r="D323" s="14">
        <f>'working monthly'!C333</f>
        <v>4</v>
      </c>
      <c r="E323" s="14">
        <f>'working monthly'!B333</f>
        <v>31</v>
      </c>
      <c r="F323">
        <f>'working monthly'!G333</f>
        <v>13401827</v>
      </c>
      <c r="G323">
        <f>'working monthly'!H333</f>
        <v>8572103</v>
      </c>
      <c r="H323">
        <f>'working monthly'!I333</f>
        <v>1072196815</v>
      </c>
      <c r="I323">
        <f>'working monthly'!J333</f>
        <v>276519.45161290321</v>
      </c>
      <c r="J323">
        <f>'working monthly'!K333</f>
        <v>432317</v>
      </c>
      <c r="K323">
        <f>'working monthly'!L333</f>
        <v>0.63962197094470774</v>
      </c>
      <c r="L323">
        <f>'working monthly'!M333</f>
        <v>125.07978672211475</v>
      </c>
      <c r="M323">
        <f>'working monthly'!N333</f>
        <v>80.003779708542723</v>
      </c>
      <c r="N323">
        <f>'working monthly'!O333</f>
        <v>454925</v>
      </c>
      <c r="O323">
        <f>'working monthly'!P333</f>
        <v>285339.59808842698</v>
      </c>
      <c r="P323">
        <f>'working monthly'!Q333</f>
        <v>281742322.34141803</v>
      </c>
      <c r="Q323">
        <f>'working monthly'!R333</f>
        <v>9204.503164142805</v>
      </c>
      <c r="R323">
        <f>'working monthly'!S333</f>
        <v>14675</v>
      </c>
      <c r="S323">
        <f>'working monthly'!T333</f>
        <v>0.62722338426867497</v>
      </c>
      <c r="T323">
        <f>'working monthly'!U333</f>
        <v>987.39300198392323</v>
      </c>
      <c r="U323">
        <f>'working monthly'!V333</f>
        <v>619.31598030756288</v>
      </c>
    </row>
    <row r="324" spans="1:21" x14ac:dyDescent="0.3">
      <c r="A324" s="10">
        <f>'working monthly'!F334</f>
        <v>41579</v>
      </c>
      <c r="B324" s="15">
        <f>'working monthly'!D334</f>
        <v>2013</v>
      </c>
      <c r="C324" s="14">
        <f>'working monthly'!E334</f>
        <v>11</v>
      </c>
      <c r="D324" s="14">
        <f>'working monthly'!C334</f>
        <v>4</v>
      </c>
      <c r="E324" s="14">
        <f>'working monthly'!B334</f>
        <v>30</v>
      </c>
      <c r="F324">
        <f>'working monthly'!G334</f>
        <v>12962070</v>
      </c>
      <c r="G324">
        <f>'working monthly'!H334</f>
        <v>7458557</v>
      </c>
      <c r="H324">
        <f>'working monthly'!I334</f>
        <v>910156938</v>
      </c>
      <c r="I324">
        <f>'working monthly'!J334</f>
        <v>248618.56666666668</v>
      </c>
      <c r="J324">
        <f>'working monthly'!K334</f>
        <v>432069</v>
      </c>
      <c r="K324">
        <f>'working monthly'!L334</f>
        <v>0.5754140349496647</v>
      </c>
      <c r="L324">
        <f>'working monthly'!M334</f>
        <v>122.02855565761581</v>
      </c>
      <c r="M324">
        <f>'working monthly'!N334</f>
        <v>70.21694359002845</v>
      </c>
      <c r="N324">
        <f>'working monthly'!O334</f>
        <v>440250</v>
      </c>
      <c r="O324">
        <f>'working monthly'!P334</f>
        <v>291211.14347242803</v>
      </c>
      <c r="P324">
        <f>'working monthly'!Q334</f>
        <v>291888905.54101402</v>
      </c>
      <c r="Q324">
        <f>'working monthly'!R334</f>
        <v>9707.0381157476004</v>
      </c>
      <c r="R324">
        <f>'working monthly'!S334</f>
        <v>14675</v>
      </c>
      <c r="S324">
        <f>'working monthly'!T334</f>
        <v>0.66146767398620787</v>
      </c>
      <c r="T324">
        <f>'working monthly'!U334</f>
        <v>1002.3273905679031</v>
      </c>
      <c r="U324">
        <f>'working monthly'!V334</f>
        <v>663.00716761161618</v>
      </c>
    </row>
    <row r="325" spans="1:21" x14ac:dyDescent="0.3">
      <c r="A325" s="10">
        <f>'working monthly'!F335</f>
        <v>41609</v>
      </c>
      <c r="B325" s="15">
        <f>'working monthly'!D335</f>
        <v>2013</v>
      </c>
      <c r="C325" s="14">
        <f>'working monthly'!E335</f>
        <v>12</v>
      </c>
      <c r="D325" s="14">
        <f>'working monthly'!C335</f>
        <v>4</v>
      </c>
      <c r="E325" s="14">
        <f>'working monthly'!B335</f>
        <v>31</v>
      </c>
      <c r="F325">
        <f>'working monthly'!G335</f>
        <v>13403594</v>
      </c>
      <c r="G325">
        <f>'working monthly'!H335</f>
        <v>6190350</v>
      </c>
      <c r="H325">
        <f>'working monthly'!I335</f>
        <v>763589217</v>
      </c>
      <c r="I325">
        <f>'working monthly'!J335</f>
        <v>199688.70967741936</v>
      </c>
      <c r="J325">
        <f>'working monthly'!K335</f>
        <v>432374</v>
      </c>
      <c r="K325">
        <f>'working monthly'!L335</f>
        <v>0.46184254760327714</v>
      </c>
      <c r="L325">
        <f>'working monthly'!M335</f>
        <v>123.35154183527587</v>
      </c>
      <c r="M325">
        <f>'working monthly'!N335</f>
        <v>56.968990331996032</v>
      </c>
      <c r="N325">
        <f>'working monthly'!O335</f>
        <v>457777</v>
      </c>
      <c r="O325">
        <f>'working monthly'!P335</f>
        <v>257235.45228245301</v>
      </c>
      <c r="P325">
        <f>'working monthly'!Q335</f>
        <v>258234811.655402</v>
      </c>
      <c r="Q325">
        <f>'working monthly'!R335</f>
        <v>8297.9178155629997</v>
      </c>
      <c r="R325">
        <f>'working monthly'!S335</f>
        <v>14767</v>
      </c>
      <c r="S325">
        <f>'working monthly'!T335</f>
        <v>0.56192305922414842</v>
      </c>
      <c r="T325">
        <f>'working monthly'!U335</f>
        <v>1003.884998603737</v>
      </c>
      <c r="U325">
        <f>'working monthly'!V335</f>
        <v>564.10612952464191</v>
      </c>
    </row>
    <row r="326" spans="1:21" x14ac:dyDescent="0.3">
      <c r="A326" s="10">
        <f>'working monthly'!F336</f>
        <v>41640</v>
      </c>
      <c r="B326" s="15">
        <f>'working monthly'!D336</f>
        <v>2014</v>
      </c>
      <c r="C326" s="14">
        <f>'working monthly'!E336</f>
        <v>1</v>
      </c>
      <c r="D326" s="14">
        <f>'working monthly'!C336</f>
        <v>1</v>
      </c>
      <c r="E326" s="14">
        <f>'working monthly'!B336</f>
        <v>31</v>
      </c>
      <c r="F326">
        <f>'working monthly'!G336</f>
        <v>13386141</v>
      </c>
      <c r="G326">
        <f>'working monthly'!H336</f>
        <v>6406773</v>
      </c>
      <c r="H326">
        <f>'working monthly'!I336</f>
        <v>778177972</v>
      </c>
      <c r="I326">
        <f>'working monthly'!J336</f>
        <v>206670.09677419355</v>
      </c>
      <c r="J326">
        <f>'working monthly'!K336</f>
        <v>431811</v>
      </c>
      <c r="K326">
        <f>'working monthly'!L336</f>
        <v>0.47861239471480244</v>
      </c>
      <c r="L326">
        <f>'working monthly'!M336</f>
        <v>121.46176741395395</v>
      </c>
      <c r="M326">
        <f>'working monthly'!N336</f>
        <v>58.133107368284854</v>
      </c>
      <c r="N326">
        <f>'working monthly'!O336</f>
        <v>457777</v>
      </c>
      <c r="O326">
        <f>'working monthly'!P336</f>
        <v>263595.16312410799</v>
      </c>
      <c r="P326">
        <f>'working monthly'!Q336</f>
        <v>260081964.403992</v>
      </c>
      <c r="Q326">
        <f>'working monthly'!R336</f>
        <v>8503.0697781970321</v>
      </c>
      <c r="R326">
        <f>'working monthly'!S336</f>
        <v>14767</v>
      </c>
      <c r="S326">
        <f>'working monthly'!T336</f>
        <v>0.57581565505498966</v>
      </c>
      <c r="T326">
        <f>'working monthly'!U336</f>
        <v>986.67199094824866</v>
      </c>
      <c r="U326">
        <f>'working monthly'!V336</f>
        <v>568.14117879227661</v>
      </c>
    </row>
    <row r="327" spans="1:21" x14ac:dyDescent="0.3">
      <c r="A327" s="10">
        <f>'working monthly'!F337</f>
        <v>41671</v>
      </c>
      <c r="B327" s="15">
        <f>'working monthly'!D337</f>
        <v>2014</v>
      </c>
      <c r="C327" s="14">
        <f>'working monthly'!E337</f>
        <v>2</v>
      </c>
      <c r="D327" s="14">
        <f>'working monthly'!C337</f>
        <v>1</v>
      </c>
      <c r="E327" s="14">
        <f>'working monthly'!B337</f>
        <v>28</v>
      </c>
      <c r="F327">
        <f>'working monthly'!G337</f>
        <v>12100844</v>
      </c>
      <c r="G327">
        <f>'working monthly'!H337</f>
        <v>6790374</v>
      </c>
      <c r="H327">
        <f>'working monthly'!I337</f>
        <v>844570627</v>
      </c>
      <c r="I327">
        <f>'working monthly'!J337</f>
        <v>242513.35714285713</v>
      </c>
      <c r="J327">
        <f>'working monthly'!K337</f>
        <v>432173</v>
      </c>
      <c r="K327">
        <f>'working monthly'!L337</f>
        <v>0.56114879259661554</v>
      </c>
      <c r="L327">
        <f>'working monthly'!M337</f>
        <v>124.37763030431019</v>
      </c>
      <c r="M327">
        <f>'working monthly'!N337</f>
        <v>69.794357071291884</v>
      </c>
      <c r="N327">
        <f>'working monthly'!O337</f>
        <v>413476</v>
      </c>
      <c r="O327">
        <f>'working monthly'!P337</f>
        <v>271703.32047075598</v>
      </c>
      <c r="P327">
        <f>'working monthly'!Q337</f>
        <v>272966868.51889002</v>
      </c>
      <c r="Q327">
        <f>'working monthly'!R337</f>
        <v>9703.690016812714</v>
      </c>
      <c r="R327">
        <f>'working monthly'!S337</f>
        <v>14767</v>
      </c>
      <c r="S327">
        <f>'working monthly'!T337</f>
        <v>0.65711993071122865</v>
      </c>
      <c r="T327">
        <f>'working monthly'!U337</f>
        <v>1004.6504696591297</v>
      </c>
      <c r="U327">
        <f>'working monthly'!V337</f>
        <v>660.17584701141061</v>
      </c>
    </row>
    <row r="328" spans="1:21" x14ac:dyDescent="0.3">
      <c r="A328" s="10">
        <f>'working monthly'!F338</f>
        <v>41699</v>
      </c>
      <c r="B328" s="15">
        <f>'working monthly'!D338</f>
        <v>2014</v>
      </c>
      <c r="C328" s="14">
        <f>'working monthly'!E338</f>
        <v>3</v>
      </c>
      <c r="D328" s="14">
        <f>'working monthly'!C338</f>
        <v>1</v>
      </c>
      <c r="E328" s="14">
        <f>'working monthly'!B338</f>
        <v>31</v>
      </c>
      <c r="F328">
        <f>'working monthly'!G338</f>
        <v>13392248</v>
      </c>
      <c r="G328">
        <f>'working monthly'!H338</f>
        <v>7666868</v>
      </c>
      <c r="H328">
        <f>'working monthly'!I338</f>
        <v>948752448</v>
      </c>
      <c r="I328">
        <f>'working monthly'!J338</f>
        <v>247318.32258064515</v>
      </c>
      <c r="J328">
        <f>'working monthly'!K338</f>
        <v>432008</v>
      </c>
      <c r="K328">
        <f>'working monthly'!L338</f>
        <v>0.57248551550120641</v>
      </c>
      <c r="L328">
        <f>'working monthly'!M338</f>
        <v>123.74706959869401</v>
      </c>
      <c r="M328">
        <f>'working monthly'!N338</f>
        <v>70.843404930972014</v>
      </c>
      <c r="N328">
        <f>'working monthly'!O338</f>
        <v>457777</v>
      </c>
      <c r="O328">
        <f>'working monthly'!P338</f>
        <v>312169.32425106899</v>
      </c>
      <c r="P328">
        <f>'working monthly'!Q338</f>
        <v>317383176.03422803</v>
      </c>
      <c r="Q328">
        <f>'working monthly'!R338</f>
        <v>10069.978201647387</v>
      </c>
      <c r="R328">
        <f>'working monthly'!S338</f>
        <v>14767</v>
      </c>
      <c r="S328">
        <f>'working monthly'!T338</f>
        <v>0.68192443974046091</v>
      </c>
      <c r="T328">
        <f>'working monthly'!U338</f>
        <v>1016.7019991335397</v>
      </c>
      <c r="U328">
        <f>'working monthly'!V338</f>
        <v>693.31394114214572</v>
      </c>
    </row>
    <row r="329" spans="1:21" x14ac:dyDescent="0.3">
      <c r="A329" s="10">
        <f>'working monthly'!F339</f>
        <v>41730</v>
      </c>
      <c r="B329" s="15">
        <f>'working monthly'!D339</f>
        <v>2014</v>
      </c>
      <c r="C329" s="14">
        <f>'working monthly'!E339</f>
        <v>4</v>
      </c>
      <c r="D329" s="14">
        <f>'working monthly'!C339</f>
        <v>2</v>
      </c>
      <c r="E329" s="14">
        <f>'working monthly'!B339</f>
        <v>30</v>
      </c>
      <c r="F329">
        <f>'working monthly'!G339</f>
        <v>12978870</v>
      </c>
      <c r="G329">
        <f>'working monthly'!H339</f>
        <v>7609055</v>
      </c>
      <c r="H329">
        <f>'working monthly'!I339</f>
        <v>932297384</v>
      </c>
      <c r="I329">
        <f>'working monthly'!J339</f>
        <v>253635.16666666666</v>
      </c>
      <c r="J329">
        <f>'working monthly'!K339</f>
        <v>432629</v>
      </c>
      <c r="K329">
        <f>'working monthly'!L339</f>
        <v>0.58626482891037512</v>
      </c>
      <c r="L329">
        <f>'working monthly'!M339</f>
        <v>122.52472665790955</v>
      </c>
      <c r="M329">
        <f>'working monthly'!N339</f>
        <v>71.831937911389815</v>
      </c>
      <c r="N329">
        <f>'working monthly'!O339</f>
        <v>443010</v>
      </c>
      <c r="O329">
        <f>'working monthly'!P339</f>
        <v>289367.89657631901</v>
      </c>
      <c r="P329">
        <f>'working monthly'!Q339</f>
        <v>295205410.62334502</v>
      </c>
      <c r="Q329">
        <f>'working monthly'!R339</f>
        <v>9645.596552543966</v>
      </c>
      <c r="R329">
        <f>'working monthly'!S339</f>
        <v>14767</v>
      </c>
      <c r="S329">
        <f>'working monthly'!T339</f>
        <v>0.65318592486923321</v>
      </c>
      <c r="T329">
        <f>'working monthly'!U339</f>
        <v>1020.173329923924</v>
      </c>
      <c r="U329">
        <f>'working monthly'!V339</f>
        <v>666.36286003328371</v>
      </c>
    </row>
    <row r="330" spans="1:21" x14ac:dyDescent="0.3">
      <c r="A330" s="10">
        <f>'working monthly'!F340</f>
        <v>41760</v>
      </c>
      <c r="B330" s="15">
        <f>'working monthly'!D340</f>
        <v>2014</v>
      </c>
      <c r="C330" s="14">
        <f>'working monthly'!E340</f>
        <v>5</v>
      </c>
      <c r="D330" s="14">
        <f>'working monthly'!C340</f>
        <v>2</v>
      </c>
      <c r="E330" s="14">
        <f>'working monthly'!B340</f>
        <v>31</v>
      </c>
      <c r="F330">
        <f>'working monthly'!G340</f>
        <v>13436299</v>
      </c>
      <c r="G330">
        <f>'working monthly'!H340</f>
        <v>8784951</v>
      </c>
      <c r="H330">
        <f>'working monthly'!I340</f>
        <v>1134879655</v>
      </c>
      <c r="I330">
        <f>'working monthly'!J340</f>
        <v>283385.51612903224</v>
      </c>
      <c r="J330">
        <f>'working monthly'!K340</f>
        <v>433429</v>
      </c>
      <c r="K330">
        <f>'working monthly'!L340</f>
        <v>0.65382223185119648</v>
      </c>
      <c r="L330">
        <f>'working monthly'!M340</f>
        <v>129.18451736384188</v>
      </c>
      <c r="M330">
        <f>'working monthly'!N340</f>
        <v>84.463709463446747</v>
      </c>
      <c r="N330">
        <f>'working monthly'!O340</f>
        <v>457777</v>
      </c>
      <c r="O330">
        <f>'working monthly'!P340</f>
        <v>289251.23696682398</v>
      </c>
      <c r="P330">
        <f>'working monthly'!Q340</f>
        <v>291320261.714625</v>
      </c>
      <c r="Q330">
        <f>'working monthly'!R340</f>
        <v>9330.6850634459352</v>
      </c>
      <c r="R330">
        <f>'working monthly'!S340</f>
        <v>14767</v>
      </c>
      <c r="S330">
        <f>'working monthly'!T340</f>
        <v>0.63186057177801414</v>
      </c>
      <c r="T330">
        <f>'working monthly'!U340</f>
        <v>1007.1530368184332</v>
      </c>
      <c r="U330">
        <f>'working monthly'!V340</f>
        <v>636.38029371205846</v>
      </c>
    </row>
    <row r="331" spans="1:21" x14ac:dyDescent="0.3">
      <c r="A331" s="10">
        <f>'working monthly'!F341</f>
        <v>41791</v>
      </c>
      <c r="B331" s="15">
        <f>'working monthly'!D341</f>
        <v>2014</v>
      </c>
      <c r="C331" s="14">
        <f>'working monthly'!E341</f>
        <v>6</v>
      </c>
      <c r="D331" s="14">
        <f>'working monthly'!C341</f>
        <v>2</v>
      </c>
      <c r="E331" s="14">
        <f>'working monthly'!B341</f>
        <v>30</v>
      </c>
      <c r="F331">
        <f>'working monthly'!G341</f>
        <v>13026390</v>
      </c>
      <c r="G331">
        <f>'working monthly'!H341</f>
        <v>9145207</v>
      </c>
      <c r="H331">
        <f>'working monthly'!I341</f>
        <v>1249523193</v>
      </c>
      <c r="I331">
        <f>'working monthly'!J341</f>
        <v>304840.23333333334</v>
      </c>
      <c r="J331">
        <f>'working monthly'!K341</f>
        <v>434213</v>
      </c>
      <c r="K331">
        <f>'working monthly'!L341</f>
        <v>0.70205229537884251</v>
      </c>
      <c r="L331">
        <f>'working monthly'!M341</f>
        <v>136.63148280842631</v>
      </c>
      <c r="M331">
        <f>'working monthly'!N341</f>
        <v>95.92244612667055</v>
      </c>
      <c r="N331">
        <f>'working monthly'!O341</f>
        <v>443010</v>
      </c>
      <c r="O331">
        <f>'working monthly'!P341</f>
        <v>276976.045292439</v>
      </c>
      <c r="P331">
        <f>'working monthly'!Q341</f>
        <v>277175271.17576599</v>
      </c>
      <c r="Q331">
        <f>'working monthly'!R341</f>
        <v>9232.5348430812992</v>
      </c>
      <c r="R331">
        <f>'working monthly'!S341</f>
        <v>14767</v>
      </c>
      <c r="S331">
        <f>'working monthly'!T341</f>
        <v>0.62521398002852979</v>
      </c>
      <c r="T331">
        <f>'working monthly'!U341</f>
        <v>1000.719289219097</v>
      </c>
      <c r="U331">
        <f>'working monthly'!V341</f>
        <v>625.6636897039931</v>
      </c>
    </row>
    <row r="332" spans="1:21" x14ac:dyDescent="0.3">
      <c r="A332" s="10">
        <f>'working monthly'!F342</f>
        <v>41821</v>
      </c>
      <c r="B332" s="15">
        <f>'working monthly'!D342</f>
        <v>2014</v>
      </c>
      <c r="C332" s="14">
        <f>'working monthly'!E342</f>
        <v>7</v>
      </c>
      <c r="D332" s="14">
        <f>'working monthly'!C342</f>
        <v>3</v>
      </c>
      <c r="E332" s="14">
        <f>'working monthly'!B342</f>
        <v>31</v>
      </c>
      <c r="F332" t="str">
        <f>'working monthly'!G342</f>
        <v>NA</v>
      </c>
      <c r="G332" t="str">
        <f>'working monthly'!H342</f>
        <v>NA</v>
      </c>
      <c r="H332" t="str">
        <f>'working monthly'!I342</f>
        <v>NA</v>
      </c>
      <c r="I332" t="str">
        <f>'working monthly'!J342</f>
        <v>NA</v>
      </c>
      <c r="J332" t="str">
        <f>'working monthly'!K342</f>
        <v>NA</v>
      </c>
      <c r="K332" t="str">
        <f>'working monthly'!L342</f>
        <v>NA</v>
      </c>
      <c r="L332" t="str">
        <f>'working monthly'!M342</f>
        <v>NA</v>
      </c>
      <c r="M332" t="str">
        <f>'working monthly'!N342</f>
        <v>NA</v>
      </c>
      <c r="N332" t="str">
        <f>'working monthly'!O342</f>
        <v>NA</v>
      </c>
      <c r="O332" t="str">
        <f>'working monthly'!P342</f>
        <v>NA</v>
      </c>
      <c r="P332" t="str">
        <f>'working monthly'!Q342</f>
        <v>NA</v>
      </c>
      <c r="Q332" t="str">
        <f>'working monthly'!R342</f>
        <v>NA</v>
      </c>
      <c r="R332" t="str">
        <f>'working monthly'!S342</f>
        <v>NA</v>
      </c>
      <c r="S332" t="str">
        <f>'working monthly'!T342</f>
        <v>NA</v>
      </c>
      <c r="T332" t="str">
        <f>'working monthly'!U342</f>
        <v>NA</v>
      </c>
      <c r="U332" t="str">
        <f>'working monthly'!V342</f>
        <v>NA</v>
      </c>
    </row>
    <row r="333" spans="1:21" x14ac:dyDescent="0.3">
      <c r="A333" s="10">
        <f>'working monthly'!F343</f>
        <v>41852</v>
      </c>
      <c r="B333" s="15">
        <f>'working monthly'!D343</f>
        <v>2014</v>
      </c>
      <c r="C333" s="14">
        <f>'working monthly'!E343</f>
        <v>8</v>
      </c>
      <c r="D333" s="14">
        <f>'working monthly'!C343</f>
        <v>3</v>
      </c>
      <c r="E333" s="14">
        <f>'working monthly'!B343</f>
        <v>31</v>
      </c>
      <c r="F333" t="str">
        <f>'working monthly'!G343</f>
        <v>NA</v>
      </c>
      <c r="G333" t="str">
        <f>'working monthly'!H343</f>
        <v>NA</v>
      </c>
      <c r="H333" t="str">
        <f>'working monthly'!I343</f>
        <v>NA</v>
      </c>
      <c r="I333" t="str">
        <f>'working monthly'!J343</f>
        <v>NA</v>
      </c>
      <c r="J333" t="str">
        <f>'working monthly'!K343</f>
        <v>NA</v>
      </c>
      <c r="K333" t="str">
        <f>'working monthly'!L343</f>
        <v>NA</v>
      </c>
      <c r="L333" t="str">
        <f>'working monthly'!M343</f>
        <v>NA</v>
      </c>
      <c r="M333" t="str">
        <f>'working monthly'!N343</f>
        <v>NA</v>
      </c>
      <c r="N333" t="str">
        <f>'working monthly'!O343</f>
        <v>NA</v>
      </c>
      <c r="O333" t="str">
        <f>'working monthly'!P343</f>
        <v>NA</v>
      </c>
      <c r="P333" t="str">
        <f>'working monthly'!Q343</f>
        <v>NA</v>
      </c>
      <c r="Q333" t="str">
        <f>'working monthly'!R343</f>
        <v>NA</v>
      </c>
      <c r="R333" t="str">
        <f>'working monthly'!S343</f>
        <v>NA</v>
      </c>
      <c r="S333" t="str">
        <f>'working monthly'!T343</f>
        <v>NA</v>
      </c>
      <c r="T333" t="str">
        <f>'working monthly'!U343</f>
        <v>NA</v>
      </c>
      <c r="U333" t="str">
        <f>'working monthly'!V343</f>
        <v>NA</v>
      </c>
    </row>
    <row r="334" spans="1:21" x14ac:dyDescent="0.3">
      <c r="A334" s="10">
        <f>'working monthly'!F344</f>
        <v>41883</v>
      </c>
      <c r="B334" s="15">
        <f>'working monthly'!D344</f>
        <v>2014</v>
      </c>
      <c r="C334" s="14">
        <f>'working monthly'!E344</f>
        <v>9</v>
      </c>
      <c r="D334" s="14">
        <f>'working monthly'!C344</f>
        <v>3</v>
      </c>
      <c r="E334" s="14">
        <f>'working monthly'!B344</f>
        <v>30</v>
      </c>
      <c r="F334" t="str">
        <f>'working monthly'!G344</f>
        <v>NA</v>
      </c>
      <c r="G334" t="str">
        <f>'working monthly'!H344</f>
        <v>NA</v>
      </c>
      <c r="H334" t="str">
        <f>'working monthly'!I344</f>
        <v>NA</v>
      </c>
      <c r="I334" t="str">
        <f>'working monthly'!J344</f>
        <v>NA</v>
      </c>
      <c r="J334" t="str">
        <f>'working monthly'!K344</f>
        <v>NA</v>
      </c>
      <c r="K334" t="str">
        <f>'working monthly'!L344</f>
        <v>NA</v>
      </c>
      <c r="L334" t="str">
        <f>'working monthly'!M344</f>
        <v>NA</v>
      </c>
      <c r="M334" t="str">
        <f>'working monthly'!N344</f>
        <v>NA</v>
      </c>
      <c r="N334" t="str">
        <f>'working monthly'!O344</f>
        <v>NA</v>
      </c>
      <c r="O334" t="str">
        <f>'working monthly'!P344</f>
        <v>NA</v>
      </c>
      <c r="P334" t="str">
        <f>'working monthly'!Q344</f>
        <v>NA</v>
      </c>
      <c r="Q334" t="str">
        <f>'working monthly'!R344</f>
        <v>NA</v>
      </c>
      <c r="R334" t="str">
        <f>'working monthly'!S344</f>
        <v>NA</v>
      </c>
      <c r="S334" t="str">
        <f>'working monthly'!T344</f>
        <v>NA</v>
      </c>
      <c r="T334" t="str">
        <f>'working monthly'!U344</f>
        <v>NA</v>
      </c>
      <c r="U334" t="str">
        <f>'working monthly'!V344</f>
        <v>NA</v>
      </c>
    </row>
    <row r="335" spans="1:21" x14ac:dyDescent="0.3">
      <c r="A335" s="10">
        <f>'working monthly'!F345</f>
        <v>41913</v>
      </c>
      <c r="B335" s="15">
        <f>'working monthly'!D345</f>
        <v>2014</v>
      </c>
      <c r="C335" s="14">
        <f>'working monthly'!E345</f>
        <v>10</v>
      </c>
      <c r="D335" s="14">
        <f>'working monthly'!C345</f>
        <v>4</v>
      </c>
      <c r="E335" s="14">
        <f>'working monthly'!B345</f>
        <v>31</v>
      </c>
      <c r="F335" t="str">
        <f>'working monthly'!G345</f>
        <v>NA</v>
      </c>
      <c r="G335" t="str">
        <f>'working monthly'!H345</f>
        <v>NA</v>
      </c>
      <c r="H335" t="str">
        <f>'working monthly'!I345</f>
        <v>NA</v>
      </c>
      <c r="I335" t="str">
        <f>'working monthly'!J345</f>
        <v>NA</v>
      </c>
      <c r="J335" t="str">
        <f>'working monthly'!K345</f>
        <v>NA</v>
      </c>
      <c r="K335" t="str">
        <f>'working monthly'!L345</f>
        <v>NA</v>
      </c>
      <c r="L335" t="str">
        <f>'working monthly'!M345</f>
        <v>NA</v>
      </c>
      <c r="M335" t="str">
        <f>'working monthly'!N345</f>
        <v>NA</v>
      </c>
      <c r="N335" t="str">
        <f>'working monthly'!O345</f>
        <v>NA</v>
      </c>
      <c r="O335" t="str">
        <f>'working monthly'!P345</f>
        <v>NA</v>
      </c>
      <c r="P335" t="str">
        <f>'working monthly'!Q345</f>
        <v>NA</v>
      </c>
      <c r="Q335" t="str">
        <f>'working monthly'!R345</f>
        <v>NA</v>
      </c>
      <c r="R335" t="str">
        <f>'working monthly'!S345</f>
        <v>NA</v>
      </c>
      <c r="S335" t="str">
        <f>'working monthly'!T345</f>
        <v>NA</v>
      </c>
      <c r="T335" t="str">
        <f>'working monthly'!U345</f>
        <v>NA</v>
      </c>
      <c r="U335" t="str">
        <f>'working monthly'!V345</f>
        <v>NA</v>
      </c>
    </row>
    <row r="336" spans="1:21" x14ac:dyDescent="0.3">
      <c r="A336" s="10">
        <f>'working monthly'!F346</f>
        <v>41944</v>
      </c>
      <c r="B336" s="15">
        <f>'working monthly'!D346</f>
        <v>2014</v>
      </c>
      <c r="C336" s="14">
        <f>'working monthly'!E346</f>
        <v>11</v>
      </c>
      <c r="D336" s="14">
        <f>'working monthly'!C346</f>
        <v>4</v>
      </c>
      <c r="E336" s="14">
        <f>'working monthly'!B346</f>
        <v>30</v>
      </c>
      <c r="F336" t="str">
        <f>'working monthly'!G346</f>
        <v>NA</v>
      </c>
      <c r="G336" t="str">
        <f>'working monthly'!H346</f>
        <v>NA</v>
      </c>
      <c r="H336" t="str">
        <f>'working monthly'!I346</f>
        <v>NA</v>
      </c>
      <c r="I336" t="str">
        <f>'working monthly'!J346</f>
        <v>NA</v>
      </c>
      <c r="J336" t="str">
        <f>'working monthly'!K346</f>
        <v>NA</v>
      </c>
      <c r="K336" t="str">
        <f>'working monthly'!L346</f>
        <v>NA</v>
      </c>
      <c r="L336" t="str">
        <f>'working monthly'!M346</f>
        <v>NA</v>
      </c>
      <c r="M336" t="str">
        <f>'working monthly'!N346</f>
        <v>NA</v>
      </c>
      <c r="N336" t="str">
        <f>'working monthly'!O346</f>
        <v>NA</v>
      </c>
      <c r="O336" t="str">
        <f>'working monthly'!P346</f>
        <v>NA</v>
      </c>
      <c r="P336" t="str">
        <f>'working monthly'!Q346</f>
        <v>NA</v>
      </c>
      <c r="Q336" t="str">
        <f>'working monthly'!R346</f>
        <v>NA</v>
      </c>
      <c r="R336" t="str">
        <f>'working monthly'!S346</f>
        <v>NA</v>
      </c>
      <c r="S336" t="str">
        <f>'working monthly'!T346</f>
        <v>NA</v>
      </c>
      <c r="T336" t="str">
        <f>'working monthly'!U346</f>
        <v>NA</v>
      </c>
      <c r="U336" t="str">
        <f>'working monthly'!V346</f>
        <v>NA</v>
      </c>
    </row>
    <row r="337" spans="1:21" x14ac:dyDescent="0.3">
      <c r="A337" s="10">
        <f>'working monthly'!F347</f>
        <v>41974</v>
      </c>
      <c r="B337" s="15">
        <f>'working monthly'!D347</f>
        <v>2014</v>
      </c>
      <c r="C337" s="14">
        <f>'working monthly'!E347</f>
        <v>12</v>
      </c>
      <c r="D337" s="14">
        <f>'working monthly'!C347</f>
        <v>4</v>
      </c>
      <c r="E337" s="14">
        <f>'working monthly'!B347</f>
        <v>31</v>
      </c>
      <c r="F337" t="str">
        <f>'working monthly'!G347</f>
        <v>NA</v>
      </c>
      <c r="G337" t="str">
        <f>'working monthly'!H347</f>
        <v>NA</v>
      </c>
      <c r="H337" t="str">
        <f>'working monthly'!I347</f>
        <v>NA</v>
      </c>
      <c r="I337" t="str">
        <f>'working monthly'!J347</f>
        <v>NA</v>
      </c>
      <c r="J337" t="str">
        <f>'working monthly'!K347</f>
        <v>NA</v>
      </c>
      <c r="K337" t="str">
        <f>'working monthly'!L347</f>
        <v>NA</v>
      </c>
      <c r="L337" t="str">
        <f>'working monthly'!M347</f>
        <v>NA</v>
      </c>
      <c r="M337" t="str">
        <f>'working monthly'!N347</f>
        <v>NA</v>
      </c>
      <c r="N337" t="str">
        <f>'working monthly'!O347</f>
        <v>NA</v>
      </c>
      <c r="O337" t="str">
        <f>'working monthly'!P347</f>
        <v>NA</v>
      </c>
      <c r="P337" t="str">
        <f>'working monthly'!Q347</f>
        <v>NA</v>
      </c>
      <c r="Q337" t="str">
        <f>'working monthly'!R347</f>
        <v>NA</v>
      </c>
      <c r="R337" t="str">
        <f>'working monthly'!S347</f>
        <v>NA</v>
      </c>
      <c r="S337" t="str">
        <f>'working monthly'!T347</f>
        <v>NA</v>
      </c>
      <c r="T337" t="str">
        <f>'working monthly'!U347</f>
        <v>NA</v>
      </c>
      <c r="U337" t="str">
        <f>'working monthly'!V347</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7"/>
  <sheetViews>
    <sheetView tabSelected="1" workbookViewId="0">
      <pane xSplit="1" ySplit="1" topLeftCell="H2" activePane="bottomRight" state="frozen"/>
      <selection pane="topRight" activeCell="B1" sqref="B1"/>
      <selection pane="bottomLeft" activeCell="A2" sqref="A2"/>
      <selection pane="bottomRight" activeCell="V24" sqref="V24"/>
    </sheetView>
  </sheetViews>
  <sheetFormatPr defaultRowHeight="14.4" x14ac:dyDescent="0.3"/>
  <cols>
    <col min="1" max="1" width="9.5546875" bestFit="1" customWidth="1"/>
    <col min="6" max="6" width="16.44140625" bestFit="1" customWidth="1"/>
    <col min="7" max="8" width="18" bestFit="1" customWidth="1"/>
    <col min="9" max="9" width="18.77734375" bestFit="1" customWidth="1"/>
    <col min="10" max="10" width="18" bestFit="1" customWidth="1"/>
    <col min="11" max="11" width="14.21875" bestFit="1" customWidth="1"/>
    <col min="12" max="12" width="14" bestFit="1" customWidth="1"/>
    <col min="13" max="13" width="16.5546875" bestFit="1" customWidth="1"/>
  </cols>
  <sheetData>
    <row r="1" spans="1:21" x14ac:dyDescent="0.3">
      <c r="A1" t="str">
        <f>'working quarterly'!A4</f>
        <v>date</v>
      </c>
      <c r="B1" t="str">
        <f>'working quarterly'!B4</f>
        <v>year</v>
      </c>
      <c r="C1" t="str">
        <f>'working quarterly'!C4</f>
        <v>month</v>
      </c>
      <c r="D1" t="str">
        <f>'working quarterly'!D4</f>
        <v>qtr</v>
      </c>
      <c r="E1" t="str">
        <f>'working quarterly'!E4</f>
        <v>days</v>
      </c>
      <c r="F1" t="str">
        <f>'working quarterly'!F4</f>
        <v>totcanada_supt</v>
      </c>
      <c r="G1" t="str">
        <f>'working quarterly'!G4</f>
        <v>totcanada_demt</v>
      </c>
      <c r="H1" t="str">
        <f>'working quarterly'!H4</f>
        <v>totcanada_rmrevt</v>
      </c>
      <c r="I1" t="str">
        <f>'working quarterly'!I4</f>
        <v>totcanada_demd</v>
      </c>
      <c r="J1" t="str">
        <f>'working quarterly'!J4</f>
        <v>totcanada_supd</v>
      </c>
      <c r="K1" t="str">
        <f>'working quarterly'!K4</f>
        <v>totcanada_occ</v>
      </c>
      <c r="L1" t="str">
        <f>'working quarterly'!L4</f>
        <v>totcanada_adr</v>
      </c>
      <c r="M1" t="str">
        <f>'working quarterly'!M4</f>
        <v>totcanada_revpar</v>
      </c>
      <c r="N1" t="str">
        <f>'working quarterly'!N4</f>
        <v>upmmexico_supt</v>
      </c>
      <c r="O1" t="str">
        <f>'working quarterly'!O4</f>
        <v>upmmexico_demt</v>
      </c>
      <c r="P1" t="str">
        <f>'working quarterly'!P4</f>
        <v>upmmexico_rmrevt</v>
      </c>
      <c r="Q1" t="str">
        <f>'working quarterly'!Q4</f>
        <v>upmmexico_demd</v>
      </c>
      <c r="R1" t="str">
        <f>'working quarterly'!R4</f>
        <v>upmmexico_supd</v>
      </c>
      <c r="S1" t="str">
        <f>'working quarterly'!S4</f>
        <v>upmmexico_occ</v>
      </c>
      <c r="T1" t="str">
        <f>'working quarterly'!T4</f>
        <v>upmmexico_adr</v>
      </c>
      <c r="U1" t="str">
        <f>'working quarterly'!U4</f>
        <v>upmmexico_revpar</v>
      </c>
    </row>
    <row r="2" spans="1:21" x14ac:dyDescent="0.3">
      <c r="A2" s="10">
        <f>'working quarterly'!A5</f>
        <v>31778</v>
      </c>
      <c r="B2">
        <f>'working quarterly'!B5</f>
        <v>1987</v>
      </c>
      <c r="C2">
        <f>'working quarterly'!C5</f>
        <v>1</v>
      </c>
      <c r="D2">
        <f>'working quarterly'!D5</f>
        <v>1</v>
      </c>
      <c r="E2">
        <f>'working quarterly'!E5</f>
        <v>90</v>
      </c>
      <c r="F2" t="str">
        <f>'working quarterly'!F5</f>
        <v>NA</v>
      </c>
      <c r="G2" t="str">
        <f>'working quarterly'!G5</f>
        <v>NA</v>
      </c>
      <c r="H2" t="str">
        <f>'working quarterly'!H5</f>
        <v>NA</v>
      </c>
      <c r="I2" t="str">
        <f>'working quarterly'!I5</f>
        <v>NA</v>
      </c>
      <c r="J2" t="str">
        <f>'working quarterly'!J5</f>
        <v>NA</v>
      </c>
      <c r="K2" t="str">
        <f>'working quarterly'!K5</f>
        <v>NA</v>
      </c>
      <c r="L2" t="str">
        <f>'working quarterly'!L5</f>
        <v>NA</v>
      </c>
      <c r="M2" t="str">
        <f>'working quarterly'!M5</f>
        <v>NA</v>
      </c>
      <c r="N2" t="str">
        <f>'working quarterly'!N5</f>
        <v>NA</v>
      </c>
      <c r="O2" t="str">
        <f>'working quarterly'!O5</f>
        <v>NA</v>
      </c>
      <c r="P2" t="str">
        <f>'working quarterly'!P5</f>
        <v>NA</v>
      </c>
      <c r="Q2" t="str">
        <f>'working quarterly'!Q5</f>
        <v>NA</v>
      </c>
      <c r="R2" t="str">
        <f>'working quarterly'!R5</f>
        <v>NA</v>
      </c>
      <c r="S2" t="str">
        <f>'working quarterly'!S5</f>
        <v>NA</v>
      </c>
      <c r="T2" t="str">
        <f>'working quarterly'!T5</f>
        <v>NA</v>
      </c>
      <c r="U2" t="str">
        <f>'working quarterly'!U5</f>
        <v>NA</v>
      </c>
    </row>
    <row r="3" spans="1:21" x14ac:dyDescent="0.3">
      <c r="A3" s="10">
        <f>'working quarterly'!A6</f>
        <v>31868</v>
      </c>
      <c r="B3">
        <f>'working quarterly'!B6</f>
        <v>1987</v>
      </c>
      <c r="C3">
        <f>'working quarterly'!C6</f>
        <v>4</v>
      </c>
      <c r="D3">
        <f>'working quarterly'!D6</f>
        <v>2</v>
      </c>
      <c r="E3">
        <f>'working quarterly'!E6</f>
        <v>91</v>
      </c>
      <c r="F3" t="str">
        <f>'working quarterly'!F6</f>
        <v>NA</v>
      </c>
      <c r="G3" t="str">
        <f>'working quarterly'!G6</f>
        <v>NA</v>
      </c>
      <c r="H3" t="str">
        <f>'working quarterly'!H6</f>
        <v>NA</v>
      </c>
      <c r="I3" t="str">
        <f>'working quarterly'!I6</f>
        <v>NA</v>
      </c>
      <c r="J3" t="str">
        <f>'working quarterly'!J6</f>
        <v>NA</v>
      </c>
      <c r="K3" t="str">
        <f>'working quarterly'!K6</f>
        <v>NA</v>
      </c>
      <c r="L3" t="str">
        <f>'working quarterly'!L6</f>
        <v>NA</v>
      </c>
      <c r="M3" t="str">
        <f>'working quarterly'!M6</f>
        <v>NA</v>
      </c>
      <c r="N3" t="str">
        <f>'working quarterly'!N6</f>
        <v>NA</v>
      </c>
      <c r="O3" t="str">
        <f>'working quarterly'!O6</f>
        <v>NA</v>
      </c>
      <c r="P3" t="str">
        <f>'working quarterly'!P6</f>
        <v>NA</v>
      </c>
      <c r="Q3" t="str">
        <f>'working quarterly'!Q6</f>
        <v>NA</v>
      </c>
      <c r="R3" t="str">
        <f>'working quarterly'!R6</f>
        <v>NA</v>
      </c>
      <c r="S3" t="str">
        <f>'working quarterly'!S6</f>
        <v>NA</v>
      </c>
      <c r="T3" t="str">
        <f>'working quarterly'!T6</f>
        <v>NA</v>
      </c>
      <c r="U3" t="str">
        <f>'working quarterly'!U6</f>
        <v>NA</v>
      </c>
    </row>
    <row r="4" spans="1:21" x14ac:dyDescent="0.3">
      <c r="A4" s="10">
        <f>'working quarterly'!A7</f>
        <v>31959</v>
      </c>
      <c r="B4">
        <f>'working quarterly'!B7</f>
        <v>1987</v>
      </c>
      <c r="C4">
        <f>'working quarterly'!C7</f>
        <v>7</v>
      </c>
      <c r="D4">
        <f>'working quarterly'!D7</f>
        <v>3</v>
      </c>
      <c r="E4">
        <f>'working quarterly'!E7</f>
        <v>92</v>
      </c>
      <c r="F4" t="str">
        <f>'working quarterly'!F7</f>
        <v>NA</v>
      </c>
      <c r="G4" t="str">
        <f>'working quarterly'!G7</f>
        <v>NA</v>
      </c>
      <c r="H4" t="str">
        <f>'working quarterly'!H7</f>
        <v>NA</v>
      </c>
      <c r="I4" t="str">
        <f>'working quarterly'!I7</f>
        <v>NA</v>
      </c>
      <c r="J4" t="str">
        <f>'working quarterly'!J7</f>
        <v>NA</v>
      </c>
      <c r="K4" t="str">
        <f>'working quarterly'!K7</f>
        <v>NA</v>
      </c>
      <c r="L4" t="str">
        <f>'working quarterly'!L7</f>
        <v>NA</v>
      </c>
      <c r="M4" t="str">
        <f>'working quarterly'!M7</f>
        <v>NA</v>
      </c>
      <c r="N4" t="str">
        <f>'working quarterly'!N7</f>
        <v>NA</v>
      </c>
      <c r="O4" t="str">
        <f>'working quarterly'!O7</f>
        <v>NA</v>
      </c>
      <c r="P4" t="str">
        <f>'working quarterly'!P7</f>
        <v>NA</v>
      </c>
      <c r="Q4" t="str">
        <f>'working quarterly'!Q7</f>
        <v>NA</v>
      </c>
      <c r="R4" t="str">
        <f>'working quarterly'!R7</f>
        <v>NA</v>
      </c>
      <c r="S4" t="str">
        <f>'working quarterly'!S7</f>
        <v>NA</v>
      </c>
      <c r="T4" t="str">
        <f>'working quarterly'!T7</f>
        <v>NA</v>
      </c>
      <c r="U4" t="str">
        <f>'working quarterly'!U7</f>
        <v>NA</v>
      </c>
    </row>
    <row r="5" spans="1:21" x14ac:dyDescent="0.3">
      <c r="A5" s="10">
        <f>'working quarterly'!A8</f>
        <v>32051</v>
      </c>
      <c r="B5">
        <f>'working quarterly'!B8</f>
        <v>1987</v>
      </c>
      <c r="C5">
        <f>'working quarterly'!C8</f>
        <v>10</v>
      </c>
      <c r="D5">
        <f>'working quarterly'!D8</f>
        <v>4</v>
      </c>
      <c r="E5">
        <f>'working quarterly'!E8</f>
        <v>92</v>
      </c>
      <c r="F5" t="str">
        <f>'working quarterly'!F8</f>
        <v>NA</v>
      </c>
      <c r="G5" t="str">
        <f>'working quarterly'!G8</f>
        <v>NA</v>
      </c>
      <c r="H5" t="str">
        <f>'working quarterly'!H8</f>
        <v>NA</v>
      </c>
      <c r="I5" t="str">
        <f>'working quarterly'!I8</f>
        <v>NA</v>
      </c>
      <c r="J5" t="str">
        <f>'working quarterly'!J8</f>
        <v>NA</v>
      </c>
      <c r="K5" t="str">
        <f>'working quarterly'!K8</f>
        <v>NA</v>
      </c>
      <c r="L5" t="str">
        <f>'working quarterly'!L8</f>
        <v>NA</v>
      </c>
      <c r="M5" t="str">
        <f>'working quarterly'!M8</f>
        <v>NA</v>
      </c>
      <c r="N5" t="str">
        <f>'working quarterly'!N8</f>
        <v>NA</v>
      </c>
      <c r="O5" t="str">
        <f>'working quarterly'!O8</f>
        <v>NA</v>
      </c>
      <c r="P5" t="str">
        <f>'working quarterly'!P8</f>
        <v>NA</v>
      </c>
      <c r="Q5" t="str">
        <f>'working quarterly'!Q8</f>
        <v>NA</v>
      </c>
      <c r="R5" t="str">
        <f>'working quarterly'!R8</f>
        <v>NA</v>
      </c>
      <c r="S5" t="str">
        <f>'working quarterly'!S8</f>
        <v>NA</v>
      </c>
      <c r="T5" t="str">
        <f>'working quarterly'!T8</f>
        <v>NA</v>
      </c>
      <c r="U5" t="str">
        <f>'working quarterly'!U8</f>
        <v>NA</v>
      </c>
    </row>
    <row r="6" spans="1:21" x14ac:dyDescent="0.3">
      <c r="A6" s="10">
        <f>'working quarterly'!A9</f>
        <v>32143</v>
      </c>
      <c r="B6">
        <f>'working quarterly'!B9</f>
        <v>1988</v>
      </c>
      <c r="C6">
        <f>'working quarterly'!C9</f>
        <v>1</v>
      </c>
      <c r="D6">
        <f>'working quarterly'!D9</f>
        <v>1</v>
      </c>
      <c r="E6">
        <f>'working quarterly'!E9</f>
        <v>90</v>
      </c>
      <c r="F6" t="str">
        <f>'working quarterly'!F9</f>
        <v>NA</v>
      </c>
      <c r="G6" t="str">
        <f>'working quarterly'!G9</f>
        <v>NA</v>
      </c>
      <c r="H6" t="str">
        <f>'working quarterly'!H9</f>
        <v>NA</v>
      </c>
      <c r="I6" t="str">
        <f>'working quarterly'!I9</f>
        <v>NA</v>
      </c>
      <c r="J6" t="str">
        <f>'working quarterly'!J9</f>
        <v>NA</v>
      </c>
      <c r="K6" t="str">
        <f>'working quarterly'!K9</f>
        <v>NA</v>
      </c>
      <c r="L6" t="str">
        <f>'working quarterly'!L9</f>
        <v>NA</v>
      </c>
      <c r="M6" t="str">
        <f>'working quarterly'!M9</f>
        <v>NA</v>
      </c>
      <c r="N6" t="str">
        <f>'working quarterly'!N9</f>
        <v>NA</v>
      </c>
      <c r="O6" t="str">
        <f>'working quarterly'!O9</f>
        <v>NA</v>
      </c>
      <c r="P6" t="str">
        <f>'working quarterly'!P9</f>
        <v>NA</v>
      </c>
      <c r="Q6" t="str">
        <f>'working quarterly'!Q9</f>
        <v>NA</v>
      </c>
      <c r="R6" t="str">
        <f>'working quarterly'!R9</f>
        <v>NA</v>
      </c>
      <c r="S6" t="str">
        <f>'working quarterly'!S9</f>
        <v>NA</v>
      </c>
      <c r="T6" t="str">
        <f>'working quarterly'!T9</f>
        <v>NA</v>
      </c>
      <c r="U6" t="str">
        <f>'working quarterly'!U9</f>
        <v>NA</v>
      </c>
    </row>
    <row r="7" spans="1:21" x14ac:dyDescent="0.3">
      <c r="A7" s="10">
        <f>'working quarterly'!A10</f>
        <v>32234</v>
      </c>
      <c r="B7">
        <f>'working quarterly'!B10</f>
        <v>1988</v>
      </c>
      <c r="C7">
        <f>'working quarterly'!C10</f>
        <v>4</v>
      </c>
      <c r="D7">
        <f>'working quarterly'!D10</f>
        <v>2</v>
      </c>
      <c r="E7">
        <f>'working quarterly'!E10</f>
        <v>91</v>
      </c>
      <c r="F7" t="str">
        <f>'working quarterly'!F10</f>
        <v>NA</v>
      </c>
      <c r="G7" t="str">
        <f>'working quarterly'!G10</f>
        <v>NA</v>
      </c>
      <c r="H7" t="str">
        <f>'working quarterly'!H10</f>
        <v>NA</v>
      </c>
      <c r="I7" t="str">
        <f>'working quarterly'!I10</f>
        <v>NA</v>
      </c>
      <c r="J7" t="str">
        <f>'working quarterly'!J10</f>
        <v>NA</v>
      </c>
      <c r="K7" t="str">
        <f>'working quarterly'!K10</f>
        <v>NA</v>
      </c>
      <c r="L7" t="str">
        <f>'working quarterly'!L10</f>
        <v>NA</v>
      </c>
      <c r="M7" t="str">
        <f>'working quarterly'!M10</f>
        <v>NA</v>
      </c>
      <c r="N7" t="str">
        <f>'working quarterly'!N10</f>
        <v>NA</v>
      </c>
      <c r="O7" t="str">
        <f>'working quarterly'!O10</f>
        <v>NA</v>
      </c>
      <c r="P7" t="str">
        <f>'working quarterly'!P10</f>
        <v>NA</v>
      </c>
      <c r="Q7" t="str">
        <f>'working quarterly'!Q10</f>
        <v>NA</v>
      </c>
      <c r="R7" t="str">
        <f>'working quarterly'!R10</f>
        <v>NA</v>
      </c>
      <c r="S7" t="str">
        <f>'working quarterly'!S10</f>
        <v>NA</v>
      </c>
      <c r="T7" t="str">
        <f>'working quarterly'!T10</f>
        <v>NA</v>
      </c>
      <c r="U7" t="str">
        <f>'working quarterly'!U10</f>
        <v>NA</v>
      </c>
    </row>
    <row r="8" spans="1:21" x14ac:dyDescent="0.3">
      <c r="A8" s="10">
        <f>'working quarterly'!A11</f>
        <v>32325</v>
      </c>
      <c r="B8">
        <f>'working quarterly'!B11</f>
        <v>1988</v>
      </c>
      <c r="C8">
        <f>'working quarterly'!C11</f>
        <v>7</v>
      </c>
      <c r="D8">
        <f>'working quarterly'!D11</f>
        <v>3</v>
      </c>
      <c r="E8">
        <f>'working quarterly'!E11</f>
        <v>92</v>
      </c>
      <c r="F8" t="str">
        <f>'working quarterly'!F11</f>
        <v>NA</v>
      </c>
      <c r="G8" t="str">
        <f>'working quarterly'!G11</f>
        <v>NA</v>
      </c>
      <c r="H8" t="str">
        <f>'working quarterly'!H11</f>
        <v>NA</v>
      </c>
      <c r="I8" t="str">
        <f>'working quarterly'!I11</f>
        <v>NA</v>
      </c>
      <c r="J8" t="str">
        <f>'working quarterly'!J11</f>
        <v>NA</v>
      </c>
      <c r="K8" t="str">
        <f>'working quarterly'!K11</f>
        <v>NA</v>
      </c>
      <c r="L8" t="str">
        <f>'working quarterly'!L11</f>
        <v>NA</v>
      </c>
      <c r="M8" t="str">
        <f>'working quarterly'!M11</f>
        <v>NA</v>
      </c>
      <c r="N8" t="str">
        <f>'working quarterly'!N11</f>
        <v>NA</v>
      </c>
      <c r="O8" t="str">
        <f>'working quarterly'!O11</f>
        <v>NA</v>
      </c>
      <c r="P8" t="str">
        <f>'working quarterly'!P11</f>
        <v>NA</v>
      </c>
      <c r="Q8" t="str">
        <f>'working quarterly'!Q11</f>
        <v>NA</v>
      </c>
      <c r="R8" t="str">
        <f>'working quarterly'!R11</f>
        <v>NA</v>
      </c>
      <c r="S8" t="str">
        <f>'working quarterly'!S11</f>
        <v>NA</v>
      </c>
      <c r="T8" t="str">
        <f>'working quarterly'!T11</f>
        <v>NA</v>
      </c>
      <c r="U8" t="str">
        <f>'working quarterly'!U11</f>
        <v>NA</v>
      </c>
    </row>
    <row r="9" spans="1:21" x14ac:dyDescent="0.3">
      <c r="A9" s="10">
        <f>'working quarterly'!A12</f>
        <v>32417</v>
      </c>
      <c r="B9">
        <f>'working quarterly'!B12</f>
        <v>1988</v>
      </c>
      <c r="C9">
        <f>'working quarterly'!C12</f>
        <v>10</v>
      </c>
      <c r="D9">
        <f>'working quarterly'!D12</f>
        <v>4</v>
      </c>
      <c r="E9">
        <f>'working quarterly'!E12</f>
        <v>92</v>
      </c>
      <c r="F9" t="str">
        <f>'working quarterly'!F12</f>
        <v>NA</v>
      </c>
      <c r="G9" t="str">
        <f>'working quarterly'!G12</f>
        <v>NA</v>
      </c>
      <c r="H9" t="str">
        <f>'working quarterly'!H12</f>
        <v>NA</v>
      </c>
      <c r="I9" t="str">
        <f>'working quarterly'!I12</f>
        <v>NA</v>
      </c>
      <c r="J9" t="str">
        <f>'working quarterly'!J12</f>
        <v>NA</v>
      </c>
      <c r="K9" t="str">
        <f>'working quarterly'!K12</f>
        <v>NA</v>
      </c>
      <c r="L9" t="str">
        <f>'working quarterly'!L12</f>
        <v>NA</v>
      </c>
      <c r="M9" t="str">
        <f>'working quarterly'!M12</f>
        <v>NA</v>
      </c>
      <c r="N9" t="str">
        <f>'working quarterly'!N12</f>
        <v>NA</v>
      </c>
      <c r="O9" t="str">
        <f>'working quarterly'!O12</f>
        <v>NA</v>
      </c>
      <c r="P9" t="str">
        <f>'working quarterly'!P12</f>
        <v>NA</v>
      </c>
      <c r="Q9" t="str">
        <f>'working quarterly'!Q12</f>
        <v>NA</v>
      </c>
      <c r="R9" t="str">
        <f>'working quarterly'!R12</f>
        <v>NA</v>
      </c>
      <c r="S9" t="str">
        <f>'working quarterly'!S12</f>
        <v>NA</v>
      </c>
      <c r="T9" t="str">
        <f>'working quarterly'!T12</f>
        <v>NA</v>
      </c>
      <c r="U9" t="str">
        <f>'working quarterly'!U12</f>
        <v>NA</v>
      </c>
    </row>
    <row r="10" spans="1:21" x14ac:dyDescent="0.3">
      <c r="A10" s="10">
        <f>'working quarterly'!A13</f>
        <v>32509</v>
      </c>
      <c r="B10">
        <f>'working quarterly'!B13</f>
        <v>1989</v>
      </c>
      <c r="C10">
        <f>'working quarterly'!C13</f>
        <v>1</v>
      </c>
      <c r="D10">
        <f>'working quarterly'!D13</f>
        <v>1</v>
      </c>
      <c r="E10">
        <f>'working quarterly'!E13</f>
        <v>90</v>
      </c>
      <c r="F10" t="str">
        <f>'working quarterly'!F13</f>
        <v>NA</v>
      </c>
      <c r="G10" t="str">
        <f>'working quarterly'!G13</f>
        <v>NA</v>
      </c>
      <c r="H10" t="str">
        <f>'working quarterly'!H13</f>
        <v>NA</v>
      </c>
      <c r="I10" t="str">
        <f>'working quarterly'!I13</f>
        <v>NA</v>
      </c>
      <c r="J10" t="str">
        <f>'working quarterly'!J13</f>
        <v>NA</v>
      </c>
      <c r="K10" t="str">
        <f>'working quarterly'!K13</f>
        <v>NA</v>
      </c>
      <c r="L10" t="str">
        <f>'working quarterly'!L13</f>
        <v>NA</v>
      </c>
      <c r="M10" t="str">
        <f>'working quarterly'!M13</f>
        <v>NA</v>
      </c>
      <c r="N10" t="str">
        <f>'working quarterly'!N13</f>
        <v>NA</v>
      </c>
      <c r="O10" t="str">
        <f>'working quarterly'!O13</f>
        <v>NA</v>
      </c>
      <c r="P10" t="str">
        <f>'working quarterly'!P13</f>
        <v>NA</v>
      </c>
      <c r="Q10" t="str">
        <f>'working quarterly'!Q13</f>
        <v>NA</v>
      </c>
      <c r="R10" t="str">
        <f>'working quarterly'!R13</f>
        <v>NA</v>
      </c>
      <c r="S10" t="str">
        <f>'working quarterly'!S13</f>
        <v>NA</v>
      </c>
      <c r="T10" t="str">
        <f>'working quarterly'!T13</f>
        <v>NA</v>
      </c>
      <c r="U10" t="str">
        <f>'working quarterly'!U13</f>
        <v>NA</v>
      </c>
    </row>
    <row r="11" spans="1:21" x14ac:dyDescent="0.3">
      <c r="A11" s="10">
        <f>'working quarterly'!A14</f>
        <v>32599</v>
      </c>
      <c r="B11">
        <f>'working quarterly'!B14</f>
        <v>1989</v>
      </c>
      <c r="C11">
        <f>'working quarterly'!C14</f>
        <v>4</v>
      </c>
      <c r="D11">
        <f>'working quarterly'!D14</f>
        <v>2</v>
      </c>
      <c r="E11">
        <f>'working quarterly'!E14</f>
        <v>91</v>
      </c>
      <c r="F11" t="str">
        <f>'working quarterly'!F14</f>
        <v>NA</v>
      </c>
      <c r="G11" t="str">
        <f>'working quarterly'!G14</f>
        <v>NA</v>
      </c>
      <c r="H11" t="str">
        <f>'working quarterly'!H14</f>
        <v>NA</v>
      </c>
      <c r="I11" t="str">
        <f>'working quarterly'!I14</f>
        <v>NA</v>
      </c>
      <c r="J11" t="str">
        <f>'working quarterly'!J14</f>
        <v>NA</v>
      </c>
      <c r="K11" t="str">
        <f>'working quarterly'!K14</f>
        <v>NA</v>
      </c>
      <c r="L11" t="str">
        <f>'working quarterly'!L14</f>
        <v>NA</v>
      </c>
      <c r="M11" t="str">
        <f>'working quarterly'!M14</f>
        <v>NA</v>
      </c>
      <c r="N11" t="str">
        <f>'working quarterly'!N14</f>
        <v>NA</v>
      </c>
      <c r="O11" t="str">
        <f>'working quarterly'!O14</f>
        <v>NA</v>
      </c>
      <c r="P11" t="str">
        <f>'working quarterly'!P14</f>
        <v>NA</v>
      </c>
      <c r="Q11" t="str">
        <f>'working quarterly'!Q14</f>
        <v>NA</v>
      </c>
      <c r="R11" t="str">
        <f>'working quarterly'!R14</f>
        <v>NA</v>
      </c>
      <c r="S11" t="str">
        <f>'working quarterly'!S14</f>
        <v>NA</v>
      </c>
      <c r="T11" t="str">
        <f>'working quarterly'!T14</f>
        <v>NA</v>
      </c>
      <c r="U11" t="str">
        <f>'working quarterly'!U14</f>
        <v>NA</v>
      </c>
    </row>
    <row r="12" spans="1:21" x14ac:dyDescent="0.3">
      <c r="A12" s="10">
        <f>'working quarterly'!A15</f>
        <v>32690</v>
      </c>
      <c r="B12">
        <f>'working quarterly'!B15</f>
        <v>1989</v>
      </c>
      <c r="C12">
        <f>'working quarterly'!C15</f>
        <v>7</v>
      </c>
      <c r="D12">
        <f>'working quarterly'!D15</f>
        <v>3</v>
      </c>
      <c r="E12">
        <f>'working quarterly'!E15</f>
        <v>92</v>
      </c>
      <c r="F12" t="str">
        <f>'working quarterly'!F15</f>
        <v>NA</v>
      </c>
      <c r="G12" t="str">
        <f>'working quarterly'!G15</f>
        <v>NA</v>
      </c>
      <c r="H12" t="str">
        <f>'working quarterly'!H15</f>
        <v>NA</v>
      </c>
      <c r="I12" t="str">
        <f>'working quarterly'!I15</f>
        <v>NA</v>
      </c>
      <c r="J12" t="str">
        <f>'working quarterly'!J15</f>
        <v>NA</v>
      </c>
      <c r="K12" t="str">
        <f>'working quarterly'!K15</f>
        <v>NA</v>
      </c>
      <c r="L12" t="str">
        <f>'working quarterly'!L15</f>
        <v>NA</v>
      </c>
      <c r="M12" t="str">
        <f>'working quarterly'!M15</f>
        <v>NA</v>
      </c>
      <c r="N12" t="str">
        <f>'working quarterly'!N15</f>
        <v>NA</v>
      </c>
      <c r="O12" t="str">
        <f>'working quarterly'!O15</f>
        <v>NA</v>
      </c>
      <c r="P12" t="str">
        <f>'working quarterly'!P15</f>
        <v>NA</v>
      </c>
      <c r="Q12" t="str">
        <f>'working quarterly'!Q15</f>
        <v>NA</v>
      </c>
      <c r="R12" t="str">
        <f>'working quarterly'!R15</f>
        <v>NA</v>
      </c>
      <c r="S12" t="str">
        <f>'working quarterly'!S15</f>
        <v>NA</v>
      </c>
      <c r="T12" t="str">
        <f>'working quarterly'!T15</f>
        <v>NA</v>
      </c>
      <c r="U12" t="str">
        <f>'working quarterly'!U15</f>
        <v>NA</v>
      </c>
    </row>
    <row r="13" spans="1:21" x14ac:dyDescent="0.3">
      <c r="A13" s="10">
        <f>'working quarterly'!A16</f>
        <v>32782</v>
      </c>
      <c r="B13">
        <f>'working quarterly'!B16</f>
        <v>1989</v>
      </c>
      <c r="C13">
        <f>'working quarterly'!C16</f>
        <v>10</v>
      </c>
      <c r="D13">
        <f>'working quarterly'!D16</f>
        <v>4</v>
      </c>
      <c r="E13">
        <f>'working quarterly'!E16</f>
        <v>92</v>
      </c>
      <c r="F13" t="str">
        <f>'working quarterly'!F16</f>
        <v>NA</v>
      </c>
      <c r="G13" t="str">
        <f>'working quarterly'!G16</f>
        <v>NA</v>
      </c>
      <c r="H13" t="str">
        <f>'working quarterly'!H16</f>
        <v>NA</v>
      </c>
      <c r="I13" t="str">
        <f>'working quarterly'!I16</f>
        <v>NA</v>
      </c>
      <c r="J13" t="str">
        <f>'working quarterly'!J16</f>
        <v>NA</v>
      </c>
      <c r="K13" t="str">
        <f>'working quarterly'!K16</f>
        <v>NA</v>
      </c>
      <c r="L13" t="str">
        <f>'working quarterly'!L16</f>
        <v>NA</v>
      </c>
      <c r="M13" t="str">
        <f>'working quarterly'!M16</f>
        <v>NA</v>
      </c>
      <c r="N13" t="str">
        <f>'working quarterly'!N16</f>
        <v>NA</v>
      </c>
      <c r="O13" t="str">
        <f>'working quarterly'!O16</f>
        <v>NA</v>
      </c>
      <c r="P13" t="str">
        <f>'working quarterly'!P16</f>
        <v>NA</v>
      </c>
      <c r="Q13" t="str">
        <f>'working quarterly'!Q16</f>
        <v>NA</v>
      </c>
      <c r="R13" t="str">
        <f>'working quarterly'!R16</f>
        <v>NA</v>
      </c>
      <c r="S13" t="str">
        <f>'working quarterly'!S16</f>
        <v>NA</v>
      </c>
      <c r="T13" t="str">
        <f>'working quarterly'!T16</f>
        <v>NA</v>
      </c>
      <c r="U13" t="str">
        <f>'working quarterly'!U16</f>
        <v>NA</v>
      </c>
    </row>
    <row r="14" spans="1:21" x14ac:dyDescent="0.3">
      <c r="A14" s="10">
        <f>'working quarterly'!A17</f>
        <v>32874</v>
      </c>
      <c r="B14">
        <f>'working quarterly'!B17</f>
        <v>1990</v>
      </c>
      <c r="C14">
        <f>'working quarterly'!C17</f>
        <v>1</v>
      </c>
      <c r="D14">
        <f>'working quarterly'!D17</f>
        <v>1</v>
      </c>
      <c r="E14">
        <f>'working quarterly'!E17</f>
        <v>90</v>
      </c>
      <c r="F14" t="str">
        <f>'working quarterly'!F17</f>
        <v>NA</v>
      </c>
      <c r="G14" t="str">
        <f>'working quarterly'!G17</f>
        <v>NA</v>
      </c>
      <c r="H14" t="str">
        <f>'working quarterly'!H17</f>
        <v>NA</v>
      </c>
      <c r="I14" t="str">
        <f>'working quarterly'!I17</f>
        <v>NA</v>
      </c>
      <c r="J14" t="str">
        <f>'working quarterly'!J17</f>
        <v>NA</v>
      </c>
      <c r="K14" t="str">
        <f>'working quarterly'!K17</f>
        <v>NA</v>
      </c>
      <c r="L14" t="str">
        <f>'working quarterly'!L17</f>
        <v>NA</v>
      </c>
      <c r="M14" t="str">
        <f>'working quarterly'!M17</f>
        <v>NA</v>
      </c>
      <c r="N14" t="str">
        <f>'working quarterly'!N17</f>
        <v>NA</v>
      </c>
      <c r="O14" t="str">
        <f>'working quarterly'!O17</f>
        <v>NA</v>
      </c>
      <c r="P14" t="str">
        <f>'working quarterly'!P17</f>
        <v>NA</v>
      </c>
      <c r="Q14" t="str">
        <f>'working quarterly'!Q17</f>
        <v>NA</v>
      </c>
      <c r="R14" t="str">
        <f>'working quarterly'!R17</f>
        <v>NA</v>
      </c>
      <c r="S14" t="str">
        <f>'working quarterly'!S17</f>
        <v>NA</v>
      </c>
      <c r="T14" t="str">
        <f>'working quarterly'!T17</f>
        <v>NA</v>
      </c>
      <c r="U14" t="str">
        <f>'working quarterly'!U17</f>
        <v>NA</v>
      </c>
    </row>
    <row r="15" spans="1:21" x14ac:dyDescent="0.3">
      <c r="A15" s="10">
        <f>'working quarterly'!A18</f>
        <v>32964</v>
      </c>
      <c r="B15">
        <f>'working quarterly'!B18</f>
        <v>1990</v>
      </c>
      <c r="C15">
        <f>'working quarterly'!C18</f>
        <v>4</v>
      </c>
      <c r="D15">
        <f>'working quarterly'!D18</f>
        <v>2</v>
      </c>
      <c r="E15">
        <f>'working quarterly'!E18</f>
        <v>91</v>
      </c>
      <c r="F15" t="str">
        <f>'working quarterly'!F18</f>
        <v>NA</v>
      </c>
      <c r="G15" t="str">
        <f>'working quarterly'!G18</f>
        <v>NA</v>
      </c>
      <c r="H15" t="str">
        <f>'working quarterly'!H18</f>
        <v>NA</v>
      </c>
      <c r="I15" t="str">
        <f>'working quarterly'!I18</f>
        <v>NA</v>
      </c>
      <c r="J15" t="str">
        <f>'working quarterly'!J18</f>
        <v>NA</v>
      </c>
      <c r="K15" t="str">
        <f>'working quarterly'!K18</f>
        <v>NA</v>
      </c>
      <c r="L15" t="str">
        <f>'working quarterly'!L18</f>
        <v>NA</v>
      </c>
      <c r="M15" t="str">
        <f>'working quarterly'!M18</f>
        <v>NA</v>
      </c>
      <c r="N15" t="str">
        <f>'working quarterly'!N18</f>
        <v>NA</v>
      </c>
      <c r="O15" t="str">
        <f>'working quarterly'!O18</f>
        <v>NA</v>
      </c>
      <c r="P15" t="str">
        <f>'working quarterly'!P18</f>
        <v>NA</v>
      </c>
      <c r="Q15" t="str">
        <f>'working quarterly'!Q18</f>
        <v>NA</v>
      </c>
      <c r="R15" t="str">
        <f>'working quarterly'!R18</f>
        <v>NA</v>
      </c>
      <c r="S15" t="str">
        <f>'working quarterly'!S18</f>
        <v>NA</v>
      </c>
      <c r="T15" t="str">
        <f>'working quarterly'!T18</f>
        <v>NA</v>
      </c>
      <c r="U15" t="str">
        <f>'working quarterly'!U18</f>
        <v>NA</v>
      </c>
    </row>
    <row r="16" spans="1:21" x14ac:dyDescent="0.3">
      <c r="A16" s="10">
        <f>'working quarterly'!A19</f>
        <v>33055</v>
      </c>
      <c r="B16">
        <f>'working quarterly'!B19</f>
        <v>1990</v>
      </c>
      <c r="C16">
        <f>'working quarterly'!C19</f>
        <v>7</v>
      </c>
      <c r="D16">
        <f>'working quarterly'!D19</f>
        <v>3</v>
      </c>
      <c r="E16">
        <f>'working quarterly'!E19</f>
        <v>92</v>
      </c>
      <c r="F16" t="str">
        <f>'working quarterly'!F19</f>
        <v>NA</v>
      </c>
      <c r="G16" t="str">
        <f>'working quarterly'!G19</f>
        <v>NA</v>
      </c>
      <c r="H16" t="str">
        <f>'working quarterly'!H19</f>
        <v>NA</v>
      </c>
      <c r="I16" t="str">
        <f>'working quarterly'!I19</f>
        <v>NA</v>
      </c>
      <c r="J16" t="str">
        <f>'working quarterly'!J19</f>
        <v>NA</v>
      </c>
      <c r="K16" t="str">
        <f>'working quarterly'!K19</f>
        <v>NA</v>
      </c>
      <c r="L16" t="str">
        <f>'working quarterly'!L19</f>
        <v>NA</v>
      </c>
      <c r="M16" t="str">
        <f>'working quarterly'!M19</f>
        <v>NA</v>
      </c>
      <c r="N16" t="str">
        <f>'working quarterly'!N19</f>
        <v>NA</v>
      </c>
      <c r="O16" t="str">
        <f>'working quarterly'!O19</f>
        <v>NA</v>
      </c>
      <c r="P16" t="str">
        <f>'working quarterly'!P19</f>
        <v>NA</v>
      </c>
      <c r="Q16" t="str">
        <f>'working quarterly'!Q19</f>
        <v>NA</v>
      </c>
      <c r="R16" t="str">
        <f>'working quarterly'!R19</f>
        <v>NA</v>
      </c>
      <c r="S16" t="str">
        <f>'working quarterly'!S19</f>
        <v>NA</v>
      </c>
      <c r="T16" t="str">
        <f>'working quarterly'!T19</f>
        <v>NA</v>
      </c>
      <c r="U16" t="str">
        <f>'working quarterly'!U19</f>
        <v>NA</v>
      </c>
    </row>
    <row r="17" spans="1:21" x14ac:dyDescent="0.3">
      <c r="A17" s="10">
        <f>'working quarterly'!A20</f>
        <v>33147</v>
      </c>
      <c r="B17">
        <f>'working quarterly'!B20</f>
        <v>1990</v>
      </c>
      <c r="C17">
        <f>'working quarterly'!C20</f>
        <v>10</v>
      </c>
      <c r="D17">
        <f>'working quarterly'!D20</f>
        <v>4</v>
      </c>
      <c r="E17">
        <f>'working quarterly'!E20</f>
        <v>92</v>
      </c>
      <c r="F17" t="str">
        <f>'working quarterly'!F20</f>
        <v>NA</v>
      </c>
      <c r="G17" t="str">
        <f>'working quarterly'!G20</f>
        <v>NA</v>
      </c>
      <c r="H17" t="str">
        <f>'working quarterly'!H20</f>
        <v>NA</v>
      </c>
      <c r="I17" t="str">
        <f>'working quarterly'!I20</f>
        <v>NA</v>
      </c>
      <c r="J17" t="str">
        <f>'working quarterly'!J20</f>
        <v>NA</v>
      </c>
      <c r="K17" t="str">
        <f>'working quarterly'!K20</f>
        <v>NA</v>
      </c>
      <c r="L17" t="str">
        <f>'working quarterly'!L20</f>
        <v>NA</v>
      </c>
      <c r="M17" t="str">
        <f>'working quarterly'!M20</f>
        <v>NA</v>
      </c>
      <c r="N17" t="str">
        <f>'working quarterly'!N20</f>
        <v>NA</v>
      </c>
      <c r="O17" t="str">
        <f>'working quarterly'!O20</f>
        <v>NA</v>
      </c>
      <c r="P17" t="str">
        <f>'working quarterly'!P20</f>
        <v>NA</v>
      </c>
      <c r="Q17" t="str">
        <f>'working quarterly'!Q20</f>
        <v>NA</v>
      </c>
      <c r="R17" t="str">
        <f>'working quarterly'!R20</f>
        <v>NA</v>
      </c>
      <c r="S17" t="str">
        <f>'working quarterly'!S20</f>
        <v>NA</v>
      </c>
      <c r="T17" t="str">
        <f>'working quarterly'!T20</f>
        <v>NA</v>
      </c>
      <c r="U17" t="str">
        <f>'working quarterly'!U20</f>
        <v>NA</v>
      </c>
    </row>
    <row r="18" spans="1:21" x14ac:dyDescent="0.3">
      <c r="A18" s="10">
        <f>'working quarterly'!A21</f>
        <v>33239</v>
      </c>
      <c r="B18">
        <f>'working quarterly'!B21</f>
        <v>1991</v>
      </c>
      <c r="C18">
        <f>'working quarterly'!C21</f>
        <v>1</v>
      </c>
      <c r="D18">
        <f>'working quarterly'!D21</f>
        <v>1</v>
      </c>
      <c r="E18">
        <f>'working quarterly'!E21</f>
        <v>90</v>
      </c>
      <c r="F18" t="str">
        <f>'working quarterly'!F21</f>
        <v>NA</v>
      </c>
      <c r="G18" t="str">
        <f>'working quarterly'!G21</f>
        <v>NA</v>
      </c>
      <c r="H18" t="str">
        <f>'working quarterly'!H21</f>
        <v>NA</v>
      </c>
      <c r="I18" t="str">
        <f>'working quarterly'!I21</f>
        <v>NA</v>
      </c>
      <c r="J18" t="str">
        <f>'working quarterly'!J21</f>
        <v>NA</v>
      </c>
      <c r="K18" t="str">
        <f>'working quarterly'!K21</f>
        <v>NA</v>
      </c>
      <c r="L18" t="str">
        <f>'working quarterly'!L21</f>
        <v>NA</v>
      </c>
      <c r="M18" t="str">
        <f>'working quarterly'!M21</f>
        <v>NA</v>
      </c>
      <c r="N18" t="str">
        <f>'working quarterly'!N21</f>
        <v>NA</v>
      </c>
      <c r="O18" t="str">
        <f>'working quarterly'!O21</f>
        <v>NA</v>
      </c>
      <c r="P18" t="str">
        <f>'working quarterly'!P21</f>
        <v>NA</v>
      </c>
      <c r="Q18" t="str">
        <f>'working quarterly'!Q21</f>
        <v>NA</v>
      </c>
      <c r="R18" t="str">
        <f>'working quarterly'!R21</f>
        <v>NA</v>
      </c>
      <c r="S18" t="str">
        <f>'working quarterly'!S21</f>
        <v>NA</v>
      </c>
      <c r="T18" t="str">
        <f>'working quarterly'!T21</f>
        <v>NA</v>
      </c>
      <c r="U18" t="str">
        <f>'working quarterly'!U21</f>
        <v>NA</v>
      </c>
    </row>
    <row r="19" spans="1:21" x14ac:dyDescent="0.3">
      <c r="A19" s="10">
        <f>'working quarterly'!A22</f>
        <v>33329</v>
      </c>
      <c r="B19">
        <f>'working quarterly'!B22</f>
        <v>1991</v>
      </c>
      <c r="C19">
        <f>'working quarterly'!C22</f>
        <v>4</v>
      </c>
      <c r="D19">
        <f>'working quarterly'!D22</f>
        <v>2</v>
      </c>
      <c r="E19">
        <f>'working quarterly'!E22</f>
        <v>91</v>
      </c>
      <c r="F19" t="str">
        <f>'working quarterly'!F22</f>
        <v>NA</v>
      </c>
      <c r="G19" t="str">
        <f>'working quarterly'!G22</f>
        <v>NA</v>
      </c>
      <c r="H19" t="str">
        <f>'working quarterly'!H22</f>
        <v>NA</v>
      </c>
      <c r="I19" t="str">
        <f>'working quarterly'!I22</f>
        <v>NA</v>
      </c>
      <c r="J19" t="str">
        <f>'working quarterly'!J22</f>
        <v>NA</v>
      </c>
      <c r="K19" t="str">
        <f>'working quarterly'!K22</f>
        <v>NA</v>
      </c>
      <c r="L19" t="str">
        <f>'working quarterly'!L22</f>
        <v>NA</v>
      </c>
      <c r="M19" t="str">
        <f>'working quarterly'!M22</f>
        <v>NA</v>
      </c>
      <c r="N19" t="str">
        <f>'working quarterly'!N22</f>
        <v>NA</v>
      </c>
      <c r="O19" t="str">
        <f>'working quarterly'!O22</f>
        <v>NA</v>
      </c>
      <c r="P19" t="str">
        <f>'working quarterly'!P22</f>
        <v>NA</v>
      </c>
      <c r="Q19" t="str">
        <f>'working quarterly'!Q22</f>
        <v>NA</v>
      </c>
      <c r="R19" t="str">
        <f>'working quarterly'!R22</f>
        <v>NA</v>
      </c>
      <c r="S19" t="str">
        <f>'working quarterly'!S22</f>
        <v>NA</v>
      </c>
      <c r="T19" t="str">
        <f>'working quarterly'!T22</f>
        <v>NA</v>
      </c>
      <c r="U19" t="str">
        <f>'working quarterly'!U22</f>
        <v>NA</v>
      </c>
    </row>
    <row r="20" spans="1:21" x14ac:dyDescent="0.3">
      <c r="A20" s="10">
        <f>'working quarterly'!A23</f>
        <v>33420</v>
      </c>
      <c r="B20">
        <f>'working quarterly'!B23</f>
        <v>1991</v>
      </c>
      <c r="C20">
        <f>'working quarterly'!C23</f>
        <v>7</v>
      </c>
      <c r="D20">
        <f>'working quarterly'!D23</f>
        <v>3</v>
      </c>
      <c r="E20">
        <f>'working quarterly'!E23</f>
        <v>92</v>
      </c>
      <c r="F20" t="str">
        <f>'working quarterly'!F23</f>
        <v>NA</v>
      </c>
      <c r="G20" t="str">
        <f>'working quarterly'!G23</f>
        <v>NA</v>
      </c>
      <c r="H20" t="str">
        <f>'working quarterly'!H23</f>
        <v>NA</v>
      </c>
      <c r="I20" t="str">
        <f>'working quarterly'!I23</f>
        <v>NA</v>
      </c>
      <c r="J20" t="str">
        <f>'working quarterly'!J23</f>
        <v>NA</v>
      </c>
      <c r="K20" t="str">
        <f>'working quarterly'!K23</f>
        <v>NA</v>
      </c>
      <c r="L20" t="str">
        <f>'working quarterly'!L23</f>
        <v>NA</v>
      </c>
      <c r="M20" t="str">
        <f>'working quarterly'!M23</f>
        <v>NA</v>
      </c>
      <c r="N20" t="str">
        <f>'working quarterly'!N23</f>
        <v>NA</v>
      </c>
      <c r="O20" t="str">
        <f>'working quarterly'!O23</f>
        <v>NA</v>
      </c>
      <c r="P20" t="str">
        <f>'working quarterly'!P23</f>
        <v>NA</v>
      </c>
      <c r="Q20" t="str">
        <f>'working quarterly'!Q23</f>
        <v>NA</v>
      </c>
      <c r="R20" t="str">
        <f>'working quarterly'!R23</f>
        <v>NA</v>
      </c>
      <c r="S20" t="str">
        <f>'working quarterly'!S23</f>
        <v>NA</v>
      </c>
      <c r="T20" t="str">
        <f>'working quarterly'!T23</f>
        <v>NA</v>
      </c>
      <c r="U20" t="str">
        <f>'working quarterly'!U23</f>
        <v>NA</v>
      </c>
    </row>
    <row r="21" spans="1:21" x14ac:dyDescent="0.3">
      <c r="A21" s="10">
        <f>'working quarterly'!A24</f>
        <v>33512</v>
      </c>
      <c r="B21">
        <f>'working quarterly'!B24</f>
        <v>1991</v>
      </c>
      <c r="C21">
        <f>'working quarterly'!C24</f>
        <v>10</v>
      </c>
      <c r="D21">
        <f>'working quarterly'!D24</f>
        <v>4</v>
      </c>
      <c r="E21">
        <f>'working quarterly'!E24</f>
        <v>92</v>
      </c>
      <c r="F21" t="str">
        <f>'working quarterly'!F24</f>
        <v>NA</v>
      </c>
      <c r="G21" t="str">
        <f>'working quarterly'!G24</f>
        <v>NA</v>
      </c>
      <c r="H21" t="str">
        <f>'working quarterly'!H24</f>
        <v>NA</v>
      </c>
      <c r="I21" t="str">
        <f>'working quarterly'!I24</f>
        <v>NA</v>
      </c>
      <c r="J21" t="str">
        <f>'working quarterly'!J24</f>
        <v>NA</v>
      </c>
      <c r="K21" t="str">
        <f>'working quarterly'!K24</f>
        <v>NA</v>
      </c>
      <c r="L21" t="str">
        <f>'working quarterly'!L24</f>
        <v>NA</v>
      </c>
      <c r="M21" t="str">
        <f>'working quarterly'!M24</f>
        <v>NA</v>
      </c>
      <c r="N21" t="str">
        <f>'working quarterly'!N24</f>
        <v>NA</v>
      </c>
      <c r="O21" t="str">
        <f>'working quarterly'!O24</f>
        <v>NA</v>
      </c>
      <c r="P21" t="str">
        <f>'working quarterly'!P24</f>
        <v>NA</v>
      </c>
      <c r="Q21" t="str">
        <f>'working quarterly'!Q24</f>
        <v>NA</v>
      </c>
      <c r="R21" t="str">
        <f>'working quarterly'!R24</f>
        <v>NA</v>
      </c>
      <c r="S21" t="str">
        <f>'working quarterly'!S24</f>
        <v>NA</v>
      </c>
      <c r="T21" t="str">
        <f>'working quarterly'!T24</f>
        <v>NA</v>
      </c>
      <c r="U21" t="str">
        <f>'working quarterly'!U24</f>
        <v>NA</v>
      </c>
    </row>
    <row r="22" spans="1:21" x14ac:dyDescent="0.3">
      <c r="A22" s="10">
        <f>'working quarterly'!A25</f>
        <v>33604</v>
      </c>
      <c r="B22">
        <f>'working quarterly'!B25</f>
        <v>1992</v>
      </c>
      <c r="C22">
        <f>'working quarterly'!C25</f>
        <v>1</v>
      </c>
      <c r="D22">
        <f>'working quarterly'!D25</f>
        <v>1</v>
      </c>
      <c r="E22">
        <f>'working quarterly'!E25</f>
        <v>90</v>
      </c>
      <c r="F22" t="str">
        <f>'working quarterly'!F25</f>
        <v>NA</v>
      </c>
      <c r="G22" t="str">
        <f>'working quarterly'!G25</f>
        <v>NA</v>
      </c>
      <c r="H22" t="str">
        <f>'working quarterly'!H25</f>
        <v>NA</v>
      </c>
      <c r="I22" t="str">
        <f>'working quarterly'!I25</f>
        <v>NA</v>
      </c>
      <c r="J22" t="str">
        <f>'working quarterly'!J25</f>
        <v>NA</v>
      </c>
      <c r="K22" t="str">
        <f>'working quarterly'!K25</f>
        <v>NA</v>
      </c>
      <c r="L22" t="str">
        <f>'working quarterly'!L25</f>
        <v>NA</v>
      </c>
      <c r="M22" t="str">
        <f>'working quarterly'!M25</f>
        <v>NA</v>
      </c>
      <c r="N22" t="str">
        <f>'working quarterly'!N25</f>
        <v>NA</v>
      </c>
      <c r="O22" t="str">
        <f>'working quarterly'!O25</f>
        <v>NA</v>
      </c>
      <c r="P22" t="str">
        <f>'working quarterly'!P25</f>
        <v>NA</v>
      </c>
      <c r="Q22" t="str">
        <f>'working quarterly'!Q25</f>
        <v>NA</v>
      </c>
      <c r="R22" t="str">
        <f>'working quarterly'!R25</f>
        <v>NA</v>
      </c>
      <c r="S22" t="str">
        <f>'working quarterly'!S25</f>
        <v>NA</v>
      </c>
      <c r="T22" t="str">
        <f>'working quarterly'!T25</f>
        <v>NA</v>
      </c>
      <c r="U22" t="str">
        <f>'working quarterly'!U25</f>
        <v>NA</v>
      </c>
    </row>
    <row r="23" spans="1:21" x14ac:dyDescent="0.3">
      <c r="A23" s="10">
        <f>'working quarterly'!A26</f>
        <v>33695</v>
      </c>
      <c r="B23">
        <f>'working quarterly'!B26</f>
        <v>1992</v>
      </c>
      <c r="C23">
        <f>'working quarterly'!C26</f>
        <v>4</v>
      </c>
      <c r="D23">
        <f>'working quarterly'!D26</f>
        <v>2</v>
      </c>
      <c r="E23">
        <f>'working quarterly'!E26</f>
        <v>91</v>
      </c>
      <c r="F23" t="str">
        <f>'working quarterly'!F26</f>
        <v>NA</v>
      </c>
      <c r="G23" t="str">
        <f>'working quarterly'!G26</f>
        <v>NA</v>
      </c>
      <c r="H23" t="str">
        <f>'working quarterly'!H26</f>
        <v>NA</v>
      </c>
      <c r="I23" t="str">
        <f>'working quarterly'!I26</f>
        <v>NA</v>
      </c>
      <c r="J23" t="str">
        <f>'working quarterly'!J26</f>
        <v>NA</v>
      </c>
      <c r="K23" t="str">
        <f>'working quarterly'!K26</f>
        <v>NA</v>
      </c>
      <c r="L23" t="str">
        <f>'working quarterly'!L26</f>
        <v>NA</v>
      </c>
      <c r="M23" t="str">
        <f>'working quarterly'!M26</f>
        <v>NA</v>
      </c>
      <c r="N23" t="str">
        <f>'working quarterly'!N26</f>
        <v>NA</v>
      </c>
      <c r="O23" t="str">
        <f>'working quarterly'!O26</f>
        <v>NA</v>
      </c>
      <c r="P23" t="str">
        <f>'working quarterly'!P26</f>
        <v>NA</v>
      </c>
      <c r="Q23" t="str">
        <f>'working quarterly'!Q26</f>
        <v>NA</v>
      </c>
      <c r="R23" t="str">
        <f>'working quarterly'!R26</f>
        <v>NA</v>
      </c>
      <c r="S23" t="str">
        <f>'working quarterly'!S26</f>
        <v>NA</v>
      </c>
      <c r="T23" t="str">
        <f>'working quarterly'!T26</f>
        <v>NA</v>
      </c>
      <c r="U23" t="str">
        <f>'working quarterly'!U26</f>
        <v>NA</v>
      </c>
    </row>
    <row r="24" spans="1:21" x14ac:dyDescent="0.3">
      <c r="A24" s="10">
        <f>'working quarterly'!A27</f>
        <v>33786</v>
      </c>
      <c r="B24">
        <f>'working quarterly'!B27</f>
        <v>1992</v>
      </c>
      <c r="C24">
        <f>'working quarterly'!C27</f>
        <v>7</v>
      </c>
      <c r="D24">
        <f>'working quarterly'!D27</f>
        <v>3</v>
      </c>
      <c r="E24">
        <f>'working quarterly'!E27</f>
        <v>92</v>
      </c>
      <c r="F24" t="str">
        <f>'working quarterly'!F27</f>
        <v>NA</v>
      </c>
      <c r="G24" t="str">
        <f>'working quarterly'!G27</f>
        <v>NA</v>
      </c>
      <c r="H24" t="str">
        <f>'working quarterly'!H27</f>
        <v>NA</v>
      </c>
      <c r="I24" t="str">
        <f>'working quarterly'!I27</f>
        <v>NA</v>
      </c>
      <c r="J24" t="str">
        <f>'working quarterly'!J27</f>
        <v>NA</v>
      </c>
      <c r="K24" t="str">
        <f>'working quarterly'!K27</f>
        <v>NA</v>
      </c>
      <c r="L24" t="str">
        <f>'working quarterly'!L27</f>
        <v>NA</v>
      </c>
      <c r="M24" t="str">
        <f>'working quarterly'!M27</f>
        <v>NA</v>
      </c>
      <c r="N24" t="str">
        <f>'working quarterly'!N27</f>
        <v>NA</v>
      </c>
      <c r="O24" t="str">
        <f>'working quarterly'!O27</f>
        <v>NA</v>
      </c>
      <c r="P24" t="str">
        <f>'working quarterly'!P27</f>
        <v>NA</v>
      </c>
      <c r="Q24" t="str">
        <f>'working quarterly'!Q27</f>
        <v>NA</v>
      </c>
      <c r="R24" t="str">
        <f>'working quarterly'!R27</f>
        <v>NA</v>
      </c>
      <c r="S24" t="str">
        <f>'working quarterly'!S27</f>
        <v>NA</v>
      </c>
      <c r="T24" t="str">
        <f>'working quarterly'!T27</f>
        <v>NA</v>
      </c>
      <c r="U24" t="str">
        <f>'working quarterly'!U27</f>
        <v>NA</v>
      </c>
    </row>
    <row r="25" spans="1:21" x14ac:dyDescent="0.3">
      <c r="A25" s="10">
        <f>'working quarterly'!A28</f>
        <v>33878</v>
      </c>
      <c r="B25">
        <f>'working quarterly'!B28</f>
        <v>1992</v>
      </c>
      <c r="C25">
        <f>'working quarterly'!C28</f>
        <v>10</v>
      </c>
      <c r="D25">
        <f>'working quarterly'!D28</f>
        <v>4</v>
      </c>
      <c r="E25">
        <f>'working quarterly'!E28</f>
        <v>92</v>
      </c>
      <c r="F25" t="str">
        <f>'working quarterly'!F28</f>
        <v>NA</v>
      </c>
      <c r="G25" t="str">
        <f>'working quarterly'!G28</f>
        <v>NA</v>
      </c>
      <c r="H25" t="str">
        <f>'working quarterly'!H28</f>
        <v>NA</v>
      </c>
      <c r="I25" t="str">
        <f>'working quarterly'!I28</f>
        <v>NA</v>
      </c>
      <c r="J25" t="str">
        <f>'working quarterly'!J28</f>
        <v>NA</v>
      </c>
      <c r="K25" t="str">
        <f>'working quarterly'!K28</f>
        <v>NA</v>
      </c>
      <c r="L25" t="str">
        <f>'working quarterly'!L28</f>
        <v>NA</v>
      </c>
      <c r="M25" t="str">
        <f>'working quarterly'!M28</f>
        <v>NA</v>
      </c>
      <c r="N25" t="str">
        <f>'working quarterly'!N28</f>
        <v>NA</v>
      </c>
      <c r="O25" t="str">
        <f>'working quarterly'!O28</f>
        <v>NA</v>
      </c>
      <c r="P25" t="str">
        <f>'working quarterly'!P28</f>
        <v>NA</v>
      </c>
      <c r="Q25" t="str">
        <f>'working quarterly'!Q28</f>
        <v>NA</v>
      </c>
      <c r="R25" t="str">
        <f>'working quarterly'!R28</f>
        <v>NA</v>
      </c>
      <c r="S25" t="str">
        <f>'working quarterly'!S28</f>
        <v>NA</v>
      </c>
      <c r="T25" t="str">
        <f>'working quarterly'!T28</f>
        <v>NA</v>
      </c>
      <c r="U25" t="str">
        <f>'working quarterly'!U28</f>
        <v>NA</v>
      </c>
    </row>
    <row r="26" spans="1:21" x14ac:dyDescent="0.3">
      <c r="A26" s="10">
        <f>'working quarterly'!A29</f>
        <v>33970</v>
      </c>
      <c r="B26">
        <f>'working quarterly'!B29</f>
        <v>1993</v>
      </c>
      <c r="C26">
        <f>'working quarterly'!C29</f>
        <v>1</v>
      </c>
      <c r="D26">
        <f>'working quarterly'!D29</f>
        <v>1</v>
      </c>
      <c r="E26">
        <f>'working quarterly'!E29</f>
        <v>90</v>
      </c>
      <c r="F26" t="str">
        <f>'working quarterly'!F29</f>
        <v>NA</v>
      </c>
      <c r="G26" t="str">
        <f>'working quarterly'!G29</f>
        <v>NA</v>
      </c>
      <c r="H26" t="str">
        <f>'working quarterly'!H29</f>
        <v>NA</v>
      </c>
      <c r="I26" t="str">
        <f>'working quarterly'!I29</f>
        <v>NA</v>
      </c>
      <c r="J26" t="str">
        <f>'working quarterly'!J29</f>
        <v>NA</v>
      </c>
      <c r="K26" t="str">
        <f>'working quarterly'!K29</f>
        <v>NA</v>
      </c>
      <c r="L26" t="str">
        <f>'working quarterly'!L29</f>
        <v>NA</v>
      </c>
      <c r="M26" t="str">
        <f>'working quarterly'!M29</f>
        <v>NA</v>
      </c>
      <c r="N26" t="str">
        <f>'working quarterly'!N29</f>
        <v>NA</v>
      </c>
      <c r="O26" t="str">
        <f>'working quarterly'!O29</f>
        <v>NA</v>
      </c>
      <c r="P26" t="str">
        <f>'working quarterly'!P29</f>
        <v>NA</v>
      </c>
      <c r="Q26" t="str">
        <f>'working quarterly'!Q29</f>
        <v>NA</v>
      </c>
      <c r="R26" t="str">
        <f>'working quarterly'!R29</f>
        <v>NA</v>
      </c>
      <c r="S26" t="str">
        <f>'working quarterly'!S29</f>
        <v>NA</v>
      </c>
      <c r="T26" t="str">
        <f>'working quarterly'!T29</f>
        <v>NA</v>
      </c>
      <c r="U26" t="str">
        <f>'working quarterly'!U29</f>
        <v>NA</v>
      </c>
    </row>
    <row r="27" spans="1:21" x14ac:dyDescent="0.3">
      <c r="A27" s="10">
        <f>'working quarterly'!A30</f>
        <v>34060</v>
      </c>
      <c r="B27">
        <f>'working quarterly'!B30</f>
        <v>1993</v>
      </c>
      <c r="C27">
        <f>'working quarterly'!C30</f>
        <v>4</v>
      </c>
      <c r="D27">
        <f>'working quarterly'!D30</f>
        <v>2</v>
      </c>
      <c r="E27">
        <f>'working quarterly'!E30</f>
        <v>91</v>
      </c>
      <c r="F27" t="str">
        <f>'working quarterly'!F30</f>
        <v>NA</v>
      </c>
      <c r="G27" t="str">
        <f>'working quarterly'!G30</f>
        <v>NA</v>
      </c>
      <c r="H27" t="str">
        <f>'working quarterly'!H30</f>
        <v>NA</v>
      </c>
      <c r="I27" t="str">
        <f>'working quarterly'!I30</f>
        <v>NA</v>
      </c>
      <c r="J27" t="str">
        <f>'working quarterly'!J30</f>
        <v>NA</v>
      </c>
      <c r="K27" t="str">
        <f>'working quarterly'!K30</f>
        <v>NA</v>
      </c>
      <c r="L27" t="str">
        <f>'working quarterly'!L30</f>
        <v>NA</v>
      </c>
      <c r="M27" t="str">
        <f>'working quarterly'!M30</f>
        <v>NA</v>
      </c>
      <c r="N27" t="str">
        <f>'working quarterly'!N30</f>
        <v>NA</v>
      </c>
      <c r="O27" t="str">
        <f>'working quarterly'!O30</f>
        <v>NA</v>
      </c>
      <c r="P27" t="str">
        <f>'working quarterly'!P30</f>
        <v>NA</v>
      </c>
      <c r="Q27" t="str">
        <f>'working quarterly'!Q30</f>
        <v>NA</v>
      </c>
      <c r="R27" t="str">
        <f>'working quarterly'!R30</f>
        <v>NA</v>
      </c>
      <c r="S27" t="str">
        <f>'working quarterly'!S30</f>
        <v>NA</v>
      </c>
      <c r="T27" t="str">
        <f>'working quarterly'!T30</f>
        <v>NA</v>
      </c>
      <c r="U27" t="str">
        <f>'working quarterly'!U30</f>
        <v>NA</v>
      </c>
    </row>
    <row r="28" spans="1:21" x14ac:dyDescent="0.3">
      <c r="A28" s="10">
        <f>'working quarterly'!A31</f>
        <v>34151</v>
      </c>
      <c r="B28">
        <f>'working quarterly'!B31</f>
        <v>1993</v>
      </c>
      <c r="C28">
        <f>'working quarterly'!C31</f>
        <v>7</v>
      </c>
      <c r="D28">
        <f>'working quarterly'!D31</f>
        <v>3</v>
      </c>
      <c r="E28">
        <f>'working quarterly'!E31</f>
        <v>92</v>
      </c>
      <c r="F28" t="str">
        <f>'working quarterly'!F31</f>
        <v>NA</v>
      </c>
      <c r="G28" t="str">
        <f>'working quarterly'!G31</f>
        <v>NA</v>
      </c>
      <c r="H28" t="str">
        <f>'working quarterly'!H31</f>
        <v>NA</v>
      </c>
      <c r="I28" t="str">
        <f>'working quarterly'!I31</f>
        <v>NA</v>
      </c>
      <c r="J28" t="str">
        <f>'working quarterly'!J31</f>
        <v>NA</v>
      </c>
      <c r="K28" t="str">
        <f>'working quarterly'!K31</f>
        <v>NA</v>
      </c>
      <c r="L28" t="str">
        <f>'working quarterly'!L31</f>
        <v>NA</v>
      </c>
      <c r="M28" t="str">
        <f>'working quarterly'!M31</f>
        <v>NA</v>
      </c>
      <c r="N28" t="str">
        <f>'working quarterly'!N31</f>
        <v>NA</v>
      </c>
      <c r="O28" t="str">
        <f>'working quarterly'!O31</f>
        <v>NA</v>
      </c>
      <c r="P28" t="str">
        <f>'working quarterly'!P31</f>
        <v>NA</v>
      </c>
      <c r="Q28" t="str">
        <f>'working quarterly'!Q31</f>
        <v>NA</v>
      </c>
      <c r="R28" t="str">
        <f>'working quarterly'!R31</f>
        <v>NA</v>
      </c>
      <c r="S28" t="str">
        <f>'working quarterly'!S31</f>
        <v>NA</v>
      </c>
      <c r="T28" t="str">
        <f>'working quarterly'!T31</f>
        <v>NA</v>
      </c>
      <c r="U28" t="str">
        <f>'working quarterly'!U31</f>
        <v>NA</v>
      </c>
    </row>
    <row r="29" spans="1:21" x14ac:dyDescent="0.3">
      <c r="A29" s="10">
        <f>'working quarterly'!A32</f>
        <v>34243</v>
      </c>
      <c r="B29">
        <f>'working quarterly'!B32</f>
        <v>1993</v>
      </c>
      <c r="C29">
        <f>'working quarterly'!C32</f>
        <v>10</v>
      </c>
      <c r="D29">
        <f>'working quarterly'!D32</f>
        <v>4</v>
      </c>
      <c r="E29">
        <f>'working quarterly'!E32</f>
        <v>92</v>
      </c>
      <c r="F29" t="str">
        <f>'working quarterly'!F32</f>
        <v>NA</v>
      </c>
      <c r="G29" t="str">
        <f>'working quarterly'!G32</f>
        <v>NA</v>
      </c>
      <c r="H29" t="str">
        <f>'working quarterly'!H32</f>
        <v>NA</v>
      </c>
      <c r="I29" t="str">
        <f>'working quarterly'!I32</f>
        <v>NA</v>
      </c>
      <c r="J29" t="str">
        <f>'working quarterly'!J32</f>
        <v>NA</v>
      </c>
      <c r="K29" t="str">
        <f>'working quarterly'!K32</f>
        <v>NA</v>
      </c>
      <c r="L29" t="str">
        <f>'working quarterly'!L32</f>
        <v>NA</v>
      </c>
      <c r="M29" t="str">
        <f>'working quarterly'!M32</f>
        <v>NA</v>
      </c>
      <c r="N29" t="str">
        <f>'working quarterly'!N32</f>
        <v>NA</v>
      </c>
      <c r="O29" t="str">
        <f>'working quarterly'!O32</f>
        <v>NA</v>
      </c>
      <c r="P29" t="str">
        <f>'working quarterly'!P32</f>
        <v>NA</v>
      </c>
      <c r="Q29" t="str">
        <f>'working quarterly'!Q32</f>
        <v>NA</v>
      </c>
      <c r="R29" t="str">
        <f>'working quarterly'!R32</f>
        <v>NA</v>
      </c>
      <c r="S29" t="str">
        <f>'working quarterly'!S32</f>
        <v>NA</v>
      </c>
      <c r="T29" t="str">
        <f>'working quarterly'!T32</f>
        <v>NA</v>
      </c>
      <c r="U29" t="str">
        <f>'working quarterly'!U32</f>
        <v>NA</v>
      </c>
    </row>
    <row r="30" spans="1:21" x14ac:dyDescent="0.3">
      <c r="A30" s="10">
        <f>'working quarterly'!A33</f>
        <v>34335</v>
      </c>
      <c r="B30">
        <f>'working quarterly'!B33</f>
        <v>1994</v>
      </c>
      <c r="C30">
        <f>'working quarterly'!C33</f>
        <v>1</v>
      </c>
      <c r="D30">
        <f>'working quarterly'!D33</f>
        <v>1</v>
      </c>
      <c r="E30">
        <f>'working quarterly'!E33</f>
        <v>90</v>
      </c>
      <c r="F30" t="str">
        <f>'working quarterly'!F33</f>
        <v>NA</v>
      </c>
      <c r="G30" t="str">
        <f>'working quarterly'!G33</f>
        <v>NA</v>
      </c>
      <c r="H30" t="str">
        <f>'working quarterly'!H33</f>
        <v>NA</v>
      </c>
      <c r="I30" t="str">
        <f>'working quarterly'!I33</f>
        <v>NA</v>
      </c>
      <c r="J30" t="str">
        <f>'working quarterly'!J33</f>
        <v>NA</v>
      </c>
      <c r="K30" t="str">
        <f>'working quarterly'!K33</f>
        <v>NA</v>
      </c>
      <c r="L30" t="str">
        <f>'working quarterly'!L33</f>
        <v>NA</v>
      </c>
      <c r="M30" t="str">
        <f>'working quarterly'!M33</f>
        <v>NA</v>
      </c>
      <c r="N30" t="str">
        <f>'working quarterly'!N33</f>
        <v>NA</v>
      </c>
      <c r="O30" t="str">
        <f>'working quarterly'!O33</f>
        <v>NA</v>
      </c>
      <c r="P30" t="str">
        <f>'working quarterly'!P33</f>
        <v>NA</v>
      </c>
      <c r="Q30" t="str">
        <f>'working quarterly'!Q33</f>
        <v>NA</v>
      </c>
      <c r="R30" t="str">
        <f>'working quarterly'!R33</f>
        <v>NA</v>
      </c>
      <c r="S30" t="str">
        <f>'working quarterly'!S33</f>
        <v>NA</v>
      </c>
      <c r="T30" t="str">
        <f>'working quarterly'!T33</f>
        <v>NA</v>
      </c>
      <c r="U30" t="str">
        <f>'working quarterly'!U33</f>
        <v>NA</v>
      </c>
    </row>
    <row r="31" spans="1:21" x14ac:dyDescent="0.3">
      <c r="A31" s="10">
        <f>'working quarterly'!A34</f>
        <v>34425</v>
      </c>
      <c r="B31">
        <f>'working quarterly'!B34</f>
        <v>1994</v>
      </c>
      <c r="C31">
        <f>'working quarterly'!C34</f>
        <v>4</v>
      </c>
      <c r="D31">
        <f>'working quarterly'!D34</f>
        <v>2</v>
      </c>
      <c r="E31">
        <f>'working quarterly'!E34</f>
        <v>91</v>
      </c>
      <c r="F31" t="str">
        <f>'working quarterly'!F34</f>
        <v>NA</v>
      </c>
      <c r="G31" t="str">
        <f>'working quarterly'!G34</f>
        <v>NA</v>
      </c>
      <c r="H31" t="str">
        <f>'working quarterly'!H34</f>
        <v>NA</v>
      </c>
      <c r="I31" t="str">
        <f>'working quarterly'!I34</f>
        <v>NA</v>
      </c>
      <c r="J31" t="str">
        <f>'working quarterly'!J34</f>
        <v>NA</v>
      </c>
      <c r="K31" t="str">
        <f>'working quarterly'!K34</f>
        <v>NA</v>
      </c>
      <c r="L31" t="str">
        <f>'working quarterly'!L34</f>
        <v>NA</v>
      </c>
      <c r="M31" t="str">
        <f>'working quarterly'!M34</f>
        <v>NA</v>
      </c>
      <c r="N31" t="str">
        <f>'working quarterly'!N34</f>
        <v>NA</v>
      </c>
      <c r="O31" t="str">
        <f>'working quarterly'!O34</f>
        <v>NA</v>
      </c>
      <c r="P31" t="str">
        <f>'working quarterly'!P34</f>
        <v>NA</v>
      </c>
      <c r="Q31" t="str">
        <f>'working quarterly'!Q34</f>
        <v>NA</v>
      </c>
      <c r="R31" t="str">
        <f>'working quarterly'!R34</f>
        <v>NA</v>
      </c>
      <c r="S31" t="str">
        <f>'working quarterly'!S34</f>
        <v>NA</v>
      </c>
      <c r="T31" t="str">
        <f>'working quarterly'!T34</f>
        <v>NA</v>
      </c>
      <c r="U31" t="str">
        <f>'working quarterly'!U34</f>
        <v>NA</v>
      </c>
    </row>
    <row r="32" spans="1:21" x14ac:dyDescent="0.3">
      <c r="A32" s="10">
        <f>'working quarterly'!A35</f>
        <v>34516</v>
      </c>
      <c r="B32">
        <f>'working quarterly'!B35</f>
        <v>1994</v>
      </c>
      <c r="C32">
        <f>'working quarterly'!C35</f>
        <v>7</v>
      </c>
      <c r="D32">
        <f>'working quarterly'!D35</f>
        <v>3</v>
      </c>
      <c r="E32">
        <f>'working quarterly'!E35</f>
        <v>92</v>
      </c>
      <c r="F32" t="str">
        <f>'working quarterly'!F35</f>
        <v>NA</v>
      </c>
      <c r="G32" t="str">
        <f>'working quarterly'!G35</f>
        <v>NA</v>
      </c>
      <c r="H32" t="str">
        <f>'working quarterly'!H35</f>
        <v>NA</v>
      </c>
      <c r="I32" t="str">
        <f>'working quarterly'!I35</f>
        <v>NA</v>
      </c>
      <c r="J32" t="str">
        <f>'working quarterly'!J35</f>
        <v>NA</v>
      </c>
      <c r="K32" t="str">
        <f>'working quarterly'!K35</f>
        <v>NA</v>
      </c>
      <c r="L32" t="str">
        <f>'working quarterly'!L35</f>
        <v>NA</v>
      </c>
      <c r="M32" t="str">
        <f>'working quarterly'!M35</f>
        <v>NA</v>
      </c>
      <c r="N32" t="str">
        <f>'working quarterly'!N35</f>
        <v>NA</v>
      </c>
      <c r="O32" t="str">
        <f>'working quarterly'!O35</f>
        <v>NA</v>
      </c>
      <c r="P32" t="str">
        <f>'working quarterly'!P35</f>
        <v>NA</v>
      </c>
      <c r="Q32" t="str">
        <f>'working quarterly'!Q35</f>
        <v>NA</v>
      </c>
      <c r="R32" t="str">
        <f>'working quarterly'!R35</f>
        <v>NA</v>
      </c>
      <c r="S32" t="str">
        <f>'working quarterly'!S35</f>
        <v>NA</v>
      </c>
      <c r="T32" t="str">
        <f>'working quarterly'!T35</f>
        <v>NA</v>
      </c>
      <c r="U32" t="str">
        <f>'working quarterly'!U35</f>
        <v>NA</v>
      </c>
    </row>
    <row r="33" spans="1:21" x14ac:dyDescent="0.3">
      <c r="A33" s="10">
        <f>'working quarterly'!A36</f>
        <v>34608</v>
      </c>
      <c r="B33">
        <f>'working quarterly'!B36</f>
        <v>1994</v>
      </c>
      <c r="C33">
        <f>'working quarterly'!C36</f>
        <v>10</v>
      </c>
      <c r="D33">
        <f>'working quarterly'!D36</f>
        <v>4</v>
      </c>
      <c r="E33">
        <f>'working quarterly'!E36</f>
        <v>92</v>
      </c>
      <c r="F33" t="str">
        <f>'working quarterly'!F36</f>
        <v>NA</v>
      </c>
      <c r="G33" t="str">
        <f>'working quarterly'!G36</f>
        <v>NA</v>
      </c>
      <c r="H33" t="str">
        <f>'working quarterly'!H36</f>
        <v>NA</v>
      </c>
      <c r="I33" t="str">
        <f>'working quarterly'!I36</f>
        <v>NA</v>
      </c>
      <c r="J33" t="str">
        <f>'working quarterly'!J36</f>
        <v>NA</v>
      </c>
      <c r="K33" t="str">
        <f>'working quarterly'!K36</f>
        <v>NA</v>
      </c>
      <c r="L33" t="str">
        <f>'working quarterly'!L36</f>
        <v>NA</v>
      </c>
      <c r="M33" t="str">
        <f>'working quarterly'!M36</f>
        <v>NA</v>
      </c>
      <c r="N33" t="str">
        <f>'working quarterly'!N36</f>
        <v>NA</v>
      </c>
      <c r="O33" t="str">
        <f>'working quarterly'!O36</f>
        <v>NA</v>
      </c>
      <c r="P33" t="str">
        <f>'working quarterly'!P36</f>
        <v>NA</v>
      </c>
      <c r="Q33" t="str">
        <f>'working quarterly'!Q36</f>
        <v>NA</v>
      </c>
      <c r="R33" t="str">
        <f>'working quarterly'!R36</f>
        <v>NA</v>
      </c>
      <c r="S33" t="str">
        <f>'working quarterly'!S36</f>
        <v>NA</v>
      </c>
      <c r="T33" t="str">
        <f>'working quarterly'!T36</f>
        <v>NA</v>
      </c>
      <c r="U33" t="str">
        <f>'working quarterly'!U36</f>
        <v>NA</v>
      </c>
    </row>
    <row r="34" spans="1:21" x14ac:dyDescent="0.3">
      <c r="A34" s="10">
        <f>'working quarterly'!A37</f>
        <v>34700</v>
      </c>
      <c r="B34">
        <f>'working quarterly'!B37</f>
        <v>1995</v>
      </c>
      <c r="C34">
        <f>'working quarterly'!C37</f>
        <v>1</v>
      </c>
      <c r="D34">
        <f>'working quarterly'!D37</f>
        <v>1</v>
      </c>
      <c r="E34">
        <f>'working quarterly'!E37</f>
        <v>90</v>
      </c>
      <c r="F34" t="str">
        <f>'working quarterly'!F37</f>
        <v>NA</v>
      </c>
      <c r="G34" t="str">
        <f>'working quarterly'!G37</f>
        <v>NA</v>
      </c>
      <c r="H34" t="str">
        <f>'working quarterly'!H37</f>
        <v>NA</v>
      </c>
      <c r="I34" t="str">
        <f>'working quarterly'!I37</f>
        <v>NA</v>
      </c>
      <c r="J34" t="str">
        <f>'working quarterly'!J37</f>
        <v>NA</v>
      </c>
      <c r="K34" t="str">
        <f>'working quarterly'!K37</f>
        <v>NA</v>
      </c>
      <c r="L34" t="str">
        <f>'working quarterly'!L37</f>
        <v>NA</v>
      </c>
      <c r="M34" t="str">
        <f>'working quarterly'!M37</f>
        <v>NA</v>
      </c>
      <c r="N34" t="str">
        <f>'working quarterly'!N37</f>
        <v>NA</v>
      </c>
      <c r="O34" t="str">
        <f>'working quarterly'!O37</f>
        <v>NA</v>
      </c>
      <c r="P34" t="str">
        <f>'working quarterly'!P37</f>
        <v>NA</v>
      </c>
      <c r="Q34" t="str">
        <f>'working quarterly'!Q37</f>
        <v>NA</v>
      </c>
      <c r="R34" t="str">
        <f>'working quarterly'!R37</f>
        <v>NA</v>
      </c>
      <c r="S34" t="str">
        <f>'working quarterly'!S37</f>
        <v>NA</v>
      </c>
      <c r="T34" t="str">
        <f>'working quarterly'!T37</f>
        <v>NA</v>
      </c>
      <c r="U34" t="str">
        <f>'working quarterly'!U37</f>
        <v>NA</v>
      </c>
    </row>
    <row r="35" spans="1:21" x14ac:dyDescent="0.3">
      <c r="A35" s="10">
        <f>'working quarterly'!A38</f>
        <v>34790</v>
      </c>
      <c r="B35">
        <f>'working quarterly'!B38</f>
        <v>1995</v>
      </c>
      <c r="C35">
        <f>'working quarterly'!C38</f>
        <v>4</v>
      </c>
      <c r="D35">
        <f>'working quarterly'!D38</f>
        <v>2</v>
      </c>
      <c r="E35">
        <f>'working quarterly'!E38</f>
        <v>91</v>
      </c>
      <c r="F35" t="str">
        <f>'working quarterly'!F38</f>
        <v>NA</v>
      </c>
      <c r="G35" t="str">
        <f>'working quarterly'!G38</f>
        <v>NA</v>
      </c>
      <c r="H35" t="str">
        <f>'working quarterly'!H38</f>
        <v>NA</v>
      </c>
      <c r="I35" t="str">
        <f>'working quarterly'!I38</f>
        <v>NA</v>
      </c>
      <c r="J35" t="str">
        <f>'working quarterly'!J38</f>
        <v>NA</v>
      </c>
      <c r="K35" t="str">
        <f>'working quarterly'!K38</f>
        <v>NA</v>
      </c>
      <c r="L35" t="str">
        <f>'working quarterly'!L38</f>
        <v>NA</v>
      </c>
      <c r="M35" t="str">
        <f>'working quarterly'!M38</f>
        <v>NA</v>
      </c>
      <c r="N35" t="str">
        <f>'working quarterly'!N38</f>
        <v>NA</v>
      </c>
      <c r="O35" t="str">
        <f>'working quarterly'!O38</f>
        <v>NA</v>
      </c>
      <c r="P35" t="str">
        <f>'working quarterly'!P38</f>
        <v>NA</v>
      </c>
      <c r="Q35" t="str">
        <f>'working quarterly'!Q38</f>
        <v>NA</v>
      </c>
      <c r="R35" t="str">
        <f>'working quarterly'!R38</f>
        <v>NA</v>
      </c>
      <c r="S35" t="str">
        <f>'working quarterly'!S38</f>
        <v>NA</v>
      </c>
      <c r="T35" t="str">
        <f>'working quarterly'!T38</f>
        <v>NA</v>
      </c>
      <c r="U35" t="str">
        <f>'working quarterly'!U38</f>
        <v>NA</v>
      </c>
    </row>
    <row r="36" spans="1:21" x14ac:dyDescent="0.3">
      <c r="A36" s="10">
        <f>'working quarterly'!A39</f>
        <v>34881</v>
      </c>
      <c r="B36">
        <f>'working quarterly'!B39</f>
        <v>1995</v>
      </c>
      <c r="C36">
        <f>'working quarterly'!C39</f>
        <v>7</v>
      </c>
      <c r="D36">
        <f>'working quarterly'!D39</f>
        <v>3</v>
      </c>
      <c r="E36">
        <f>'working quarterly'!E39</f>
        <v>92</v>
      </c>
      <c r="F36" t="str">
        <f>'working quarterly'!F39</f>
        <v>NA</v>
      </c>
      <c r="G36" t="str">
        <f>'working quarterly'!G39</f>
        <v>NA</v>
      </c>
      <c r="H36" t="str">
        <f>'working quarterly'!H39</f>
        <v>NA</v>
      </c>
      <c r="I36" t="str">
        <f>'working quarterly'!I39</f>
        <v>NA</v>
      </c>
      <c r="J36" t="str">
        <f>'working quarterly'!J39</f>
        <v>NA</v>
      </c>
      <c r="K36" t="str">
        <f>'working quarterly'!K39</f>
        <v>NA</v>
      </c>
      <c r="L36" t="str">
        <f>'working quarterly'!L39</f>
        <v>NA</v>
      </c>
      <c r="M36" t="str">
        <f>'working quarterly'!M39</f>
        <v>NA</v>
      </c>
      <c r="N36" t="str">
        <f>'working quarterly'!N39</f>
        <v>NA</v>
      </c>
      <c r="O36" t="str">
        <f>'working quarterly'!O39</f>
        <v>NA</v>
      </c>
      <c r="P36" t="str">
        <f>'working quarterly'!P39</f>
        <v>NA</v>
      </c>
      <c r="Q36" t="str">
        <f>'working quarterly'!Q39</f>
        <v>NA</v>
      </c>
      <c r="R36" t="str">
        <f>'working quarterly'!R39</f>
        <v>NA</v>
      </c>
      <c r="S36" t="str">
        <f>'working quarterly'!S39</f>
        <v>NA</v>
      </c>
      <c r="T36" t="str">
        <f>'working quarterly'!T39</f>
        <v>NA</v>
      </c>
      <c r="U36" t="str">
        <f>'working quarterly'!U39</f>
        <v>NA</v>
      </c>
    </row>
    <row r="37" spans="1:21" x14ac:dyDescent="0.3">
      <c r="A37" s="10">
        <f>'working quarterly'!A40</f>
        <v>34973</v>
      </c>
      <c r="B37">
        <f>'working quarterly'!B40</f>
        <v>1995</v>
      </c>
      <c r="C37">
        <f>'working quarterly'!C40</f>
        <v>10</v>
      </c>
      <c r="D37">
        <f>'working quarterly'!D40</f>
        <v>4</v>
      </c>
      <c r="E37">
        <f>'working quarterly'!E40</f>
        <v>92</v>
      </c>
      <c r="F37" t="str">
        <f>'working quarterly'!F40</f>
        <v>NA</v>
      </c>
      <c r="G37" t="str">
        <f>'working quarterly'!G40</f>
        <v>NA</v>
      </c>
      <c r="H37" t="str">
        <f>'working quarterly'!H40</f>
        <v>NA</v>
      </c>
      <c r="I37" t="str">
        <f>'working quarterly'!I40</f>
        <v>NA</v>
      </c>
      <c r="J37" t="str">
        <f>'working quarterly'!J40</f>
        <v>NA</v>
      </c>
      <c r="K37" t="str">
        <f>'working quarterly'!K40</f>
        <v>NA</v>
      </c>
      <c r="L37" t="str">
        <f>'working quarterly'!L40</f>
        <v>NA</v>
      </c>
      <c r="M37" t="str">
        <f>'working quarterly'!M40</f>
        <v>NA</v>
      </c>
      <c r="N37" t="str">
        <f>'working quarterly'!N40</f>
        <v>NA</v>
      </c>
      <c r="O37" t="str">
        <f>'working quarterly'!O40</f>
        <v>NA</v>
      </c>
      <c r="P37" t="str">
        <f>'working quarterly'!P40</f>
        <v>NA</v>
      </c>
      <c r="Q37" t="str">
        <f>'working quarterly'!Q40</f>
        <v>NA</v>
      </c>
      <c r="R37" t="str">
        <f>'working quarterly'!R40</f>
        <v>NA</v>
      </c>
      <c r="S37" t="str">
        <f>'working quarterly'!S40</f>
        <v>NA</v>
      </c>
      <c r="T37" t="str">
        <f>'working quarterly'!T40</f>
        <v>NA</v>
      </c>
      <c r="U37" t="str">
        <f>'working quarterly'!U40</f>
        <v>NA</v>
      </c>
    </row>
    <row r="38" spans="1:21" x14ac:dyDescent="0.3">
      <c r="A38" s="10">
        <f>'working quarterly'!A41</f>
        <v>35065</v>
      </c>
      <c r="B38">
        <f>'working quarterly'!B41</f>
        <v>1996</v>
      </c>
      <c r="C38">
        <f>'working quarterly'!C41</f>
        <v>1</v>
      </c>
      <c r="D38">
        <f>'working quarterly'!D41</f>
        <v>1</v>
      </c>
      <c r="E38">
        <f>'working quarterly'!E41</f>
        <v>90</v>
      </c>
      <c r="F38" t="str">
        <f>'working quarterly'!F41</f>
        <v>NA</v>
      </c>
      <c r="G38" t="str">
        <f>'working quarterly'!G41</f>
        <v>NA</v>
      </c>
      <c r="H38" t="str">
        <f>'working quarterly'!H41</f>
        <v>NA</v>
      </c>
      <c r="I38" t="str">
        <f>'working quarterly'!I41</f>
        <v>NA</v>
      </c>
      <c r="J38" t="str">
        <f>'working quarterly'!J41</f>
        <v>NA</v>
      </c>
      <c r="K38" t="str">
        <f>'working quarterly'!K41</f>
        <v>NA</v>
      </c>
      <c r="L38" t="str">
        <f>'working quarterly'!L41</f>
        <v>NA</v>
      </c>
      <c r="M38" t="str">
        <f>'working quarterly'!M41</f>
        <v>NA</v>
      </c>
      <c r="N38" t="str">
        <f>'working quarterly'!N41</f>
        <v>NA</v>
      </c>
      <c r="O38" t="str">
        <f>'working quarterly'!O41</f>
        <v>NA</v>
      </c>
      <c r="P38" t="str">
        <f>'working quarterly'!P41</f>
        <v>NA</v>
      </c>
      <c r="Q38" t="str">
        <f>'working quarterly'!Q41</f>
        <v>NA</v>
      </c>
      <c r="R38" t="str">
        <f>'working quarterly'!R41</f>
        <v>NA</v>
      </c>
      <c r="S38" t="str">
        <f>'working quarterly'!S41</f>
        <v>NA</v>
      </c>
      <c r="T38" t="str">
        <f>'working quarterly'!T41</f>
        <v>NA</v>
      </c>
      <c r="U38" t="str">
        <f>'working quarterly'!U41</f>
        <v>NA</v>
      </c>
    </row>
    <row r="39" spans="1:21" x14ac:dyDescent="0.3">
      <c r="A39" s="10">
        <f>'working quarterly'!A42</f>
        <v>35156</v>
      </c>
      <c r="B39">
        <f>'working quarterly'!B42</f>
        <v>1996</v>
      </c>
      <c r="C39">
        <f>'working quarterly'!C42</f>
        <v>4</v>
      </c>
      <c r="D39">
        <f>'working quarterly'!D42</f>
        <v>2</v>
      </c>
      <c r="E39">
        <f>'working quarterly'!E42</f>
        <v>91</v>
      </c>
      <c r="F39" t="str">
        <f>'working quarterly'!F42</f>
        <v>NA</v>
      </c>
      <c r="G39" t="str">
        <f>'working quarterly'!G42</f>
        <v>NA</v>
      </c>
      <c r="H39" t="str">
        <f>'working quarterly'!H42</f>
        <v>NA</v>
      </c>
      <c r="I39" t="str">
        <f>'working quarterly'!I42</f>
        <v>NA</v>
      </c>
      <c r="J39" t="str">
        <f>'working quarterly'!J42</f>
        <v>NA</v>
      </c>
      <c r="K39" t="str">
        <f>'working quarterly'!K42</f>
        <v>NA</v>
      </c>
      <c r="L39" t="str">
        <f>'working quarterly'!L42</f>
        <v>NA</v>
      </c>
      <c r="M39" t="str">
        <f>'working quarterly'!M42</f>
        <v>NA</v>
      </c>
      <c r="N39" t="str">
        <f>'working quarterly'!N42</f>
        <v>NA</v>
      </c>
      <c r="O39" t="str">
        <f>'working quarterly'!O42</f>
        <v>NA</v>
      </c>
      <c r="P39" t="str">
        <f>'working quarterly'!P42</f>
        <v>NA</v>
      </c>
      <c r="Q39" t="str">
        <f>'working quarterly'!Q42</f>
        <v>NA</v>
      </c>
      <c r="R39" t="str">
        <f>'working quarterly'!R42</f>
        <v>NA</v>
      </c>
      <c r="S39" t="str">
        <f>'working quarterly'!S42</f>
        <v>NA</v>
      </c>
      <c r="T39" t="str">
        <f>'working quarterly'!T42</f>
        <v>NA</v>
      </c>
      <c r="U39" t="str">
        <f>'working quarterly'!U42</f>
        <v>NA</v>
      </c>
    </row>
    <row r="40" spans="1:21" x14ac:dyDescent="0.3">
      <c r="A40" s="10">
        <f>'working quarterly'!A43</f>
        <v>35247</v>
      </c>
      <c r="B40">
        <f>'working quarterly'!B43</f>
        <v>1996</v>
      </c>
      <c r="C40">
        <f>'working quarterly'!C43</f>
        <v>7</v>
      </c>
      <c r="D40">
        <f>'working quarterly'!D43</f>
        <v>3</v>
      </c>
      <c r="E40">
        <f>'working quarterly'!E43</f>
        <v>92</v>
      </c>
      <c r="F40" t="str">
        <f>'working quarterly'!F43</f>
        <v>NA</v>
      </c>
      <c r="G40" t="str">
        <f>'working quarterly'!G43</f>
        <v>NA</v>
      </c>
      <c r="H40" t="str">
        <f>'working quarterly'!H43</f>
        <v>NA</v>
      </c>
      <c r="I40" t="str">
        <f>'working quarterly'!I43</f>
        <v>NA</v>
      </c>
      <c r="J40" t="str">
        <f>'working quarterly'!J43</f>
        <v>NA</v>
      </c>
      <c r="K40" t="str">
        <f>'working quarterly'!K43</f>
        <v>NA</v>
      </c>
      <c r="L40" t="str">
        <f>'working quarterly'!L43</f>
        <v>NA</v>
      </c>
      <c r="M40" t="str">
        <f>'working quarterly'!M43</f>
        <v>NA</v>
      </c>
      <c r="N40" t="str">
        <f>'working quarterly'!N43</f>
        <v>NA</v>
      </c>
      <c r="O40" t="str">
        <f>'working quarterly'!O43</f>
        <v>NA</v>
      </c>
      <c r="P40" t="str">
        <f>'working quarterly'!P43</f>
        <v>NA</v>
      </c>
      <c r="Q40" t="str">
        <f>'working quarterly'!Q43</f>
        <v>NA</v>
      </c>
      <c r="R40" t="str">
        <f>'working quarterly'!R43</f>
        <v>NA</v>
      </c>
      <c r="S40" t="str">
        <f>'working quarterly'!S43</f>
        <v>NA</v>
      </c>
      <c r="T40" t="str">
        <f>'working quarterly'!T43</f>
        <v>NA</v>
      </c>
      <c r="U40" t="str">
        <f>'working quarterly'!U43</f>
        <v>NA</v>
      </c>
    </row>
    <row r="41" spans="1:21" x14ac:dyDescent="0.3">
      <c r="A41" s="10">
        <f>'working quarterly'!A44</f>
        <v>35339</v>
      </c>
      <c r="B41">
        <f>'working quarterly'!B44</f>
        <v>1996</v>
      </c>
      <c r="C41">
        <f>'working quarterly'!C44</f>
        <v>10</v>
      </c>
      <c r="D41">
        <f>'working quarterly'!D44</f>
        <v>4</v>
      </c>
      <c r="E41">
        <f>'working quarterly'!E44</f>
        <v>92</v>
      </c>
      <c r="F41" t="str">
        <f>'working quarterly'!F44</f>
        <v>NA</v>
      </c>
      <c r="G41" t="str">
        <f>'working quarterly'!G44</f>
        <v>NA</v>
      </c>
      <c r="H41" t="str">
        <f>'working quarterly'!H44</f>
        <v>NA</v>
      </c>
      <c r="I41" t="str">
        <f>'working quarterly'!I44</f>
        <v>NA</v>
      </c>
      <c r="J41" t="str">
        <f>'working quarterly'!J44</f>
        <v>NA</v>
      </c>
      <c r="K41" t="str">
        <f>'working quarterly'!K44</f>
        <v>NA</v>
      </c>
      <c r="L41" t="str">
        <f>'working quarterly'!L44</f>
        <v>NA</v>
      </c>
      <c r="M41" t="str">
        <f>'working quarterly'!M44</f>
        <v>NA</v>
      </c>
      <c r="N41" t="str">
        <f>'working quarterly'!N44</f>
        <v>NA</v>
      </c>
      <c r="O41" t="str">
        <f>'working quarterly'!O44</f>
        <v>NA</v>
      </c>
      <c r="P41" t="str">
        <f>'working quarterly'!P44</f>
        <v>NA</v>
      </c>
      <c r="Q41" t="str">
        <f>'working quarterly'!Q44</f>
        <v>NA</v>
      </c>
      <c r="R41" t="str">
        <f>'working quarterly'!R44</f>
        <v>NA</v>
      </c>
      <c r="S41" t="str">
        <f>'working quarterly'!S44</f>
        <v>NA</v>
      </c>
      <c r="T41" t="str">
        <f>'working quarterly'!T44</f>
        <v>NA</v>
      </c>
      <c r="U41" t="str">
        <f>'working quarterly'!U44</f>
        <v>NA</v>
      </c>
    </row>
    <row r="42" spans="1:21" x14ac:dyDescent="0.3">
      <c r="A42" s="10">
        <f>'working quarterly'!A45</f>
        <v>35431</v>
      </c>
      <c r="B42">
        <f>'working quarterly'!B45</f>
        <v>1997</v>
      </c>
      <c r="C42">
        <f>'working quarterly'!C45</f>
        <v>1</v>
      </c>
      <c r="D42">
        <f>'working quarterly'!D45</f>
        <v>1</v>
      </c>
      <c r="E42">
        <f>'working quarterly'!E45</f>
        <v>90</v>
      </c>
      <c r="F42" t="str">
        <f>'working quarterly'!F45</f>
        <v>NA</v>
      </c>
      <c r="G42" t="str">
        <f>'working quarterly'!G45</f>
        <v>NA</v>
      </c>
      <c r="H42" t="str">
        <f>'working quarterly'!H45</f>
        <v>NA</v>
      </c>
      <c r="I42" t="str">
        <f>'working quarterly'!I45</f>
        <v>NA</v>
      </c>
      <c r="J42" t="str">
        <f>'working quarterly'!J45</f>
        <v>NA</v>
      </c>
      <c r="K42" t="str">
        <f>'working quarterly'!K45</f>
        <v>NA</v>
      </c>
      <c r="L42" t="str">
        <f>'working quarterly'!L45</f>
        <v>NA</v>
      </c>
      <c r="M42" t="str">
        <f>'working quarterly'!M45</f>
        <v>NA</v>
      </c>
      <c r="N42" t="str">
        <f>'working quarterly'!N45</f>
        <v>NA</v>
      </c>
      <c r="O42" t="str">
        <f>'working quarterly'!O45</f>
        <v>NA</v>
      </c>
      <c r="P42" t="str">
        <f>'working quarterly'!P45</f>
        <v>NA</v>
      </c>
      <c r="Q42" t="str">
        <f>'working quarterly'!Q45</f>
        <v>NA</v>
      </c>
      <c r="R42" t="str">
        <f>'working quarterly'!R45</f>
        <v>NA</v>
      </c>
      <c r="S42" t="str">
        <f>'working quarterly'!S45</f>
        <v>NA</v>
      </c>
      <c r="T42" t="str">
        <f>'working quarterly'!T45</f>
        <v>NA</v>
      </c>
      <c r="U42" t="str">
        <f>'working quarterly'!U45</f>
        <v>NA</v>
      </c>
    </row>
    <row r="43" spans="1:21" x14ac:dyDescent="0.3">
      <c r="A43" s="10">
        <f>'working quarterly'!A46</f>
        <v>35521</v>
      </c>
      <c r="B43">
        <f>'working quarterly'!B46</f>
        <v>1997</v>
      </c>
      <c r="C43">
        <f>'working quarterly'!C46</f>
        <v>4</v>
      </c>
      <c r="D43">
        <f>'working quarterly'!D46</f>
        <v>2</v>
      </c>
      <c r="E43">
        <f>'working quarterly'!E46</f>
        <v>91</v>
      </c>
      <c r="F43" t="str">
        <f>'working quarterly'!F46</f>
        <v>NA</v>
      </c>
      <c r="G43" t="str">
        <f>'working quarterly'!G46</f>
        <v>NA</v>
      </c>
      <c r="H43" t="str">
        <f>'working quarterly'!H46</f>
        <v>NA</v>
      </c>
      <c r="I43" t="str">
        <f>'working quarterly'!I46</f>
        <v>NA</v>
      </c>
      <c r="J43" t="str">
        <f>'working quarterly'!J46</f>
        <v>NA</v>
      </c>
      <c r="K43" t="str">
        <f>'working quarterly'!K46</f>
        <v>NA</v>
      </c>
      <c r="L43" t="str">
        <f>'working quarterly'!L46</f>
        <v>NA</v>
      </c>
      <c r="M43" t="str">
        <f>'working quarterly'!M46</f>
        <v>NA</v>
      </c>
      <c r="N43" t="str">
        <f>'working quarterly'!N46</f>
        <v>NA</v>
      </c>
      <c r="O43" t="str">
        <f>'working quarterly'!O46</f>
        <v>NA</v>
      </c>
      <c r="P43" t="str">
        <f>'working quarterly'!P46</f>
        <v>NA</v>
      </c>
      <c r="Q43" t="str">
        <f>'working quarterly'!Q46</f>
        <v>NA</v>
      </c>
      <c r="R43" t="str">
        <f>'working quarterly'!R46</f>
        <v>NA</v>
      </c>
      <c r="S43" t="str">
        <f>'working quarterly'!S46</f>
        <v>NA</v>
      </c>
      <c r="T43" t="str">
        <f>'working quarterly'!T46</f>
        <v>NA</v>
      </c>
      <c r="U43" t="str">
        <f>'working quarterly'!U46</f>
        <v>NA</v>
      </c>
    </row>
    <row r="44" spans="1:21" x14ac:dyDescent="0.3">
      <c r="A44" s="10">
        <f>'working quarterly'!A47</f>
        <v>35612</v>
      </c>
      <c r="B44">
        <f>'working quarterly'!B47</f>
        <v>1997</v>
      </c>
      <c r="C44">
        <f>'working quarterly'!C47</f>
        <v>7</v>
      </c>
      <c r="D44">
        <f>'working quarterly'!D47</f>
        <v>3</v>
      </c>
      <c r="E44">
        <f>'working quarterly'!E47</f>
        <v>92</v>
      </c>
      <c r="F44" t="str">
        <f>'working quarterly'!F47</f>
        <v>NA</v>
      </c>
      <c r="G44" t="str">
        <f>'working quarterly'!G47</f>
        <v>NA</v>
      </c>
      <c r="H44" t="str">
        <f>'working quarterly'!H47</f>
        <v>NA</v>
      </c>
      <c r="I44" t="str">
        <f>'working quarterly'!I47</f>
        <v>NA</v>
      </c>
      <c r="J44" t="str">
        <f>'working quarterly'!J47</f>
        <v>NA</v>
      </c>
      <c r="K44" t="str">
        <f>'working quarterly'!K47</f>
        <v>NA</v>
      </c>
      <c r="L44" t="str">
        <f>'working quarterly'!L47</f>
        <v>NA</v>
      </c>
      <c r="M44" t="str">
        <f>'working quarterly'!M47</f>
        <v>NA</v>
      </c>
      <c r="N44" t="str">
        <f>'working quarterly'!N47</f>
        <v>NA</v>
      </c>
      <c r="O44" t="str">
        <f>'working quarterly'!O47</f>
        <v>NA</v>
      </c>
      <c r="P44" t="str">
        <f>'working quarterly'!P47</f>
        <v>NA</v>
      </c>
      <c r="Q44" t="str">
        <f>'working quarterly'!Q47</f>
        <v>NA</v>
      </c>
      <c r="R44" t="str">
        <f>'working quarterly'!R47</f>
        <v>NA</v>
      </c>
      <c r="S44" t="str">
        <f>'working quarterly'!S47</f>
        <v>NA</v>
      </c>
      <c r="T44" t="str">
        <f>'working quarterly'!T47</f>
        <v>NA</v>
      </c>
      <c r="U44" t="str">
        <f>'working quarterly'!U47</f>
        <v>NA</v>
      </c>
    </row>
    <row r="45" spans="1:21" x14ac:dyDescent="0.3">
      <c r="A45" s="10">
        <f>'working quarterly'!A48</f>
        <v>35704</v>
      </c>
      <c r="B45">
        <f>'working quarterly'!B48</f>
        <v>1997</v>
      </c>
      <c r="C45">
        <f>'working quarterly'!C48</f>
        <v>10</v>
      </c>
      <c r="D45">
        <f>'working quarterly'!D48</f>
        <v>4</v>
      </c>
      <c r="E45">
        <f>'working quarterly'!E48</f>
        <v>92</v>
      </c>
      <c r="F45" t="str">
        <f>'working quarterly'!F48</f>
        <v>NA</v>
      </c>
      <c r="G45" t="str">
        <f>'working quarterly'!G48</f>
        <v>NA</v>
      </c>
      <c r="H45" t="str">
        <f>'working quarterly'!H48</f>
        <v>NA</v>
      </c>
      <c r="I45" t="str">
        <f>'working quarterly'!I48</f>
        <v>NA</v>
      </c>
      <c r="J45" t="str">
        <f>'working quarterly'!J48</f>
        <v>NA</v>
      </c>
      <c r="K45" t="str">
        <f>'working quarterly'!K48</f>
        <v>NA</v>
      </c>
      <c r="L45" t="str">
        <f>'working quarterly'!L48</f>
        <v>NA</v>
      </c>
      <c r="M45" t="str">
        <f>'working quarterly'!M48</f>
        <v>NA</v>
      </c>
      <c r="N45" t="str">
        <f>'working quarterly'!N48</f>
        <v>NA</v>
      </c>
      <c r="O45" t="str">
        <f>'working quarterly'!O48</f>
        <v>NA</v>
      </c>
      <c r="P45" t="str">
        <f>'working quarterly'!P48</f>
        <v>NA</v>
      </c>
      <c r="Q45" t="str">
        <f>'working quarterly'!Q48</f>
        <v>NA</v>
      </c>
      <c r="R45" t="str">
        <f>'working quarterly'!R48</f>
        <v>NA</v>
      </c>
      <c r="S45" t="str">
        <f>'working quarterly'!S48</f>
        <v>NA</v>
      </c>
      <c r="T45" t="str">
        <f>'working quarterly'!T48</f>
        <v>NA</v>
      </c>
      <c r="U45" t="str">
        <f>'working quarterly'!U48</f>
        <v>NA</v>
      </c>
    </row>
    <row r="46" spans="1:21" x14ac:dyDescent="0.3">
      <c r="A46" s="10">
        <f>'working quarterly'!A49</f>
        <v>35796</v>
      </c>
      <c r="B46">
        <f>'working quarterly'!B49</f>
        <v>1998</v>
      </c>
      <c r="C46">
        <f>'working quarterly'!C49</f>
        <v>1</v>
      </c>
      <c r="D46">
        <f>'working quarterly'!D49</f>
        <v>1</v>
      </c>
      <c r="E46">
        <f>'working quarterly'!E49</f>
        <v>90</v>
      </c>
      <c r="F46">
        <f>'working quarterly'!F49</f>
        <v>33080935</v>
      </c>
      <c r="G46">
        <f>'working quarterly'!G49</f>
        <v>18155629</v>
      </c>
      <c r="H46">
        <f>'working quarterly'!H49</f>
        <v>1502870809</v>
      </c>
      <c r="I46">
        <f>'working quarterly'!I49</f>
        <v>201729.2111111111</v>
      </c>
      <c r="J46">
        <f>'working quarterly'!J49</f>
        <v>367565.94444444444</v>
      </c>
      <c r="K46">
        <f>'working quarterly'!K49</f>
        <v>0.54882454199072672</v>
      </c>
      <c r="L46">
        <f>'working quarterly'!L49</f>
        <v>82.777127082735603</v>
      </c>
      <c r="M46">
        <f>'working quarterly'!M49</f>
        <v>45.430118858490545</v>
      </c>
      <c r="N46" t="str">
        <f>'working quarterly'!N49</f>
        <v>NA</v>
      </c>
      <c r="O46" t="str">
        <f>'working quarterly'!O49</f>
        <v>NA</v>
      </c>
      <c r="P46" t="str">
        <f>'working quarterly'!P49</f>
        <v>NA</v>
      </c>
      <c r="Q46" t="str">
        <f>'working quarterly'!Q49</f>
        <v>NA</v>
      </c>
      <c r="R46" t="str">
        <f>'working quarterly'!R49</f>
        <v>NA</v>
      </c>
      <c r="S46" t="str">
        <f>'working quarterly'!S49</f>
        <v>NA</v>
      </c>
      <c r="T46" t="str">
        <f>'working quarterly'!T49</f>
        <v>NA</v>
      </c>
      <c r="U46" t="str">
        <f>'working quarterly'!U49</f>
        <v>NA</v>
      </c>
    </row>
    <row r="47" spans="1:21" x14ac:dyDescent="0.3">
      <c r="A47" s="10">
        <f>'working quarterly'!A50</f>
        <v>35886</v>
      </c>
      <c r="B47">
        <f>'working quarterly'!B50</f>
        <v>1998</v>
      </c>
      <c r="C47">
        <f>'working quarterly'!C50</f>
        <v>4</v>
      </c>
      <c r="D47">
        <f>'working quarterly'!D50</f>
        <v>2</v>
      </c>
      <c r="E47">
        <f>'working quarterly'!E50</f>
        <v>91</v>
      </c>
      <c r="F47">
        <f>'working quarterly'!F50</f>
        <v>33555846</v>
      </c>
      <c r="G47">
        <f>'working quarterly'!G50</f>
        <v>22181435</v>
      </c>
      <c r="H47">
        <f>'working quarterly'!H50</f>
        <v>2001463927</v>
      </c>
      <c r="I47">
        <f>'working quarterly'!I50</f>
        <v>243752.03296703298</v>
      </c>
      <c r="J47">
        <f>'working quarterly'!J50</f>
        <v>368745.56043956045</v>
      </c>
      <c r="K47">
        <f>'working quarterly'!K50</f>
        <v>0.66103042074993434</v>
      </c>
      <c r="L47">
        <f>'working quarterly'!L50</f>
        <v>90.231489847252888</v>
      </c>
      <c r="M47">
        <f>'working quarterly'!M50</f>
        <v>59.645759698623003</v>
      </c>
      <c r="N47" t="str">
        <f>'working quarterly'!N50</f>
        <v>NA</v>
      </c>
      <c r="O47" t="str">
        <f>'working quarterly'!O50</f>
        <v>NA</v>
      </c>
      <c r="P47" t="str">
        <f>'working quarterly'!P50</f>
        <v>NA</v>
      </c>
      <c r="Q47" t="str">
        <f>'working quarterly'!Q50</f>
        <v>NA</v>
      </c>
      <c r="R47" t="str">
        <f>'working quarterly'!R50</f>
        <v>NA</v>
      </c>
      <c r="S47" t="str">
        <f>'working quarterly'!S50</f>
        <v>NA</v>
      </c>
      <c r="T47" t="str">
        <f>'working quarterly'!T50</f>
        <v>NA</v>
      </c>
      <c r="U47" t="str">
        <f>'working quarterly'!U50</f>
        <v>NA</v>
      </c>
    </row>
    <row r="48" spans="1:21" x14ac:dyDescent="0.3">
      <c r="A48" s="10">
        <f>'working quarterly'!A51</f>
        <v>35977</v>
      </c>
      <c r="B48">
        <f>'working quarterly'!B51</f>
        <v>1998</v>
      </c>
      <c r="C48">
        <f>'working quarterly'!C51</f>
        <v>7</v>
      </c>
      <c r="D48">
        <f>'working quarterly'!D51</f>
        <v>3</v>
      </c>
      <c r="E48">
        <f>'working quarterly'!E51</f>
        <v>92</v>
      </c>
      <c r="F48">
        <f>'working quarterly'!F51</f>
        <v>34181527</v>
      </c>
      <c r="G48">
        <f>'working quarterly'!G51</f>
        <v>26739874</v>
      </c>
      <c r="H48">
        <f>'working quarterly'!H51</f>
        <v>2693515233</v>
      </c>
      <c r="I48">
        <f>'working quarterly'!I51</f>
        <v>290650.80434782611</v>
      </c>
      <c r="J48">
        <f>'working quarterly'!J51</f>
        <v>371538.33695652173</v>
      </c>
      <c r="K48">
        <f>'working quarterly'!K51</f>
        <v>0.78229021190305514</v>
      </c>
      <c r="L48">
        <f>'working quarterly'!L51</f>
        <v>100.73028889365746</v>
      </c>
      <c r="M48">
        <f>'working quarterly'!M51</f>
        <v>78.800319043675259</v>
      </c>
      <c r="N48" t="str">
        <f>'working quarterly'!N51</f>
        <v>NA</v>
      </c>
      <c r="O48" t="str">
        <f>'working quarterly'!O51</f>
        <v>NA</v>
      </c>
      <c r="P48" t="str">
        <f>'working quarterly'!P51</f>
        <v>NA</v>
      </c>
      <c r="Q48" t="str">
        <f>'working quarterly'!Q51</f>
        <v>NA</v>
      </c>
      <c r="R48" t="str">
        <f>'working quarterly'!R51</f>
        <v>NA</v>
      </c>
      <c r="S48" t="str">
        <f>'working quarterly'!S51</f>
        <v>NA</v>
      </c>
      <c r="T48" t="str">
        <f>'working quarterly'!T51</f>
        <v>NA</v>
      </c>
      <c r="U48" t="str">
        <f>'working quarterly'!U51</f>
        <v>NA</v>
      </c>
    </row>
    <row r="49" spans="1:21" x14ac:dyDescent="0.3">
      <c r="A49" s="10">
        <f>'working quarterly'!A52</f>
        <v>36069</v>
      </c>
      <c r="B49">
        <f>'working quarterly'!B52</f>
        <v>1998</v>
      </c>
      <c r="C49">
        <f>'working quarterly'!C52</f>
        <v>10</v>
      </c>
      <c r="D49">
        <f>'working quarterly'!D52</f>
        <v>4</v>
      </c>
      <c r="E49">
        <f>'working quarterly'!E52</f>
        <v>92</v>
      </c>
      <c r="F49">
        <f>'working quarterly'!F52</f>
        <v>34273777</v>
      </c>
      <c r="G49">
        <f>'working quarterly'!G52</f>
        <v>18976482</v>
      </c>
      <c r="H49">
        <f>'working quarterly'!H52</f>
        <v>1667229142</v>
      </c>
      <c r="I49">
        <f>'working quarterly'!I52</f>
        <v>206266.10869565216</v>
      </c>
      <c r="J49">
        <f>'working quarterly'!J52</f>
        <v>372541.05434782611</v>
      </c>
      <c r="K49">
        <f>'working quarterly'!K52</f>
        <v>0.55367349796318044</v>
      </c>
      <c r="L49">
        <f>'working quarterly'!L52</f>
        <v>87.857651486719192</v>
      </c>
      <c r="M49">
        <f>'working quarterly'!M52</f>
        <v>48.644453221481832</v>
      </c>
      <c r="N49" t="str">
        <f>'working quarterly'!N52</f>
        <v>NA</v>
      </c>
      <c r="O49" t="str">
        <f>'working quarterly'!O52</f>
        <v>NA</v>
      </c>
      <c r="P49" t="str">
        <f>'working quarterly'!P52</f>
        <v>NA</v>
      </c>
      <c r="Q49" t="str">
        <f>'working quarterly'!Q52</f>
        <v>NA</v>
      </c>
      <c r="R49" t="str">
        <f>'working quarterly'!R52</f>
        <v>NA</v>
      </c>
      <c r="S49" t="str">
        <f>'working quarterly'!S52</f>
        <v>NA</v>
      </c>
      <c r="T49" t="str">
        <f>'working quarterly'!T52</f>
        <v>NA</v>
      </c>
      <c r="U49" t="str">
        <f>'working quarterly'!U52</f>
        <v>NA</v>
      </c>
    </row>
    <row r="50" spans="1:21" x14ac:dyDescent="0.3">
      <c r="A50" s="10">
        <f>'working quarterly'!A53</f>
        <v>36161</v>
      </c>
      <c r="B50">
        <f>'working quarterly'!B53</f>
        <v>1999</v>
      </c>
      <c r="C50">
        <f>'working quarterly'!C53</f>
        <v>1</v>
      </c>
      <c r="D50">
        <f>'working quarterly'!D53</f>
        <v>1</v>
      </c>
      <c r="E50">
        <f>'working quarterly'!E53</f>
        <v>90</v>
      </c>
      <c r="F50">
        <f>'working quarterly'!F53</f>
        <v>33594330</v>
      </c>
      <c r="G50">
        <f>'working quarterly'!G53</f>
        <v>18166777</v>
      </c>
      <c r="H50">
        <f>'working quarterly'!H53</f>
        <v>1604630479</v>
      </c>
      <c r="I50">
        <f>'working quarterly'!I53</f>
        <v>201853.07777777777</v>
      </c>
      <c r="J50">
        <f>'working quarterly'!J53</f>
        <v>373270.33333333331</v>
      </c>
      <c r="K50">
        <f>'working quarterly'!K53</f>
        <v>0.54076914169742329</v>
      </c>
      <c r="L50">
        <f>'working quarterly'!L53</f>
        <v>88.327746798455223</v>
      </c>
      <c r="M50">
        <f>'working quarterly'!M53</f>
        <v>47.764919824267963</v>
      </c>
      <c r="N50" t="str">
        <f>'working quarterly'!N53</f>
        <v>NA</v>
      </c>
      <c r="O50" t="str">
        <f>'working quarterly'!O53</f>
        <v>NA</v>
      </c>
      <c r="P50" t="str">
        <f>'working quarterly'!P53</f>
        <v>NA</v>
      </c>
      <c r="Q50" t="str">
        <f>'working quarterly'!Q53</f>
        <v>NA</v>
      </c>
      <c r="R50" t="str">
        <f>'working quarterly'!R53</f>
        <v>NA</v>
      </c>
      <c r="S50" t="str">
        <f>'working quarterly'!S53</f>
        <v>NA</v>
      </c>
      <c r="T50" t="str">
        <f>'working quarterly'!T53</f>
        <v>NA</v>
      </c>
      <c r="U50" t="str">
        <f>'working quarterly'!U53</f>
        <v>NA</v>
      </c>
    </row>
    <row r="51" spans="1:21" x14ac:dyDescent="0.3">
      <c r="A51" s="10">
        <f>'working quarterly'!A54</f>
        <v>36251</v>
      </c>
      <c r="B51">
        <f>'working quarterly'!B54</f>
        <v>1999</v>
      </c>
      <c r="C51">
        <f>'working quarterly'!C54</f>
        <v>4</v>
      </c>
      <c r="D51">
        <f>'working quarterly'!D54</f>
        <v>2</v>
      </c>
      <c r="E51">
        <f>'working quarterly'!E54</f>
        <v>91</v>
      </c>
      <c r="F51">
        <f>'working quarterly'!F54</f>
        <v>34159879</v>
      </c>
      <c r="G51">
        <f>'working quarterly'!G54</f>
        <v>22383870</v>
      </c>
      <c r="H51">
        <f>'working quarterly'!H54</f>
        <v>2137951893</v>
      </c>
      <c r="I51">
        <f>'working quarterly'!I54</f>
        <v>245976.5934065934</v>
      </c>
      <c r="J51">
        <f>'working quarterly'!J54</f>
        <v>375383.28571428574</v>
      </c>
      <c r="K51">
        <f>'working quarterly'!K54</f>
        <v>0.65526783628244112</v>
      </c>
      <c r="L51">
        <f>'working quarterly'!L54</f>
        <v>95.51305886783652</v>
      </c>
      <c r="M51">
        <f>'working quarterly'!M54</f>
        <v>62.586635421044669</v>
      </c>
      <c r="N51" t="str">
        <f>'working quarterly'!N54</f>
        <v>NA</v>
      </c>
      <c r="O51" t="str">
        <f>'working quarterly'!O54</f>
        <v>NA</v>
      </c>
      <c r="P51" t="str">
        <f>'working quarterly'!P54</f>
        <v>NA</v>
      </c>
      <c r="Q51" t="str">
        <f>'working quarterly'!Q54</f>
        <v>NA</v>
      </c>
      <c r="R51" t="str">
        <f>'working quarterly'!R54</f>
        <v>NA</v>
      </c>
      <c r="S51" t="str">
        <f>'working quarterly'!S54</f>
        <v>NA</v>
      </c>
      <c r="T51" t="str">
        <f>'working quarterly'!T54</f>
        <v>NA</v>
      </c>
      <c r="U51" t="str">
        <f>'working quarterly'!U54</f>
        <v>NA</v>
      </c>
    </row>
    <row r="52" spans="1:21" x14ac:dyDescent="0.3">
      <c r="A52" s="10">
        <f>'working quarterly'!A55</f>
        <v>36342</v>
      </c>
      <c r="B52">
        <f>'working quarterly'!B55</f>
        <v>1999</v>
      </c>
      <c r="C52">
        <f>'working quarterly'!C55</f>
        <v>7</v>
      </c>
      <c r="D52">
        <f>'working quarterly'!D55</f>
        <v>3</v>
      </c>
      <c r="E52">
        <f>'working quarterly'!E55</f>
        <v>92</v>
      </c>
      <c r="F52">
        <f>'working quarterly'!F55</f>
        <v>34735603</v>
      </c>
      <c r="G52">
        <f>'working quarterly'!G55</f>
        <v>27313380</v>
      </c>
      <c r="H52">
        <f>'working quarterly'!H55</f>
        <v>2908983952</v>
      </c>
      <c r="I52">
        <f>'working quarterly'!I55</f>
        <v>296884.5652173913</v>
      </c>
      <c r="J52">
        <f>'working quarterly'!J55</f>
        <v>377560.90217391303</v>
      </c>
      <c r="K52">
        <f>'working quarterly'!K55</f>
        <v>0.78632232179760919</v>
      </c>
      <c r="L52">
        <f>'working quarterly'!L55</f>
        <v>106.5039900590846</v>
      </c>
      <c r="M52">
        <f>'working quarterly'!M55</f>
        <v>83.746464743968886</v>
      </c>
      <c r="N52" t="str">
        <f>'working quarterly'!N55</f>
        <v>NA</v>
      </c>
      <c r="O52" t="str">
        <f>'working quarterly'!O55</f>
        <v>NA</v>
      </c>
      <c r="P52" t="str">
        <f>'working quarterly'!P55</f>
        <v>NA</v>
      </c>
      <c r="Q52" t="str">
        <f>'working quarterly'!Q55</f>
        <v>NA</v>
      </c>
      <c r="R52" t="str">
        <f>'working quarterly'!R55</f>
        <v>NA</v>
      </c>
      <c r="S52" t="str">
        <f>'working quarterly'!S55</f>
        <v>NA</v>
      </c>
      <c r="T52" t="str">
        <f>'working quarterly'!T55</f>
        <v>NA</v>
      </c>
      <c r="U52" t="str">
        <f>'working quarterly'!U55</f>
        <v>NA</v>
      </c>
    </row>
    <row r="53" spans="1:21" x14ac:dyDescent="0.3">
      <c r="A53" s="10">
        <f>'working quarterly'!A56</f>
        <v>36434</v>
      </c>
      <c r="B53">
        <f>'working quarterly'!B56</f>
        <v>1999</v>
      </c>
      <c r="C53">
        <f>'working quarterly'!C56</f>
        <v>10</v>
      </c>
      <c r="D53">
        <f>'working quarterly'!D56</f>
        <v>4</v>
      </c>
      <c r="E53">
        <f>'working quarterly'!E56</f>
        <v>92</v>
      </c>
      <c r="F53">
        <f>'working quarterly'!F56</f>
        <v>34862163</v>
      </c>
      <c r="G53">
        <f>'working quarterly'!G56</f>
        <v>19010958</v>
      </c>
      <c r="H53">
        <f>'working quarterly'!H56</f>
        <v>1742720472</v>
      </c>
      <c r="I53">
        <f>'working quarterly'!I56</f>
        <v>206640.84782608695</v>
      </c>
      <c r="J53">
        <f>'working quarterly'!J56</f>
        <v>378936.55434782611</v>
      </c>
      <c r="K53">
        <f>'working quarterly'!K56</f>
        <v>0.54531779912795431</v>
      </c>
      <c r="L53">
        <f>'working quarterly'!L56</f>
        <v>91.669261065118334</v>
      </c>
      <c r="M53">
        <f>'working quarterly'!M56</f>
        <v>49.9888796917162</v>
      </c>
      <c r="N53" t="str">
        <f>'working quarterly'!N56</f>
        <v>NA</v>
      </c>
      <c r="O53" t="str">
        <f>'working quarterly'!O56</f>
        <v>NA</v>
      </c>
      <c r="P53" t="str">
        <f>'working quarterly'!P56</f>
        <v>NA</v>
      </c>
      <c r="Q53" t="str">
        <f>'working quarterly'!Q56</f>
        <v>NA</v>
      </c>
      <c r="R53" t="str">
        <f>'working quarterly'!R56</f>
        <v>NA</v>
      </c>
      <c r="S53" t="str">
        <f>'working quarterly'!S56</f>
        <v>NA</v>
      </c>
      <c r="T53" t="str">
        <f>'working quarterly'!T56</f>
        <v>NA</v>
      </c>
      <c r="U53" t="str">
        <f>'working quarterly'!U56</f>
        <v>NA</v>
      </c>
    </row>
    <row r="54" spans="1:21" x14ac:dyDescent="0.3">
      <c r="A54" s="10">
        <f>'working quarterly'!A57</f>
        <v>36526</v>
      </c>
      <c r="B54">
        <f>'working quarterly'!B57</f>
        <v>2000</v>
      </c>
      <c r="C54">
        <f>'working quarterly'!C57</f>
        <v>1</v>
      </c>
      <c r="D54">
        <f>'working quarterly'!D57</f>
        <v>1</v>
      </c>
      <c r="E54">
        <f>'working quarterly'!E57</f>
        <v>90</v>
      </c>
      <c r="F54">
        <f>'working quarterly'!F57</f>
        <v>34239963</v>
      </c>
      <c r="G54">
        <f>'working quarterly'!G57</f>
        <v>18123348</v>
      </c>
      <c r="H54">
        <f>'working quarterly'!H57</f>
        <v>1677077628</v>
      </c>
      <c r="I54">
        <f>'working quarterly'!I57</f>
        <v>201370.53333333333</v>
      </c>
      <c r="J54">
        <f>'working quarterly'!J57</f>
        <v>380444.03333333333</v>
      </c>
      <c r="K54">
        <f>'working quarterly'!K57</f>
        <v>0.52930395982028366</v>
      </c>
      <c r="L54">
        <f>'working quarterly'!L57</f>
        <v>92.536855110876871</v>
      </c>
      <c r="M54">
        <f>'working quarterly'!M57</f>
        <v>48.98012383950298</v>
      </c>
      <c r="N54">
        <f>'working quarterly'!N57</f>
        <v>401701</v>
      </c>
      <c r="O54">
        <f>'working quarterly'!O57</f>
        <v>251310.06419507338</v>
      </c>
      <c r="P54">
        <f>'working quarterly'!P57</f>
        <v>196438997.69007921</v>
      </c>
      <c r="Q54">
        <f>'working quarterly'!Q57</f>
        <v>2792.3340466119266</v>
      </c>
      <c r="R54">
        <f>'working quarterly'!R57</f>
        <v>4463.3444444444449</v>
      </c>
      <c r="S54">
        <f>'working quarterly'!S57</f>
        <v>0.62561473383206256</v>
      </c>
      <c r="T54">
        <f>'working quarterly'!T57</f>
        <v>781.65989221027837</v>
      </c>
      <c r="U54">
        <f>'working quarterly'!U57</f>
        <v>489.0179454123321</v>
      </c>
    </row>
    <row r="55" spans="1:21" x14ac:dyDescent="0.3">
      <c r="A55" s="10">
        <f>'working quarterly'!A58</f>
        <v>36617</v>
      </c>
      <c r="B55">
        <f>'working quarterly'!B58</f>
        <v>2000</v>
      </c>
      <c r="C55">
        <f>'working quarterly'!C58</f>
        <v>4</v>
      </c>
      <c r="D55">
        <f>'working quarterly'!D58</f>
        <v>2</v>
      </c>
      <c r="E55">
        <f>'working quarterly'!E58</f>
        <v>91</v>
      </c>
      <c r="F55">
        <f>'working quarterly'!F58</f>
        <v>34912618</v>
      </c>
      <c r="G55">
        <f>'working quarterly'!G58</f>
        <v>22708261</v>
      </c>
      <c r="H55">
        <f>'working quarterly'!H58</f>
        <v>2307139900</v>
      </c>
      <c r="I55">
        <f>'working quarterly'!I58</f>
        <v>249541.32967032967</v>
      </c>
      <c r="J55">
        <f>'working quarterly'!J58</f>
        <v>383655.14285714284</v>
      </c>
      <c r="K55">
        <f>'working quarterly'!K58</f>
        <v>0.65043134261658631</v>
      </c>
      <c r="L55">
        <f>'working quarterly'!L58</f>
        <v>101.59914491030379</v>
      </c>
      <c r="M55">
        <f>'working quarterly'!M58</f>
        <v>66.083268232706004</v>
      </c>
      <c r="N55">
        <f>'working quarterly'!N58</f>
        <v>426699</v>
      </c>
      <c r="O55">
        <f>'working quarterly'!O58</f>
        <v>273019.96231493942</v>
      </c>
      <c r="P55">
        <f>'working quarterly'!P58</f>
        <v>209514374.98415071</v>
      </c>
      <c r="Q55">
        <f>'working quarterly'!Q58</f>
        <v>3000.2193660982352</v>
      </c>
      <c r="R55">
        <f>'working quarterly'!R58</f>
        <v>4689</v>
      </c>
      <c r="S55">
        <f>'working quarterly'!S58</f>
        <v>0.6398420486453904</v>
      </c>
      <c r="T55">
        <f>'working quarterly'!T58</f>
        <v>767.39580947735794</v>
      </c>
      <c r="U55">
        <f>'working quarterly'!U58</f>
        <v>491.01210685788038</v>
      </c>
    </row>
    <row r="56" spans="1:21" x14ac:dyDescent="0.3">
      <c r="A56" s="10">
        <f>'working quarterly'!A59</f>
        <v>36708</v>
      </c>
      <c r="B56">
        <f>'working quarterly'!B59</f>
        <v>2000</v>
      </c>
      <c r="C56">
        <f>'working quarterly'!C59</f>
        <v>7</v>
      </c>
      <c r="D56">
        <f>'working quarterly'!D59</f>
        <v>3</v>
      </c>
      <c r="E56">
        <f>'working quarterly'!E59</f>
        <v>92</v>
      </c>
      <c r="F56">
        <f>'working quarterly'!F59</f>
        <v>35493286</v>
      </c>
      <c r="G56">
        <f>'working quarterly'!G59</f>
        <v>27444277</v>
      </c>
      <c r="H56">
        <f>'working quarterly'!H59</f>
        <v>3082024385</v>
      </c>
      <c r="I56">
        <f>'working quarterly'!I59</f>
        <v>298307.35869565216</v>
      </c>
      <c r="J56">
        <f>'working quarterly'!J59</f>
        <v>385796.58695652173</v>
      </c>
      <c r="K56">
        <f>'working quarterly'!K59</f>
        <v>0.7732244627899485</v>
      </c>
      <c r="L56">
        <f>'working quarterly'!L59</f>
        <v>112.30116883749569</v>
      </c>
      <c r="M56">
        <f>'working quarterly'!M59</f>
        <v>86.834010945055923</v>
      </c>
      <c r="N56">
        <f>'working quarterly'!N59</f>
        <v>445503</v>
      </c>
      <c r="O56">
        <f>'working quarterly'!O59</f>
        <v>286428</v>
      </c>
      <c r="P56">
        <f>'working quarterly'!P59</f>
        <v>224488058.58750001</v>
      </c>
      <c r="Q56">
        <f>'working quarterly'!Q59</f>
        <v>3113.3478260869565</v>
      </c>
      <c r="R56">
        <f>'working quarterly'!R59</f>
        <v>4842.423913043478</v>
      </c>
      <c r="S56">
        <f>'working quarterly'!S59</f>
        <v>0.64293169742964695</v>
      </c>
      <c r="T56">
        <f>'working quarterly'!T59</f>
        <v>783.7503965656291</v>
      </c>
      <c r="U56">
        <f>'working quarterly'!U59</f>
        <v>503.89797282509886</v>
      </c>
    </row>
    <row r="57" spans="1:21" x14ac:dyDescent="0.3">
      <c r="A57" s="10">
        <f>'working quarterly'!A60</f>
        <v>36800</v>
      </c>
      <c r="B57">
        <f>'working quarterly'!B60</f>
        <v>2000</v>
      </c>
      <c r="C57">
        <f>'working quarterly'!C60</f>
        <v>10</v>
      </c>
      <c r="D57">
        <f>'working quarterly'!D60</f>
        <v>4</v>
      </c>
      <c r="E57">
        <f>'working quarterly'!E60</f>
        <v>92</v>
      </c>
      <c r="F57">
        <f>'working quarterly'!F60</f>
        <v>35535666</v>
      </c>
      <c r="G57">
        <f>'working quarterly'!G60</f>
        <v>19306995</v>
      </c>
      <c r="H57">
        <f>'working quarterly'!H60</f>
        <v>1866989763</v>
      </c>
      <c r="I57">
        <f>'working quarterly'!I60</f>
        <v>209858.64130434784</v>
      </c>
      <c r="J57">
        <f>'working quarterly'!J60</f>
        <v>386257.23913043475</v>
      </c>
      <c r="K57">
        <f>'working quarterly'!K60</f>
        <v>0.54331316036119881</v>
      </c>
      <c r="L57">
        <f>'working quarterly'!L60</f>
        <v>96.700173330961135</v>
      </c>
      <c r="M57">
        <f>'working quarterly'!M60</f>
        <v>52.538476779920209</v>
      </c>
      <c r="N57">
        <f>'working quarterly'!N60</f>
        <v>452447</v>
      </c>
      <c r="O57">
        <f>'working quarterly'!O60</f>
        <v>278538.99999999988</v>
      </c>
      <c r="P57">
        <f>'working quarterly'!P60</f>
        <v>220610431.00150001</v>
      </c>
      <c r="Q57">
        <f>'working quarterly'!Q60</f>
        <v>3027.5978260869551</v>
      </c>
      <c r="R57">
        <f>'working quarterly'!R60</f>
        <v>4917.902173913043</v>
      </c>
      <c r="S57">
        <f>'working quarterly'!S60</f>
        <v>0.61562790779914522</v>
      </c>
      <c r="T57">
        <f>'working quarterly'!T60</f>
        <v>792.02708059374129</v>
      </c>
      <c r="U57">
        <f>'working quarterly'!U60</f>
        <v>487.59397454618994</v>
      </c>
    </row>
    <row r="58" spans="1:21" x14ac:dyDescent="0.3">
      <c r="A58" s="10">
        <f>'working quarterly'!A61</f>
        <v>36892</v>
      </c>
      <c r="B58">
        <f>'working quarterly'!B61</f>
        <v>2001</v>
      </c>
      <c r="C58">
        <f>'working quarterly'!C61</f>
        <v>1</v>
      </c>
      <c r="D58">
        <f>'working quarterly'!D61</f>
        <v>1</v>
      </c>
      <c r="E58">
        <f>'working quarterly'!E61</f>
        <v>90</v>
      </c>
      <c r="F58">
        <f>'working quarterly'!F61</f>
        <v>34820710</v>
      </c>
      <c r="G58">
        <f>'working quarterly'!G61</f>
        <v>18614668</v>
      </c>
      <c r="H58">
        <f>'working quarterly'!H61</f>
        <v>1821038942</v>
      </c>
      <c r="I58">
        <f>'working quarterly'!I61</f>
        <v>206829.64444444445</v>
      </c>
      <c r="J58">
        <f>'working quarterly'!J61</f>
        <v>386896.77777777775</v>
      </c>
      <c r="K58">
        <f>'working quarterly'!K61</f>
        <v>0.53458611268983314</v>
      </c>
      <c r="L58">
        <f>'working quarterly'!L61</f>
        <v>97.828171955578256</v>
      </c>
      <c r="M58">
        <f>'working quarterly'!M61</f>
        <v>52.297582157285134</v>
      </c>
      <c r="N58">
        <f>'working quarterly'!N61</f>
        <v>449528</v>
      </c>
      <c r="O58">
        <f>'working quarterly'!O61</f>
        <v>282281.99999999901</v>
      </c>
      <c r="P58">
        <f>'working quarterly'!P61</f>
        <v>240842080.61800003</v>
      </c>
      <c r="Q58">
        <f>'working quarterly'!Q61</f>
        <v>3136.4666666666558</v>
      </c>
      <c r="R58">
        <f>'working quarterly'!R61</f>
        <v>4994.7555555555555</v>
      </c>
      <c r="S58">
        <f>'working quarterly'!S61</f>
        <v>0.62795198519335615</v>
      </c>
      <c r="T58">
        <f>'working quarterly'!T61</f>
        <v>853.19673453497171</v>
      </c>
      <c r="U58">
        <f>'working quarterly'!U61</f>
        <v>535.76658321172431</v>
      </c>
    </row>
    <row r="59" spans="1:21" x14ac:dyDescent="0.3">
      <c r="A59" s="10">
        <f>'working quarterly'!A62</f>
        <v>36982</v>
      </c>
      <c r="B59">
        <f>'working quarterly'!B62</f>
        <v>2001</v>
      </c>
      <c r="C59">
        <f>'working quarterly'!C62</f>
        <v>4</v>
      </c>
      <c r="D59">
        <f>'working quarterly'!D62</f>
        <v>2</v>
      </c>
      <c r="E59">
        <f>'working quarterly'!E62</f>
        <v>91</v>
      </c>
      <c r="F59">
        <f>'working quarterly'!F62</f>
        <v>35372816</v>
      </c>
      <c r="G59">
        <f>'working quarterly'!G62</f>
        <v>22465313</v>
      </c>
      <c r="H59">
        <f>'working quarterly'!H62</f>
        <v>2367708922</v>
      </c>
      <c r="I59">
        <f>'working quarterly'!I62</f>
        <v>246871.57142857142</v>
      </c>
      <c r="J59">
        <f>'working quarterly'!J62</f>
        <v>388712.26373626373</v>
      </c>
      <c r="K59">
        <f>'working quarterly'!K62</f>
        <v>0.6351010617871079</v>
      </c>
      <c r="L59">
        <f>'working quarterly'!L62</f>
        <v>105.39398770006009</v>
      </c>
      <c r="M59">
        <f>'working quarterly'!M62</f>
        <v>66.935833494285561</v>
      </c>
      <c r="N59">
        <f>'working quarterly'!N62</f>
        <v>484712</v>
      </c>
      <c r="O59">
        <f>'working quarterly'!O62</f>
        <v>281702.99999999988</v>
      </c>
      <c r="P59">
        <f>'working quarterly'!P62</f>
        <v>225559093.81</v>
      </c>
      <c r="Q59">
        <f>'working quarterly'!Q62</f>
        <v>3095.6373626373615</v>
      </c>
      <c r="R59">
        <f>'working quarterly'!R62</f>
        <v>5326.5054945054944</v>
      </c>
      <c r="S59">
        <f>'working quarterly'!S62</f>
        <v>0.581176038554853</v>
      </c>
      <c r="T59">
        <f>'working quarterly'!T62</f>
        <v>800.69823115124825</v>
      </c>
      <c r="U59">
        <f>'working quarterly'!U62</f>
        <v>465.34662605836041</v>
      </c>
    </row>
    <row r="60" spans="1:21" x14ac:dyDescent="0.3">
      <c r="A60" s="10">
        <f>'working quarterly'!A63</f>
        <v>37073</v>
      </c>
      <c r="B60">
        <f>'working quarterly'!B63</f>
        <v>2001</v>
      </c>
      <c r="C60">
        <f>'working quarterly'!C63</f>
        <v>7</v>
      </c>
      <c r="D60">
        <f>'working quarterly'!D63</f>
        <v>3</v>
      </c>
      <c r="E60">
        <f>'working quarterly'!E63</f>
        <v>92</v>
      </c>
      <c r="F60">
        <f>'working quarterly'!F63</f>
        <v>35957180</v>
      </c>
      <c r="G60">
        <f>'working quarterly'!G63</f>
        <v>26283368</v>
      </c>
      <c r="H60">
        <f>'working quarterly'!H63</f>
        <v>3002865493</v>
      </c>
      <c r="I60">
        <f>'working quarterly'!I63</f>
        <v>285688.78260869568</v>
      </c>
      <c r="J60">
        <f>'working quarterly'!J63</f>
        <v>390838.91304347827</v>
      </c>
      <c r="K60">
        <f>'working quarterly'!K63</f>
        <v>0.73096299542956367</v>
      </c>
      <c r="L60">
        <f>'working quarterly'!L63</f>
        <v>114.2496461260216</v>
      </c>
      <c r="M60">
        <f>'working quarterly'!M63</f>
        <v>83.512263559044399</v>
      </c>
      <c r="N60">
        <f>'working quarterly'!N63</f>
        <v>519783</v>
      </c>
      <c r="O60">
        <f>'working quarterly'!O63</f>
        <v>286322</v>
      </c>
      <c r="P60">
        <f>'working quarterly'!P63</f>
        <v>226265001.42199999</v>
      </c>
      <c r="Q60">
        <f>'working quarterly'!Q63</f>
        <v>3112.195652173913</v>
      </c>
      <c r="R60">
        <f>'working quarterly'!R63</f>
        <v>5649.815217391304</v>
      </c>
      <c r="S60">
        <f>'working quarterly'!S63</f>
        <v>0.55084910433777168</v>
      </c>
      <c r="T60">
        <f>'working quarterly'!T63</f>
        <v>790.24665035170187</v>
      </c>
      <c r="U60">
        <f>'working quarterly'!U63</f>
        <v>435.30665955215926</v>
      </c>
    </row>
    <row r="61" spans="1:21" x14ac:dyDescent="0.3">
      <c r="A61" s="10">
        <f>'working quarterly'!A64</f>
        <v>37165</v>
      </c>
      <c r="B61">
        <f>'working quarterly'!B64</f>
        <v>2001</v>
      </c>
      <c r="C61">
        <f>'working quarterly'!C64</f>
        <v>10</v>
      </c>
      <c r="D61">
        <f>'working quarterly'!D64</f>
        <v>4</v>
      </c>
      <c r="E61">
        <f>'working quarterly'!E64</f>
        <v>92</v>
      </c>
      <c r="F61">
        <f>'working quarterly'!F64</f>
        <v>35989999</v>
      </c>
      <c r="G61">
        <f>'working quarterly'!G64</f>
        <v>18532811</v>
      </c>
      <c r="H61">
        <f>'working quarterly'!H64</f>
        <v>1794959495</v>
      </c>
      <c r="I61">
        <f>'working quarterly'!I64</f>
        <v>201443.59782608695</v>
      </c>
      <c r="J61">
        <f>'working quarterly'!J64</f>
        <v>391195.64130434784</v>
      </c>
      <c r="K61">
        <f>'working quarterly'!K64</f>
        <v>0.5149433596816716</v>
      </c>
      <c r="L61">
        <f>'working quarterly'!L64</f>
        <v>96.853062117775877</v>
      </c>
      <c r="M61">
        <f>'working quarterly'!M64</f>
        <v>49.873841202385144</v>
      </c>
      <c r="N61">
        <f>'working quarterly'!N64</f>
        <v>563262</v>
      </c>
      <c r="O61">
        <f>'working quarterly'!O64</f>
        <v>279977</v>
      </c>
      <c r="P61">
        <f>'working quarterly'!P64</f>
        <v>219113460.84479982</v>
      </c>
      <c r="Q61">
        <f>'working quarterly'!Q64</f>
        <v>3043.228260869565</v>
      </c>
      <c r="R61">
        <f>'working quarterly'!R64</f>
        <v>6122.413043478261</v>
      </c>
      <c r="S61">
        <f>'working quarterly'!S64</f>
        <v>0.49706353348885601</v>
      </c>
      <c r="T61">
        <f>'working quarterly'!T64</f>
        <v>782.61236046103727</v>
      </c>
      <c r="U61">
        <f>'working quarterly'!U64</f>
        <v>389.00806524281739</v>
      </c>
    </row>
    <row r="62" spans="1:21" x14ac:dyDescent="0.3">
      <c r="A62" s="10">
        <f>'working quarterly'!A65</f>
        <v>37257</v>
      </c>
      <c r="B62">
        <f>'working quarterly'!B65</f>
        <v>2002</v>
      </c>
      <c r="C62">
        <f>'working quarterly'!C65</f>
        <v>1</v>
      </c>
      <c r="D62">
        <f>'working quarterly'!D65</f>
        <v>1</v>
      </c>
      <c r="E62">
        <f>'working quarterly'!E65</f>
        <v>90</v>
      </c>
      <c r="F62">
        <f>'working quarterly'!F65</f>
        <v>35286280</v>
      </c>
      <c r="G62">
        <f>'working quarterly'!G65</f>
        <v>17885588</v>
      </c>
      <c r="H62">
        <f>'working quarterly'!H65</f>
        <v>1768035537</v>
      </c>
      <c r="I62">
        <f>'working quarterly'!I65</f>
        <v>198728.75555555554</v>
      </c>
      <c r="J62">
        <f>'working quarterly'!J65</f>
        <v>392069.77777777775</v>
      </c>
      <c r="K62">
        <f>'working quarterly'!K65</f>
        <v>0.50687088579470552</v>
      </c>
      <c r="L62">
        <f>'working quarterly'!L65</f>
        <v>98.852525116870638</v>
      </c>
      <c r="M62">
        <f>'working quarterly'!M65</f>
        <v>50.105466969031589</v>
      </c>
      <c r="N62">
        <f>'working quarterly'!N65</f>
        <v>557759</v>
      </c>
      <c r="O62">
        <f>'working quarterly'!O65</f>
        <v>300884</v>
      </c>
      <c r="P62">
        <f>'working quarterly'!P65</f>
        <v>250006389.26140001</v>
      </c>
      <c r="Q62">
        <f>'working quarterly'!Q65</f>
        <v>3343.1555555555556</v>
      </c>
      <c r="R62">
        <f>'working quarterly'!R65</f>
        <v>6197.3222222222221</v>
      </c>
      <c r="S62">
        <f>'working quarterly'!S65</f>
        <v>0.53945162695716253</v>
      </c>
      <c r="T62">
        <f>'working quarterly'!T65</f>
        <v>830.90622718855116</v>
      </c>
      <c r="U62">
        <f>'working quarterly'!U65</f>
        <v>448.2337161057016</v>
      </c>
    </row>
    <row r="63" spans="1:21" x14ac:dyDescent="0.3">
      <c r="A63" s="10">
        <f>'working quarterly'!A66</f>
        <v>37347</v>
      </c>
      <c r="B63">
        <f>'working quarterly'!B66</f>
        <v>2002</v>
      </c>
      <c r="C63">
        <f>'working quarterly'!C66</f>
        <v>4</v>
      </c>
      <c r="D63">
        <f>'working quarterly'!D66</f>
        <v>2</v>
      </c>
      <c r="E63">
        <f>'working quarterly'!E66</f>
        <v>91</v>
      </c>
      <c r="F63">
        <f>'working quarterly'!F66</f>
        <v>35768524</v>
      </c>
      <c r="G63">
        <f>'working quarterly'!G66</f>
        <v>22424490</v>
      </c>
      <c r="H63">
        <f>'working quarterly'!H66</f>
        <v>2382649511</v>
      </c>
      <c r="I63">
        <f>'working quarterly'!I66</f>
        <v>246422.96703296702</v>
      </c>
      <c r="J63">
        <f>'working quarterly'!J66</f>
        <v>393060.70329670329</v>
      </c>
      <c r="K63">
        <f>'working quarterly'!K66</f>
        <v>0.62693361347535614</v>
      </c>
      <c r="L63">
        <f>'working quarterly'!L66</f>
        <v>106.25211592326069</v>
      </c>
      <c r="M63">
        <f>'working quarterly'!M66</f>
        <v>66.613022975172242</v>
      </c>
      <c r="N63">
        <f>'working quarterly'!N66</f>
        <v>591363</v>
      </c>
      <c r="O63">
        <f>'working quarterly'!O66</f>
        <v>327251.99999999802</v>
      </c>
      <c r="P63">
        <f>'working quarterly'!P66</f>
        <v>254145864.7015</v>
      </c>
      <c r="Q63">
        <f>'working quarterly'!Q66</f>
        <v>3596.1758241758025</v>
      </c>
      <c r="R63">
        <f>'working quarterly'!R66</f>
        <v>6498.4945054945056</v>
      </c>
      <c r="S63">
        <f>'working quarterly'!S66</f>
        <v>0.55338599134541389</v>
      </c>
      <c r="T63">
        <f>'working quarterly'!T66</f>
        <v>776.60599385642115</v>
      </c>
      <c r="U63">
        <f>'working quarterly'!U66</f>
        <v>429.76287779502604</v>
      </c>
    </row>
    <row r="64" spans="1:21" x14ac:dyDescent="0.3">
      <c r="A64" s="10">
        <f>'working quarterly'!A67</f>
        <v>37438</v>
      </c>
      <c r="B64">
        <f>'working quarterly'!B67</f>
        <v>2002</v>
      </c>
      <c r="C64">
        <f>'working quarterly'!C67</f>
        <v>7</v>
      </c>
      <c r="D64">
        <f>'working quarterly'!D67</f>
        <v>3</v>
      </c>
      <c r="E64">
        <f>'working quarterly'!E67</f>
        <v>92</v>
      </c>
      <c r="F64">
        <f>'working quarterly'!F67</f>
        <v>36303821</v>
      </c>
      <c r="G64">
        <f>'working quarterly'!G67</f>
        <v>26704138</v>
      </c>
      <c r="H64">
        <f>'working quarterly'!H67</f>
        <v>3124464306</v>
      </c>
      <c r="I64">
        <f>'working quarterly'!I67</f>
        <v>290262.36956521741</v>
      </c>
      <c r="J64">
        <f>'working quarterly'!J67</f>
        <v>394606.75</v>
      </c>
      <c r="K64">
        <f>'working quarterly'!K67</f>
        <v>0.73557375682300774</v>
      </c>
      <c r="L64">
        <f>'working quarterly'!L67</f>
        <v>117.00300178197102</v>
      </c>
      <c r="M64">
        <f>'working quarterly'!M67</f>
        <v>86.064337580333486</v>
      </c>
      <c r="N64">
        <f>'working quarterly'!N67</f>
        <v>608019</v>
      </c>
      <c r="O64">
        <f>'working quarterly'!O67</f>
        <v>350954</v>
      </c>
      <c r="P64">
        <f>'working quarterly'!P67</f>
        <v>270564189.26499999</v>
      </c>
      <c r="Q64">
        <f>'working quarterly'!Q67</f>
        <v>3814.717391304348</v>
      </c>
      <c r="R64">
        <f>'working quarterly'!R67</f>
        <v>6608.902173913043</v>
      </c>
      <c r="S64">
        <f>'working quarterly'!S67</f>
        <v>0.57720893590496347</v>
      </c>
      <c r="T64">
        <f>'working quarterly'!T67</f>
        <v>770.93918081856873</v>
      </c>
      <c r="U64">
        <f>'working quarterly'!U67</f>
        <v>444.99298420773033</v>
      </c>
    </row>
    <row r="65" spans="1:21" x14ac:dyDescent="0.3">
      <c r="A65" s="10">
        <f>'working quarterly'!A68</f>
        <v>37530</v>
      </c>
      <c r="B65">
        <f>'working quarterly'!B68</f>
        <v>2002</v>
      </c>
      <c r="C65">
        <f>'working quarterly'!C68</f>
        <v>10</v>
      </c>
      <c r="D65">
        <f>'working quarterly'!D68</f>
        <v>4</v>
      </c>
      <c r="E65">
        <f>'working quarterly'!E68</f>
        <v>92</v>
      </c>
      <c r="F65">
        <f>'working quarterly'!F68</f>
        <v>36420687</v>
      </c>
      <c r="G65">
        <f>'working quarterly'!G68</f>
        <v>18932056</v>
      </c>
      <c r="H65">
        <f>'working quarterly'!H68</f>
        <v>1889370034</v>
      </c>
      <c r="I65">
        <f>'working quarterly'!I68</f>
        <v>205783.21739130435</v>
      </c>
      <c r="J65">
        <f>'working quarterly'!J68</f>
        <v>395877.03260869568</v>
      </c>
      <c r="K65">
        <f>'working quarterly'!K68</f>
        <v>0.51981600456905164</v>
      </c>
      <c r="L65">
        <f>'working quarterly'!L68</f>
        <v>99.797403620610467</v>
      </c>
      <c r="M65">
        <f>'working quarterly'!M68</f>
        <v>51.876287616430737</v>
      </c>
      <c r="N65">
        <f>'working quarterly'!N68</f>
        <v>611708</v>
      </c>
      <c r="O65">
        <f>'working quarterly'!O68</f>
        <v>334895</v>
      </c>
      <c r="P65">
        <f>'working quarterly'!P68</f>
        <v>265187897.84060001</v>
      </c>
      <c r="Q65">
        <f>'working quarterly'!Q68</f>
        <v>3640.163043478261</v>
      </c>
      <c r="R65">
        <f>'working quarterly'!R68</f>
        <v>6649</v>
      </c>
      <c r="S65">
        <f>'working quarterly'!S68</f>
        <v>0.54747526597657703</v>
      </c>
      <c r="T65">
        <f>'working quarterly'!T68</f>
        <v>791.85385819615112</v>
      </c>
      <c r="U65">
        <f>'working quarterly'!U68</f>
        <v>433.52040163051652</v>
      </c>
    </row>
    <row r="66" spans="1:21" x14ac:dyDescent="0.3">
      <c r="A66" s="10">
        <f>'working quarterly'!A69</f>
        <v>37622</v>
      </c>
      <c r="B66">
        <f>'working quarterly'!B69</f>
        <v>2003</v>
      </c>
      <c r="C66">
        <f>'working quarterly'!C69</f>
        <v>1</v>
      </c>
      <c r="D66">
        <f>'working quarterly'!D69</f>
        <v>1</v>
      </c>
      <c r="E66">
        <f>'working quarterly'!E69</f>
        <v>90</v>
      </c>
      <c r="F66">
        <f>'working quarterly'!F69</f>
        <v>35632095</v>
      </c>
      <c r="G66">
        <f>'working quarterly'!G69</f>
        <v>17984590</v>
      </c>
      <c r="H66">
        <f>'working quarterly'!H69</f>
        <v>1799194038</v>
      </c>
      <c r="I66">
        <f>'working quarterly'!I69</f>
        <v>199828.77777777778</v>
      </c>
      <c r="J66">
        <f>'working quarterly'!J69</f>
        <v>395912.16666666669</v>
      </c>
      <c r="K66">
        <f>'working quarterly'!K69</f>
        <v>0.50473007551197868</v>
      </c>
      <c r="L66">
        <f>'working quarterly'!L69</f>
        <v>100.04087043407718</v>
      </c>
      <c r="M66">
        <f>'working quarterly'!M69</f>
        <v>50.493636088475853</v>
      </c>
      <c r="N66">
        <f>'working quarterly'!N69</f>
        <v>600840</v>
      </c>
      <c r="O66">
        <f>'working quarterly'!O69</f>
        <v>326482</v>
      </c>
      <c r="P66">
        <f>'working quarterly'!P69</f>
        <v>263958988.87599999</v>
      </c>
      <c r="Q66">
        <f>'working quarterly'!Q69</f>
        <v>3627.5777777777776</v>
      </c>
      <c r="R66">
        <f>'working quarterly'!R69</f>
        <v>6676</v>
      </c>
      <c r="S66">
        <f>'working quarterly'!S69</f>
        <v>0.54337594035017645</v>
      </c>
      <c r="T66">
        <f>'working quarterly'!T69</f>
        <v>808.49476809134956</v>
      </c>
      <c r="U66">
        <f>'working quarterly'!U69</f>
        <v>439.31660487983487</v>
      </c>
    </row>
    <row r="67" spans="1:21" x14ac:dyDescent="0.3">
      <c r="A67" s="10">
        <f>'working quarterly'!A70</f>
        <v>37712</v>
      </c>
      <c r="B67">
        <f>'working quarterly'!B70</f>
        <v>2003</v>
      </c>
      <c r="C67">
        <f>'working quarterly'!C70</f>
        <v>4</v>
      </c>
      <c r="D67">
        <f>'working quarterly'!D70</f>
        <v>2</v>
      </c>
      <c r="E67">
        <f>'working quarterly'!E70</f>
        <v>91</v>
      </c>
      <c r="F67">
        <f>'working quarterly'!F70</f>
        <v>36063214</v>
      </c>
      <c r="G67">
        <f>'working quarterly'!G70</f>
        <v>20550554</v>
      </c>
      <c r="H67">
        <f>'working quarterly'!H70</f>
        <v>2121573336</v>
      </c>
      <c r="I67">
        <f>'working quarterly'!I70</f>
        <v>225830.26373626373</v>
      </c>
      <c r="J67">
        <f>'working quarterly'!J70</f>
        <v>396299.05494505493</v>
      </c>
      <c r="K67">
        <f>'working quarterly'!K70</f>
        <v>0.56984810061576874</v>
      </c>
      <c r="L67">
        <f>'working quarterly'!L70</f>
        <v>103.23679527082335</v>
      </c>
      <c r="M67">
        <f>'working quarterly'!M70</f>
        <v>58.82929169873767</v>
      </c>
      <c r="N67">
        <f>'working quarterly'!N70</f>
        <v>617344</v>
      </c>
      <c r="O67">
        <f>'working quarterly'!O70</f>
        <v>341570.99999999901</v>
      </c>
      <c r="P67">
        <f>'working quarterly'!P70</f>
        <v>263611460.32849997</v>
      </c>
      <c r="Q67">
        <f>'working quarterly'!Q70</f>
        <v>3753.5274725274617</v>
      </c>
      <c r="R67">
        <f>'working quarterly'!R70</f>
        <v>6784</v>
      </c>
      <c r="S67">
        <f>'working quarterly'!S70</f>
        <v>0.55329119583246777</v>
      </c>
      <c r="T67">
        <f>'working quarterly'!T70</f>
        <v>771.76183085947207</v>
      </c>
      <c r="U67">
        <f>'working quarterly'!U70</f>
        <v>427.00902629409205</v>
      </c>
    </row>
    <row r="68" spans="1:21" x14ac:dyDescent="0.3">
      <c r="A68" s="10">
        <f>'working quarterly'!A71</f>
        <v>37803</v>
      </c>
      <c r="B68">
        <f>'working quarterly'!B71</f>
        <v>2003</v>
      </c>
      <c r="C68">
        <f>'working quarterly'!C71</f>
        <v>7</v>
      </c>
      <c r="D68">
        <f>'working quarterly'!D71</f>
        <v>3</v>
      </c>
      <c r="E68">
        <f>'working quarterly'!E71</f>
        <v>92</v>
      </c>
      <c r="F68">
        <f>'working quarterly'!F71</f>
        <v>36590844</v>
      </c>
      <c r="G68">
        <f>'working quarterly'!G71</f>
        <v>24851795</v>
      </c>
      <c r="H68">
        <f>'working quarterly'!H71</f>
        <v>2796924939</v>
      </c>
      <c r="I68">
        <f>'working quarterly'!I71</f>
        <v>270128.20652173914</v>
      </c>
      <c r="J68">
        <f>'working quarterly'!J71</f>
        <v>397726.5652173913</v>
      </c>
      <c r="K68">
        <f>'working quarterly'!K71</f>
        <v>0.67918069886554133</v>
      </c>
      <c r="L68">
        <f>'working quarterly'!L71</f>
        <v>112.54418197961154</v>
      </c>
      <c r="M68">
        <f>'working quarterly'!M71</f>
        <v>76.437836170163223</v>
      </c>
      <c r="N68">
        <f>'working quarterly'!N71</f>
        <v>627548</v>
      </c>
      <c r="O68">
        <f>'working quarterly'!O71</f>
        <v>368901.99999999802</v>
      </c>
      <c r="P68">
        <f>'working quarterly'!P71</f>
        <v>287998346.03939998</v>
      </c>
      <c r="Q68">
        <f>'working quarterly'!Q71</f>
        <v>4009.8043478260656</v>
      </c>
      <c r="R68">
        <f>'working quarterly'!R71</f>
        <v>6821.173913043478</v>
      </c>
      <c r="S68">
        <f>'working quarterly'!S71</f>
        <v>0.58784666670915697</v>
      </c>
      <c r="T68">
        <f>'working quarterly'!T71</f>
        <v>780.69066049899845</v>
      </c>
      <c r="U68">
        <f>'working quarterly'!U71</f>
        <v>458.92640250530633</v>
      </c>
    </row>
    <row r="69" spans="1:21" x14ac:dyDescent="0.3">
      <c r="A69" s="10">
        <f>'working quarterly'!A72</f>
        <v>37895</v>
      </c>
      <c r="B69">
        <f>'working quarterly'!B72</f>
        <v>2003</v>
      </c>
      <c r="C69">
        <f>'working quarterly'!C72</f>
        <v>10</v>
      </c>
      <c r="D69">
        <f>'working quarterly'!D72</f>
        <v>4</v>
      </c>
      <c r="E69">
        <f>'working quarterly'!E72</f>
        <v>92</v>
      </c>
      <c r="F69">
        <f>'working quarterly'!F72</f>
        <v>36625812</v>
      </c>
      <c r="G69">
        <f>'working quarterly'!G72</f>
        <v>18927964</v>
      </c>
      <c r="H69">
        <f>'working quarterly'!H72</f>
        <v>1883779828</v>
      </c>
      <c r="I69">
        <f>'working quarterly'!I72</f>
        <v>205738.73913043478</v>
      </c>
      <c r="J69">
        <f>'working quarterly'!J72</f>
        <v>398106.65217391303</v>
      </c>
      <c r="K69">
        <f>'working quarterly'!K72</f>
        <v>0.51679302017932049</v>
      </c>
      <c r="L69">
        <f>'working quarterly'!L72</f>
        <v>99.523637513258166</v>
      </c>
      <c r="M69">
        <f>'working quarterly'!M72</f>
        <v>51.433121209708609</v>
      </c>
      <c r="N69">
        <f>'working quarterly'!N72</f>
        <v>652004</v>
      </c>
      <c r="O69">
        <f>'working quarterly'!O72</f>
        <v>351126.99999999901</v>
      </c>
      <c r="P69">
        <f>'working quarterly'!P72</f>
        <v>275612038.23199999</v>
      </c>
      <c r="Q69">
        <f>'working quarterly'!Q72</f>
        <v>3816.5978260869456</v>
      </c>
      <c r="R69">
        <f>'working quarterly'!R72</f>
        <v>7087</v>
      </c>
      <c r="S69">
        <f>'working quarterly'!S72</f>
        <v>0.53853503966233185</v>
      </c>
      <c r="T69">
        <f>'working quarterly'!T72</f>
        <v>784.93547415038086</v>
      </c>
      <c r="U69">
        <f>'working quarterly'!U72</f>
        <v>422.71525670394658</v>
      </c>
    </row>
    <row r="70" spans="1:21" x14ac:dyDescent="0.3">
      <c r="A70" s="10">
        <f>'working quarterly'!A73</f>
        <v>37987</v>
      </c>
      <c r="B70">
        <f>'working quarterly'!B73</f>
        <v>2004</v>
      </c>
      <c r="C70">
        <f>'working quarterly'!C73</f>
        <v>1</v>
      </c>
      <c r="D70">
        <f>'working quarterly'!D73</f>
        <v>1</v>
      </c>
      <c r="E70">
        <f>'working quarterly'!E73</f>
        <v>90</v>
      </c>
      <c r="F70">
        <f>'working quarterly'!F73</f>
        <v>35874060</v>
      </c>
      <c r="G70">
        <f>'working quarterly'!G73</f>
        <v>17982286</v>
      </c>
      <c r="H70">
        <f>'working quarterly'!H73</f>
        <v>1789081236</v>
      </c>
      <c r="I70">
        <f>'working quarterly'!I73</f>
        <v>199803.17777777778</v>
      </c>
      <c r="J70">
        <f>'working quarterly'!J73</f>
        <v>398600.66666666669</v>
      </c>
      <c r="K70">
        <f>'working quarterly'!K73</f>
        <v>0.5012615243437738</v>
      </c>
      <c r="L70">
        <f>'working quarterly'!L73</f>
        <v>99.491312506096278</v>
      </c>
      <c r="M70">
        <f>'working quarterly'!M73</f>
        <v>49.87116696576858</v>
      </c>
      <c r="N70">
        <f>'working quarterly'!N73</f>
        <v>637830</v>
      </c>
      <c r="O70">
        <f>'working quarterly'!O73</f>
        <v>363951</v>
      </c>
      <c r="P70">
        <f>'working quarterly'!P73</f>
        <v>291528759.94410002</v>
      </c>
      <c r="Q70">
        <f>'working quarterly'!Q73</f>
        <v>4043.9</v>
      </c>
      <c r="R70">
        <f>'working quarterly'!R73</f>
        <v>7087</v>
      </c>
      <c r="S70">
        <f>'working quarterly'!S73</f>
        <v>0.57060815577818536</v>
      </c>
      <c r="T70">
        <f>'working quarterly'!T73</f>
        <v>801.01101506548969</v>
      </c>
      <c r="U70">
        <f>'working quarterly'!U73</f>
        <v>457.06341806453133</v>
      </c>
    </row>
    <row r="71" spans="1:21" x14ac:dyDescent="0.3">
      <c r="A71" s="10">
        <f>'working quarterly'!A74</f>
        <v>38078</v>
      </c>
      <c r="B71">
        <f>'working quarterly'!B74</f>
        <v>2004</v>
      </c>
      <c r="C71">
        <f>'working quarterly'!C74</f>
        <v>4</v>
      </c>
      <c r="D71">
        <f>'working quarterly'!D74</f>
        <v>2</v>
      </c>
      <c r="E71">
        <f>'working quarterly'!E74</f>
        <v>91</v>
      </c>
      <c r="F71">
        <f>'working quarterly'!F74</f>
        <v>36421970</v>
      </c>
      <c r="G71">
        <f>'working quarterly'!G74</f>
        <v>21913632</v>
      </c>
      <c r="H71">
        <f>'working quarterly'!H74</f>
        <v>2353515198</v>
      </c>
      <c r="I71">
        <f>'working quarterly'!I74</f>
        <v>240809.14285714287</v>
      </c>
      <c r="J71">
        <f>'working quarterly'!J74</f>
        <v>400241.42857142858</v>
      </c>
      <c r="K71">
        <f>'working quarterly'!K74</f>
        <v>0.60165971253065109</v>
      </c>
      <c r="L71">
        <f>'working quarterly'!L74</f>
        <v>107.39959482754844</v>
      </c>
      <c r="M71">
        <f>'working quarterly'!M74</f>
        <v>64.618009349851206</v>
      </c>
      <c r="N71">
        <f>'working quarterly'!N74</f>
        <v>658749</v>
      </c>
      <c r="O71">
        <f>'working quarterly'!O74</f>
        <v>375050</v>
      </c>
      <c r="P71">
        <f>'working quarterly'!P74</f>
        <v>291917625.579</v>
      </c>
      <c r="Q71">
        <f>'working quarterly'!Q74</f>
        <v>4121.4285714285716</v>
      </c>
      <c r="R71">
        <f>'working quarterly'!R74</f>
        <v>7239</v>
      </c>
      <c r="S71">
        <f>'working quarterly'!S74</f>
        <v>0.56933672764588639</v>
      </c>
      <c r="T71">
        <f>'working quarterly'!T74</f>
        <v>778.34322244767361</v>
      </c>
      <c r="U71">
        <f>'working quarterly'!U74</f>
        <v>443.13938325371271</v>
      </c>
    </row>
    <row r="72" spans="1:21" x14ac:dyDescent="0.3">
      <c r="A72" s="10">
        <f>'working quarterly'!A75</f>
        <v>38169</v>
      </c>
      <c r="B72">
        <f>'working quarterly'!B75</f>
        <v>2004</v>
      </c>
      <c r="C72">
        <f>'working quarterly'!C75</f>
        <v>7</v>
      </c>
      <c r="D72">
        <f>'working quarterly'!D75</f>
        <v>3</v>
      </c>
      <c r="E72">
        <f>'working quarterly'!E75</f>
        <v>92</v>
      </c>
      <c r="F72">
        <f>'working quarterly'!F75</f>
        <v>36948281</v>
      </c>
      <c r="G72">
        <f>'working quarterly'!G75</f>
        <v>26254490</v>
      </c>
      <c r="H72">
        <f>'working quarterly'!H75</f>
        <v>3069171479</v>
      </c>
      <c r="I72">
        <f>'working quarterly'!I75</f>
        <v>285374.89130434784</v>
      </c>
      <c r="J72">
        <f>'working quarterly'!J75</f>
        <v>401611.75</v>
      </c>
      <c r="K72">
        <f>'working quarterly'!K75</f>
        <v>0.71057405891224001</v>
      </c>
      <c r="L72">
        <f>'working quarterly'!L75</f>
        <v>116.90082264024173</v>
      </c>
      <c r="M72">
        <f>'working quarterly'!M75</f>
        <v>83.066692033656452</v>
      </c>
      <c r="N72">
        <f>'working quarterly'!N75</f>
        <v>674104</v>
      </c>
      <c r="O72">
        <f>'working quarterly'!O75</f>
        <v>413603.67032364104</v>
      </c>
      <c r="P72">
        <f>'working quarterly'!P75</f>
        <v>321770691.33103448</v>
      </c>
      <c r="Q72">
        <f>'working quarterly'!Q75</f>
        <v>4495.6920687352285</v>
      </c>
      <c r="R72">
        <f>'working quarterly'!R75</f>
        <v>7327.217391304348</v>
      </c>
      <c r="S72">
        <f>'working quarterly'!S75</f>
        <v>0.61356062317333981</v>
      </c>
      <c r="T72">
        <f>'working quarterly'!T75</f>
        <v>777.96865554711326</v>
      </c>
      <c r="U72">
        <f>'working quarterly'!U75</f>
        <v>477.33093310681215</v>
      </c>
    </row>
    <row r="73" spans="1:21" x14ac:dyDescent="0.3">
      <c r="A73" s="10">
        <f>'working quarterly'!A76</f>
        <v>38261</v>
      </c>
      <c r="B73">
        <f>'working quarterly'!B76</f>
        <v>2004</v>
      </c>
      <c r="C73">
        <f>'working quarterly'!C76</f>
        <v>10</v>
      </c>
      <c r="D73">
        <f>'working quarterly'!D76</f>
        <v>4</v>
      </c>
      <c r="E73">
        <f>'working quarterly'!E76</f>
        <v>92</v>
      </c>
      <c r="F73">
        <f>'working quarterly'!F76</f>
        <v>36983011</v>
      </c>
      <c r="G73">
        <f>'working quarterly'!G76</f>
        <v>19552055</v>
      </c>
      <c r="H73">
        <f>'working quarterly'!H76</f>
        <v>1997803703</v>
      </c>
      <c r="I73">
        <f>'working quarterly'!I76</f>
        <v>212522.33695652173</v>
      </c>
      <c r="J73">
        <f>'working quarterly'!J76</f>
        <v>401989.25</v>
      </c>
      <c r="K73">
        <f>'working quarterly'!K76</f>
        <v>0.52867666724053375</v>
      </c>
      <c r="L73">
        <f>'working quarterly'!L76</f>
        <v>102.17870719983142</v>
      </c>
      <c r="M73">
        <f>'working quarterly'!M76</f>
        <v>54.019498385353209</v>
      </c>
      <c r="N73">
        <f>'working quarterly'!N76</f>
        <v>689082</v>
      </c>
      <c r="O73">
        <f>'working quarterly'!O76</f>
        <v>394695</v>
      </c>
      <c r="P73">
        <f>'working quarterly'!P76</f>
        <v>310752043.69599998</v>
      </c>
      <c r="Q73">
        <f>'working quarterly'!Q76</f>
        <v>4290.163043478261</v>
      </c>
      <c r="R73">
        <f>'working quarterly'!R76</f>
        <v>7490.021739130435</v>
      </c>
      <c r="S73">
        <f>'working quarterly'!S76</f>
        <v>0.57278379060837459</v>
      </c>
      <c r="T73">
        <f>'working quarterly'!T76</f>
        <v>787.32196682501672</v>
      </c>
      <c r="U73">
        <f>'working quarterly'!U76</f>
        <v>450.96526058727403</v>
      </c>
    </row>
    <row r="74" spans="1:21" x14ac:dyDescent="0.3">
      <c r="A74" s="10">
        <f>'working quarterly'!A77</f>
        <v>38353</v>
      </c>
      <c r="B74">
        <f>'working quarterly'!B77</f>
        <v>2005</v>
      </c>
      <c r="C74">
        <f>'working quarterly'!C77</f>
        <v>1</v>
      </c>
      <c r="D74">
        <f>'working quarterly'!D77</f>
        <v>1</v>
      </c>
      <c r="E74">
        <f>'working quarterly'!E77</f>
        <v>90</v>
      </c>
      <c r="F74">
        <f>'working quarterly'!F77</f>
        <v>36124160</v>
      </c>
      <c r="G74">
        <f>'working quarterly'!G77</f>
        <v>18723883</v>
      </c>
      <c r="H74">
        <f>'working quarterly'!H77</f>
        <v>1897330657</v>
      </c>
      <c r="I74">
        <f>'working quarterly'!I77</f>
        <v>208043.14444444445</v>
      </c>
      <c r="J74">
        <f>'working quarterly'!J77</f>
        <v>401379.55555555556</v>
      </c>
      <c r="K74">
        <f>'working quarterly'!K77</f>
        <v>0.51832023222131673</v>
      </c>
      <c r="L74">
        <f>'working quarterly'!L77</f>
        <v>101.33211455123919</v>
      </c>
      <c r="M74">
        <f>'working quarterly'!M77</f>
        <v>52.522485145675361</v>
      </c>
      <c r="N74">
        <f>'working quarterly'!N77</f>
        <v>690725</v>
      </c>
      <c r="O74">
        <f>'working quarterly'!O77</f>
        <v>415672</v>
      </c>
      <c r="P74">
        <f>'working quarterly'!P77</f>
        <v>357559895.65799999</v>
      </c>
      <c r="Q74">
        <f>'working quarterly'!Q77</f>
        <v>4618.5777777777776</v>
      </c>
      <c r="R74">
        <f>'working quarterly'!R77</f>
        <v>7674.7222222222226</v>
      </c>
      <c r="S74">
        <f>'working quarterly'!S77</f>
        <v>0.60179087190994973</v>
      </c>
      <c r="T74">
        <f>'working quarterly'!T77</f>
        <v>860.19721236455666</v>
      </c>
      <c r="U74">
        <f>'working quarterly'!U77</f>
        <v>517.65883044337465</v>
      </c>
    </row>
    <row r="75" spans="1:21" x14ac:dyDescent="0.3">
      <c r="A75" s="10">
        <f>'working quarterly'!A78</f>
        <v>38443</v>
      </c>
      <c r="B75">
        <f>'working quarterly'!B78</f>
        <v>2005</v>
      </c>
      <c r="C75">
        <f>'working quarterly'!C78</f>
        <v>4</v>
      </c>
      <c r="D75">
        <f>'working quarterly'!D78</f>
        <v>2</v>
      </c>
      <c r="E75">
        <f>'working quarterly'!E78</f>
        <v>91</v>
      </c>
      <c r="F75">
        <f>'working quarterly'!F78</f>
        <v>36537223</v>
      </c>
      <c r="G75">
        <f>'working quarterly'!G78</f>
        <v>23202691</v>
      </c>
      <c r="H75">
        <f>'working quarterly'!H78</f>
        <v>2537666321</v>
      </c>
      <c r="I75">
        <f>'working quarterly'!I78</f>
        <v>254974.62637362638</v>
      </c>
      <c r="J75">
        <f>'working quarterly'!J78</f>
        <v>401507.94505494507</v>
      </c>
      <c r="K75">
        <f>'working quarterly'!K78</f>
        <v>0.63504254277890793</v>
      </c>
      <c r="L75">
        <f>'working quarterly'!L78</f>
        <v>109.36948309142245</v>
      </c>
      <c r="M75">
        <f>'working quarterly'!M78</f>
        <v>69.454274644791695</v>
      </c>
      <c r="N75">
        <f>'working quarterly'!N78</f>
        <v>719157</v>
      </c>
      <c r="O75">
        <f>'working quarterly'!O78</f>
        <v>434487.99999999901</v>
      </c>
      <c r="P75">
        <f>'working quarterly'!P78</f>
        <v>358254944.18299997</v>
      </c>
      <c r="Q75">
        <f>'working quarterly'!Q78</f>
        <v>4774.5934065933961</v>
      </c>
      <c r="R75">
        <f>'working quarterly'!R78</f>
        <v>7902.8241758241757</v>
      </c>
      <c r="S75">
        <f>'working quarterly'!S78</f>
        <v>0.60416292965235552</v>
      </c>
      <c r="T75">
        <f>'working quarterly'!T78</f>
        <v>824.54508336939296</v>
      </c>
      <c r="U75">
        <f>'working quarterly'!U78</f>
        <v>498.1595731988981</v>
      </c>
    </row>
    <row r="76" spans="1:21" x14ac:dyDescent="0.3">
      <c r="A76" s="10">
        <f>'working quarterly'!A79</f>
        <v>38534</v>
      </c>
      <c r="B76">
        <f>'working quarterly'!B79</f>
        <v>2005</v>
      </c>
      <c r="C76">
        <f>'working quarterly'!C79</f>
        <v>7</v>
      </c>
      <c r="D76">
        <f>'working quarterly'!D79</f>
        <v>3</v>
      </c>
      <c r="E76">
        <f>'working quarterly'!E79</f>
        <v>92</v>
      </c>
      <c r="F76">
        <f>'working quarterly'!F79</f>
        <v>37130293</v>
      </c>
      <c r="G76">
        <f>'working quarterly'!G79</f>
        <v>27543664</v>
      </c>
      <c r="H76">
        <f>'working quarterly'!H79</f>
        <v>3268174873</v>
      </c>
      <c r="I76">
        <f>'working quarterly'!I79</f>
        <v>299387.65217391303</v>
      </c>
      <c r="J76">
        <f>'working quarterly'!J79</f>
        <v>403590.14130434784</v>
      </c>
      <c r="K76">
        <f>'working quarterly'!K79</f>
        <v>0.74181111363705099</v>
      </c>
      <c r="L76">
        <f>'working quarterly'!L79</f>
        <v>118.65432547390935</v>
      </c>
      <c r="M76">
        <f>'working quarterly'!M79</f>
        <v>88.019097317653802</v>
      </c>
      <c r="N76">
        <f>'working quarterly'!N79</f>
        <v>741527</v>
      </c>
      <c r="O76">
        <f>'working quarterly'!O79</f>
        <v>480370.99999999703</v>
      </c>
      <c r="P76">
        <f>'working quarterly'!P79</f>
        <v>387260725.60000002</v>
      </c>
      <c r="Q76">
        <f>'working quarterly'!Q79</f>
        <v>5221.4239130434462</v>
      </c>
      <c r="R76">
        <f>'working quarterly'!R79</f>
        <v>8060.076086956522</v>
      </c>
      <c r="S76">
        <f>'working quarterly'!S79</f>
        <v>0.64781322864844715</v>
      </c>
      <c r="T76">
        <f>'working quarterly'!T79</f>
        <v>806.17007604539492</v>
      </c>
      <c r="U76">
        <f>'working quarterly'!U79</f>
        <v>522.24763980273144</v>
      </c>
    </row>
    <row r="77" spans="1:21" x14ac:dyDescent="0.3">
      <c r="A77" s="10">
        <f>'working quarterly'!A80</f>
        <v>38626</v>
      </c>
      <c r="B77">
        <f>'working quarterly'!B80</f>
        <v>2005</v>
      </c>
      <c r="C77">
        <f>'working quarterly'!C80</f>
        <v>10</v>
      </c>
      <c r="D77">
        <f>'working quarterly'!D80</f>
        <v>4</v>
      </c>
      <c r="E77">
        <f>'working quarterly'!E80</f>
        <v>92</v>
      </c>
      <c r="F77">
        <f>'working quarterly'!F80</f>
        <v>37245567</v>
      </c>
      <c r="G77">
        <f>'working quarterly'!G80</f>
        <v>20748288</v>
      </c>
      <c r="H77">
        <f>'working quarterly'!H80</f>
        <v>2176307122</v>
      </c>
      <c r="I77">
        <f>'working quarterly'!I80</f>
        <v>225524.86956521738</v>
      </c>
      <c r="J77">
        <f>'working quarterly'!J80</f>
        <v>404843.11956521741</v>
      </c>
      <c r="K77">
        <f>'working quarterly'!K80</f>
        <v>0.55706731488340611</v>
      </c>
      <c r="L77">
        <f>'working quarterly'!L80</f>
        <v>104.89092507295059</v>
      </c>
      <c r="M77">
        <f>'working quarterly'!M80</f>
        <v>58.43130598602513</v>
      </c>
      <c r="N77">
        <f>'working quarterly'!N80</f>
        <v>758473</v>
      </c>
      <c r="O77">
        <f>'working quarterly'!O80</f>
        <v>461536.55974867404</v>
      </c>
      <c r="P77">
        <f>'working quarterly'!P80</f>
        <v>387872289.83926702</v>
      </c>
      <c r="Q77">
        <f>'working quarterly'!Q80</f>
        <v>5016.7017363986306</v>
      </c>
      <c r="R77">
        <f>'working quarterly'!R80</f>
        <v>8244.2717391304341</v>
      </c>
      <c r="S77">
        <f>'working quarterly'!S80</f>
        <v>0.60850756684637952</v>
      </c>
      <c r="T77">
        <f>'working quarterly'!T80</f>
        <v>840.39342419694708</v>
      </c>
      <c r="U77">
        <f>'working quarterly'!U80</f>
        <v>511.38575775178157</v>
      </c>
    </row>
    <row r="78" spans="1:21" x14ac:dyDescent="0.3">
      <c r="A78" s="10">
        <f>'working quarterly'!A81</f>
        <v>38718</v>
      </c>
      <c r="B78">
        <f>'working quarterly'!B81</f>
        <v>2006</v>
      </c>
      <c r="C78">
        <f>'working quarterly'!C81</f>
        <v>1</v>
      </c>
      <c r="D78">
        <f>'working quarterly'!D81</f>
        <v>1</v>
      </c>
      <c r="E78">
        <f>'working quarterly'!E81</f>
        <v>90</v>
      </c>
      <c r="F78">
        <f>'working quarterly'!F81</f>
        <v>36508159</v>
      </c>
      <c r="G78">
        <f>'working quarterly'!G81</f>
        <v>19710854</v>
      </c>
      <c r="H78">
        <f>'working quarterly'!H81</f>
        <v>2084609047</v>
      </c>
      <c r="I78">
        <f>'working quarterly'!I81</f>
        <v>219009.48888888888</v>
      </c>
      <c r="J78">
        <f>'working quarterly'!J81</f>
        <v>405646.2111111111</v>
      </c>
      <c r="K78">
        <f>'working quarterly'!K81</f>
        <v>0.5399027105146551</v>
      </c>
      <c r="L78">
        <f>'working quarterly'!L81</f>
        <v>105.7594484236959</v>
      </c>
      <c r="M78">
        <f>'working quarterly'!M81</f>
        <v>57.099812866488286</v>
      </c>
      <c r="N78">
        <f>'working quarterly'!N81</f>
        <v>743490</v>
      </c>
      <c r="O78">
        <f>'working quarterly'!O81</f>
        <v>474515.99999999901</v>
      </c>
      <c r="P78">
        <f>'working quarterly'!P81</f>
        <v>412522063.71340001</v>
      </c>
      <c r="Q78">
        <f>'working quarterly'!Q81</f>
        <v>5272.3999999999887</v>
      </c>
      <c r="R78">
        <f>'working quarterly'!R81</f>
        <v>8261</v>
      </c>
      <c r="S78">
        <f>'working quarterly'!S81</f>
        <v>0.63822781745551249</v>
      </c>
      <c r="T78">
        <f>'working quarterly'!T81</f>
        <v>869.35332784015895</v>
      </c>
      <c r="U78">
        <f>'working quarterly'!U81</f>
        <v>554.84547702511134</v>
      </c>
    </row>
    <row r="79" spans="1:21" x14ac:dyDescent="0.3">
      <c r="A79" s="10">
        <f>'working quarterly'!A82</f>
        <v>38808</v>
      </c>
      <c r="B79">
        <f>'working quarterly'!B82</f>
        <v>2006</v>
      </c>
      <c r="C79">
        <f>'working quarterly'!C82</f>
        <v>4</v>
      </c>
      <c r="D79">
        <f>'working quarterly'!D82</f>
        <v>2</v>
      </c>
      <c r="E79">
        <f>'working quarterly'!E82</f>
        <v>91</v>
      </c>
      <c r="F79">
        <f>'working quarterly'!F82</f>
        <v>37058658</v>
      </c>
      <c r="G79">
        <f>'working quarterly'!G82</f>
        <v>23956581</v>
      </c>
      <c r="H79">
        <f>'working quarterly'!H82</f>
        <v>2741301223</v>
      </c>
      <c r="I79">
        <f>'working quarterly'!I82</f>
        <v>263259.13186813187</v>
      </c>
      <c r="J79">
        <f>'working quarterly'!J82</f>
        <v>407238</v>
      </c>
      <c r="K79">
        <f>'working quarterly'!K82</f>
        <v>0.6464503112875809</v>
      </c>
      <c r="L79">
        <f>'working quarterly'!L82</f>
        <v>114.42789866383688</v>
      </c>
      <c r="M79">
        <f>'working quarterly'!M82</f>
        <v>73.971950711221112</v>
      </c>
      <c r="N79">
        <f>'working quarterly'!N82</f>
        <v>774077</v>
      </c>
      <c r="O79">
        <f>'working quarterly'!O82</f>
        <v>484487</v>
      </c>
      <c r="P79">
        <f>'working quarterly'!P82</f>
        <v>414866093.31729996</v>
      </c>
      <c r="Q79">
        <f>'working quarterly'!Q82</f>
        <v>5324.0329670329675</v>
      </c>
      <c r="R79">
        <f>'working quarterly'!R82</f>
        <v>8506.3406593406598</v>
      </c>
      <c r="S79">
        <f>'working quarterly'!S82</f>
        <v>0.62588993084667288</v>
      </c>
      <c r="T79">
        <f>'working quarterly'!T82</f>
        <v>856.29974244365678</v>
      </c>
      <c r="U79">
        <f>'working quarterly'!U82</f>
        <v>535.94938658208412</v>
      </c>
    </row>
    <row r="80" spans="1:21" x14ac:dyDescent="0.3">
      <c r="A80" s="10">
        <f>'working quarterly'!A83</f>
        <v>38899</v>
      </c>
      <c r="B80">
        <f>'working quarterly'!B83</f>
        <v>2006</v>
      </c>
      <c r="C80">
        <f>'working quarterly'!C83</f>
        <v>7</v>
      </c>
      <c r="D80">
        <f>'working quarterly'!D83</f>
        <v>3</v>
      </c>
      <c r="E80">
        <f>'working quarterly'!E83</f>
        <v>92</v>
      </c>
      <c r="F80">
        <f>'working quarterly'!F83</f>
        <v>37567293</v>
      </c>
      <c r="G80">
        <f>'working quarterly'!G83</f>
        <v>27853596</v>
      </c>
      <c r="H80">
        <f>'working quarterly'!H83</f>
        <v>3430011739</v>
      </c>
      <c r="I80">
        <f>'working quarterly'!I83</f>
        <v>302756.47826086957</v>
      </c>
      <c r="J80">
        <f>'working quarterly'!J83</f>
        <v>408340.14130434784</v>
      </c>
      <c r="K80">
        <f>'working quarterly'!K83</f>
        <v>0.74143207497010766</v>
      </c>
      <c r="L80">
        <f>'working quarterly'!L83</f>
        <v>123.14430564010478</v>
      </c>
      <c r="M80">
        <f>'working quarterly'!M83</f>
        <v>91.30313805149602</v>
      </c>
      <c r="N80">
        <f>'working quarterly'!N83</f>
        <v>794404</v>
      </c>
      <c r="O80">
        <f>'working quarterly'!O83</f>
        <v>519642.99999999802</v>
      </c>
      <c r="P80">
        <f>'working quarterly'!P83</f>
        <v>436667731.77759999</v>
      </c>
      <c r="Q80">
        <f>'working quarterly'!Q83</f>
        <v>5648.2934782608481</v>
      </c>
      <c r="R80">
        <f>'working quarterly'!R83</f>
        <v>8634.826086956522</v>
      </c>
      <c r="S80">
        <f>'working quarterly'!S83</f>
        <v>0.65412938504841112</v>
      </c>
      <c r="T80">
        <f>'working quarterly'!T83</f>
        <v>840.32255178574837</v>
      </c>
      <c r="U80">
        <f>'working quarterly'!U83</f>
        <v>549.67967404192325</v>
      </c>
    </row>
    <row r="81" spans="1:21" x14ac:dyDescent="0.3">
      <c r="A81" s="10">
        <f>'working quarterly'!A84</f>
        <v>38991</v>
      </c>
      <c r="B81">
        <f>'working quarterly'!B84</f>
        <v>2006</v>
      </c>
      <c r="C81">
        <f>'working quarterly'!C84</f>
        <v>10</v>
      </c>
      <c r="D81">
        <f>'working quarterly'!D84</f>
        <v>4</v>
      </c>
      <c r="E81">
        <f>'working quarterly'!E84</f>
        <v>92</v>
      </c>
      <c r="F81">
        <f>'working quarterly'!F84</f>
        <v>37640799</v>
      </c>
      <c r="G81">
        <f>'working quarterly'!G84</f>
        <v>21155706</v>
      </c>
      <c r="H81">
        <f>'working quarterly'!H84</f>
        <v>2315597904</v>
      </c>
      <c r="I81">
        <f>'working quarterly'!I84</f>
        <v>229953.32608695651</v>
      </c>
      <c r="J81">
        <f>'working quarterly'!J84</f>
        <v>409139.11956521741</v>
      </c>
      <c r="K81">
        <f>'working quarterly'!K84</f>
        <v>0.56204189501928481</v>
      </c>
      <c r="L81">
        <f>'working quarterly'!L84</f>
        <v>109.45500490505965</v>
      </c>
      <c r="M81">
        <f>'working quarterly'!M84</f>
        <v>61.518298376184845</v>
      </c>
      <c r="N81">
        <f>'working quarterly'!N84</f>
        <v>821267</v>
      </c>
      <c r="O81">
        <f>'working quarterly'!O84</f>
        <v>490989</v>
      </c>
      <c r="P81">
        <f>'working quarterly'!P84</f>
        <v>418938352.21460003</v>
      </c>
      <c r="Q81">
        <f>'working quarterly'!Q84</f>
        <v>5336.836956521739</v>
      </c>
      <c r="R81">
        <f>'working quarterly'!R84</f>
        <v>8926.815217391304</v>
      </c>
      <c r="S81">
        <f>'working quarterly'!S84</f>
        <v>0.5978433323145822</v>
      </c>
      <c r="T81">
        <f>'working quarterly'!T84</f>
        <v>853.25404889844788</v>
      </c>
      <c r="U81">
        <f>'working quarterly'!U84</f>
        <v>510.11224390435757</v>
      </c>
    </row>
    <row r="82" spans="1:21" x14ac:dyDescent="0.3">
      <c r="A82" s="10">
        <f>'working quarterly'!A85</f>
        <v>39083</v>
      </c>
      <c r="B82">
        <f>'working quarterly'!B85</f>
        <v>2007</v>
      </c>
      <c r="C82">
        <f>'working quarterly'!C85</f>
        <v>1</v>
      </c>
      <c r="D82">
        <f>'working quarterly'!D85</f>
        <v>1</v>
      </c>
      <c r="E82">
        <f>'working quarterly'!E85</f>
        <v>90</v>
      </c>
      <c r="F82">
        <f>'working quarterly'!F85</f>
        <v>36838379</v>
      </c>
      <c r="G82">
        <f>'working quarterly'!G85</f>
        <v>20194639</v>
      </c>
      <c r="H82">
        <f>'working quarterly'!H85</f>
        <v>2252668823</v>
      </c>
      <c r="I82">
        <f>'working quarterly'!I85</f>
        <v>224384.87777777779</v>
      </c>
      <c r="J82">
        <f>'working quarterly'!J85</f>
        <v>409315.32222222222</v>
      </c>
      <c r="K82">
        <f>'working quarterly'!K85</f>
        <v>0.54819564671941723</v>
      </c>
      <c r="L82">
        <f>'working quarterly'!L85</f>
        <v>111.54786292540312</v>
      </c>
      <c r="M82">
        <f>'working quarterly'!M85</f>
        <v>61.150052856560272</v>
      </c>
      <c r="N82">
        <f>'working quarterly'!N85</f>
        <v>836489</v>
      </c>
      <c r="O82">
        <f>'working quarterly'!O85</f>
        <v>523697</v>
      </c>
      <c r="P82">
        <f>'working quarterly'!P85</f>
        <v>464446495.19150007</v>
      </c>
      <c r="Q82">
        <f>'working quarterly'!Q85</f>
        <v>5818.8555555555558</v>
      </c>
      <c r="R82">
        <f>'working quarterly'!R85</f>
        <v>9294.322222222223</v>
      </c>
      <c r="S82">
        <f>'working quarterly'!S85</f>
        <v>0.62606561473013989</v>
      </c>
      <c r="T82">
        <f>'working quarterly'!T85</f>
        <v>886.86109561731314</v>
      </c>
      <c r="U82">
        <f>'working quarterly'!U85</f>
        <v>555.23323700789854</v>
      </c>
    </row>
    <row r="83" spans="1:21" x14ac:dyDescent="0.3">
      <c r="A83" s="10">
        <f>'working quarterly'!A86</f>
        <v>39173</v>
      </c>
      <c r="B83">
        <f>'working quarterly'!B86</f>
        <v>2007</v>
      </c>
      <c r="C83">
        <f>'working quarterly'!C86</f>
        <v>4</v>
      </c>
      <c r="D83">
        <f>'working quarterly'!D86</f>
        <v>2</v>
      </c>
      <c r="E83">
        <f>'working quarterly'!E86</f>
        <v>91</v>
      </c>
      <c r="F83">
        <f>'working quarterly'!F86</f>
        <v>37386705</v>
      </c>
      <c r="G83">
        <f>'working quarterly'!G86</f>
        <v>24249449</v>
      </c>
      <c r="H83">
        <f>'working quarterly'!H86</f>
        <v>2871852992</v>
      </c>
      <c r="I83">
        <f>'working quarterly'!I86</f>
        <v>266477.46153846156</v>
      </c>
      <c r="J83">
        <f>'working quarterly'!J86</f>
        <v>410842.91208791209</v>
      </c>
      <c r="K83">
        <f>'working quarterly'!K86</f>
        <v>0.64861155857409736</v>
      </c>
      <c r="L83">
        <f>'working quarterly'!L86</f>
        <v>118.42961842143299</v>
      </c>
      <c r="M83">
        <f>'working quarterly'!M86</f>
        <v>76.814819385661295</v>
      </c>
      <c r="N83">
        <f>'working quarterly'!N86</f>
        <v>856698</v>
      </c>
      <c r="O83">
        <f>'working quarterly'!O86</f>
        <v>536749</v>
      </c>
      <c r="P83">
        <f>'working quarterly'!P86</f>
        <v>471738616.33930004</v>
      </c>
      <c r="Q83">
        <f>'working quarterly'!Q86</f>
        <v>5898.3406593406589</v>
      </c>
      <c r="R83">
        <f>'working quarterly'!R86</f>
        <v>9414.2637362637361</v>
      </c>
      <c r="S83">
        <f>'working quarterly'!S86</f>
        <v>0.62653233694954347</v>
      </c>
      <c r="T83">
        <f>'working quarterly'!T86</f>
        <v>878.88122071825012</v>
      </c>
      <c r="U83">
        <f>'working quarterly'!U86</f>
        <v>550.64750511767284</v>
      </c>
    </row>
    <row r="84" spans="1:21" x14ac:dyDescent="0.3">
      <c r="A84" s="10">
        <f>'working quarterly'!A87</f>
        <v>39264</v>
      </c>
      <c r="B84">
        <f>'working quarterly'!B87</f>
        <v>2007</v>
      </c>
      <c r="C84">
        <f>'working quarterly'!C87</f>
        <v>7</v>
      </c>
      <c r="D84">
        <f>'working quarterly'!D87</f>
        <v>3</v>
      </c>
      <c r="E84">
        <f>'working quarterly'!E87</f>
        <v>92</v>
      </c>
      <c r="F84">
        <f>'working quarterly'!F87</f>
        <v>38046462</v>
      </c>
      <c r="G84">
        <f>'working quarterly'!G87</f>
        <v>28336252</v>
      </c>
      <c r="H84">
        <f>'working quarterly'!H87</f>
        <v>3596066948</v>
      </c>
      <c r="I84">
        <f>'working quarterly'!I87</f>
        <v>308002.73913043475</v>
      </c>
      <c r="J84">
        <f>'working quarterly'!J87</f>
        <v>413548.5</v>
      </c>
      <c r="K84">
        <f>'working quarterly'!K87</f>
        <v>0.7447802111008377</v>
      </c>
      <c r="L84">
        <f>'working quarterly'!L87</f>
        <v>126.90693702187572</v>
      </c>
      <c r="M84">
        <f>'working quarterly'!M87</f>
        <v>94.517775345313311</v>
      </c>
      <c r="N84">
        <f>'working quarterly'!N87</f>
        <v>871056</v>
      </c>
      <c r="O84">
        <f>'working quarterly'!O87</f>
        <v>574198.99999999907</v>
      </c>
      <c r="P84">
        <f>'working quarterly'!P87</f>
        <v>501551065.59939998</v>
      </c>
      <c r="Q84">
        <f>'working quarterly'!Q87</f>
        <v>6241.293478260859</v>
      </c>
      <c r="R84">
        <f>'working quarterly'!R87</f>
        <v>9468</v>
      </c>
      <c r="S84">
        <f>'working quarterly'!S87</f>
        <v>0.65919871971491972</v>
      </c>
      <c r="T84">
        <f>'working quarterly'!T87</f>
        <v>873.47951772713088</v>
      </c>
      <c r="U84">
        <f>'working quarterly'!U87</f>
        <v>575.79657978293017</v>
      </c>
    </row>
    <row r="85" spans="1:21" x14ac:dyDescent="0.3">
      <c r="A85" s="10">
        <f>'working quarterly'!A88</f>
        <v>39356</v>
      </c>
      <c r="B85">
        <f>'working quarterly'!B88</f>
        <v>2007</v>
      </c>
      <c r="C85">
        <f>'working quarterly'!C88</f>
        <v>10</v>
      </c>
      <c r="D85">
        <f>'working quarterly'!D88</f>
        <v>4</v>
      </c>
      <c r="E85">
        <f>'working quarterly'!E88</f>
        <v>92</v>
      </c>
      <c r="F85">
        <f>'working quarterly'!F88</f>
        <v>38122961</v>
      </c>
      <c r="G85">
        <f>'working quarterly'!G88</f>
        <v>21657422</v>
      </c>
      <c r="H85">
        <f>'working quarterly'!H88</f>
        <v>2472802128</v>
      </c>
      <c r="I85">
        <f>'working quarterly'!I88</f>
        <v>235406.76086956522</v>
      </c>
      <c r="J85">
        <f>'working quarterly'!J88</f>
        <v>414380.01086956525</v>
      </c>
      <c r="K85">
        <f>'working quarterly'!K88</f>
        <v>0.5680939106487557</v>
      </c>
      <c r="L85">
        <f>'working quarterly'!L88</f>
        <v>114.17804612201766</v>
      </c>
      <c r="M85">
        <f>'working quarterly'!M88</f>
        <v>64.863852731691011</v>
      </c>
      <c r="N85">
        <f>'working quarterly'!N88</f>
        <v>870080</v>
      </c>
      <c r="O85">
        <f>'working quarterly'!O88</f>
        <v>567793</v>
      </c>
      <c r="P85">
        <f>'working quarterly'!P88</f>
        <v>507435307.07000005</v>
      </c>
      <c r="Q85">
        <f>'working quarterly'!Q88</f>
        <v>6171.663043478261</v>
      </c>
      <c r="R85">
        <f>'working quarterly'!R88</f>
        <v>9457.391304347826</v>
      </c>
      <c r="S85">
        <f>'working quarterly'!S88</f>
        <v>0.6525756252298639</v>
      </c>
      <c r="T85">
        <f>'working quarterly'!T88</f>
        <v>893.69771566398322</v>
      </c>
      <c r="U85">
        <f>'working quarterly'!U88</f>
        <v>583.20534556592509</v>
      </c>
    </row>
    <row r="86" spans="1:21" x14ac:dyDescent="0.3">
      <c r="A86" s="10">
        <f>'working quarterly'!A89</f>
        <v>39448</v>
      </c>
      <c r="B86">
        <f>'working quarterly'!B89</f>
        <v>2008</v>
      </c>
      <c r="C86">
        <f>'working quarterly'!C89</f>
        <v>1</v>
      </c>
      <c r="D86">
        <f>'working quarterly'!D89</f>
        <v>1</v>
      </c>
      <c r="E86">
        <f>'working quarterly'!E89</f>
        <v>90</v>
      </c>
      <c r="F86">
        <f>'working quarterly'!F89</f>
        <v>37297925</v>
      </c>
      <c r="G86">
        <f>'working quarterly'!G89</f>
        <v>20190910</v>
      </c>
      <c r="H86">
        <f>'working quarterly'!H89</f>
        <v>2350651183</v>
      </c>
      <c r="I86">
        <f>'working quarterly'!I89</f>
        <v>224343.44444444444</v>
      </c>
      <c r="J86">
        <f>'working quarterly'!J89</f>
        <v>414421.38888888888</v>
      </c>
      <c r="K86">
        <f>'working quarterly'!K89</f>
        <v>0.54134137488881751</v>
      </c>
      <c r="L86">
        <f>'working quarterly'!L89</f>
        <v>116.42126001255021</v>
      </c>
      <c r="M86">
        <f>'working quarterly'!M89</f>
        <v>63.023644961482439</v>
      </c>
      <c r="N86">
        <f>'working quarterly'!N89</f>
        <v>867150</v>
      </c>
      <c r="O86">
        <f>'working quarterly'!O89</f>
        <v>562104.93366483203</v>
      </c>
      <c r="P86">
        <f>'working quarterly'!P89</f>
        <v>520026255.69588995</v>
      </c>
      <c r="Q86">
        <f>'working quarterly'!Q89</f>
        <v>6245.6103740536892</v>
      </c>
      <c r="R86">
        <f>'working quarterly'!R89</f>
        <v>9635</v>
      </c>
      <c r="S86">
        <f>'working quarterly'!S89</f>
        <v>0.64822110784158682</v>
      </c>
      <c r="T86">
        <f>'working quarterly'!T89</f>
        <v>925.14088482626187</v>
      </c>
      <c r="U86">
        <f>'working quarterly'!U89</f>
        <v>599.69584927162543</v>
      </c>
    </row>
    <row r="87" spans="1:21" x14ac:dyDescent="0.3">
      <c r="A87" s="10">
        <f>'working quarterly'!A90</f>
        <v>39539</v>
      </c>
      <c r="B87">
        <f>'working quarterly'!B90</f>
        <v>2008</v>
      </c>
      <c r="C87">
        <f>'working quarterly'!C90</f>
        <v>4</v>
      </c>
      <c r="D87">
        <f>'working quarterly'!D90</f>
        <v>2</v>
      </c>
      <c r="E87">
        <f>'working quarterly'!E90</f>
        <v>91</v>
      </c>
      <c r="F87">
        <f>'working quarterly'!F90</f>
        <v>37854982</v>
      </c>
      <c r="G87">
        <f>'working quarterly'!G90</f>
        <v>24621115</v>
      </c>
      <c r="H87">
        <f>'working quarterly'!H90</f>
        <v>3060215148</v>
      </c>
      <c r="I87">
        <f>'working quarterly'!I90</f>
        <v>270561.70329670329</v>
      </c>
      <c r="J87">
        <f>'working quarterly'!J90</f>
        <v>415988.8131868132</v>
      </c>
      <c r="K87">
        <f>'working quarterly'!K90</f>
        <v>0.65040620016673101</v>
      </c>
      <c r="L87">
        <f>'working quarterly'!L90</f>
        <v>124.29230552718673</v>
      </c>
      <c r="M87">
        <f>'working quarterly'!M90</f>
        <v>80.840486147899895</v>
      </c>
      <c r="N87">
        <f>'working quarterly'!N90</f>
        <v>891002</v>
      </c>
      <c r="O87">
        <f>'working quarterly'!O90</f>
        <v>581171</v>
      </c>
      <c r="P87">
        <f>'working quarterly'!P90</f>
        <v>530106278.80769998</v>
      </c>
      <c r="Q87">
        <f>'working quarterly'!Q90</f>
        <v>6386.4945054945056</v>
      </c>
      <c r="R87">
        <f>'working quarterly'!R90</f>
        <v>9791.2307692307695</v>
      </c>
      <c r="S87">
        <f>'working quarterly'!S90</f>
        <v>0.65226677381195552</v>
      </c>
      <c r="T87">
        <f>'working quarterly'!T90</f>
        <v>912.13477411587985</v>
      </c>
      <c r="U87">
        <f>'working quarterly'!U90</f>
        <v>594.95520639426172</v>
      </c>
    </row>
    <row r="88" spans="1:21" x14ac:dyDescent="0.3">
      <c r="A88" s="10">
        <f>'working quarterly'!A91</f>
        <v>39630</v>
      </c>
      <c r="B88">
        <f>'working quarterly'!B91</f>
        <v>2008</v>
      </c>
      <c r="C88">
        <f>'working quarterly'!C91</f>
        <v>7</v>
      </c>
      <c r="D88">
        <f>'working quarterly'!D91</f>
        <v>3</v>
      </c>
      <c r="E88">
        <f>'working quarterly'!E91</f>
        <v>92</v>
      </c>
      <c r="F88">
        <f>'working quarterly'!F91</f>
        <v>38407323</v>
      </c>
      <c r="G88">
        <f>'working quarterly'!G91</f>
        <v>27854088</v>
      </c>
      <c r="H88">
        <f>'working quarterly'!H91</f>
        <v>3648854326</v>
      </c>
      <c r="I88">
        <f>'working quarterly'!I91</f>
        <v>302761.82608695654</v>
      </c>
      <c r="J88">
        <f>'working quarterly'!J91</f>
        <v>417470.90217391303</v>
      </c>
      <c r="K88">
        <f>'working quarterly'!K91</f>
        <v>0.72522857164504795</v>
      </c>
      <c r="L88">
        <f>'working quarterly'!L91</f>
        <v>130.99887980536286</v>
      </c>
      <c r="M88">
        <f>'working quarterly'!M91</f>
        <v>95.004130488344629</v>
      </c>
      <c r="N88">
        <f>'working quarterly'!N91</f>
        <v>945611</v>
      </c>
      <c r="O88">
        <f>'working quarterly'!O91</f>
        <v>606984.59548955807</v>
      </c>
      <c r="P88">
        <f>'working quarterly'!P91</f>
        <v>549733978.86769104</v>
      </c>
      <c r="Q88">
        <f>'working quarterly'!Q91</f>
        <v>6597.6586466256313</v>
      </c>
      <c r="R88">
        <f>'working quarterly'!R91</f>
        <v>10278.380434782608</v>
      </c>
      <c r="S88">
        <f>'working quarterly'!S91</f>
        <v>0.64189671597470632</v>
      </c>
      <c r="T88">
        <f>'working quarterly'!T91</f>
        <v>905.68028077270719</v>
      </c>
      <c r="U88">
        <f>'working quarterly'!U91</f>
        <v>581.35319795105079</v>
      </c>
    </row>
    <row r="89" spans="1:21" x14ac:dyDescent="0.3">
      <c r="A89" s="10">
        <f>'working quarterly'!A92</f>
        <v>39722</v>
      </c>
      <c r="B89">
        <f>'working quarterly'!B92</f>
        <v>2008</v>
      </c>
      <c r="C89">
        <f>'working quarterly'!C92</f>
        <v>10</v>
      </c>
      <c r="D89">
        <f>'working quarterly'!D92</f>
        <v>4</v>
      </c>
      <c r="E89">
        <f>'working quarterly'!E92</f>
        <v>92</v>
      </c>
      <c r="F89">
        <f>'working quarterly'!F92</f>
        <v>38488163</v>
      </c>
      <c r="G89">
        <f>'working quarterly'!G92</f>
        <v>21092541</v>
      </c>
      <c r="H89">
        <f>'working quarterly'!H92</f>
        <v>2499097807</v>
      </c>
      <c r="I89">
        <f>'working quarterly'!I92</f>
        <v>229266.75</v>
      </c>
      <c r="J89">
        <f>'working quarterly'!J92</f>
        <v>418349.59782608697</v>
      </c>
      <c r="K89">
        <f>'working quarterly'!K92</f>
        <v>0.54802670109248919</v>
      </c>
      <c r="L89">
        <f>'working quarterly'!L92</f>
        <v>118.48253877994121</v>
      </c>
      <c r="M89">
        <f>'working quarterly'!M92</f>
        <v>64.931594864634093</v>
      </c>
      <c r="N89">
        <f>'working quarterly'!N92</f>
        <v>1016228</v>
      </c>
      <c r="O89">
        <f>'working quarterly'!O92</f>
        <v>561148.99999999697</v>
      </c>
      <c r="P89">
        <f>'working quarterly'!P92</f>
        <v>529857668.8484</v>
      </c>
      <c r="Q89">
        <f>'working quarterly'!Q92</f>
        <v>6099.4456521738803</v>
      </c>
      <c r="R89">
        <f>'working quarterly'!R92</f>
        <v>11045.95652173913</v>
      </c>
      <c r="S89">
        <f>'working quarterly'!S92</f>
        <v>0.55218809164872151</v>
      </c>
      <c r="T89">
        <f>'working quarterly'!T92</f>
        <v>944.23703659527655</v>
      </c>
      <c r="U89">
        <f>'working quarterly'!U92</f>
        <v>521.39644730158977</v>
      </c>
    </row>
    <row r="90" spans="1:21" x14ac:dyDescent="0.3">
      <c r="A90" s="10">
        <f>'working quarterly'!A93</f>
        <v>39814</v>
      </c>
      <c r="B90">
        <f>'working quarterly'!B93</f>
        <v>2009</v>
      </c>
      <c r="C90">
        <f>'working quarterly'!C93</f>
        <v>1</v>
      </c>
      <c r="D90">
        <f>'working quarterly'!D93</f>
        <v>1</v>
      </c>
      <c r="E90">
        <f>'working quarterly'!E93</f>
        <v>90</v>
      </c>
      <c r="F90">
        <f>'working quarterly'!F93</f>
        <v>37715672</v>
      </c>
      <c r="G90">
        <f>'working quarterly'!G93</f>
        <v>19143343</v>
      </c>
      <c r="H90">
        <f>'working quarterly'!H93</f>
        <v>2223267906</v>
      </c>
      <c r="I90">
        <f>'working quarterly'!I93</f>
        <v>212703.81111111111</v>
      </c>
      <c r="J90">
        <f>'working quarterly'!J93</f>
        <v>419063.02222222224</v>
      </c>
      <c r="K90">
        <f>'working quarterly'!K93</f>
        <v>0.50756998310940871</v>
      </c>
      <c r="L90">
        <f>'working quarterly'!L93</f>
        <v>116.13791311162319</v>
      </c>
      <c r="M90">
        <f>'working quarterly'!M93</f>
        <v>58.948118596428564</v>
      </c>
      <c r="N90">
        <f>'working quarterly'!N93</f>
        <v>1058405</v>
      </c>
      <c r="O90">
        <f>'working quarterly'!O93</f>
        <v>565593.12699103192</v>
      </c>
      <c r="P90">
        <f>'working quarterly'!P93</f>
        <v>552570188.60599995</v>
      </c>
      <c r="Q90">
        <f>'working quarterly'!Q93</f>
        <v>6284.3680776781321</v>
      </c>
      <c r="R90">
        <f>'working quarterly'!R93</f>
        <v>11760.055555555555</v>
      </c>
      <c r="S90">
        <f>'working quarterly'!S93</f>
        <v>0.53438251613610288</v>
      </c>
      <c r="T90">
        <f>'working quarterly'!T93</f>
        <v>976.97472305875726</v>
      </c>
      <c r="U90">
        <f>'working quarterly'!U93</f>
        <v>522.07821070951093</v>
      </c>
    </row>
    <row r="91" spans="1:21" x14ac:dyDescent="0.3">
      <c r="A91" s="10">
        <f>'working quarterly'!A94</f>
        <v>39904</v>
      </c>
      <c r="B91">
        <f>'working quarterly'!B94</f>
        <v>2009</v>
      </c>
      <c r="C91">
        <f>'working quarterly'!C94</f>
        <v>4</v>
      </c>
      <c r="D91">
        <f>'working quarterly'!D94</f>
        <v>2</v>
      </c>
      <c r="E91">
        <f>'working quarterly'!E94</f>
        <v>91</v>
      </c>
      <c r="F91">
        <f>'working quarterly'!F94</f>
        <v>38288014</v>
      </c>
      <c r="G91">
        <f>'working quarterly'!G94</f>
        <v>22152288</v>
      </c>
      <c r="H91">
        <f>'working quarterly'!H94</f>
        <v>2625164119</v>
      </c>
      <c r="I91">
        <f>'working quarterly'!I94</f>
        <v>243431.73626373627</v>
      </c>
      <c r="J91">
        <f>'working quarterly'!J94</f>
        <v>420747.40659340657</v>
      </c>
      <c r="K91">
        <f>'working quarterly'!K94</f>
        <v>0.57856978426721217</v>
      </c>
      <c r="L91">
        <f>'working quarterly'!L94</f>
        <v>118.50532635725935</v>
      </c>
      <c r="M91">
        <f>'working quarterly'!M94</f>
        <v>68.563601105035119</v>
      </c>
      <c r="N91">
        <f>'working quarterly'!N94</f>
        <v>1115084</v>
      </c>
      <c r="O91">
        <f>'working quarterly'!O94</f>
        <v>508380.66975927702</v>
      </c>
      <c r="P91">
        <f>'working quarterly'!P94</f>
        <v>458945814.60820806</v>
      </c>
      <c r="Q91">
        <f>'working quarterly'!Q94</f>
        <v>5586.6007665854622</v>
      </c>
      <c r="R91">
        <f>'working quarterly'!R94</f>
        <v>12253.670329670329</v>
      </c>
      <c r="S91">
        <f>'working quarterly'!S94</f>
        <v>0.45591244225482297</v>
      </c>
      <c r="T91">
        <f>'working quarterly'!T94</f>
        <v>902.76015967625824</v>
      </c>
      <c r="U91">
        <f>'working quarterly'!U94</f>
        <v>411.5795891683569</v>
      </c>
    </row>
    <row r="92" spans="1:21" x14ac:dyDescent="0.3">
      <c r="A92" s="10">
        <f>'working quarterly'!A95</f>
        <v>39995</v>
      </c>
      <c r="B92">
        <f>'working quarterly'!B95</f>
        <v>2009</v>
      </c>
      <c r="C92">
        <f>'working quarterly'!C95</f>
        <v>7</v>
      </c>
      <c r="D92">
        <f>'working quarterly'!D95</f>
        <v>3</v>
      </c>
      <c r="E92">
        <f>'working quarterly'!E95</f>
        <v>92</v>
      </c>
      <c r="F92">
        <f>'working quarterly'!F95</f>
        <v>38808132</v>
      </c>
      <c r="G92">
        <f>'working quarterly'!G95</f>
        <v>26457324</v>
      </c>
      <c r="H92">
        <f>'working quarterly'!H95</f>
        <v>3292259634</v>
      </c>
      <c r="I92">
        <f>'working quarterly'!I95</f>
        <v>287579.60869565216</v>
      </c>
      <c r="J92">
        <f>'working quarterly'!J95</f>
        <v>421827.52173913043</v>
      </c>
      <c r="K92">
        <f>'working quarterly'!K95</f>
        <v>0.68174690809647831</v>
      </c>
      <c r="L92">
        <f>'working quarterly'!L95</f>
        <v>124.43660719428767</v>
      </c>
      <c r="M92">
        <f>'working quarterly'!M95</f>
        <v>84.834272208721615</v>
      </c>
      <c r="N92">
        <f>'working quarterly'!N95</f>
        <v>1156043</v>
      </c>
      <c r="O92">
        <f>'working quarterly'!O95</f>
        <v>667626.91647782305</v>
      </c>
      <c r="P92">
        <f>'working quarterly'!P95</f>
        <v>587319660.4021771</v>
      </c>
      <c r="Q92">
        <f>'working quarterly'!Q95</f>
        <v>7256.8143095415553</v>
      </c>
      <c r="R92">
        <f>'working quarterly'!R95</f>
        <v>12565.684782608696</v>
      </c>
      <c r="S92">
        <f>'working quarterly'!S95</f>
        <v>0.57751045287919489</v>
      </c>
      <c r="T92">
        <f>'working quarterly'!T95</f>
        <v>879.71237514011534</v>
      </c>
      <c r="U92">
        <f>'working quarterly'!U95</f>
        <v>508.04309217060012</v>
      </c>
    </row>
    <row r="93" spans="1:21" x14ac:dyDescent="0.3">
      <c r="A93" s="10">
        <f>'working quarterly'!A96</f>
        <v>40087</v>
      </c>
      <c r="B93">
        <f>'working quarterly'!B96</f>
        <v>2009</v>
      </c>
      <c r="C93">
        <f>'working quarterly'!C96</f>
        <v>10</v>
      </c>
      <c r="D93">
        <f>'working quarterly'!D96</f>
        <v>4</v>
      </c>
      <c r="E93">
        <f>'working quarterly'!E96</f>
        <v>92</v>
      </c>
      <c r="F93">
        <f>'working quarterly'!F96</f>
        <v>38869950</v>
      </c>
      <c r="G93">
        <f>'working quarterly'!G96</f>
        <v>19727909</v>
      </c>
      <c r="H93">
        <f>'working quarterly'!H96</f>
        <v>2264193114</v>
      </c>
      <c r="I93">
        <f>'working quarterly'!I96</f>
        <v>214433.79347826086</v>
      </c>
      <c r="J93">
        <f>'working quarterly'!J96</f>
        <v>422499.45652173914</v>
      </c>
      <c r="K93">
        <f>'working quarterly'!K96</f>
        <v>0.50753625872942976</v>
      </c>
      <c r="L93">
        <f>'working quarterly'!L96</f>
        <v>114.77106438396487</v>
      </c>
      <c r="M93">
        <f>'working quarterly'!M96</f>
        <v>58.250476627832043</v>
      </c>
      <c r="N93">
        <f>'working quarterly'!N96</f>
        <v>1158740</v>
      </c>
      <c r="O93">
        <f>'working quarterly'!O96</f>
        <v>649769</v>
      </c>
      <c r="P93">
        <f>'working quarterly'!P96</f>
        <v>581887150.85070002</v>
      </c>
      <c r="Q93">
        <f>'working quarterly'!Q96</f>
        <v>7062.70652173913</v>
      </c>
      <c r="R93">
        <f>'working quarterly'!R96</f>
        <v>12595</v>
      </c>
      <c r="S93">
        <f>'working quarterly'!S96</f>
        <v>0.56075478537031598</v>
      </c>
      <c r="T93">
        <f>'working quarterly'!T96</f>
        <v>895.5292586299131</v>
      </c>
      <c r="U93">
        <f>'working quarterly'!U96</f>
        <v>502.17231721585517</v>
      </c>
    </row>
    <row r="94" spans="1:21" x14ac:dyDescent="0.3">
      <c r="A94" s="10">
        <f>'working quarterly'!A97</f>
        <v>40179</v>
      </c>
      <c r="B94">
        <f>'working quarterly'!B97</f>
        <v>2010</v>
      </c>
      <c r="C94">
        <f>'working quarterly'!C97</f>
        <v>1</v>
      </c>
      <c r="D94">
        <f>'working quarterly'!D97</f>
        <v>1</v>
      </c>
      <c r="E94">
        <f>'working quarterly'!E97</f>
        <v>90</v>
      </c>
      <c r="F94">
        <f>'working quarterly'!F97</f>
        <v>38082350</v>
      </c>
      <c r="G94">
        <f>'working quarterly'!G97</f>
        <v>19293502</v>
      </c>
      <c r="H94">
        <f>'working quarterly'!H97</f>
        <v>2333427630</v>
      </c>
      <c r="I94">
        <f>'working quarterly'!I97</f>
        <v>214372.24444444446</v>
      </c>
      <c r="J94">
        <f>'working quarterly'!J97</f>
        <v>423137.22222222225</v>
      </c>
      <c r="K94">
        <f>'working quarterly'!K97</f>
        <v>0.50662582534953859</v>
      </c>
      <c r="L94">
        <f>'working quarterly'!L97</f>
        <v>120.94370581349099</v>
      </c>
      <c r="M94">
        <f>'working quarterly'!M97</f>
        <v>61.273204778591655</v>
      </c>
      <c r="N94">
        <f>'working quarterly'!N97</f>
        <v>1143630</v>
      </c>
      <c r="O94">
        <f>'working quarterly'!O97</f>
        <v>652757.99999999907</v>
      </c>
      <c r="P94">
        <f>'working quarterly'!P97</f>
        <v>591882568.29369998</v>
      </c>
      <c r="Q94">
        <f>'working quarterly'!Q97</f>
        <v>7252.8666666666559</v>
      </c>
      <c r="R94">
        <f>'working quarterly'!R97</f>
        <v>12707</v>
      </c>
      <c r="S94">
        <f>'working quarterly'!S97</f>
        <v>0.57077726187665512</v>
      </c>
      <c r="T94">
        <f>'working quarterly'!T97</f>
        <v>906.74119397035474</v>
      </c>
      <c r="U94">
        <f>'working quarterly'!U97</f>
        <v>517.54725592516809</v>
      </c>
    </row>
    <row r="95" spans="1:21" x14ac:dyDescent="0.3">
      <c r="A95" s="10">
        <f>'working quarterly'!A98</f>
        <v>40269</v>
      </c>
      <c r="B95">
        <f>'working quarterly'!B98</f>
        <v>2010</v>
      </c>
      <c r="C95">
        <f>'working quarterly'!C98</f>
        <v>4</v>
      </c>
      <c r="D95">
        <f>'working quarterly'!D98</f>
        <v>2</v>
      </c>
      <c r="E95">
        <f>'working quarterly'!E98</f>
        <v>91</v>
      </c>
      <c r="F95">
        <f>'working quarterly'!F98</f>
        <v>38570320</v>
      </c>
      <c r="G95">
        <f>'working quarterly'!G98</f>
        <v>23188557</v>
      </c>
      <c r="H95">
        <f>'working quarterly'!H98</f>
        <v>2808493202</v>
      </c>
      <c r="I95">
        <f>'working quarterly'!I98</f>
        <v>254819.30769230769</v>
      </c>
      <c r="J95">
        <f>'working quarterly'!J98</f>
        <v>423849.67032967031</v>
      </c>
      <c r="K95">
        <f>'working quarterly'!K98</f>
        <v>0.60120209010451564</v>
      </c>
      <c r="L95">
        <f>'working quarterly'!L98</f>
        <v>121.11547958762591</v>
      </c>
      <c r="M95">
        <f>'working quarterly'!M98</f>
        <v>72.814879472091491</v>
      </c>
      <c r="N95">
        <f>'working quarterly'!N98</f>
        <v>1162653</v>
      </c>
      <c r="O95">
        <f>'working quarterly'!O98</f>
        <v>656202.99999999907</v>
      </c>
      <c r="P95">
        <f>'working quarterly'!P98</f>
        <v>589073587.21920002</v>
      </c>
      <c r="Q95">
        <f>'working quarterly'!Q98</f>
        <v>7211.0219780219677</v>
      </c>
      <c r="R95">
        <f>'working quarterly'!R98</f>
        <v>12776.406593406593</v>
      </c>
      <c r="S95">
        <f>'working quarterly'!S98</f>
        <v>0.56440141641573116</v>
      </c>
      <c r="T95">
        <f>'working quarterly'!T98</f>
        <v>897.70023486512684</v>
      </c>
      <c r="U95">
        <f>'working quarterly'!U98</f>
        <v>506.66328407461214</v>
      </c>
    </row>
    <row r="96" spans="1:21" x14ac:dyDescent="0.3">
      <c r="A96" s="10">
        <f>'working quarterly'!A99</f>
        <v>40360</v>
      </c>
      <c r="B96">
        <f>'working quarterly'!B99</f>
        <v>2010</v>
      </c>
      <c r="C96">
        <f>'working quarterly'!C99</f>
        <v>7</v>
      </c>
      <c r="D96">
        <f>'working quarterly'!D99</f>
        <v>3</v>
      </c>
      <c r="E96">
        <f>'working quarterly'!E99</f>
        <v>92</v>
      </c>
      <c r="F96">
        <f>'working quarterly'!F99</f>
        <v>39121109</v>
      </c>
      <c r="G96">
        <f>'working quarterly'!G99</f>
        <v>27511127</v>
      </c>
      <c r="H96">
        <f>'working quarterly'!H99</f>
        <v>3447889813</v>
      </c>
      <c r="I96">
        <f>'working quarterly'!I99</f>
        <v>299033.98913043475</v>
      </c>
      <c r="J96">
        <f>'working quarterly'!J99</f>
        <v>425229.44565217389</v>
      </c>
      <c r="K96">
        <f>'working quarterly'!K99</f>
        <v>0.70322973206102102</v>
      </c>
      <c r="L96">
        <f>'working quarterly'!L99</f>
        <v>125.32710175777241</v>
      </c>
      <c r="M96">
        <f>'working quarterly'!M99</f>
        <v>88.133744189102615</v>
      </c>
      <c r="N96">
        <f>'working quarterly'!N99</f>
        <v>1196092</v>
      </c>
      <c r="O96">
        <f>'working quarterly'!O99</f>
        <v>697026.99999999802</v>
      </c>
      <c r="P96">
        <f>'working quarterly'!P99</f>
        <v>630312630.92250001</v>
      </c>
      <c r="Q96">
        <f>'working quarterly'!Q99</f>
        <v>7576.3804347825871</v>
      </c>
      <c r="R96">
        <f>'working quarterly'!R99</f>
        <v>13001</v>
      </c>
      <c r="S96">
        <f>'working quarterly'!S99</f>
        <v>0.58275366777806226</v>
      </c>
      <c r="T96">
        <f>'working quarterly'!T99</f>
        <v>904.28725274989608</v>
      </c>
      <c r="U96">
        <f>'working quarterly'!U99</f>
        <v>526.97671326494958</v>
      </c>
    </row>
    <row r="97" spans="1:21" x14ac:dyDescent="0.3">
      <c r="A97" s="10">
        <f>'working quarterly'!A100</f>
        <v>40452</v>
      </c>
      <c r="B97">
        <f>'working quarterly'!B100</f>
        <v>2010</v>
      </c>
      <c r="C97">
        <f>'working quarterly'!C100</f>
        <v>10</v>
      </c>
      <c r="D97">
        <f>'working quarterly'!D100</f>
        <v>4</v>
      </c>
      <c r="E97">
        <f>'working quarterly'!E100</f>
        <v>92</v>
      </c>
      <c r="F97">
        <f>'working quarterly'!F100</f>
        <v>39169082</v>
      </c>
      <c r="G97">
        <f>'working quarterly'!G100</f>
        <v>20765523</v>
      </c>
      <c r="H97">
        <f>'working quarterly'!H100</f>
        <v>2427802729</v>
      </c>
      <c r="I97">
        <f>'working quarterly'!I100</f>
        <v>225712.20652173914</v>
      </c>
      <c r="J97">
        <f>'working quarterly'!J100</f>
        <v>425750.89130434784</v>
      </c>
      <c r="K97">
        <f>'working quarterly'!K100</f>
        <v>0.53015087256831805</v>
      </c>
      <c r="L97">
        <f>'working quarterly'!L100</f>
        <v>116.91507740980084</v>
      </c>
      <c r="M97">
        <f>'working quarterly'!M100</f>
        <v>61.98263030519837</v>
      </c>
      <c r="N97">
        <f>'working quarterly'!N100</f>
        <v>1196092</v>
      </c>
      <c r="O97">
        <f>'working quarterly'!O100</f>
        <v>681580.99999999907</v>
      </c>
      <c r="P97">
        <f>'working quarterly'!P100</f>
        <v>623528796.56809998</v>
      </c>
      <c r="Q97">
        <f>'working quarterly'!Q100</f>
        <v>7408.4891304347721</v>
      </c>
      <c r="R97">
        <f>'working quarterly'!R100</f>
        <v>13001</v>
      </c>
      <c r="S97">
        <f>'working quarterly'!S100</f>
        <v>0.56983994542225769</v>
      </c>
      <c r="T97">
        <f>'working quarterly'!T100</f>
        <v>914.82713950080893</v>
      </c>
      <c r="U97">
        <f>'working quarterly'!U100</f>
        <v>521.30504724394109</v>
      </c>
    </row>
    <row r="98" spans="1:21" x14ac:dyDescent="0.3">
      <c r="A98" s="10">
        <f>'working quarterly'!A101</f>
        <v>40544</v>
      </c>
      <c r="B98">
        <f>'working quarterly'!B101</f>
        <v>2011</v>
      </c>
      <c r="C98">
        <f>'working quarterly'!C101</f>
        <v>1</v>
      </c>
      <c r="D98">
        <f>'working quarterly'!D101</f>
        <v>1</v>
      </c>
      <c r="E98">
        <f>'working quarterly'!E101</f>
        <v>90</v>
      </c>
      <c r="F98">
        <f>'working quarterly'!F101</f>
        <v>38425907</v>
      </c>
      <c r="G98">
        <f>'working quarterly'!G101</f>
        <v>19668625</v>
      </c>
      <c r="H98">
        <f>'working quarterly'!H101</f>
        <v>2287068336</v>
      </c>
      <c r="I98">
        <f>'working quarterly'!I101</f>
        <v>218540.27777777778</v>
      </c>
      <c r="J98">
        <f>'working quarterly'!J101</f>
        <v>426954.52222222224</v>
      </c>
      <c r="K98">
        <f>'working quarterly'!K101</f>
        <v>0.51185844487678589</v>
      </c>
      <c r="L98">
        <f>'working quarterly'!L101</f>
        <v>116.28003157312725</v>
      </c>
      <c r="M98">
        <f>'working quarterly'!M101</f>
        <v>59.518916131244474</v>
      </c>
      <c r="N98">
        <f>'working quarterly'!N101</f>
        <v>1173475</v>
      </c>
      <c r="O98">
        <f>'working quarterly'!O101</f>
        <v>673211.50092336</v>
      </c>
      <c r="P98">
        <f>'working quarterly'!P101</f>
        <v>610202738.23709404</v>
      </c>
      <c r="Q98">
        <f>'working quarterly'!Q101</f>
        <v>7480.1277880373336</v>
      </c>
      <c r="R98">
        <f>'working quarterly'!R101</f>
        <v>13038.611111111111</v>
      </c>
      <c r="S98">
        <f>'working quarterly'!S101</f>
        <v>0.57369053531039005</v>
      </c>
      <c r="T98">
        <f>'working quarterly'!T101</f>
        <v>906.4056947930261</v>
      </c>
      <c r="U98">
        <f>'working quarterly'!U101</f>
        <v>519.99636825419714</v>
      </c>
    </row>
    <row r="99" spans="1:21" x14ac:dyDescent="0.3">
      <c r="A99" s="10">
        <f>'working quarterly'!A102</f>
        <v>40634</v>
      </c>
      <c r="B99">
        <f>'working quarterly'!B102</f>
        <v>2011</v>
      </c>
      <c r="C99">
        <f>'working quarterly'!C102</f>
        <v>4</v>
      </c>
      <c r="D99">
        <f>'working quarterly'!D102</f>
        <v>2</v>
      </c>
      <c r="E99">
        <f>'working quarterly'!E102</f>
        <v>91</v>
      </c>
      <c r="F99">
        <f>'working quarterly'!F102</f>
        <v>38932305</v>
      </c>
      <c r="G99">
        <f>'working quarterly'!G102</f>
        <v>23609904</v>
      </c>
      <c r="H99">
        <f>'working quarterly'!H102</f>
        <v>2870343273</v>
      </c>
      <c r="I99">
        <f>'working quarterly'!I102</f>
        <v>259449.49450549451</v>
      </c>
      <c r="J99">
        <f>'working quarterly'!J102</f>
        <v>427827.52747252746</v>
      </c>
      <c r="K99">
        <f>'working quarterly'!K102</f>
        <v>0.60643478468587975</v>
      </c>
      <c r="L99">
        <f>'working quarterly'!L102</f>
        <v>121.57369521705806</v>
      </c>
      <c r="M99">
        <f>'working quarterly'!M102</f>
        <v>73.726517682423378</v>
      </c>
      <c r="N99">
        <f>'working quarterly'!N102</f>
        <v>1188551</v>
      </c>
      <c r="O99">
        <f>'working quarterly'!O102</f>
        <v>691030.99999999697</v>
      </c>
      <c r="P99">
        <f>'working quarterly'!P102</f>
        <v>628232458.7895</v>
      </c>
      <c r="Q99">
        <f>'working quarterly'!Q102</f>
        <v>7593.7472527472191</v>
      </c>
      <c r="R99">
        <f>'working quarterly'!R102</f>
        <v>13061</v>
      </c>
      <c r="S99">
        <f>'working quarterly'!S102</f>
        <v>0.58140626695867237</v>
      </c>
      <c r="T99">
        <f>'working quarterly'!T102</f>
        <v>909.12340949899897</v>
      </c>
      <c r="U99">
        <f>'working quarterly'!U102</f>
        <v>528.57004772155335</v>
      </c>
    </row>
    <row r="100" spans="1:21" x14ac:dyDescent="0.3">
      <c r="A100" s="10">
        <f>'working quarterly'!A103</f>
        <v>40725</v>
      </c>
      <c r="B100">
        <f>'working quarterly'!B103</f>
        <v>2011</v>
      </c>
      <c r="C100">
        <f>'working quarterly'!C103</f>
        <v>7</v>
      </c>
      <c r="D100">
        <f>'working quarterly'!D103</f>
        <v>3</v>
      </c>
      <c r="E100">
        <f>'working quarterly'!E103</f>
        <v>92</v>
      </c>
      <c r="F100">
        <f>'working quarterly'!F103</f>
        <v>39410392</v>
      </c>
      <c r="G100">
        <f>'working quarterly'!G103</f>
        <v>28166757</v>
      </c>
      <c r="H100">
        <f>'working quarterly'!H103</f>
        <v>3575584571</v>
      </c>
      <c r="I100">
        <f>'working quarterly'!I103</f>
        <v>306160.40217391303</v>
      </c>
      <c r="J100">
        <f>'working quarterly'!J103</f>
        <v>428373.82608695654</v>
      </c>
      <c r="K100">
        <f>'working quarterly'!K103</f>
        <v>0.7147038019819747</v>
      </c>
      <c r="L100">
        <f>'working quarterly'!L103</f>
        <v>126.94342380274733</v>
      </c>
      <c r="M100">
        <f>'working quarterly'!M103</f>
        <v>90.726947628432626</v>
      </c>
      <c r="N100">
        <f>'working quarterly'!N103</f>
        <v>1202332</v>
      </c>
      <c r="O100">
        <f>'working quarterly'!O103</f>
        <v>722515.99999999802</v>
      </c>
      <c r="P100">
        <f>'working quarterly'!P103</f>
        <v>659987025.46700001</v>
      </c>
      <c r="Q100">
        <f>'working quarterly'!Q103</f>
        <v>7853.4347826086741</v>
      </c>
      <c r="R100">
        <f>'working quarterly'!R103</f>
        <v>13068.826086956522</v>
      </c>
      <c r="S100">
        <f>'working quarterly'!S103</f>
        <v>0.6009288615789965</v>
      </c>
      <c r="T100">
        <f>'working quarterly'!T103</f>
        <v>913.45662306025304</v>
      </c>
      <c r="U100">
        <f>'working quarterly'!U103</f>
        <v>548.92244859739242</v>
      </c>
    </row>
    <row r="101" spans="1:21" x14ac:dyDescent="0.3">
      <c r="A101" s="10">
        <f>'working quarterly'!A104</f>
        <v>40817</v>
      </c>
      <c r="B101">
        <f>'working quarterly'!B104</f>
        <v>2011</v>
      </c>
      <c r="C101">
        <f>'working quarterly'!C104</f>
        <v>10</v>
      </c>
      <c r="D101">
        <f>'working quarterly'!D104</f>
        <v>4</v>
      </c>
      <c r="E101">
        <f>'working quarterly'!E104</f>
        <v>92</v>
      </c>
      <c r="F101">
        <f>'working quarterly'!F104</f>
        <v>39412303</v>
      </c>
      <c r="G101">
        <f>'working quarterly'!G104</f>
        <v>21456600</v>
      </c>
      <c r="H101">
        <f>'working quarterly'!H104</f>
        <v>2531148783</v>
      </c>
      <c r="I101">
        <f>'working quarterly'!I104</f>
        <v>233223.91304347827</v>
      </c>
      <c r="J101">
        <f>'working quarterly'!J104</f>
        <v>428394.59782608697</v>
      </c>
      <c r="K101">
        <f>'working quarterly'!K104</f>
        <v>0.54441375831298155</v>
      </c>
      <c r="L101">
        <f>'working quarterly'!L104</f>
        <v>117.96597704202902</v>
      </c>
      <c r="M101">
        <f>'working quarterly'!M104</f>
        <v>64.222300914513923</v>
      </c>
      <c r="N101">
        <f>'working quarterly'!N104</f>
        <v>1221425</v>
      </c>
      <c r="O101">
        <f>'working quarterly'!O104</f>
        <v>726424.78246926609</v>
      </c>
      <c r="P101">
        <f>'working quarterly'!P104</f>
        <v>690693617.31597209</v>
      </c>
      <c r="Q101">
        <f>'working quarterly'!Q104</f>
        <v>7895.9215485789791</v>
      </c>
      <c r="R101">
        <f>'working quarterly'!R104</f>
        <v>13276.358695652174</v>
      </c>
      <c r="S101">
        <f>'working quarterly'!S104</f>
        <v>0.59473547902594603</v>
      </c>
      <c r="T101">
        <f>'working quarterly'!T104</f>
        <v>950.81229878771967</v>
      </c>
      <c r="U101">
        <f>'working quarterly'!U104</f>
        <v>565.4818079832753</v>
      </c>
    </row>
    <row r="102" spans="1:21" x14ac:dyDescent="0.3">
      <c r="A102" s="10">
        <f>'working quarterly'!A105</f>
        <v>40909</v>
      </c>
      <c r="B102">
        <f>'working quarterly'!B105</f>
        <v>2012</v>
      </c>
      <c r="C102">
        <f>'working quarterly'!C105</f>
        <v>1</v>
      </c>
      <c r="D102">
        <f>'working quarterly'!D105</f>
        <v>1</v>
      </c>
      <c r="E102">
        <f>'working quarterly'!E105</f>
        <v>90</v>
      </c>
      <c r="F102">
        <f>'working quarterly'!F105</f>
        <v>38555166</v>
      </c>
      <c r="G102">
        <f>'working quarterly'!G105</f>
        <v>20339304</v>
      </c>
      <c r="H102">
        <f>'working quarterly'!H105</f>
        <v>2409389242</v>
      </c>
      <c r="I102">
        <f>'working quarterly'!I105</f>
        <v>225992.26666666666</v>
      </c>
      <c r="J102">
        <f>'working quarterly'!J105</f>
        <v>428390.73333333334</v>
      </c>
      <c r="K102">
        <f>'working quarterly'!K105</f>
        <v>0.52753771051070042</v>
      </c>
      <c r="L102">
        <f>'working quarterly'!L105</f>
        <v>118.45976843652073</v>
      </c>
      <c r="M102">
        <f>'working quarterly'!M105</f>
        <v>62.491995028629887</v>
      </c>
      <c r="N102">
        <f>'working quarterly'!N105</f>
        <v>1212720</v>
      </c>
      <c r="O102">
        <f>'working quarterly'!O105</f>
        <v>731749.62585846498</v>
      </c>
      <c r="P102">
        <f>'working quarterly'!P105</f>
        <v>693330731.97285604</v>
      </c>
      <c r="Q102">
        <f>'working quarterly'!Q105</f>
        <v>8130.5513984273884</v>
      </c>
      <c r="R102">
        <f>'working quarterly'!R105</f>
        <v>13474.666666666666</v>
      </c>
      <c r="S102">
        <f>'working quarterly'!S105</f>
        <v>0.60339536402340599</v>
      </c>
      <c r="T102">
        <f>'working quarterly'!T105</f>
        <v>947.49721417276146</v>
      </c>
      <c r="U102">
        <f>'working quarterly'!U105</f>
        <v>571.71542645693648</v>
      </c>
    </row>
    <row r="103" spans="1:21" x14ac:dyDescent="0.3">
      <c r="A103" s="10">
        <f>'working quarterly'!A106</f>
        <v>41000</v>
      </c>
      <c r="B103">
        <f>'working quarterly'!B106</f>
        <v>2012</v>
      </c>
      <c r="C103">
        <f>'working quarterly'!C106</f>
        <v>4</v>
      </c>
      <c r="D103">
        <f>'working quarterly'!D106</f>
        <v>2</v>
      </c>
      <c r="E103">
        <f>'working quarterly'!E106</f>
        <v>91</v>
      </c>
      <c r="F103">
        <f>'working quarterly'!F106</f>
        <v>39062647</v>
      </c>
      <c r="G103">
        <f>'working quarterly'!G106</f>
        <v>24064633</v>
      </c>
      <c r="H103">
        <f>'working quarterly'!H106</f>
        <v>2975429969</v>
      </c>
      <c r="I103">
        <f>'working quarterly'!I106</f>
        <v>264446.51648351649</v>
      </c>
      <c r="J103">
        <f>'working quarterly'!J106</f>
        <v>429259.85714285716</v>
      </c>
      <c r="K103">
        <f>'working quarterly'!K106</f>
        <v>0.61605228647203558</v>
      </c>
      <c r="L103">
        <f>'working quarterly'!L106</f>
        <v>123.64327222442994</v>
      </c>
      <c r="M103">
        <f>'working quarterly'!M106</f>
        <v>76.170720560744385</v>
      </c>
      <c r="N103">
        <f>'working quarterly'!N106</f>
        <v>1230017</v>
      </c>
      <c r="O103">
        <f>'working quarterly'!O106</f>
        <v>754516.99999999907</v>
      </c>
      <c r="P103">
        <f>'working quarterly'!P106</f>
        <v>721995264.88139999</v>
      </c>
      <c r="Q103">
        <f>'working quarterly'!Q106</f>
        <v>8291.395604395595</v>
      </c>
      <c r="R103">
        <f>'working quarterly'!R106</f>
        <v>13516.670329670329</v>
      </c>
      <c r="S103">
        <f>'working quarterly'!S106</f>
        <v>0.6134199771222667</v>
      </c>
      <c r="T103">
        <f>'working quarterly'!T106</f>
        <v>956.89727982457771</v>
      </c>
      <c r="U103">
        <f>'working quarterly'!U106</f>
        <v>586.97990749835162</v>
      </c>
    </row>
    <row r="104" spans="1:21" x14ac:dyDescent="0.3">
      <c r="A104" s="10">
        <f>'working quarterly'!A107</f>
        <v>41091</v>
      </c>
      <c r="B104">
        <f>'working quarterly'!B107</f>
        <v>2012</v>
      </c>
      <c r="C104">
        <f>'working quarterly'!C107</f>
        <v>7</v>
      </c>
      <c r="D104">
        <f>'working quarterly'!D107</f>
        <v>3</v>
      </c>
      <c r="E104">
        <f>'working quarterly'!E107</f>
        <v>92</v>
      </c>
      <c r="F104">
        <f>'working quarterly'!F107</f>
        <v>39632667</v>
      </c>
      <c r="G104">
        <f>'working quarterly'!G107</f>
        <v>28314647</v>
      </c>
      <c r="H104">
        <f>'working quarterly'!H107</f>
        <v>3677989753</v>
      </c>
      <c r="I104">
        <f>'working quarterly'!I107</f>
        <v>307767.90217391303</v>
      </c>
      <c r="J104">
        <f>'working quarterly'!J107</f>
        <v>430789.85869565216</v>
      </c>
      <c r="K104">
        <f>'working quarterly'!K107</f>
        <v>0.71442699024014711</v>
      </c>
      <c r="L104">
        <f>'working quarterly'!L107</f>
        <v>129.89707245864659</v>
      </c>
      <c r="M104">
        <f>'working quarterly'!M107</f>
        <v>92.801974517637177</v>
      </c>
      <c r="N104">
        <f>'working quarterly'!N107</f>
        <v>1260095</v>
      </c>
      <c r="O104">
        <f>'working quarterly'!O107</f>
        <v>796190.27028909896</v>
      </c>
      <c r="P104">
        <f>'working quarterly'!P107</f>
        <v>762887431.2167511</v>
      </c>
      <c r="Q104">
        <f>'working quarterly'!Q107</f>
        <v>8654.242068359772</v>
      </c>
      <c r="R104">
        <f>'working quarterly'!R107</f>
        <v>13696.684782608696</v>
      </c>
      <c r="S104">
        <f>'working quarterly'!S107</f>
        <v>0.63184940047305871</v>
      </c>
      <c r="T104">
        <f>'working quarterly'!T107</f>
        <v>958.17226068304569</v>
      </c>
      <c r="U104">
        <f>'working quarterly'!U107</f>
        <v>605.42056846249773</v>
      </c>
    </row>
    <row r="105" spans="1:21" x14ac:dyDescent="0.3">
      <c r="A105" s="10">
        <f>'working quarterly'!A108</f>
        <v>41183</v>
      </c>
      <c r="B105">
        <f>'working quarterly'!B108</f>
        <v>2012</v>
      </c>
      <c r="C105">
        <f>'working quarterly'!C108</f>
        <v>10</v>
      </c>
      <c r="D105">
        <f>'working quarterly'!D108</f>
        <v>4</v>
      </c>
      <c r="E105">
        <f>'working quarterly'!E108</f>
        <v>92</v>
      </c>
      <c r="F105">
        <f>'working quarterly'!F108</f>
        <v>39648738</v>
      </c>
      <c r="G105">
        <f>'working quarterly'!G108</f>
        <v>21632325</v>
      </c>
      <c r="H105">
        <f>'working quarterly'!H108</f>
        <v>2611765438</v>
      </c>
      <c r="I105">
        <f>'working quarterly'!I108</f>
        <v>235133.96739130435</v>
      </c>
      <c r="J105">
        <f>'working quarterly'!J108</f>
        <v>430964.54347826086</v>
      </c>
      <c r="K105">
        <f>'working quarterly'!K108</f>
        <v>0.54559933282113549</v>
      </c>
      <c r="L105">
        <f>'working quarterly'!L108</f>
        <v>120.73438421436438</v>
      </c>
      <c r="M105">
        <f>'working quarterly'!M108</f>
        <v>65.872599475927828</v>
      </c>
      <c r="N105">
        <f>'working quarterly'!N108</f>
        <v>1279277</v>
      </c>
      <c r="O105">
        <f>'working quarterly'!O108</f>
        <v>775278.25194264599</v>
      </c>
      <c r="P105">
        <f>'working quarterly'!P108</f>
        <v>742638631.76293492</v>
      </c>
      <c r="Q105">
        <f>'working quarterly'!Q108</f>
        <v>8426.9375211157167</v>
      </c>
      <c r="R105">
        <f>'working quarterly'!R108</f>
        <v>13905.184782608696</v>
      </c>
      <c r="S105">
        <f>'working quarterly'!S108</f>
        <v>0.60602844571007375</v>
      </c>
      <c r="T105">
        <f>'working quarterly'!T108</f>
        <v>957.89947660994665</v>
      </c>
      <c r="U105">
        <f>'working quarterly'!U108</f>
        <v>580.51433095641903</v>
      </c>
    </row>
    <row r="106" spans="1:21" x14ac:dyDescent="0.3">
      <c r="A106" s="10">
        <f>'working quarterly'!A109</f>
        <v>41275</v>
      </c>
      <c r="B106">
        <f>'working quarterly'!B109</f>
        <v>2013</v>
      </c>
      <c r="C106">
        <f>'working quarterly'!C109</f>
        <v>1</v>
      </c>
      <c r="D106">
        <f>'working quarterly'!D109</f>
        <v>1</v>
      </c>
      <c r="E106">
        <f>'working quarterly'!E109</f>
        <v>90</v>
      </c>
      <c r="F106">
        <f>'working quarterly'!F109</f>
        <v>38785708</v>
      </c>
      <c r="G106">
        <f>'working quarterly'!G109</f>
        <v>20373196</v>
      </c>
      <c r="H106">
        <f>'working quarterly'!H109</f>
        <v>2467635822</v>
      </c>
      <c r="I106">
        <f>'working quarterly'!I109</f>
        <v>226368.84444444443</v>
      </c>
      <c r="J106">
        <f>'working quarterly'!J109</f>
        <v>430952.31111111114</v>
      </c>
      <c r="K106">
        <f>'working quarterly'!K109</f>
        <v>0.52527585676662136</v>
      </c>
      <c r="L106">
        <f>'working quarterly'!L109</f>
        <v>121.12168468805778</v>
      </c>
      <c r="M106">
        <f>'working quarterly'!M109</f>
        <v>63.622296697536115</v>
      </c>
      <c r="N106">
        <f>'working quarterly'!N109</f>
        <v>1287858</v>
      </c>
      <c r="O106">
        <f>'working quarterly'!O109</f>
        <v>771494.34830991598</v>
      </c>
      <c r="P106">
        <f>'working quarterly'!P109</f>
        <v>752684619.97559798</v>
      </c>
      <c r="Q106">
        <f>'working quarterly'!Q109</f>
        <v>8572.1594256657336</v>
      </c>
      <c r="R106">
        <f>'working quarterly'!R109</f>
        <v>14309.533333333333</v>
      </c>
      <c r="S106">
        <f>'working quarterly'!S109</f>
        <v>0.59905233986193818</v>
      </c>
      <c r="T106">
        <f>'working quarterly'!T109</f>
        <v>975.61909769588885</v>
      </c>
      <c r="U106">
        <f>'working quarterly'!U109</f>
        <v>584.44690328871502</v>
      </c>
    </row>
    <row r="107" spans="1:21" x14ac:dyDescent="0.3">
      <c r="A107" s="10">
        <f>'working quarterly'!A110</f>
        <v>41365</v>
      </c>
      <c r="B107">
        <f>'working quarterly'!B110</f>
        <v>2013</v>
      </c>
      <c r="C107">
        <f>'working quarterly'!C110</f>
        <v>4</v>
      </c>
      <c r="D107">
        <f>'working quarterly'!D110</f>
        <v>2</v>
      </c>
      <c r="E107">
        <f>'working quarterly'!E110</f>
        <v>91</v>
      </c>
      <c r="F107">
        <f>'working quarterly'!F110</f>
        <v>39283398</v>
      </c>
      <c r="G107">
        <f>'working quarterly'!G110</f>
        <v>24526449</v>
      </c>
      <c r="H107">
        <f>'working quarterly'!H110</f>
        <v>3097691758</v>
      </c>
      <c r="I107">
        <f>'working quarterly'!I110</f>
        <v>269521.41758241761</v>
      </c>
      <c r="J107">
        <f>'working quarterly'!J110</f>
        <v>431685.69230769231</v>
      </c>
      <c r="K107">
        <f>'working quarterly'!K110</f>
        <v>0.62434642237415405</v>
      </c>
      <c r="L107">
        <f>'working quarterly'!L110</f>
        <v>126.30005093684781</v>
      </c>
      <c r="M107">
        <f>'working quarterly'!M110</f>
        <v>78.854984948094355</v>
      </c>
      <c r="N107">
        <f>'working quarterly'!N110</f>
        <v>1319318</v>
      </c>
      <c r="O107">
        <f>'working quarterly'!O110</f>
        <v>803066.99999999814</v>
      </c>
      <c r="P107">
        <f>'working quarterly'!P110</f>
        <v>778126872.81659997</v>
      </c>
      <c r="Q107">
        <f>'working quarterly'!Q110</f>
        <v>8824.9120879120674</v>
      </c>
      <c r="R107">
        <f>'working quarterly'!R110</f>
        <v>14498</v>
      </c>
      <c r="S107">
        <f>'working quarterly'!S110</f>
        <v>0.60869858517809816</v>
      </c>
      <c r="T107">
        <f>'working quarterly'!T110</f>
        <v>968.9439023351747</v>
      </c>
      <c r="U107">
        <f>'working quarterly'!U110</f>
        <v>589.79478246836618</v>
      </c>
    </row>
    <row r="108" spans="1:21" x14ac:dyDescent="0.3">
      <c r="A108" s="10">
        <f>'working quarterly'!A111</f>
        <v>41456</v>
      </c>
      <c r="B108">
        <f>'working quarterly'!B111</f>
        <v>2013</v>
      </c>
      <c r="C108">
        <f>'working quarterly'!C111</f>
        <v>7</v>
      </c>
      <c r="D108">
        <f>'working quarterly'!D111</f>
        <v>3</v>
      </c>
      <c r="E108">
        <f>'working quarterly'!E111</f>
        <v>92</v>
      </c>
      <c r="F108">
        <f>'working quarterly'!F111</f>
        <v>39785708</v>
      </c>
      <c r="G108">
        <f>'working quarterly'!G111</f>
        <v>28856526</v>
      </c>
      <c r="H108">
        <f>'working quarterly'!H111</f>
        <v>3833952258</v>
      </c>
      <c r="I108">
        <f>'working quarterly'!I111</f>
        <v>313657.89130434784</v>
      </c>
      <c r="J108">
        <f>'working quarterly'!J111</f>
        <v>432453.34782608697</v>
      </c>
      <c r="K108">
        <f>'working quarterly'!K111</f>
        <v>0.72529879322494395</v>
      </c>
      <c r="L108">
        <f>'working quarterly'!L111</f>
        <v>132.86257181477771</v>
      </c>
      <c r="M108">
        <f>'working quarterly'!M111</f>
        <v>96.365063002020719</v>
      </c>
      <c r="N108">
        <f>'working quarterly'!N111</f>
        <v>1342265</v>
      </c>
      <c r="O108">
        <f>'working quarterly'!O111</f>
        <v>835549.81301990501</v>
      </c>
      <c r="P108">
        <f>'working quarterly'!P111</f>
        <v>810874611.87109494</v>
      </c>
      <c r="Q108">
        <f>'working quarterly'!Q111</f>
        <v>9082.0631849989677</v>
      </c>
      <c r="R108">
        <f>'working quarterly'!R111</f>
        <v>14589.83695652174</v>
      </c>
      <c r="S108">
        <f>'working quarterly'!S111</f>
        <v>0.6224924385422439</v>
      </c>
      <c r="T108">
        <f>'working quarterly'!T111</f>
        <v>970.46830630046202</v>
      </c>
      <c r="U108">
        <f>'working quarterly'!U111</f>
        <v>604.1091825169359</v>
      </c>
    </row>
    <row r="109" spans="1:21" x14ac:dyDescent="0.3">
      <c r="A109" s="10">
        <f>'working quarterly'!A112</f>
        <v>41548</v>
      </c>
      <c r="B109">
        <f>'working quarterly'!B112</f>
        <v>2013</v>
      </c>
      <c r="C109">
        <f>'working quarterly'!C112</f>
        <v>10</v>
      </c>
      <c r="D109">
        <f>'working quarterly'!D112</f>
        <v>4</v>
      </c>
      <c r="E109">
        <f>'working quarterly'!E112</f>
        <v>92</v>
      </c>
      <c r="F109">
        <f>'working quarterly'!F112</f>
        <v>39767491</v>
      </c>
      <c r="G109">
        <f>'working quarterly'!G112</f>
        <v>22221010</v>
      </c>
      <c r="H109">
        <f>'working quarterly'!H112</f>
        <v>2745942970</v>
      </c>
      <c r="I109">
        <f>'working quarterly'!I112</f>
        <v>241532.71739130435</v>
      </c>
      <c r="J109">
        <f>'working quarterly'!J112</f>
        <v>432255.33695652173</v>
      </c>
      <c r="K109">
        <f>'working quarterly'!K112</f>
        <v>0.55877324521177363</v>
      </c>
      <c r="L109">
        <f>'working quarterly'!L112</f>
        <v>123.57417462122559</v>
      </c>
      <c r="M109">
        <f>'working quarterly'!M112</f>
        <v>69.049942577468613</v>
      </c>
      <c r="N109">
        <f>'working quarterly'!N112</f>
        <v>1352952</v>
      </c>
      <c r="O109">
        <f>'working quarterly'!O112</f>
        <v>833786.1938433079</v>
      </c>
      <c r="P109">
        <f>'working quarterly'!P112</f>
        <v>831866039.53783393</v>
      </c>
      <c r="Q109">
        <f>'working quarterly'!Q112</f>
        <v>9062.8934113403029</v>
      </c>
      <c r="R109">
        <f>'working quarterly'!R112</f>
        <v>14706</v>
      </c>
      <c r="S109">
        <f>'working quarterly'!S112</f>
        <v>0.61627182179656625</v>
      </c>
      <c r="T109">
        <f>'working quarterly'!T112</f>
        <v>997.6970663226947</v>
      </c>
      <c r="U109">
        <f>'working quarterly'!U112</f>
        <v>614.8525886637766</v>
      </c>
    </row>
    <row r="110" spans="1:21" x14ac:dyDescent="0.3">
      <c r="A110" s="10">
        <f>'working quarterly'!A113</f>
        <v>41640</v>
      </c>
      <c r="B110">
        <f>'working quarterly'!B113</f>
        <v>2014</v>
      </c>
      <c r="C110">
        <f>'working quarterly'!C113</f>
        <v>1</v>
      </c>
      <c r="D110">
        <f>'working quarterly'!D113</f>
        <v>1</v>
      </c>
      <c r="E110">
        <f>'working quarterly'!E113</f>
        <v>90</v>
      </c>
      <c r="F110">
        <f>'working quarterly'!F113</f>
        <v>38879233</v>
      </c>
      <c r="G110">
        <f>'working quarterly'!G113</f>
        <v>20864015</v>
      </c>
      <c r="H110">
        <f>'working quarterly'!H113</f>
        <v>2571501047</v>
      </c>
      <c r="I110">
        <f>'working quarterly'!I113</f>
        <v>231822.38888888888</v>
      </c>
      <c r="J110">
        <f>'working quarterly'!J113</f>
        <v>431991.47777777776</v>
      </c>
      <c r="K110">
        <f>'working quarterly'!K113</f>
        <v>0.53663648663027896</v>
      </c>
      <c r="L110">
        <f>'working quarterly'!L113</f>
        <v>123.25053672555354</v>
      </c>
      <c r="M110">
        <f>'working quarterly'!M113</f>
        <v>66.140735003697216</v>
      </c>
      <c r="N110">
        <f>'working quarterly'!N113</f>
        <v>1329030</v>
      </c>
      <c r="O110">
        <f>'working quarterly'!O113</f>
        <v>847467.8078459329</v>
      </c>
      <c r="P110">
        <f>'working quarterly'!P113</f>
        <v>850432008.95711005</v>
      </c>
      <c r="Q110">
        <f>'working quarterly'!Q113</f>
        <v>9416.3089760659204</v>
      </c>
      <c r="R110">
        <f>'working quarterly'!R113</f>
        <v>14767</v>
      </c>
      <c r="S110">
        <f>'working quarterly'!S113</f>
        <v>0.63765889998414849</v>
      </c>
      <c r="T110">
        <f>'working quarterly'!T113</f>
        <v>1003.4977152922321</v>
      </c>
      <c r="U110">
        <f>'working quarterly'!U113</f>
        <v>639.88924926985101</v>
      </c>
    </row>
    <row r="111" spans="1:21" x14ac:dyDescent="0.3">
      <c r="A111" s="10">
        <f>'working quarterly'!A114</f>
        <v>41730</v>
      </c>
      <c r="B111">
        <f>'working quarterly'!B114</f>
        <v>2014</v>
      </c>
      <c r="C111">
        <f>'working quarterly'!C114</f>
        <v>4</v>
      </c>
      <c r="D111">
        <f>'working quarterly'!D114</f>
        <v>2</v>
      </c>
      <c r="E111">
        <f>'working quarterly'!E114</f>
        <v>91</v>
      </c>
      <c r="F111">
        <f>'working quarterly'!F114</f>
        <v>39441559</v>
      </c>
      <c r="G111">
        <f>'working quarterly'!G114</f>
        <v>25539213</v>
      </c>
      <c r="H111">
        <f>'working quarterly'!H114</f>
        <v>3316700232</v>
      </c>
      <c r="I111">
        <f>'working quarterly'!I114</f>
        <v>280650.69230769231</v>
      </c>
      <c r="J111">
        <f>'working quarterly'!J114</f>
        <v>433423.72527472529</v>
      </c>
      <c r="K111">
        <f>'working quarterly'!K114</f>
        <v>0.64752037311709709</v>
      </c>
      <c r="L111">
        <f>'working quarterly'!L114</f>
        <v>129.86697092036471</v>
      </c>
      <c r="M111">
        <f>'working quarterly'!M114</f>
        <v>84.091509465941755</v>
      </c>
      <c r="N111">
        <f>'working quarterly'!N114</f>
        <v>1343797</v>
      </c>
      <c r="O111">
        <f>'working quarterly'!O114</f>
        <v>855595.17883558199</v>
      </c>
      <c r="P111">
        <f>'working quarterly'!P114</f>
        <v>863700943.51373601</v>
      </c>
      <c r="Q111">
        <f>'working quarterly'!Q114</f>
        <v>9402.1448223690331</v>
      </c>
      <c r="R111">
        <f>'working quarterly'!R114</f>
        <v>14767</v>
      </c>
      <c r="S111">
        <f>'working quarterly'!S114</f>
        <v>0.63669972386869589</v>
      </c>
      <c r="T111">
        <f>'working quarterly'!T114</f>
        <v>1009.4738316421857</v>
      </c>
      <c r="U111">
        <f>'working quarterly'!U114</f>
        <v>642.73170985925401</v>
      </c>
    </row>
    <row r="112" spans="1:21" x14ac:dyDescent="0.3">
      <c r="A112" s="10">
        <f>'working quarterly'!A115</f>
        <v>41821</v>
      </c>
      <c r="B112">
        <f>'working quarterly'!B115</f>
        <v>2014</v>
      </c>
      <c r="C112">
        <f>'working quarterly'!C115</f>
        <v>7</v>
      </c>
      <c r="D112">
        <f>'working quarterly'!D115</f>
        <v>3</v>
      </c>
      <c r="E112">
        <f>'working quarterly'!E115</f>
        <v>92</v>
      </c>
      <c r="F112" t="str">
        <f>'working quarterly'!F115</f>
        <v>NA</v>
      </c>
      <c r="G112" t="str">
        <f>'working quarterly'!G115</f>
        <v>NA</v>
      </c>
      <c r="H112" t="str">
        <f>'working quarterly'!H115</f>
        <v>NA</v>
      </c>
      <c r="I112" t="str">
        <f>'working quarterly'!I115</f>
        <v>NA</v>
      </c>
      <c r="J112" t="str">
        <f>'working quarterly'!J115</f>
        <v>NA</v>
      </c>
      <c r="K112" t="str">
        <f>'working quarterly'!K115</f>
        <v>NA</v>
      </c>
      <c r="L112" t="str">
        <f>'working quarterly'!L115</f>
        <v>NA</v>
      </c>
      <c r="M112" t="str">
        <f>'working quarterly'!M115</f>
        <v>NA</v>
      </c>
      <c r="N112" t="str">
        <f>'working quarterly'!N115</f>
        <v>NA</v>
      </c>
      <c r="O112" t="str">
        <f>'working quarterly'!O115</f>
        <v>NA</v>
      </c>
      <c r="P112" t="str">
        <f>'working quarterly'!P115</f>
        <v>NA</v>
      </c>
      <c r="Q112" t="str">
        <f>'working quarterly'!Q115</f>
        <v>NA</v>
      </c>
      <c r="R112" t="str">
        <f>'working quarterly'!R115</f>
        <v>NA</v>
      </c>
      <c r="S112" t="str">
        <f>'working quarterly'!S115</f>
        <v>NA</v>
      </c>
      <c r="T112" t="str">
        <f>'working quarterly'!T115</f>
        <v>NA</v>
      </c>
      <c r="U112" t="str">
        <f>'working quarterly'!U115</f>
        <v>NA</v>
      </c>
    </row>
    <row r="113" spans="1:21" x14ac:dyDescent="0.3">
      <c r="A113" s="10">
        <f>'working quarterly'!A116</f>
        <v>41913</v>
      </c>
      <c r="B113">
        <f>'working quarterly'!B116</f>
        <v>2014</v>
      </c>
      <c r="C113">
        <f>'working quarterly'!C116</f>
        <v>10</v>
      </c>
      <c r="D113">
        <f>'working quarterly'!D116</f>
        <v>4</v>
      </c>
      <c r="E113">
        <f>'working quarterly'!E116</f>
        <v>92</v>
      </c>
      <c r="F113" t="str">
        <f>'working quarterly'!F116</f>
        <v>NA</v>
      </c>
      <c r="G113" t="str">
        <f>'working quarterly'!G116</f>
        <v>NA</v>
      </c>
      <c r="H113" t="str">
        <f>'working quarterly'!H116</f>
        <v>NA</v>
      </c>
      <c r="I113" t="str">
        <f>'working quarterly'!I116</f>
        <v>NA</v>
      </c>
      <c r="J113" t="str">
        <f>'working quarterly'!J116</f>
        <v>NA</v>
      </c>
      <c r="K113" t="str">
        <f>'working quarterly'!K116</f>
        <v>NA</v>
      </c>
      <c r="L113" t="str">
        <f>'working quarterly'!L116</f>
        <v>NA</v>
      </c>
      <c r="M113" t="str">
        <f>'working quarterly'!M116</f>
        <v>NA</v>
      </c>
      <c r="N113" t="str">
        <f>'working quarterly'!N116</f>
        <v>NA</v>
      </c>
      <c r="O113" t="str">
        <f>'working quarterly'!O116</f>
        <v>NA</v>
      </c>
      <c r="P113" t="str">
        <f>'working quarterly'!P116</f>
        <v>NA</v>
      </c>
      <c r="Q113" t="str">
        <f>'working quarterly'!Q116</f>
        <v>NA</v>
      </c>
      <c r="R113" t="str">
        <f>'working quarterly'!R116</f>
        <v>NA</v>
      </c>
      <c r="S113" t="str">
        <f>'working quarterly'!S116</f>
        <v>NA</v>
      </c>
      <c r="T113" t="str">
        <f>'working quarterly'!T116</f>
        <v>NA</v>
      </c>
      <c r="U113" t="str">
        <f>'working quarterly'!U116</f>
        <v>NA</v>
      </c>
    </row>
    <row r="114" spans="1:21" x14ac:dyDescent="0.3">
      <c r="A114" s="10">
        <f>'working quarterly'!A117</f>
        <v>42005</v>
      </c>
      <c r="B114">
        <f>'working quarterly'!B117</f>
        <v>2015</v>
      </c>
      <c r="C114">
        <f>'working quarterly'!C117</f>
        <v>1</v>
      </c>
      <c r="D114">
        <f>'working quarterly'!D117</f>
        <v>1</v>
      </c>
      <c r="E114">
        <f>'working quarterly'!E117</f>
        <v>90</v>
      </c>
      <c r="F114" t="str">
        <f>'working quarterly'!F117</f>
        <v>NA</v>
      </c>
      <c r="G114" t="str">
        <f>'working quarterly'!G117</f>
        <v>NA</v>
      </c>
      <c r="H114" t="str">
        <f>'working quarterly'!H117</f>
        <v>NA</v>
      </c>
      <c r="I114" t="str">
        <f>'working quarterly'!I117</f>
        <v>NA</v>
      </c>
      <c r="J114" t="str">
        <f>'working quarterly'!J117</f>
        <v>NA</v>
      </c>
      <c r="K114" t="str">
        <f>'working quarterly'!K117</f>
        <v>NA</v>
      </c>
      <c r="L114" t="str">
        <f>'working quarterly'!L117</f>
        <v>NA</v>
      </c>
      <c r="M114" t="str">
        <f>'working quarterly'!M117</f>
        <v>NA</v>
      </c>
      <c r="N114" t="str">
        <f>'working quarterly'!N117</f>
        <v>NA</v>
      </c>
      <c r="O114" t="str">
        <f>'working quarterly'!O117</f>
        <v>NA</v>
      </c>
      <c r="P114" t="str">
        <f>'working quarterly'!P117</f>
        <v>NA</v>
      </c>
      <c r="Q114" t="str">
        <f>'working quarterly'!Q117</f>
        <v>NA</v>
      </c>
      <c r="R114" t="str">
        <f>'working quarterly'!R117</f>
        <v>NA</v>
      </c>
      <c r="S114" t="str">
        <f>'working quarterly'!S117</f>
        <v>NA</v>
      </c>
      <c r="T114" t="str">
        <f>'working quarterly'!T117</f>
        <v>NA</v>
      </c>
      <c r="U114" t="str">
        <f>'working quarterly'!U117</f>
        <v>NA</v>
      </c>
    </row>
    <row r="115" spans="1:21" x14ac:dyDescent="0.3">
      <c r="A115" s="10">
        <f>'working quarterly'!A118</f>
        <v>42095</v>
      </c>
      <c r="B115">
        <f>'working quarterly'!B118</f>
        <v>2015</v>
      </c>
      <c r="C115">
        <f>'working quarterly'!C118</f>
        <v>4</v>
      </c>
      <c r="D115">
        <f>'working quarterly'!D118</f>
        <v>2</v>
      </c>
      <c r="E115">
        <f>'working quarterly'!E118</f>
        <v>91</v>
      </c>
      <c r="F115" t="str">
        <f>'working quarterly'!F118</f>
        <v>NA</v>
      </c>
      <c r="G115" t="str">
        <f>'working quarterly'!G118</f>
        <v>NA</v>
      </c>
      <c r="H115" t="str">
        <f>'working quarterly'!H118</f>
        <v>NA</v>
      </c>
      <c r="I115" t="str">
        <f>'working quarterly'!I118</f>
        <v>NA</v>
      </c>
      <c r="J115" t="str">
        <f>'working quarterly'!J118</f>
        <v>NA</v>
      </c>
      <c r="K115" t="str">
        <f>'working quarterly'!K118</f>
        <v>NA</v>
      </c>
      <c r="L115" t="str">
        <f>'working quarterly'!L118</f>
        <v>NA</v>
      </c>
      <c r="M115" t="str">
        <f>'working quarterly'!M118</f>
        <v>NA</v>
      </c>
      <c r="N115" t="str">
        <f>'working quarterly'!N118</f>
        <v>NA</v>
      </c>
      <c r="O115" t="str">
        <f>'working quarterly'!O118</f>
        <v>NA</v>
      </c>
      <c r="P115" t="str">
        <f>'working quarterly'!P118</f>
        <v>NA</v>
      </c>
      <c r="Q115" t="str">
        <f>'working quarterly'!Q118</f>
        <v>NA</v>
      </c>
      <c r="R115" t="str">
        <f>'working quarterly'!R118</f>
        <v>NA</v>
      </c>
      <c r="S115" t="str">
        <f>'working quarterly'!S118</f>
        <v>NA</v>
      </c>
      <c r="T115" t="str">
        <f>'working quarterly'!T118</f>
        <v>NA</v>
      </c>
      <c r="U115" t="str">
        <f>'working quarterly'!U118</f>
        <v>NA</v>
      </c>
    </row>
    <row r="116" spans="1:21" x14ac:dyDescent="0.3">
      <c r="A116" s="10">
        <f>'working quarterly'!A119</f>
        <v>42186</v>
      </c>
      <c r="B116">
        <f>'working quarterly'!B119</f>
        <v>2015</v>
      </c>
      <c r="C116">
        <f>'working quarterly'!C119</f>
        <v>7</v>
      </c>
      <c r="D116">
        <f>'working quarterly'!D119</f>
        <v>3</v>
      </c>
      <c r="E116">
        <f>'working quarterly'!E119</f>
        <v>92</v>
      </c>
      <c r="F116" t="str">
        <f>'working quarterly'!F119</f>
        <v>NA</v>
      </c>
      <c r="G116" t="str">
        <f>'working quarterly'!G119</f>
        <v>NA</v>
      </c>
      <c r="H116" t="str">
        <f>'working quarterly'!H119</f>
        <v>NA</v>
      </c>
      <c r="I116" t="str">
        <f>'working quarterly'!I119</f>
        <v>NA</v>
      </c>
      <c r="J116" t="str">
        <f>'working quarterly'!J119</f>
        <v>NA</v>
      </c>
      <c r="K116" t="str">
        <f>'working quarterly'!K119</f>
        <v>NA</v>
      </c>
      <c r="L116" t="str">
        <f>'working quarterly'!L119</f>
        <v>NA</v>
      </c>
      <c r="M116" t="str">
        <f>'working quarterly'!M119</f>
        <v>NA</v>
      </c>
      <c r="N116" t="str">
        <f>'working quarterly'!N119</f>
        <v>NA</v>
      </c>
      <c r="O116" t="str">
        <f>'working quarterly'!O119</f>
        <v>NA</v>
      </c>
      <c r="P116" t="str">
        <f>'working quarterly'!P119</f>
        <v>NA</v>
      </c>
      <c r="Q116" t="str">
        <f>'working quarterly'!Q119</f>
        <v>NA</v>
      </c>
      <c r="R116" t="str">
        <f>'working quarterly'!R119</f>
        <v>NA</v>
      </c>
      <c r="S116" t="str">
        <f>'working quarterly'!S119</f>
        <v>NA</v>
      </c>
      <c r="T116" t="str">
        <f>'working quarterly'!T119</f>
        <v>NA</v>
      </c>
      <c r="U116" t="str">
        <f>'working quarterly'!U119</f>
        <v>NA</v>
      </c>
    </row>
    <row r="117" spans="1:21" x14ac:dyDescent="0.3">
      <c r="A117" s="10">
        <f>'working quarterly'!A120</f>
        <v>42278</v>
      </c>
      <c r="B117">
        <f>'working quarterly'!B120</f>
        <v>2015</v>
      </c>
      <c r="C117">
        <f>'working quarterly'!C120</f>
        <v>10</v>
      </c>
      <c r="D117">
        <f>'working quarterly'!D120</f>
        <v>4</v>
      </c>
      <c r="E117">
        <f>'working quarterly'!E120</f>
        <v>92</v>
      </c>
      <c r="F117" t="str">
        <f>'working quarterly'!F120</f>
        <v>NA</v>
      </c>
      <c r="G117" t="str">
        <f>'working quarterly'!G120</f>
        <v>NA</v>
      </c>
      <c r="H117" t="str">
        <f>'working quarterly'!H120</f>
        <v>NA</v>
      </c>
      <c r="I117" t="str">
        <f>'working quarterly'!I120</f>
        <v>NA</v>
      </c>
      <c r="J117" t="str">
        <f>'working quarterly'!J120</f>
        <v>NA</v>
      </c>
      <c r="K117" t="str">
        <f>'working quarterly'!K120</f>
        <v>NA</v>
      </c>
      <c r="L117" t="str">
        <f>'working quarterly'!L120</f>
        <v>NA</v>
      </c>
      <c r="M117" t="str">
        <f>'working quarterly'!M120</f>
        <v>NA</v>
      </c>
      <c r="N117" t="str">
        <f>'working quarterly'!N120</f>
        <v>NA</v>
      </c>
      <c r="O117" t="str">
        <f>'working quarterly'!O120</f>
        <v>NA</v>
      </c>
      <c r="P117" t="str">
        <f>'working quarterly'!P120</f>
        <v>NA</v>
      </c>
      <c r="Q117" t="str">
        <f>'working quarterly'!Q120</f>
        <v>NA</v>
      </c>
      <c r="R117" t="str">
        <f>'working quarterly'!R120</f>
        <v>NA</v>
      </c>
      <c r="S117" t="str">
        <f>'working quarterly'!S120</f>
        <v>NA</v>
      </c>
      <c r="T117" t="str">
        <f>'working quarterly'!T120</f>
        <v>NA</v>
      </c>
      <c r="U117" t="str">
        <f>'working quarterly'!U120</f>
        <v>NA</v>
      </c>
    </row>
    <row r="118" spans="1:21" x14ac:dyDescent="0.3">
      <c r="A118" s="10">
        <f>'working quarterly'!A121</f>
        <v>42370</v>
      </c>
      <c r="B118">
        <f>'working quarterly'!B121</f>
        <v>2016</v>
      </c>
      <c r="C118">
        <f>'working quarterly'!C121</f>
        <v>1</v>
      </c>
      <c r="D118">
        <f>'working quarterly'!D121</f>
        <v>1</v>
      </c>
      <c r="E118">
        <f>'working quarterly'!E121</f>
        <v>90</v>
      </c>
      <c r="F118" t="str">
        <f>'working quarterly'!F121</f>
        <v>NA</v>
      </c>
      <c r="G118" t="str">
        <f>'working quarterly'!G121</f>
        <v>NA</v>
      </c>
      <c r="H118" t="str">
        <f>'working quarterly'!H121</f>
        <v>NA</v>
      </c>
      <c r="I118" t="str">
        <f>'working quarterly'!I121</f>
        <v>NA</v>
      </c>
      <c r="J118" t="str">
        <f>'working quarterly'!J121</f>
        <v>NA</v>
      </c>
      <c r="K118" t="str">
        <f>'working quarterly'!K121</f>
        <v>NA</v>
      </c>
      <c r="L118" t="str">
        <f>'working quarterly'!L121</f>
        <v>NA</v>
      </c>
      <c r="M118" t="str">
        <f>'working quarterly'!M121</f>
        <v>NA</v>
      </c>
      <c r="N118" t="str">
        <f>'working quarterly'!N121</f>
        <v>NA</v>
      </c>
      <c r="O118" t="str">
        <f>'working quarterly'!O121</f>
        <v>NA</v>
      </c>
      <c r="P118" t="str">
        <f>'working quarterly'!P121</f>
        <v>NA</v>
      </c>
      <c r="Q118" t="str">
        <f>'working quarterly'!Q121</f>
        <v>NA</v>
      </c>
      <c r="R118" t="str">
        <f>'working quarterly'!R121</f>
        <v>NA</v>
      </c>
      <c r="S118" t="str">
        <f>'working quarterly'!S121</f>
        <v>NA</v>
      </c>
      <c r="T118" t="str">
        <f>'working quarterly'!T121</f>
        <v>NA</v>
      </c>
      <c r="U118" t="str">
        <f>'working quarterly'!U121</f>
        <v>NA</v>
      </c>
    </row>
    <row r="119" spans="1:21" x14ac:dyDescent="0.3">
      <c r="A119" s="10">
        <f>'working quarterly'!A122</f>
        <v>42461</v>
      </c>
      <c r="B119">
        <f>'working quarterly'!B122</f>
        <v>2016</v>
      </c>
      <c r="C119">
        <f>'working quarterly'!C122</f>
        <v>4</v>
      </c>
      <c r="D119">
        <f>'working quarterly'!D122</f>
        <v>2</v>
      </c>
      <c r="E119">
        <f>'working quarterly'!E122</f>
        <v>91</v>
      </c>
      <c r="F119" t="str">
        <f>'working quarterly'!F122</f>
        <v>NA</v>
      </c>
      <c r="G119" t="str">
        <f>'working quarterly'!G122</f>
        <v>NA</v>
      </c>
      <c r="H119" t="str">
        <f>'working quarterly'!H122</f>
        <v>NA</v>
      </c>
      <c r="I119" t="str">
        <f>'working quarterly'!I122</f>
        <v>NA</v>
      </c>
      <c r="J119" t="str">
        <f>'working quarterly'!J122</f>
        <v>NA</v>
      </c>
      <c r="K119" t="str">
        <f>'working quarterly'!K122</f>
        <v>NA</v>
      </c>
      <c r="L119" t="str">
        <f>'working quarterly'!L122</f>
        <v>NA</v>
      </c>
      <c r="M119" t="str">
        <f>'working quarterly'!M122</f>
        <v>NA</v>
      </c>
      <c r="N119" t="str">
        <f>'working quarterly'!N122</f>
        <v>NA</v>
      </c>
      <c r="O119" t="str">
        <f>'working quarterly'!O122</f>
        <v>NA</v>
      </c>
      <c r="P119" t="str">
        <f>'working quarterly'!P122</f>
        <v>NA</v>
      </c>
      <c r="Q119" t="str">
        <f>'working quarterly'!Q122</f>
        <v>NA</v>
      </c>
      <c r="R119" t="str">
        <f>'working quarterly'!R122</f>
        <v>NA</v>
      </c>
      <c r="S119" t="str">
        <f>'working quarterly'!S122</f>
        <v>NA</v>
      </c>
      <c r="T119" t="str">
        <f>'working quarterly'!T122</f>
        <v>NA</v>
      </c>
      <c r="U119" t="str">
        <f>'working quarterly'!U122</f>
        <v>NA</v>
      </c>
    </row>
    <row r="120" spans="1:21" x14ac:dyDescent="0.3">
      <c r="A120" s="10">
        <f>'working quarterly'!A123</f>
        <v>42552</v>
      </c>
      <c r="B120">
        <f>'working quarterly'!B123</f>
        <v>2016</v>
      </c>
      <c r="C120">
        <f>'working quarterly'!C123</f>
        <v>7</v>
      </c>
      <c r="D120">
        <f>'working quarterly'!D123</f>
        <v>3</v>
      </c>
      <c r="E120">
        <f>'working quarterly'!E123</f>
        <v>92</v>
      </c>
      <c r="F120" t="str">
        <f>'working quarterly'!F123</f>
        <v>NA</v>
      </c>
      <c r="G120" t="str">
        <f>'working quarterly'!G123</f>
        <v>NA</v>
      </c>
      <c r="H120" t="str">
        <f>'working quarterly'!H123</f>
        <v>NA</v>
      </c>
      <c r="I120" t="str">
        <f>'working quarterly'!I123</f>
        <v>NA</v>
      </c>
      <c r="J120" t="str">
        <f>'working quarterly'!J123</f>
        <v>NA</v>
      </c>
      <c r="K120" t="str">
        <f>'working quarterly'!K123</f>
        <v>NA</v>
      </c>
      <c r="L120" t="str">
        <f>'working quarterly'!L123</f>
        <v>NA</v>
      </c>
      <c r="M120" t="str">
        <f>'working quarterly'!M123</f>
        <v>NA</v>
      </c>
      <c r="N120" t="str">
        <f>'working quarterly'!N123</f>
        <v>NA</v>
      </c>
      <c r="O120" t="str">
        <f>'working quarterly'!O123</f>
        <v>NA</v>
      </c>
      <c r="P120" t="str">
        <f>'working quarterly'!P123</f>
        <v>NA</v>
      </c>
      <c r="Q120" t="str">
        <f>'working quarterly'!Q123</f>
        <v>NA</v>
      </c>
      <c r="R120" t="str">
        <f>'working quarterly'!R123</f>
        <v>NA</v>
      </c>
      <c r="S120" t="str">
        <f>'working quarterly'!S123</f>
        <v>NA</v>
      </c>
      <c r="T120" t="str">
        <f>'working quarterly'!T123</f>
        <v>NA</v>
      </c>
      <c r="U120" t="str">
        <f>'working quarterly'!U123</f>
        <v>NA</v>
      </c>
    </row>
    <row r="121" spans="1:21" x14ac:dyDescent="0.3">
      <c r="A121" s="10">
        <f>'working quarterly'!A124</f>
        <v>42644</v>
      </c>
      <c r="B121">
        <f>'working quarterly'!B124</f>
        <v>2016</v>
      </c>
      <c r="C121">
        <f>'working quarterly'!C124</f>
        <v>10</v>
      </c>
      <c r="D121">
        <f>'working quarterly'!D124</f>
        <v>4</v>
      </c>
      <c r="E121">
        <f>'working quarterly'!E124</f>
        <v>92</v>
      </c>
      <c r="F121" t="str">
        <f>'working quarterly'!F124</f>
        <v>NA</v>
      </c>
      <c r="G121" t="str">
        <f>'working quarterly'!G124</f>
        <v>NA</v>
      </c>
      <c r="H121" t="str">
        <f>'working quarterly'!H124</f>
        <v>NA</v>
      </c>
      <c r="I121" t="str">
        <f>'working quarterly'!I124</f>
        <v>NA</v>
      </c>
      <c r="J121" t="str">
        <f>'working quarterly'!J124</f>
        <v>NA</v>
      </c>
      <c r="K121" t="str">
        <f>'working quarterly'!K124</f>
        <v>NA</v>
      </c>
      <c r="L121" t="str">
        <f>'working quarterly'!L124</f>
        <v>NA</v>
      </c>
      <c r="M121" t="str">
        <f>'working quarterly'!M124</f>
        <v>NA</v>
      </c>
      <c r="N121" t="str">
        <f>'working quarterly'!N124</f>
        <v>NA</v>
      </c>
      <c r="O121" t="str">
        <f>'working quarterly'!O124</f>
        <v>NA</v>
      </c>
      <c r="P121" t="str">
        <f>'working quarterly'!P124</f>
        <v>NA</v>
      </c>
      <c r="Q121" t="str">
        <f>'working quarterly'!Q124</f>
        <v>NA</v>
      </c>
      <c r="R121" t="str">
        <f>'working quarterly'!R124</f>
        <v>NA</v>
      </c>
      <c r="S121" t="str">
        <f>'working quarterly'!S124</f>
        <v>NA</v>
      </c>
      <c r="T121" t="str">
        <f>'working quarterly'!T124</f>
        <v>NA</v>
      </c>
      <c r="U121" t="str">
        <f>'working quarterly'!U124</f>
        <v>NA</v>
      </c>
    </row>
    <row r="122" spans="1:21" x14ac:dyDescent="0.3">
      <c r="A122" s="10">
        <f>'working quarterly'!A125</f>
        <v>42736</v>
      </c>
      <c r="B122">
        <f>'working quarterly'!B125</f>
        <v>2017</v>
      </c>
      <c r="C122">
        <f>'working quarterly'!C125</f>
        <v>1</v>
      </c>
      <c r="D122">
        <f>'working quarterly'!D125</f>
        <v>1</v>
      </c>
      <c r="E122">
        <f>'working quarterly'!E125</f>
        <v>90</v>
      </c>
      <c r="F122" t="str">
        <f>'working quarterly'!F125</f>
        <v>NA</v>
      </c>
      <c r="G122" t="str">
        <f>'working quarterly'!G125</f>
        <v>NA</v>
      </c>
      <c r="H122" t="str">
        <f>'working quarterly'!H125</f>
        <v>NA</v>
      </c>
      <c r="I122" t="str">
        <f>'working quarterly'!I125</f>
        <v>NA</v>
      </c>
      <c r="J122" t="str">
        <f>'working quarterly'!J125</f>
        <v>NA</v>
      </c>
      <c r="K122" t="str">
        <f>'working quarterly'!K125</f>
        <v>NA</v>
      </c>
      <c r="L122" t="str">
        <f>'working quarterly'!L125</f>
        <v>NA</v>
      </c>
      <c r="M122" t="str">
        <f>'working quarterly'!M125</f>
        <v>NA</v>
      </c>
      <c r="N122" t="str">
        <f>'working quarterly'!N125</f>
        <v>NA</v>
      </c>
      <c r="O122" t="str">
        <f>'working quarterly'!O125</f>
        <v>NA</v>
      </c>
      <c r="P122" t="str">
        <f>'working quarterly'!P125</f>
        <v>NA</v>
      </c>
      <c r="Q122" t="str">
        <f>'working quarterly'!Q125</f>
        <v>NA</v>
      </c>
      <c r="R122" t="str">
        <f>'working quarterly'!R125</f>
        <v>NA</v>
      </c>
      <c r="S122" t="str">
        <f>'working quarterly'!S125</f>
        <v>NA</v>
      </c>
      <c r="T122" t="str">
        <f>'working quarterly'!T125</f>
        <v>NA</v>
      </c>
      <c r="U122" t="str">
        <f>'working quarterly'!U125</f>
        <v>NA</v>
      </c>
    </row>
    <row r="123" spans="1:21" x14ac:dyDescent="0.3">
      <c r="A123" s="10">
        <f>'working quarterly'!A126</f>
        <v>42826</v>
      </c>
      <c r="B123">
        <f>'working quarterly'!B126</f>
        <v>2017</v>
      </c>
      <c r="C123">
        <f>'working quarterly'!C126</f>
        <v>4</v>
      </c>
      <c r="D123">
        <f>'working quarterly'!D126</f>
        <v>2</v>
      </c>
      <c r="E123">
        <f>'working quarterly'!E126</f>
        <v>91</v>
      </c>
      <c r="F123" t="str">
        <f>'working quarterly'!F126</f>
        <v>NA</v>
      </c>
      <c r="G123" t="str">
        <f>'working quarterly'!G126</f>
        <v>NA</v>
      </c>
      <c r="H123" t="str">
        <f>'working quarterly'!H126</f>
        <v>NA</v>
      </c>
      <c r="I123" t="str">
        <f>'working quarterly'!I126</f>
        <v>NA</v>
      </c>
      <c r="J123" t="str">
        <f>'working quarterly'!J126</f>
        <v>NA</v>
      </c>
      <c r="K123" t="str">
        <f>'working quarterly'!K126</f>
        <v>NA</v>
      </c>
      <c r="L123" t="str">
        <f>'working quarterly'!L126</f>
        <v>NA</v>
      </c>
      <c r="M123" t="str">
        <f>'working quarterly'!M126</f>
        <v>NA</v>
      </c>
      <c r="N123" t="str">
        <f>'working quarterly'!N126</f>
        <v>NA</v>
      </c>
      <c r="O123" t="str">
        <f>'working quarterly'!O126</f>
        <v>NA</v>
      </c>
      <c r="P123" t="str">
        <f>'working quarterly'!P126</f>
        <v>NA</v>
      </c>
      <c r="Q123" t="str">
        <f>'working quarterly'!Q126</f>
        <v>NA</v>
      </c>
      <c r="R123" t="str">
        <f>'working quarterly'!R126</f>
        <v>NA</v>
      </c>
      <c r="S123" t="str">
        <f>'working quarterly'!S126</f>
        <v>NA</v>
      </c>
      <c r="T123" t="str">
        <f>'working quarterly'!T126</f>
        <v>NA</v>
      </c>
      <c r="U123" t="str">
        <f>'working quarterly'!U126</f>
        <v>NA</v>
      </c>
    </row>
    <row r="124" spans="1:21" x14ac:dyDescent="0.3">
      <c r="A124" s="10">
        <f>'working quarterly'!A127</f>
        <v>42917</v>
      </c>
      <c r="B124">
        <f>'working quarterly'!B127</f>
        <v>2017</v>
      </c>
      <c r="C124">
        <f>'working quarterly'!C127</f>
        <v>7</v>
      </c>
      <c r="D124">
        <f>'working quarterly'!D127</f>
        <v>3</v>
      </c>
      <c r="E124">
        <f>'working quarterly'!E127</f>
        <v>92</v>
      </c>
      <c r="F124" t="str">
        <f>'working quarterly'!F127</f>
        <v>NA</v>
      </c>
      <c r="G124" t="str">
        <f>'working quarterly'!G127</f>
        <v>NA</v>
      </c>
      <c r="H124" t="str">
        <f>'working quarterly'!H127</f>
        <v>NA</v>
      </c>
      <c r="I124" t="str">
        <f>'working quarterly'!I127</f>
        <v>NA</v>
      </c>
      <c r="J124" t="str">
        <f>'working quarterly'!J127</f>
        <v>NA</v>
      </c>
      <c r="K124" t="str">
        <f>'working quarterly'!K127</f>
        <v>NA</v>
      </c>
      <c r="L124" t="str">
        <f>'working quarterly'!L127</f>
        <v>NA</v>
      </c>
      <c r="M124" t="str">
        <f>'working quarterly'!M127</f>
        <v>NA</v>
      </c>
      <c r="N124" t="str">
        <f>'working quarterly'!N127</f>
        <v>NA</v>
      </c>
      <c r="O124" t="str">
        <f>'working quarterly'!O127</f>
        <v>NA</v>
      </c>
      <c r="P124" t="str">
        <f>'working quarterly'!P127</f>
        <v>NA</v>
      </c>
      <c r="Q124" t="str">
        <f>'working quarterly'!Q127</f>
        <v>NA</v>
      </c>
      <c r="R124" t="str">
        <f>'working quarterly'!R127</f>
        <v>NA</v>
      </c>
      <c r="S124" t="str">
        <f>'working quarterly'!S127</f>
        <v>NA</v>
      </c>
      <c r="T124" t="str">
        <f>'working quarterly'!T127</f>
        <v>NA</v>
      </c>
      <c r="U124" t="str">
        <f>'working quarterly'!U127</f>
        <v>NA</v>
      </c>
    </row>
    <row r="125" spans="1:21" x14ac:dyDescent="0.3">
      <c r="A125" s="10">
        <f>'working quarterly'!A128</f>
        <v>43009</v>
      </c>
      <c r="B125">
        <f>'working quarterly'!B128</f>
        <v>2017</v>
      </c>
      <c r="C125">
        <f>'working quarterly'!C128</f>
        <v>10</v>
      </c>
      <c r="D125">
        <f>'working quarterly'!D128</f>
        <v>4</v>
      </c>
      <c r="E125">
        <f>'working quarterly'!E128</f>
        <v>92</v>
      </c>
      <c r="F125" t="str">
        <f>'working quarterly'!F128</f>
        <v>NA</v>
      </c>
      <c r="G125" t="str">
        <f>'working quarterly'!G128</f>
        <v>NA</v>
      </c>
      <c r="H125" t="str">
        <f>'working quarterly'!H128</f>
        <v>NA</v>
      </c>
      <c r="I125" t="str">
        <f>'working quarterly'!I128</f>
        <v>NA</v>
      </c>
      <c r="J125" t="str">
        <f>'working quarterly'!J128</f>
        <v>NA</v>
      </c>
      <c r="K125" t="str">
        <f>'working quarterly'!K128</f>
        <v>NA</v>
      </c>
      <c r="L125" t="str">
        <f>'working quarterly'!L128</f>
        <v>NA</v>
      </c>
      <c r="M125" t="str">
        <f>'working quarterly'!M128</f>
        <v>NA</v>
      </c>
      <c r="N125" t="str">
        <f>'working quarterly'!N128</f>
        <v>NA</v>
      </c>
      <c r="O125" t="str">
        <f>'working quarterly'!O128</f>
        <v>NA</v>
      </c>
      <c r="P125" t="str">
        <f>'working quarterly'!P128</f>
        <v>NA</v>
      </c>
      <c r="Q125" t="str">
        <f>'working quarterly'!Q128</f>
        <v>NA</v>
      </c>
      <c r="R125" t="str">
        <f>'working quarterly'!R128</f>
        <v>NA</v>
      </c>
      <c r="S125" t="str">
        <f>'working quarterly'!S128</f>
        <v>NA</v>
      </c>
      <c r="T125" t="str">
        <f>'working quarterly'!T128</f>
        <v>NA</v>
      </c>
      <c r="U125" t="str">
        <f>'working quarterly'!U128</f>
        <v>NA</v>
      </c>
    </row>
    <row r="126" spans="1:21" x14ac:dyDescent="0.3">
      <c r="A126" s="10">
        <f>'working quarterly'!A129</f>
        <v>43101</v>
      </c>
      <c r="B126">
        <f>'working quarterly'!B129</f>
        <v>2018</v>
      </c>
      <c r="C126">
        <f>'working quarterly'!C129</f>
        <v>1</v>
      </c>
      <c r="D126">
        <f>'working quarterly'!D129</f>
        <v>1</v>
      </c>
      <c r="E126">
        <f>'working quarterly'!E129</f>
        <v>90</v>
      </c>
      <c r="F126" t="str">
        <f>'working quarterly'!F129</f>
        <v>NA</v>
      </c>
      <c r="G126" t="str">
        <f>'working quarterly'!G129</f>
        <v>NA</v>
      </c>
      <c r="H126" t="str">
        <f>'working quarterly'!H129</f>
        <v>NA</v>
      </c>
      <c r="I126" t="str">
        <f>'working quarterly'!I129</f>
        <v>NA</v>
      </c>
      <c r="J126" t="str">
        <f>'working quarterly'!J129</f>
        <v>NA</v>
      </c>
      <c r="K126" t="str">
        <f>'working quarterly'!K129</f>
        <v>NA</v>
      </c>
      <c r="L126" t="str">
        <f>'working quarterly'!L129</f>
        <v>NA</v>
      </c>
      <c r="M126" t="str">
        <f>'working quarterly'!M129</f>
        <v>NA</v>
      </c>
      <c r="N126" t="str">
        <f>'working quarterly'!N129</f>
        <v>NA</v>
      </c>
      <c r="O126" t="str">
        <f>'working quarterly'!O129</f>
        <v>NA</v>
      </c>
      <c r="P126" t="str">
        <f>'working quarterly'!P129</f>
        <v>NA</v>
      </c>
      <c r="Q126" t="str">
        <f>'working quarterly'!Q129</f>
        <v>NA</v>
      </c>
      <c r="R126" t="str">
        <f>'working quarterly'!R129</f>
        <v>NA</v>
      </c>
      <c r="S126" t="str">
        <f>'working quarterly'!S129</f>
        <v>NA</v>
      </c>
      <c r="T126" t="str">
        <f>'working quarterly'!T129</f>
        <v>NA</v>
      </c>
      <c r="U126" t="str">
        <f>'working quarterly'!U129</f>
        <v>NA</v>
      </c>
    </row>
    <row r="127" spans="1:21" x14ac:dyDescent="0.3">
      <c r="A127" s="10">
        <f>'working quarterly'!A130</f>
        <v>43191</v>
      </c>
      <c r="B127">
        <f>'working quarterly'!B130</f>
        <v>2018</v>
      </c>
      <c r="C127">
        <f>'working quarterly'!C130</f>
        <v>4</v>
      </c>
      <c r="D127">
        <f>'working quarterly'!D130</f>
        <v>2</v>
      </c>
      <c r="E127">
        <f>'working quarterly'!E130</f>
        <v>91</v>
      </c>
      <c r="F127" t="str">
        <f>'working quarterly'!F130</f>
        <v>NA</v>
      </c>
      <c r="G127" t="str">
        <f>'working quarterly'!G130</f>
        <v>NA</v>
      </c>
      <c r="H127" t="str">
        <f>'working quarterly'!H130</f>
        <v>NA</v>
      </c>
      <c r="I127" t="str">
        <f>'working quarterly'!I130</f>
        <v>NA</v>
      </c>
      <c r="J127" t="str">
        <f>'working quarterly'!J130</f>
        <v>NA</v>
      </c>
      <c r="K127" t="str">
        <f>'working quarterly'!K130</f>
        <v>NA</v>
      </c>
      <c r="L127" t="str">
        <f>'working quarterly'!L130</f>
        <v>NA</v>
      </c>
      <c r="M127" t="str">
        <f>'working quarterly'!M130</f>
        <v>NA</v>
      </c>
      <c r="N127" t="str">
        <f>'working quarterly'!N130</f>
        <v>NA</v>
      </c>
      <c r="O127" t="str">
        <f>'working quarterly'!O130</f>
        <v>NA</v>
      </c>
      <c r="P127" t="str">
        <f>'working quarterly'!P130</f>
        <v>NA</v>
      </c>
      <c r="Q127" t="str">
        <f>'working quarterly'!Q130</f>
        <v>NA</v>
      </c>
      <c r="R127" t="str">
        <f>'working quarterly'!R130</f>
        <v>NA</v>
      </c>
      <c r="S127" t="str">
        <f>'working quarterly'!S130</f>
        <v>NA</v>
      </c>
      <c r="T127" t="str">
        <f>'working quarterly'!T130</f>
        <v>NA</v>
      </c>
      <c r="U127" t="str">
        <f>'working quarterly'!U130</f>
        <v>NA</v>
      </c>
    </row>
    <row r="128" spans="1:21" x14ac:dyDescent="0.3">
      <c r="A128" s="10">
        <f>'working quarterly'!A131</f>
        <v>43282</v>
      </c>
      <c r="B128">
        <f>'working quarterly'!B131</f>
        <v>2018</v>
      </c>
      <c r="C128">
        <f>'working quarterly'!C131</f>
        <v>7</v>
      </c>
      <c r="D128">
        <f>'working quarterly'!D131</f>
        <v>3</v>
      </c>
      <c r="E128">
        <f>'working quarterly'!E131</f>
        <v>92</v>
      </c>
      <c r="F128" t="str">
        <f>'working quarterly'!F131</f>
        <v>NA</v>
      </c>
      <c r="G128" t="str">
        <f>'working quarterly'!G131</f>
        <v>NA</v>
      </c>
      <c r="H128" t="str">
        <f>'working quarterly'!H131</f>
        <v>NA</v>
      </c>
      <c r="I128" t="str">
        <f>'working quarterly'!I131</f>
        <v>NA</v>
      </c>
      <c r="J128" t="str">
        <f>'working quarterly'!J131</f>
        <v>NA</v>
      </c>
      <c r="K128" t="str">
        <f>'working quarterly'!K131</f>
        <v>NA</v>
      </c>
      <c r="L128" t="str">
        <f>'working quarterly'!L131</f>
        <v>NA</v>
      </c>
      <c r="M128" t="str">
        <f>'working quarterly'!M131</f>
        <v>NA</v>
      </c>
      <c r="N128" t="str">
        <f>'working quarterly'!N131</f>
        <v>NA</v>
      </c>
      <c r="O128" t="str">
        <f>'working quarterly'!O131</f>
        <v>NA</v>
      </c>
      <c r="P128" t="str">
        <f>'working quarterly'!P131</f>
        <v>NA</v>
      </c>
      <c r="Q128" t="str">
        <f>'working quarterly'!Q131</f>
        <v>NA</v>
      </c>
      <c r="R128" t="str">
        <f>'working quarterly'!R131</f>
        <v>NA</v>
      </c>
      <c r="S128" t="str">
        <f>'working quarterly'!S131</f>
        <v>NA</v>
      </c>
      <c r="T128" t="str">
        <f>'working quarterly'!T131</f>
        <v>NA</v>
      </c>
      <c r="U128" t="str">
        <f>'working quarterly'!U131</f>
        <v>NA</v>
      </c>
    </row>
    <row r="129" spans="1:21" x14ac:dyDescent="0.3">
      <c r="A129" s="10">
        <f>'working quarterly'!A132</f>
        <v>43374</v>
      </c>
      <c r="B129">
        <f>'working quarterly'!B132</f>
        <v>2018</v>
      </c>
      <c r="C129">
        <f>'working quarterly'!C132</f>
        <v>10</v>
      </c>
      <c r="D129">
        <f>'working quarterly'!D132</f>
        <v>4</v>
      </c>
      <c r="E129">
        <f>'working quarterly'!E132</f>
        <v>92</v>
      </c>
      <c r="F129" t="str">
        <f>'working quarterly'!F132</f>
        <v>NA</v>
      </c>
      <c r="G129" t="str">
        <f>'working quarterly'!G132</f>
        <v>NA</v>
      </c>
      <c r="H129" t="str">
        <f>'working quarterly'!H132</f>
        <v>NA</v>
      </c>
      <c r="I129" t="str">
        <f>'working quarterly'!I132</f>
        <v>NA</v>
      </c>
      <c r="J129" t="str">
        <f>'working quarterly'!J132</f>
        <v>NA</v>
      </c>
      <c r="K129" t="str">
        <f>'working quarterly'!K132</f>
        <v>NA</v>
      </c>
      <c r="L129" t="str">
        <f>'working quarterly'!L132</f>
        <v>NA</v>
      </c>
      <c r="M129" t="str">
        <f>'working quarterly'!M132</f>
        <v>NA</v>
      </c>
      <c r="N129" t="str">
        <f>'working quarterly'!N132</f>
        <v>NA</v>
      </c>
      <c r="O129" t="str">
        <f>'working quarterly'!O132</f>
        <v>NA</v>
      </c>
      <c r="P129" t="str">
        <f>'working quarterly'!P132</f>
        <v>NA</v>
      </c>
      <c r="Q129" t="str">
        <f>'working quarterly'!Q132</f>
        <v>NA</v>
      </c>
      <c r="R129" t="str">
        <f>'working quarterly'!R132</f>
        <v>NA</v>
      </c>
      <c r="S129" t="str">
        <f>'working quarterly'!S132</f>
        <v>NA</v>
      </c>
      <c r="T129" t="str">
        <f>'working quarterly'!T132</f>
        <v>NA</v>
      </c>
      <c r="U129" t="str">
        <f>'working quarterly'!U132</f>
        <v>NA</v>
      </c>
    </row>
    <row r="130" spans="1:21" x14ac:dyDescent="0.3">
      <c r="A130" s="10">
        <f>'working quarterly'!A133</f>
        <v>43466</v>
      </c>
      <c r="B130">
        <f>'working quarterly'!B133</f>
        <v>2019</v>
      </c>
      <c r="C130">
        <f>'working quarterly'!C133</f>
        <v>1</v>
      </c>
      <c r="D130">
        <f>'working quarterly'!D133</f>
        <v>1</v>
      </c>
      <c r="E130">
        <f>'working quarterly'!E133</f>
        <v>90</v>
      </c>
      <c r="F130" t="str">
        <f>'working quarterly'!F133</f>
        <v>NA</v>
      </c>
      <c r="G130" t="str">
        <f>'working quarterly'!G133</f>
        <v>NA</v>
      </c>
      <c r="H130" t="str">
        <f>'working quarterly'!H133</f>
        <v>NA</v>
      </c>
      <c r="I130" t="str">
        <f>'working quarterly'!I133</f>
        <v>NA</v>
      </c>
      <c r="J130" t="str">
        <f>'working quarterly'!J133</f>
        <v>NA</v>
      </c>
      <c r="K130" t="str">
        <f>'working quarterly'!K133</f>
        <v>NA</v>
      </c>
      <c r="L130" t="str">
        <f>'working quarterly'!L133</f>
        <v>NA</v>
      </c>
      <c r="M130" t="str">
        <f>'working quarterly'!M133</f>
        <v>NA</v>
      </c>
      <c r="N130" t="str">
        <f>'working quarterly'!N133</f>
        <v>NA</v>
      </c>
      <c r="O130" t="str">
        <f>'working quarterly'!O133</f>
        <v>NA</v>
      </c>
      <c r="P130" t="str">
        <f>'working quarterly'!P133</f>
        <v>NA</v>
      </c>
      <c r="Q130" t="str">
        <f>'working quarterly'!Q133</f>
        <v>NA</v>
      </c>
      <c r="R130" t="str">
        <f>'working quarterly'!R133</f>
        <v>NA</v>
      </c>
      <c r="S130" t="str">
        <f>'working quarterly'!S133</f>
        <v>NA</v>
      </c>
      <c r="T130" t="str">
        <f>'working quarterly'!T133</f>
        <v>NA</v>
      </c>
      <c r="U130" t="str">
        <f>'working quarterly'!U133</f>
        <v>NA</v>
      </c>
    </row>
    <row r="131" spans="1:21" x14ac:dyDescent="0.3">
      <c r="A131" s="10">
        <f>'working quarterly'!A134</f>
        <v>43556</v>
      </c>
      <c r="B131">
        <f>'working quarterly'!B134</f>
        <v>2019</v>
      </c>
      <c r="C131">
        <f>'working quarterly'!C134</f>
        <v>4</v>
      </c>
      <c r="D131">
        <f>'working quarterly'!D134</f>
        <v>2</v>
      </c>
      <c r="E131">
        <f>'working quarterly'!E134</f>
        <v>91</v>
      </c>
      <c r="F131" t="str">
        <f>'working quarterly'!F134</f>
        <v>NA</v>
      </c>
      <c r="G131" t="str">
        <f>'working quarterly'!G134</f>
        <v>NA</v>
      </c>
      <c r="H131" t="str">
        <f>'working quarterly'!H134</f>
        <v>NA</v>
      </c>
      <c r="I131" t="str">
        <f>'working quarterly'!I134</f>
        <v>NA</v>
      </c>
      <c r="J131" t="str">
        <f>'working quarterly'!J134</f>
        <v>NA</v>
      </c>
      <c r="K131" t="str">
        <f>'working quarterly'!K134</f>
        <v>NA</v>
      </c>
      <c r="L131" t="str">
        <f>'working quarterly'!L134</f>
        <v>NA</v>
      </c>
      <c r="M131" t="str">
        <f>'working quarterly'!M134</f>
        <v>NA</v>
      </c>
      <c r="N131" t="str">
        <f>'working quarterly'!N134</f>
        <v>NA</v>
      </c>
      <c r="O131" t="str">
        <f>'working quarterly'!O134</f>
        <v>NA</v>
      </c>
      <c r="P131" t="str">
        <f>'working quarterly'!P134</f>
        <v>NA</v>
      </c>
      <c r="Q131" t="str">
        <f>'working quarterly'!Q134</f>
        <v>NA</v>
      </c>
      <c r="R131" t="str">
        <f>'working quarterly'!R134</f>
        <v>NA</v>
      </c>
      <c r="S131" t="str">
        <f>'working quarterly'!S134</f>
        <v>NA</v>
      </c>
      <c r="T131" t="str">
        <f>'working quarterly'!T134</f>
        <v>NA</v>
      </c>
      <c r="U131" t="str">
        <f>'working quarterly'!U134</f>
        <v>NA</v>
      </c>
    </row>
    <row r="132" spans="1:21" x14ac:dyDescent="0.3">
      <c r="A132" s="10">
        <f>'working quarterly'!A135</f>
        <v>43647</v>
      </c>
      <c r="B132">
        <f>'working quarterly'!B135</f>
        <v>2019</v>
      </c>
      <c r="C132">
        <f>'working quarterly'!C135</f>
        <v>7</v>
      </c>
      <c r="D132">
        <f>'working quarterly'!D135</f>
        <v>3</v>
      </c>
      <c r="E132">
        <f>'working quarterly'!E135</f>
        <v>92</v>
      </c>
      <c r="F132" t="str">
        <f>'working quarterly'!F135</f>
        <v>NA</v>
      </c>
      <c r="G132" t="str">
        <f>'working quarterly'!G135</f>
        <v>NA</v>
      </c>
      <c r="H132" t="str">
        <f>'working quarterly'!H135</f>
        <v>NA</v>
      </c>
      <c r="I132" t="str">
        <f>'working quarterly'!I135</f>
        <v>NA</v>
      </c>
      <c r="J132" t="str">
        <f>'working quarterly'!J135</f>
        <v>NA</v>
      </c>
      <c r="K132" t="str">
        <f>'working quarterly'!K135</f>
        <v>NA</v>
      </c>
      <c r="L132" t="str">
        <f>'working quarterly'!L135</f>
        <v>NA</v>
      </c>
      <c r="M132" t="str">
        <f>'working quarterly'!M135</f>
        <v>NA</v>
      </c>
      <c r="N132" t="str">
        <f>'working quarterly'!N135</f>
        <v>NA</v>
      </c>
      <c r="O132" t="str">
        <f>'working quarterly'!O135</f>
        <v>NA</v>
      </c>
      <c r="P132" t="str">
        <f>'working quarterly'!P135</f>
        <v>NA</v>
      </c>
      <c r="Q132" t="str">
        <f>'working quarterly'!Q135</f>
        <v>NA</v>
      </c>
      <c r="R132" t="str">
        <f>'working quarterly'!R135</f>
        <v>NA</v>
      </c>
      <c r="S132" t="str">
        <f>'working quarterly'!S135</f>
        <v>NA</v>
      </c>
      <c r="T132" t="str">
        <f>'working quarterly'!T135</f>
        <v>NA</v>
      </c>
      <c r="U132" t="str">
        <f>'working quarterly'!U135</f>
        <v>NA</v>
      </c>
    </row>
    <row r="133" spans="1:21" x14ac:dyDescent="0.3">
      <c r="A133" s="10">
        <f>'working quarterly'!A136</f>
        <v>43739</v>
      </c>
      <c r="B133">
        <f>'working quarterly'!B136</f>
        <v>2019</v>
      </c>
      <c r="C133">
        <f>'working quarterly'!C136</f>
        <v>10</v>
      </c>
      <c r="D133">
        <f>'working quarterly'!D136</f>
        <v>4</v>
      </c>
      <c r="E133">
        <f>'working quarterly'!E136</f>
        <v>92</v>
      </c>
      <c r="F133" t="str">
        <f>'working quarterly'!F136</f>
        <v>NA</v>
      </c>
      <c r="G133" t="str">
        <f>'working quarterly'!G136</f>
        <v>NA</v>
      </c>
      <c r="H133" t="str">
        <f>'working quarterly'!H136</f>
        <v>NA</v>
      </c>
      <c r="I133" t="str">
        <f>'working quarterly'!I136</f>
        <v>NA</v>
      </c>
      <c r="J133" t="str">
        <f>'working quarterly'!J136</f>
        <v>NA</v>
      </c>
      <c r="K133" t="str">
        <f>'working quarterly'!K136</f>
        <v>NA</v>
      </c>
      <c r="L133" t="str">
        <f>'working quarterly'!L136</f>
        <v>NA</v>
      </c>
      <c r="M133" t="str">
        <f>'working quarterly'!M136</f>
        <v>NA</v>
      </c>
      <c r="N133" t="str">
        <f>'working quarterly'!N136</f>
        <v>NA</v>
      </c>
      <c r="O133" t="str">
        <f>'working quarterly'!O136</f>
        <v>NA</v>
      </c>
      <c r="P133" t="str">
        <f>'working quarterly'!P136</f>
        <v>NA</v>
      </c>
      <c r="Q133" t="str">
        <f>'working quarterly'!Q136</f>
        <v>NA</v>
      </c>
      <c r="R133" t="str">
        <f>'working quarterly'!R136</f>
        <v>NA</v>
      </c>
      <c r="S133" t="str">
        <f>'working quarterly'!S136</f>
        <v>NA</v>
      </c>
      <c r="T133" t="str">
        <f>'working quarterly'!T136</f>
        <v>NA</v>
      </c>
      <c r="U133" t="str">
        <f>'working quarterly'!U136</f>
        <v>NA</v>
      </c>
    </row>
    <row r="134" spans="1:21" x14ac:dyDescent="0.3">
      <c r="A134" s="10">
        <f>'working quarterly'!A137</f>
        <v>43831</v>
      </c>
      <c r="B134">
        <f>'working quarterly'!B137</f>
        <v>2020</v>
      </c>
      <c r="C134">
        <f>'working quarterly'!C137</f>
        <v>1</v>
      </c>
      <c r="D134">
        <f>'working quarterly'!D137</f>
        <v>1</v>
      </c>
      <c r="E134">
        <f>'working quarterly'!E137</f>
        <v>90</v>
      </c>
      <c r="F134" t="str">
        <f>'working quarterly'!F137</f>
        <v>NA</v>
      </c>
      <c r="G134" t="str">
        <f>'working quarterly'!G137</f>
        <v>NA</v>
      </c>
      <c r="H134" t="str">
        <f>'working quarterly'!H137</f>
        <v>NA</v>
      </c>
      <c r="I134" t="str">
        <f>'working quarterly'!I137</f>
        <v>NA</v>
      </c>
      <c r="J134" t="str">
        <f>'working quarterly'!J137</f>
        <v>NA</v>
      </c>
      <c r="K134" t="str">
        <f>'working quarterly'!K137</f>
        <v>NA</v>
      </c>
      <c r="L134" t="str">
        <f>'working quarterly'!L137</f>
        <v>NA</v>
      </c>
      <c r="M134" t="str">
        <f>'working quarterly'!M137</f>
        <v>NA</v>
      </c>
      <c r="N134" t="str">
        <f>'working quarterly'!N137</f>
        <v>NA</v>
      </c>
      <c r="O134" t="str">
        <f>'working quarterly'!O137</f>
        <v>NA</v>
      </c>
      <c r="P134" t="str">
        <f>'working quarterly'!P137</f>
        <v>NA</v>
      </c>
      <c r="Q134" t="str">
        <f>'working quarterly'!Q137</f>
        <v>NA</v>
      </c>
      <c r="R134" t="str">
        <f>'working quarterly'!R137</f>
        <v>NA</v>
      </c>
      <c r="S134" t="str">
        <f>'working quarterly'!S137</f>
        <v>NA</v>
      </c>
      <c r="T134" t="str">
        <f>'working quarterly'!T137</f>
        <v>NA</v>
      </c>
      <c r="U134" t="str">
        <f>'working quarterly'!U137</f>
        <v>NA</v>
      </c>
    </row>
    <row r="135" spans="1:21" x14ac:dyDescent="0.3">
      <c r="A135" s="10">
        <f>'working quarterly'!A138</f>
        <v>43922</v>
      </c>
      <c r="B135">
        <f>'working quarterly'!B138</f>
        <v>2020</v>
      </c>
      <c r="C135">
        <f>'working quarterly'!C138</f>
        <v>4</v>
      </c>
      <c r="D135">
        <f>'working quarterly'!D138</f>
        <v>2</v>
      </c>
      <c r="E135">
        <f>'working quarterly'!E138</f>
        <v>91</v>
      </c>
      <c r="F135" t="str">
        <f>'working quarterly'!F138</f>
        <v>NA</v>
      </c>
      <c r="G135" t="str">
        <f>'working quarterly'!G138</f>
        <v>NA</v>
      </c>
      <c r="H135" t="str">
        <f>'working quarterly'!H138</f>
        <v>NA</v>
      </c>
      <c r="I135" t="str">
        <f>'working quarterly'!I138</f>
        <v>NA</v>
      </c>
      <c r="J135" t="str">
        <f>'working quarterly'!J138</f>
        <v>NA</v>
      </c>
      <c r="K135" t="str">
        <f>'working quarterly'!K138</f>
        <v>NA</v>
      </c>
      <c r="L135" t="str">
        <f>'working quarterly'!L138</f>
        <v>NA</v>
      </c>
      <c r="M135" t="str">
        <f>'working quarterly'!M138</f>
        <v>NA</v>
      </c>
      <c r="N135" t="str">
        <f>'working quarterly'!N138</f>
        <v>NA</v>
      </c>
      <c r="O135" t="str">
        <f>'working quarterly'!O138</f>
        <v>NA</v>
      </c>
      <c r="P135" t="str">
        <f>'working quarterly'!P138</f>
        <v>NA</v>
      </c>
      <c r="Q135" t="str">
        <f>'working quarterly'!Q138</f>
        <v>NA</v>
      </c>
      <c r="R135" t="str">
        <f>'working quarterly'!R138</f>
        <v>NA</v>
      </c>
      <c r="S135" t="str">
        <f>'working quarterly'!S138</f>
        <v>NA</v>
      </c>
      <c r="T135" t="str">
        <f>'working quarterly'!T138</f>
        <v>NA</v>
      </c>
      <c r="U135" t="str">
        <f>'working quarterly'!U138</f>
        <v>NA</v>
      </c>
    </row>
    <row r="136" spans="1:21" x14ac:dyDescent="0.3">
      <c r="A136" s="10">
        <f>'working quarterly'!A139</f>
        <v>44013</v>
      </c>
      <c r="B136">
        <f>'working quarterly'!B139</f>
        <v>2020</v>
      </c>
      <c r="C136">
        <f>'working quarterly'!C139</f>
        <v>7</v>
      </c>
      <c r="D136">
        <f>'working quarterly'!D139</f>
        <v>3</v>
      </c>
      <c r="E136">
        <f>'working quarterly'!E139</f>
        <v>92</v>
      </c>
      <c r="F136" t="str">
        <f>'working quarterly'!F139</f>
        <v>NA</v>
      </c>
      <c r="G136" t="str">
        <f>'working quarterly'!G139</f>
        <v>NA</v>
      </c>
      <c r="H136" t="str">
        <f>'working quarterly'!H139</f>
        <v>NA</v>
      </c>
      <c r="I136" t="str">
        <f>'working quarterly'!I139</f>
        <v>NA</v>
      </c>
      <c r="J136" t="str">
        <f>'working quarterly'!J139</f>
        <v>NA</v>
      </c>
      <c r="K136" t="str">
        <f>'working quarterly'!K139</f>
        <v>NA</v>
      </c>
      <c r="L136" t="str">
        <f>'working quarterly'!L139</f>
        <v>NA</v>
      </c>
      <c r="M136" t="str">
        <f>'working quarterly'!M139</f>
        <v>NA</v>
      </c>
      <c r="N136" t="str">
        <f>'working quarterly'!N139</f>
        <v>NA</v>
      </c>
      <c r="O136" t="str">
        <f>'working quarterly'!O139</f>
        <v>NA</v>
      </c>
      <c r="P136" t="str">
        <f>'working quarterly'!P139</f>
        <v>NA</v>
      </c>
      <c r="Q136" t="str">
        <f>'working quarterly'!Q139</f>
        <v>NA</v>
      </c>
      <c r="R136" t="str">
        <f>'working quarterly'!R139</f>
        <v>NA</v>
      </c>
      <c r="S136" t="str">
        <f>'working quarterly'!S139</f>
        <v>NA</v>
      </c>
      <c r="T136" t="str">
        <f>'working quarterly'!T139</f>
        <v>NA</v>
      </c>
      <c r="U136" t="str">
        <f>'working quarterly'!U139</f>
        <v>NA</v>
      </c>
    </row>
    <row r="137" spans="1:21" x14ac:dyDescent="0.3">
      <c r="A137" s="10">
        <f>'working quarterly'!A140</f>
        <v>44105</v>
      </c>
      <c r="B137">
        <f>'working quarterly'!B140</f>
        <v>2020</v>
      </c>
      <c r="C137">
        <f>'working quarterly'!C140</f>
        <v>10</v>
      </c>
      <c r="D137">
        <f>'working quarterly'!D140</f>
        <v>4</v>
      </c>
      <c r="E137">
        <f>'working quarterly'!E140</f>
        <v>92</v>
      </c>
      <c r="F137" t="str">
        <f>'working quarterly'!F140</f>
        <v>NA</v>
      </c>
      <c r="G137" t="str">
        <f>'working quarterly'!G140</f>
        <v>NA</v>
      </c>
      <c r="H137" t="str">
        <f>'working quarterly'!H140</f>
        <v>NA</v>
      </c>
      <c r="I137" t="str">
        <f>'working quarterly'!I140</f>
        <v>NA</v>
      </c>
      <c r="J137" t="str">
        <f>'working quarterly'!J140</f>
        <v>NA</v>
      </c>
      <c r="K137" t="str">
        <f>'working quarterly'!K140</f>
        <v>NA</v>
      </c>
      <c r="L137" t="str">
        <f>'working quarterly'!L140</f>
        <v>NA</v>
      </c>
      <c r="M137" t="str">
        <f>'working quarterly'!M140</f>
        <v>NA</v>
      </c>
      <c r="N137" t="str">
        <f>'working quarterly'!N140</f>
        <v>NA</v>
      </c>
      <c r="O137" t="str">
        <f>'working quarterly'!O140</f>
        <v>NA</v>
      </c>
      <c r="P137" t="str">
        <f>'working quarterly'!P140</f>
        <v>NA</v>
      </c>
      <c r="Q137" t="str">
        <f>'working quarterly'!Q140</f>
        <v>NA</v>
      </c>
      <c r="R137" t="str">
        <f>'working quarterly'!R140</f>
        <v>NA</v>
      </c>
      <c r="S137" t="str">
        <f>'working quarterly'!S140</f>
        <v>NA</v>
      </c>
      <c r="T137" t="str">
        <f>'working quarterly'!T140</f>
        <v>NA</v>
      </c>
      <c r="U137" t="str">
        <f>'working quarterly'!U140</f>
        <v>NA</v>
      </c>
    </row>
    <row r="138" spans="1:21" x14ac:dyDescent="0.3">
      <c r="A138" s="10">
        <f>'working quarterly'!A141</f>
        <v>44197</v>
      </c>
      <c r="B138">
        <f>'working quarterly'!B141</f>
        <v>2021</v>
      </c>
      <c r="C138">
        <f>'working quarterly'!C141</f>
        <v>1</v>
      </c>
      <c r="D138">
        <f>'working quarterly'!D141</f>
        <v>1</v>
      </c>
      <c r="E138">
        <f>'working quarterly'!E141</f>
        <v>90</v>
      </c>
      <c r="F138" t="str">
        <f>'working quarterly'!F141</f>
        <v>NA</v>
      </c>
      <c r="G138" t="str">
        <f>'working quarterly'!G141</f>
        <v>NA</v>
      </c>
      <c r="H138" t="str">
        <f>'working quarterly'!H141</f>
        <v>NA</v>
      </c>
      <c r="I138" t="str">
        <f>'working quarterly'!I141</f>
        <v>NA</v>
      </c>
      <c r="J138" t="str">
        <f>'working quarterly'!J141</f>
        <v>NA</v>
      </c>
      <c r="K138" t="str">
        <f>'working quarterly'!K141</f>
        <v>NA</v>
      </c>
      <c r="L138" t="str">
        <f>'working quarterly'!L141</f>
        <v>NA</v>
      </c>
      <c r="M138" t="str">
        <f>'working quarterly'!M141</f>
        <v>NA</v>
      </c>
      <c r="N138" t="str">
        <f>'working quarterly'!N141</f>
        <v>NA</v>
      </c>
      <c r="O138" t="str">
        <f>'working quarterly'!O141</f>
        <v>NA</v>
      </c>
      <c r="P138" t="str">
        <f>'working quarterly'!P141</f>
        <v>NA</v>
      </c>
      <c r="Q138" t="str">
        <f>'working quarterly'!Q141</f>
        <v>NA</v>
      </c>
      <c r="R138" t="str">
        <f>'working quarterly'!R141</f>
        <v>NA</v>
      </c>
      <c r="S138" t="str">
        <f>'working quarterly'!S141</f>
        <v>NA</v>
      </c>
      <c r="T138" t="str">
        <f>'working quarterly'!T141</f>
        <v>NA</v>
      </c>
      <c r="U138" t="str">
        <f>'working quarterly'!U141</f>
        <v>NA</v>
      </c>
    </row>
    <row r="139" spans="1:21" x14ac:dyDescent="0.3">
      <c r="A139" s="10">
        <f>'working quarterly'!A142</f>
        <v>44287</v>
      </c>
      <c r="B139">
        <f>'working quarterly'!B142</f>
        <v>2021</v>
      </c>
      <c r="C139">
        <f>'working quarterly'!C142</f>
        <v>4</v>
      </c>
      <c r="D139">
        <f>'working quarterly'!D142</f>
        <v>2</v>
      </c>
      <c r="E139">
        <f>'working quarterly'!E142</f>
        <v>91</v>
      </c>
      <c r="F139" t="str">
        <f>'working quarterly'!F142</f>
        <v>NA</v>
      </c>
      <c r="G139" t="str">
        <f>'working quarterly'!G142</f>
        <v>NA</v>
      </c>
      <c r="H139" t="str">
        <f>'working quarterly'!H142</f>
        <v>NA</v>
      </c>
      <c r="I139" t="str">
        <f>'working quarterly'!I142</f>
        <v>NA</v>
      </c>
      <c r="J139" t="str">
        <f>'working quarterly'!J142</f>
        <v>NA</v>
      </c>
      <c r="K139" t="str">
        <f>'working quarterly'!K142</f>
        <v>NA</v>
      </c>
      <c r="L139" t="str">
        <f>'working quarterly'!L142</f>
        <v>NA</v>
      </c>
      <c r="M139" t="str">
        <f>'working quarterly'!M142</f>
        <v>NA</v>
      </c>
      <c r="N139" t="str">
        <f>'working quarterly'!N142</f>
        <v>NA</v>
      </c>
      <c r="O139" t="str">
        <f>'working quarterly'!O142</f>
        <v>NA</v>
      </c>
      <c r="P139" t="str">
        <f>'working quarterly'!P142</f>
        <v>NA</v>
      </c>
      <c r="Q139" t="str">
        <f>'working quarterly'!Q142</f>
        <v>NA</v>
      </c>
      <c r="R139" t="str">
        <f>'working quarterly'!R142</f>
        <v>NA</v>
      </c>
      <c r="S139" t="str">
        <f>'working quarterly'!S142</f>
        <v>NA</v>
      </c>
      <c r="T139" t="str">
        <f>'working quarterly'!T142</f>
        <v>NA</v>
      </c>
      <c r="U139" t="str">
        <f>'working quarterly'!U142</f>
        <v>NA</v>
      </c>
    </row>
    <row r="140" spans="1:21" x14ac:dyDescent="0.3">
      <c r="A140" s="10">
        <f>'working quarterly'!A143</f>
        <v>44378</v>
      </c>
      <c r="B140">
        <f>'working quarterly'!B143</f>
        <v>2021</v>
      </c>
      <c r="C140">
        <f>'working quarterly'!C143</f>
        <v>7</v>
      </c>
      <c r="D140">
        <f>'working quarterly'!D143</f>
        <v>3</v>
      </c>
      <c r="E140">
        <f>'working quarterly'!E143</f>
        <v>92</v>
      </c>
      <c r="F140" t="str">
        <f>'working quarterly'!F143</f>
        <v>NA</v>
      </c>
      <c r="G140" t="str">
        <f>'working quarterly'!G143</f>
        <v>NA</v>
      </c>
      <c r="H140" t="str">
        <f>'working quarterly'!H143</f>
        <v>NA</v>
      </c>
      <c r="I140" t="str">
        <f>'working quarterly'!I143</f>
        <v>NA</v>
      </c>
      <c r="J140" t="str">
        <f>'working quarterly'!J143</f>
        <v>NA</v>
      </c>
      <c r="K140" t="str">
        <f>'working quarterly'!K143</f>
        <v>NA</v>
      </c>
      <c r="L140" t="str">
        <f>'working quarterly'!L143</f>
        <v>NA</v>
      </c>
      <c r="M140" t="str">
        <f>'working quarterly'!M143</f>
        <v>NA</v>
      </c>
      <c r="N140" t="str">
        <f>'working quarterly'!N143</f>
        <v>NA</v>
      </c>
      <c r="O140" t="str">
        <f>'working quarterly'!O143</f>
        <v>NA</v>
      </c>
      <c r="P140" t="str">
        <f>'working quarterly'!P143</f>
        <v>NA</v>
      </c>
      <c r="Q140" t="str">
        <f>'working quarterly'!Q143</f>
        <v>NA</v>
      </c>
      <c r="R140" t="str">
        <f>'working quarterly'!R143</f>
        <v>NA</v>
      </c>
      <c r="S140" t="str">
        <f>'working quarterly'!S143</f>
        <v>NA</v>
      </c>
      <c r="T140" t="str">
        <f>'working quarterly'!T143</f>
        <v>NA</v>
      </c>
      <c r="U140" t="str">
        <f>'working quarterly'!U143</f>
        <v>NA</v>
      </c>
    </row>
    <row r="141" spans="1:21" x14ac:dyDescent="0.3">
      <c r="A141" s="10">
        <f>'working quarterly'!A144</f>
        <v>44470</v>
      </c>
      <c r="B141">
        <f>'working quarterly'!B144</f>
        <v>2021</v>
      </c>
      <c r="C141">
        <f>'working quarterly'!C144</f>
        <v>10</v>
      </c>
      <c r="D141">
        <f>'working quarterly'!D144</f>
        <v>4</v>
      </c>
      <c r="E141">
        <f>'working quarterly'!E144</f>
        <v>92</v>
      </c>
      <c r="F141" t="str">
        <f>'working quarterly'!F144</f>
        <v>NA</v>
      </c>
      <c r="G141" t="str">
        <f>'working quarterly'!G144</f>
        <v>NA</v>
      </c>
      <c r="H141" t="str">
        <f>'working quarterly'!H144</f>
        <v>NA</v>
      </c>
      <c r="I141" t="str">
        <f>'working quarterly'!I144</f>
        <v>NA</v>
      </c>
      <c r="J141" t="str">
        <f>'working quarterly'!J144</f>
        <v>NA</v>
      </c>
      <c r="K141" t="str">
        <f>'working quarterly'!K144</f>
        <v>NA</v>
      </c>
      <c r="L141" t="str">
        <f>'working quarterly'!L144</f>
        <v>NA</v>
      </c>
      <c r="M141" t="str">
        <f>'working quarterly'!M144</f>
        <v>NA</v>
      </c>
      <c r="N141" t="str">
        <f>'working quarterly'!N144</f>
        <v>NA</v>
      </c>
      <c r="O141" t="str">
        <f>'working quarterly'!O144</f>
        <v>NA</v>
      </c>
      <c r="P141" t="str">
        <f>'working quarterly'!P144</f>
        <v>NA</v>
      </c>
      <c r="Q141" t="str">
        <f>'working quarterly'!Q144</f>
        <v>NA</v>
      </c>
      <c r="R141" t="str">
        <f>'working quarterly'!R144</f>
        <v>NA</v>
      </c>
      <c r="S141" t="str">
        <f>'working quarterly'!S144</f>
        <v>NA</v>
      </c>
      <c r="T141" t="str">
        <f>'working quarterly'!T144</f>
        <v>NA</v>
      </c>
      <c r="U141" t="str">
        <f>'working quarterly'!U144</f>
        <v>NA</v>
      </c>
    </row>
    <row r="142" spans="1:21" x14ac:dyDescent="0.3">
      <c r="A142" s="10">
        <f>'working quarterly'!A145</f>
        <v>44562</v>
      </c>
      <c r="B142">
        <f>'working quarterly'!B145</f>
        <v>2022</v>
      </c>
      <c r="C142">
        <f>'working quarterly'!C145</f>
        <v>1</v>
      </c>
      <c r="D142">
        <f>'working quarterly'!D145</f>
        <v>1</v>
      </c>
      <c r="E142">
        <f>'working quarterly'!E145</f>
        <v>90</v>
      </c>
      <c r="F142" t="str">
        <f>'working quarterly'!F145</f>
        <v>NA</v>
      </c>
      <c r="G142" t="str">
        <f>'working quarterly'!G145</f>
        <v>NA</v>
      </c>
      <c r="H142" t="str">
        <f>'working quarterly'!H145</f>
        <v>NA</v>
      </c>
      <c r="I142" t="str">
        <f>'working quarterly'!I145</f>
        <v>NA</v>
      </c>
      <c r="J142" t="str">
        <f>'working quarterly'!J145</f>
        <v>NA</v>
      </c>
      <c r="K142" t="str">
        <f>'working quarterly'!K145</f>
        <v>NA</v>
      </c>
      <c r="L142" t="str">
        <f>'working quarterly'!L145</f>
        <v>NA</v>
      </c>
      <c r="M142" t="str">
        <f>'working quarterly'!M145</f>
        <v>NA</v>
      </c>
      <c r="N142" t="str">
        <f>'working quarterly'!N145</f>
        <v>NA</v>
      </c>
      <c r="O142" t="str">
        <f>'working quarterly'!O145</f>
        <v>NA</v>
      </c>
      <c r="P142" t="str">
        <f>'working quarterly'!P145</f>
        <v>NA</v>
      </c>
      <c r="Q142" t="str">
        <f>'working quarterly'!Q145</f>
        <v>NA</v>
      </c>
      <c r="R142" t="str">
        <f>'working quarterly'!R145</f>
        <v>NA</v>
      </c>
      <c r="S142" t="str">
        <f>'working quarterly'!S145</f>
        <v>NA</v>
      </c>
      <c r="T142" t="str">
        <f>'working quarterly'!T145</f>
        <v>NA</v>
      </c>
      <c r="U142" t="str">
        <f>'working quarterly'!U145</f>
        <v>NA</v>
      </c>
    </row>
    <row r="143" spans="1:21" x14ac:dyDescent="0.3">
      <c r="A143" s="10">
        <f>'working quarterly'!A146</f>
        <v>44652</v>
      </c>
      <c r="B143">
        <f>'working quarterly'!B146</f>
        <v>2022</v>
      </c>
      <c r="C143">
        <f>'working quarterly'!C146</f>
        <v>4</v>
      </c>
      <c r="D143">
        <f>'working quarterly'!D146</f>
        <v>2</v>
      </c>
      <c r="E143">
        <f>'working quarterly'!E146</f>
        <v>91</v>
      </c>
      <c r="F143" t="str">
        <f>'working quarterly'!F146</f>
        <v>NA</v>
      </c>
      <c r="G143" t="str">
        <f>'working quarterly'!G146</f>
        <v>NA</v>
      </c>
      <c r="H143" t="str">
        <f>'working quarterly'!H146</f>
        <v>NA</v>
      </c>
      <c r="I143" t="str">
        <f>'working quarterly'!I146</f>
        <v>NA</v>
      </c>
      <c r="J143" t="str">
        <f>'working quarterly'!J146</f>
        <v>NA</v>
      </c>
      <c r="K143" t="str">
        <f>'working quarterly'!K146</f>
        <v>NA</v>
      </c>
      <c r="L143" t="str">
        <f>'working quarterly'!L146</f>
        <v>NA</v>
      </c>
      <c r="M143" t="str">
        <f>'working quarterly'!M146</f>
        <v>NA</v>
      </c>
      <c r="N143" t="str">
        <f>'working quarterly'!N146</f>
        <v>NA</v>
      </c>
      <c r="O143" t="str">
        <f>'working quarterly'!O146</f>
        <v>NA</v>
      </c>
      <c r="P143" t="str">
        <f>'working quarterly'!P146</f>
        <v>NA</v>
      </c>
      <c r="Q143" t="str">
        <f>'working quarterly'!Q146</f>
        <v>NA</v>
      </c>
      <c r="R143" t="str">
        <f>'working quarterly'!R146</f>
        <v>NA</v>
      </c>
      <c r="S143" t="str">
        <f>'working quarterly'!S146</f>
        <v>NA</v>
      </c>
      <c r="T143" t="str">
        <f>'working quarterly'!T146</f>
        <v>NA</v>
      </c>
      <c r="U143" t="str">
        <f>'working quarterly'!U146</f>
        <v>NA</v>
      </c>
    </row>
    <row r="144" spans="1:21" x14ac:dyDescent="0.3">
      <c r="A144" s="10">
        <f>'working quarterly'!A147</f>
        <v>44743</v>
      </c>
      <c r="B144">
        <f>'working quarterly'!B147</f>
        <v>2022</v>
      </c>
      <c r="C144">
        <f>'working quarterly'!C147</f>
        <v>7</v>
      </c>
      <c r="D144">
        <f>'working quarterly'!D147</f>
        <v>3</v>
      </c>
      <c r="E144">
        <f>'working quarterly'!E147</f>
        <v>92</v>
      </c>
      <c r="F144" t="str">
        <f>'working quarterly'!F147</f>
        <v>NA</v>
      </c>
      <c r="G144" t="str">
        <f>'working quarterly'!G147</f>
        <v>NA</v>
      </c>
      <c r="H144" t="str">
        <f>'working quarterly'!H147</f>
        <v>NA</v>
      </c>
      <c r="I144" t="str">
        <f>'working quarterly'!I147</f>
        <v>NA</v>
      </c>
      <c r="J144" t="str">
        <f>'working quarterly'!J147</f>
        <v>NA</v>
      </c>
      <c r="K144" t="str">
        <f>'working quarterly'!K147</f>
        <v>NA</v>
      </c>
      <c r="L144" t="str">
        <f>'working quarterly'!L147</f>
        <v>NA</v>
      </c>
      <c r="M144" t="str">
        <f>'working quarterly'!M147</f>
        <v>NA</v>
      </c>
      <c r="N144" t="str">
        <f>'working quarterly'!N147</f>
        <v>NA</v>
      </c>
      <c r="O144" t="str">
        <f>'working quarterly'!O147</f>
        <v>NA</v>
      </c>
      <c r="P144" t="str">
        <f>'working quarterly'!P147</f>
        <v>NA</v>
      </c>
      <c r="Q144" t="str">
        <f>'working quarterly'!Q147</f>
        <v>NA</v>
      </c>
      <c r="R144" t="str">
        <f>'working quarterly'!R147</f>
        <v>NA</v>
      </c>
      <c r="S144" t="str">
        <f>'working quarterly'!S147</f>
        <v>NA</v>
      </c>
      <c r="T144" t="str">
        <f>'working quarterly'!T147</f>
        <v>NA</v>
      </c>
      <c r="U144" t="str">
        <f>'working quarterly'!U147</f>
        <v>NA</v>
      </c>
    </row>
    <row r="145" spans="1:21" x14ac:dyDescent="0.3">
      <c r="A145" s="10">
        <f>'working quarterly'!A148</f>
        <v>44835</v>
      </c>
      <c r="B145">
        <f>'working quarterly'!B148</f>
        <v>2022</v>
      </c>
      <c r="C145">
        <f>'working quarterly'!C148</f>
        <v>10</v>
      </c>
      <c r="D145">
        <f>'working quarterly'!D148</f>
        <v>4</v>
      </c>
      <c r="E145">
        <f>'working quarterly'!E148</f>
        <v>92</v>
      </c>
      <c r="F145" t="str">
        <f>'working quarterly'!F148</f>
        <v>NA</v>
      </c>
      <c r="G145" t="str">
        <f>'working quarterly'!G148</f>
        <v>NA</v>
      </c>
      <c r="H145" t="str">
        <f>'working quarterly'!H148</f>
        <v>NA</v>
      </c>
      <c r="I145" t="str">
        <f>'working quarterly'!I148</f>
        <v>NA</v>
      </c>
      <c r="J145" t="str">
        <f>'working quarterly'!J148</f>
        <v>NA</v>
      </c>
      <c r="K145" t="str">
        <f>'working quarterly'!K148</f>
        <v>NA</v>
      </c>
      <c r="L145" t="str">
        <f>'working quarterly'!L148</f>
        <v>NA</v>
      </c>
      <c r="M145" t="str">
        <f>'working quarterly'!M148</f>
        <v>NA</v>
      </c>
      <c r="N145" t="str">
        <f>'working quarterly'!N148</f>
        <v>NA</v>
      </c>
      <c r="O145" t="str">
        <f>'working quarterly'!O148</f>
        <v>NA</v>
      </c>
      <c r="P145" t="str">
        <f>'working quarterly'!P148</f>
        <v>NA</v>
      </c>
      <c r="Q145" t="str">
        <f>'working quarterly'!Q148</f>
        <v>NA</v>
      </c>
      <c r="R145" t="str">
        <f>'working quarterly'!R148</f>
        <v>NA</v>
      </c>
      <c r="S145" t="str">
        <f>'working quarterly'!S148</f>
        <v>NA</v>
      </c>
      <c r="T145" t="str">
        <f>'working quarterly'!T148</f>
        <v>NA</v>
      </c>
      <c r="U145" t="str">
        <f>'working quarterly'!U148</f>
        <v>NA</v>
      </c>
    </row>
    <row r="146" spans="1:21" x14ac:dyDescent="0.3">
      <c r="A146" s="10">
        <f>'working quarterly'!A149</f>
        <v>44927</v>
      </c>
      <c r="B146">
        <f>'working quarterly'!B149</f>
        <v>2023</v>
      </c>
      <c r="C146">
        <f>'working quarterly'!C149</f>
        <v>1</v>
      </c>
      <c r="D146">
        <f>'working quarterly'!D149</f>
        <v>1</v>
      </c>
      <c r="E146">
        <f>'working quarterly'!E149</f>
        <v>90</v>
      </c>
      <c r="F146" t="str">
        <f>'working quarterly'!F149</f>
        <v>NA</v>
      </c>
      <c r="G146" t="str">
        <f>'working quarterly'!G149</f>
        <v>NA</v>
      </c>
      <c r="H146" t="str">
        <f>'working quarterly'!H149</f>
        <v>NA</v>
      </c>
      <c r="I146" t="str">
        <f>'working quarterly'!I149</f>
        <v>NA</v>
      </c>
      <c r="J146" t="str">
        <f>'working quarterly'!J149</f>
        <v>NA</v>
      </c>
      <c r="K146" t="str">
        <f>'working quarterly'!K149</f>
        <v>NA</v>
      </c>
      <c r="L146" t="str">
        <f>'working quarterly'!L149</f>
        <v>NA</v>
      </c>
      <c r="M146" t="str">
        <f>'working quarterly'!M149</f>
        <v>NA</v>
      </c>
      <c r="N146" t="str">
        <f>'working quarterly'!N149</f>
        <v>NA</v>
      </c>
      <c r="O146" t="str">
        <f>'working quarterly'!O149</f>
        <v>NA</v>
      </c>
      <c r="P146" t="str">
        <f>'working quarterly'!P149</f>
        <v>NA</v>
      </c>
      <c r="Q146" t="str">
        <f>'working quarterly'!Q149</f>
        <v>NA</v>
      </c>
      <c r="R146" t="str">
        <f>'working quarterly'!R149</f>
        <v>NA</v>
      </c>
      <c r="S146" t="str">
        <f>'working quarterly'!S149</f>
        <v>NA</v>
      </c>
      <c r="T146" t="str">
        <f>'working quarterly'!T149</f>
        <v>NA</v>
      </c>
      <c r="U146" t="str">
        <f>'working quarterly'!U149</f>
        <v>NA</v>
      </c>
    </row>
    <row r="147" spans="1:21" x14ac:dyDescent="0.3">
      <c r="A147" s="10">
        <f>'working quarterly'!A150</f>
        <v>45017</v>
      </c>
      <c r="B147">
        <f>'working quarterly'!B150</f>
        <v>2023</v>
      </c>
      <c r="C147">
        <f>'working quarterly'!C150</f>
        <v>4</v>
      </c>
      <c r="D147">
        <f>'working quarterly'!D150</f>
        <v>2</v>
      </c>
      <c r="E147">
        <f>'working quarterly'!E150</f>
        <v>91</v>
      </c>
      <c r="F147" t="str">
        <f>'working quarterly'!F150</f>
        <v>NA</v>
      </c>
      <c r="G147" t="str">
        <f>'working quarterly'!G150</f>
        <v>NA</v>
      </c>
      <c r="H147" t="str">
        <f>'working quarterly'!H150</f>
        <v>NA</v>
      </c>
      <c r="I147" t="str">
        <f>'working quarterly'!I150</f>
        <v>NA</v>
      </c>
      <c r="J147" t="str">
        <f>'working quarterly'!J150</f>
        <v>NA</v>
      </c>
      <c r="K147" t="str">
        <f>'working quarterly'!K150</f>
        <v>NA</v>
      </c>
      <c r="L147" t="str">
        <f>'working quarterly'!L150</f>
        <v>NA</v>
      </c>
      <c r="M147" t="str">
        <f>'working quarterly'!M150</f>
        <v>NA</v>
      </c>
      <c r="N147" t="str">
        <f>'working quarterly'!N150</f>
        <v>NA</v>
      </c>
      <c r="O147" t="str">
        <f>'working quarterly'!O150</f>
        <v>NA</v>
      </c>
      <c r="P147" t="str">
        <f>'working quarterly'!P150</f>
        <v>NA</v>
      </c>
      <c r="Q147" t="str">
        <f>'working quarterly'!Q150</f>
        <v>NA</v>
      </c>
      <c r="R147" t="str">
        <f>'working quarterly'!R150</f>
        <v>NA</v>
      </c>
      <c r="S147" t="str">
        <f>'working quarterly'!S150</f>
        <v>NA</v>
      </c>
      <c r="T147" t="str">
        <f>'working quarterly'!T150</f>
        <v>NA</v>
      </c>
      <c r="U147" t="str">
        <f>'working quarterly'!U150</f>
        <v>NA</v>
      </c>
    </row>
    <row r="148" spans="1:21" x14ac:dyDescent="0.3">
      <c r="A148" s="10">
        <f>'working quarterly'!A151</f>
        <v>45108</v>
      </c>
      <c r="B148">
        <f>'working quarterly'!B151</f>
        <v>2023</v>
      </c>
      <c r="C148">
        <f>'working quarterly'!C151</f>
        <v>7</v>
      </c>
      <c r="D148">
        <f>'working quarterly'!D151</f>
        <v>3</v>
      </c>
      <c r="E148">
        <f>'working quarterly'!E151</f>
        <v>92</v>
      </c>
      <c r="F148" t="str">
        <f>'working quarterly'!F151</f>
        <v>NA</v>
      </c>
      <c r="G148" t="str">
        <f>'working quarterly'!G151</f>
        <v>NA</v>
      </c>
      <c r="H148" t="str">
        <f>'working quarterly'!H151</f>
        <v>NA</v>
      </c>
      <c r="I148" t="str">
        <f>'working quarterly'!I151</f>
        <v>NA</v>
      </c>
      <c r="J148" t="str">
        <f>'working quarterly'!J151</f>
        <v>NA</v>
      </c>
      <c r="K148" t="str">
        <f>'working quarterly'!K151</f>
        <v>NA</v>
      </c>
      <c r="L148" t="str">
        <f>'working quarterly'!L151</f>
        <v>NA</v>
      </c>
      <c r="M148" t="str">
        <f>'working quarterly'!M151</f>
        <v>NA</v>
      </c>
      <c r="N148" t="str">
        <f>'working quarterly'!N151</f>
        <v>NA</v>
      </c>
      <c r="O148" t="str">
        <f>'working quarterly'!O151</f>
        <v>NA</v>
      </c>
      <c r="P148" t="str">
        <f>'working quarterly'!P151</f>
        <v>NA</v>
      </c>
      <c r="Q148" t="str">
        <f>'working quarterly'!Q151</f>
        <v>NA</v>
      </c>
      <c r="R148" t="str">
        <f>'working quarterly'!R151</f>
        <v>NA</v>
      </c>
      <c r="S148" t="str">
        <f>'working quarterly'!S151</f>
        <v>NA</v>
      </c>
      <c r="T148" t="str">
        <f>'working quarterly'!T151</f>
        <v>NA</v>
      </c>
      <c r="U148" t="str">
        <f>'working quarterly'!U151</f>
        <v>NA</v>
      </c>
    </row>
    <row r="149" spans="1:21" x14ac:dyDescent="0.3">
      <c r="A149" s="10">
        <f>'working quarterly'!A152</f>
        <v>45200</v>
      </c>
      <c r="B149">
        <f>'working quarterly'!B152</f>
        <v>2023</v>
      </c>
      <c r="C149">
        <f>'working quarterly'!C152</f>
        <v>10</v>
      </c>
      <c r="D149">
        <f>'working quarterly'!D152</f>
        <v>4</v>
      </c>
      <c r="E149">
        <f>'working quarterly'!E152</f>
        <v>92</v>
      </c>
      <c r="F149" t="str">
        <f>'working quarterly'!F152</f>
        <v>NA</v>
      </c>
      <c r="G149" t="str">
        <f>'working quarterly'!G152</f>
        <v>NA</v>
      </c>
      <c r="H149" t="str">
        <f>'working quarterly'!H152</f>
        <v>NA</v>
      </c>
      <c r="I149" t="str">
        <f>'working quarterly'!I152</f>
        <v>NA</v>
      </c>
      <c r="J149" t="str">
        <f>'working quarterly'!J152</f>
        <v>NA</v>
      </c>
      <c r="K149" t="str">
        <f>'working quarterly'!K152</f>
        <v>NA</v>
      </c>
      <c r="L149" t="str">
        <f>'working quarterly'!L152</f>
        <v>NA</v>
      </c>
      <c r="M149" t="str">
        <f>'working quarterly'!M152</f>
        <v>NA</v>
      </c>
      <c r="N149" t="str">
        <f>'working quarterly'!N152</f>
        <v>NA</v>
      </c>
      <c r="O149" t="str">
        <f>'working quarterly'!O152</f>
        <v>NA</v>
      </c>
      <c r="P149" t="str">
        <f>'working quarterly'!P152</f>
        <v>NA</v>
      </c>
      <c r="Q149" t="str">
        <f>'working quarterly'!Q152</f>
        <v>NA</v>
      </c>
      <c r="R149" t="str">
        <f>'working quarterly'!R152</f>
        <v>NA</v>
      </c>
      <c r="S149" t="str">
        <f>'working quarterly'!S152</f>
        <v>NA</v>
      </c>
      <c r="T149" t="str">
        <f>'working quarterly'!T152</f>
        <v>NA</v>
      </c>
      <c r="U149" t="str">
        <f>'working quarterly'!U152</f>
        <v>NA</v>
      </c>
    </row>
    <row r="150" spans="1:21" x14ac:dyDescent="0.3">
      <c r="A150" s="10">
        <f>'working quarterly'!A153</f>
        <v>45292</v>
      </c>
      <c r="B150">
        <f>'working quarterly'!B153</f>
        <v>2024</v>
      </c>
      <c r="C150">
        <f>'working quarterly'!C153</f>
        <v>1</v>
      </c>
      <c r="D150">
        <f>'working quarterly'!D153</f>
        <v>1</v>
      </c>
      <c r="E150">
        <f>'working quarterly'!E153</f>
        <v>90</v>
      </c>
      <c r="F150" t="str">
        <f>'working quarterly'!F153</f>
        <v>NA</v>
      </c>
      <c r="G150" t="str">
        <f>'working quarterly'!G153</f>
        <v>NA</v>
      </c>
      <c r="H150" t="str">
        <f>'working quarterly'!H153</f>
        <v>NA</v>
      </c>
      <c r="I150" t="str">
        <f>'working quarterly'!I153</f>
        <v>NA</v>
      </c>
      <c r="J150" t="str">
        <f>'working quarterly'!J153</f>
        <v>NA</v>
      </c>
      <c r="K150" t="str">
        <f>'working quarterly'!K153</f>
        <v>NA</v>
      </c>
      <c r="L150" t="str">
        <f>'working quarterly'!L153</f>
        <v>NA</v>
      </c>
      <c r="M150" t="str">
        <f>'working quarterly'!M153</f>
        <v>NA</v>
      </c>
      <c r="N150" t="str">
        <f>'working quarterly'!N153</f>
        <v>NA</v>
      </c>
      <c r="O150" t="str">
        <f>'working quarterly'!O153</f>
        <v>NA</v>
      </c>
      <c r="P150" t="str">
        <f>'working quarterly'!P153</f>
        <v>NA</v>
      </c>
      <c r="Q150" t="str">
        <f>'working quarterly'!Q153</f>
        <v>NA</v>
      </c>
      <c r="R150" t="str">
        <f>'working quarterly'!R153</f>
        <v>NA</v>
      </c>
      <c r="S150" t="str">
        <f>'working quarterly'!S153</f>
        <v>NA</v>
      </c>
      <c r="T150" t="str">
        <f>'working quarterly'!T153</f>
        <v>NA</v>
      </c>
      <c r="U150" t="str">
        <f>'working quarterly'!U153</f>
        <v>NA</v>
      </c>
    </row>
    <row r="151" spans="1:21" x14ac:dyDescent="0.3">
      <c r="A151" s="10">
        <f>'working quarterly'!A154</f>
        <v>45383</v>
      </c>
      <c r="B151">
        <f>'working quarterly'!B154</f>
        <v>2024</v>
      </c>
      <c r="C151">
        <f>'working quarterly'!C154</f>
        <v>4</v>
      </c>
      <c r="D151">
        <f>'working quarterly'!D154</f>
        <v>2</v>
      </c>
      <c r="E151">
        <f>'working quarterly'!E154</f>
        <v>91</v>
      </c>
      <c r="F151" t="str">
        <f>'working quarterly'!F154</f>
        <v>NA</v>
      </c>
      <c r="G151" t="str">
        <f>'working quarterly'!G154</f>
        <v>NA</v>
      </c>
      <c r="H151" t="str">
        <f>'working quarterly'!H154</f>
        <v>NA</v>
      </c>
      <c r="I151" t="str">
        <f>'working quarterly'!I154</f>
        <v>NA</v>
      </c>
      <c r="J151" t="str">
        <f>'working quarterly'!J154</f>
        <v>NA</v>
      </c>
      <c r="K151" t="str">
        <f>'working quarterly'!K154</f>
        <v>NA</v>
      </c>
      <c r="L151" t="str">
        <f>'working quarterly'!L154</f>
        <v>NA</v>
      </c>
      <c r="M151" t="str">
        <f>'working quarterly'!M154</f>
        <v>NA</v>
      </c>
      <c r="N151" t="str">
        <f>'working quarterly'!N154</f>
        <v>NA</v>
      </c>
      <c r="O151" t="str">
        <f>'working quarterly'!O154</f>
        <v>NA</v>
      </c>
      <c r="P151" t="str">
        <f>'working quarterly'!P154</f>
        <v>NA</v>
      </c>
      <c r="Q151" t="str">
        <f>'working quarterly'!Q154</f>
        <v>NA</v>
      </c>
      <c r="R151" t="str">
        <f>'working quarterly'!R154</f>
        <v>NA</v>
      </c>
      <c r="S151" t="str">
        <f>'working quarterly'!S154</f>
        <v>NA</v>
      </c>
      <c r="T151" t="str">
        <f>'working quarterly'!T154</f>
        <v>NA</v>
      </c>
      <c r="U151" t="str">
        <f>'working quarterly'!U154</f>
        <v>NA</v>
      </c>
    </row>
    <row r="152" spans="1:21" x14ac:dyDescent="0.3">
      <c r="A152" s="10">
        <f>'working quarterly'!A155</f>
        <v>45474</v>
      </c>
      <c r="B152">
        <f>'working quarterly'!B155</f>
        <v>2024</v>
      </c>
      <c r="C152">
        <f>'working quarterly'!C155</f>
        <v>7</v>
      </c>
      <c r="D152">
        <f>'working quarterly'!D155</f>
        <v>3</v>
      </c>
      <c r="E152">
        <f>'working quarterly'!E155</f>
        <v>92</v>
      </c>
      <c r="F152" t="str">
        <f>'working quarterly'!F155</f>
        <v>NA</v>
      </c>
      <c r="G152" t="str">
        <f>'working quarterly'!G155</f>
        <v>NA</v>
      </c>
      <c r="H152" t="str">
        <f>'working quarterly'!H155</f>
        <v>NA</v>
      </c>
      <c r="I152" t="str">
        <f>'working quarterly'!I155</f>
        <v>NA</v>
      </c>
      <c r="J152" t="str">
        <f>'working quarterly'!J155</f>
        <v>NA</v>
      </c>
      <c r="K152" t="str">
        <f>'working quarterly'!K155</f>
        <v>NA</v>
      </c>
      <c r="L152" t="str">
        <f>'working quarterly'!L155</f>
        <v>NA</v>
      </c>
      <c r="M152" t="str">
        <f>'working quarterly'!M155</f>
        <v>NA</v>
      </c>
      <c r="N152" t="str">
        <f>'working quarterly'!N155</f>
        <v>NA</v>
      </c>
      <c r="O152" t="str">
        <f>'working quarterly'!O155</f>
        <v>NA</v>
      </c>
      <c r="P152" t="str">
        <f>'working quarterly'!P155</f>
        <v>NA</v>
      </c>
      <c r="Q152" t="str">
        <f>'working quarterly'!Q155</f>
        <v>NA</v>
      </c>
      <c r="R152" t="str">
        <f>'working quarterly'!R155</f>
        <v>NA</v>
      </c>
      <c r="S152" t="str">
        <f>'working quarterly'!S155</f>
        <v>NA</v>
      </c>
      <c r="T152" t="str">
        <f>'working quarterly'!T155</f>
        <v>NA</v>
      </c>
      <c r="U152" t="str">
        <f>'working quarterly'!U155</f>
        <v>NA</v>
      </c>
    </row>
    <row r="153" spans="1:21" x14ac:dyDescent="0.3">
      <c r="A153" s="10">
        <f>'working quarterly'!A156</f>
        <v>45566</v>
      </c>
      <c r="B153">
        <f>'working quarterly'!B156</f>
        <v>2024</v>
      </c>
      <c r="C153">
        <f>'working quarterly'!C156</f>
        <v>10</v>
      </c>
      <c r="D153">
        <f>'working quarterly'!D156</f>
        <v>4</v>
      </c>
      <c r="E153">
        <f>'working quarterly'!E156</f>
        <v>92</v>
      </c>
      <c r="F153" t="str">
        <f>'working quarterly'!F156</f>
        <v>NA</v>
      </c>
      <c r="G153" t="str">
        <f>'working quarterly'!G156</f>
        <v>NA</v>
      </c>
      <c r="H153" t="str">
        <f>'working quarterly'!H156</f>
        <v>NA</v>
      </c>
      <c r="I153" t="str">
        <f>'working quarterly'!I156</f>
        <v>NA</v>
      </c>
      <c r="J153" t="str">
        <f>'working quarterly'!J156</f>
        <v>NA</v>
      </c>
      <c r="K153" t="str">
        <f>'working quarterly'!K156</f>
        <v>NA</v>
      </c>
      <c r="L153" t="str">
        <f>'working quarterly'!L156</f>
        <v>NA</v>
      </c>
      <c r="M153" t="str">
        <f>'working quarterly'!M156</f>
        <v>NA</v>
      </c>
      <c r="N153" t="str">
        <f>'working quarterly'!N156</f>
        <v>NA</v>
      </c>
      <c r="O153" t="str">
        <f>'working quarterly'!O156</f>
        <v>NA</v>
      </c>
      <c r="P153" t="str">
        <f>'working quarterly'!P156</f>
        <v>NA</v>
      </c>
      <c r="Q153" t="str">
        <f>'working quarterly'!Q156</f>
        <v>NA</v>
      </c>
      <c r="R153" t="str">
        <f>'working quarterly'!R156</f>
        <v>NA</v>
      </c>
      <c r="S153" t="str">
        <f>'working quarterly'!S156</f>
        <v>NA</v>
      </c>
      <c r="T153" t="str">
        <f>'working quarterly'!T156</f>
        <v>NA</v>
      </c>
      <c r="U153" t="str">
        <f>'working quarterly'!U156</f>
        <v>NA</v>
      </c>
    </row>
    <row r="154" spans="1:21" x14ac:dyDescent="0.3">
      <c r="A154" s="10">
        <f>'working quarterly'!A157</f>
        <v>45658</v>
      </c>
      <c r="B154">
        <f>'working quarterly'!B157</f>
        <v>2025</v>
      </c>
      <c r="C154">
        <f>'working quarterly'!C157</f>
        <v>1</v>
      </c>
      <c r="D154">
        <f>'working quarterly'!D157</f>
        <v>1</v>
      </c>
      <c r="E154">
        <f>'working quarterly'!E157</f>
        <v>90</v>
      </c>
      <c r="F154" t="str">
        <f>'working quarterly'!F157</f>
        <v>NA</v>
      </c>
      <c r="G154" t="str">
        <f>'working quarterly'!G157</f>
        <v>NA</v>
      </c>
      <c r="H154" t="str">
        <f>'working quarterly'!H157</f>
        <v>NA</v>
      </c>
      <c r="I154" t="str">
        <f>'working quarterly'!I157</f>
        <v>NA</v>
      </c>
      <c r="J154" t="str">
        <f>'working quarterly'!J157</f>
        <v>NA</v>
      </c>
      <c r="K154" t="str">
        <f>'working quarterly'!K157</f>
        <v>NA</v>
      </c>
      <c r="L154" t="str">
        <f>'working quarterly'!L157</f>
        <v>NA</v>
      </c>
      <c r="M154" t="str">
        <f>'working quarterly'!M157</f>
        <v>NA</v>
      </c>
      <c r="N154" t="str">
        <f>'working quarterly'!N157</f>
        <v>NA</v>
      </c>
      <c r="O154" t="str">
        <f>'working quarterly'!O157</f>
        <v>NA</v>
      </c>
      <c r="P154" t="str">
        <f>'working quarterly'!P157</f>
        <v>NA</v>
      </c>
      <c r="Q154" t="str">
        <f>'working quarterly'!Q157</f>
        <v>NA</v>
      </c>
      <c r="R154" t="str">
        <f>'working quarterly'!R157</f>
        <v>NA</v>
      </c>
      <c r="S154" t="str">
        <f>'working quarterly'!S157</f>
        <v>NA</v>
      </c>
      <c r="T154" t="str">
        <f>'working quarterly'!T157</f>
        <v>NA</v>
      </c>
      <c r="U154" t="str">
        <f>'working quarterly'!U157</f>
        <v>NA</v>
      </c>
    </row>
    <row r="155" spans="1:21" x14ac:dyDescent="0.3">
      <c r="A155" s="10">
        <f>'working quarterly'!A158</f>
        <v>45748</v>
      </c>
      <c r="B155">
        <f>'working quarterly'!B158</f>
        <v>2025</v>
      </c>
      <c r="C155">
        <f>'working quarterly'!C158</f>
        <v>4</v>
      </c>
      <c r="D155">
        <f>'working quarterly'!D158</f>
        <v>2</v>
      </c>
      <c r="E155">
        <f>'working quarterly'!E158</f>
        <v>91</v>
      </c>
      <c r="F155" t="str">
        <f>'working quarterly'!F158</f>
        <v>NA</v>
      </c>
      <c r="G155" t="str">
        <f>'working quarterly'!G158</f>
        <v>NA</v>
      </c>
      <c r="H155" t="str">
        <f>'working quarterly'!H158</f>
        <v>NA</v>
      </c>
      <c r="I155" t="str">
        <f>'working quarterly'!I158</f>
        <v>NA</v>
      </c>
      <c r="J155" t="str">
        <f>'working quarterly'!J158</f>
        <v>NA</v>
      </c>
      <c r="K155" t="str">
        <f>'working quarterly'!K158</f>
        <v>NA</v>
      </c>
      <c r="L155" t="str">
        <f>'working quarterly'!L158</f>
        <v>NA</v>
      </c>
      <c r="M155" t="str">
        <f>'working quarterly'!M158</f>
        <v>NA</v>
      </c>
      <c r="N155" t="str">
        <f>'working quarterly'!N158</f>
        <v>NA</v>
      </c>
      <c r="O155" t="str">
        <f>'working quarterly'!O158</f>
        <v>NA</v>
      </c>
      <c r="P155" t="str">
        <f>'working quarterly'!P158</f>
        <v>NA</v>
      </c>
      <c r="Q155" t="str">
        <f>'working quarterly'!Q158</f>
        <v>NA</v>
      </c>
      <c r="R155" t="str">
        <f>'working quarterly'!R158</f>
        <v>NA</v>
      </c>
      <c r="S155" t="str">
        <f>'working quarterly'!S158</f>
        <v>NA</v>
      </c>
      <c r="T155" t="str">
        <f>'working quarterly'!T158</f>
        <v>NA</v>
      </c>
      <c r="U155" t="str">
        <f>'working quarterly'!U158</f>
        <v>NA</v>
      </c>
    </row>
    <row r="156" spans="1:21" x14ac:dyDescent="0.3">
      <c r="A156" s="10">
        <f>'working quarterly'!A159</f>
        <v>45839</v>
      </c>
      <c r="B156">
        <f>'working quarterly'!B159</f>
        <v>2025</v>
      </c>
      <c r="C156">
        <f>'working quarterly'!C159</f>
        <v>7</v>
      </c>
      <c r="D156">
        <f>'working quarterly'!D159</f>
        <v>3</v>
      </c>
      <c r="E156">
        <f>'working quarterly'!E159</f>
        <v>92</v>
      </c>
      <c r="F156" t="str">
        <f>'working quarterly'!F159</f>
        <v>NA</v>
      </c>
      <c r="G156" t="str">
        <f>'working quarterly'!G159</f>
        <v>NA</v>
      </c>
      <c r="H156" t="str">
        <f>'working quarterly'!H159</f>
        <v>NA</v>
      </c>
      <c r="I156" t="str">
        <f>'working quarterly'!I159</f>
        <v>NA</v>
      </c>
      <c r="J156" t="str">
        <f>'working quarterly'!J159</f>
        <v>NA</v>
      </c>
      <c r="K156" t="str">
        <f>'working quarterly'!K159</f>
        <v>NA</v>
      </c>
      <c r="L156" t="str">
        <f>'working quarterly'!L159</f>
        <v>NA</v>
      </c>
      <c r="M156" t="str">
        <f>'working quarterly'!M159</f>
        <v>NA</v>
      </c>
      <c r="N156" t="str">
        <f>'working quarterly'!N159</f>
        <v>NA</v>
      </c>
      <c r="O156" t="str">
        <f>'working quarterly'!O159</f>
        <v>NA</v>
      </c>
      <c r="P156" t="str">
        <f>'working quarterly'!P159</f>
        <v>NA</v>
      </c>
      <c r="Q156" t="str">
        <f>'working quarterly'!Q159</f>
        <v>NA</v>
      </c>
      <c r="R156" t="str">
        <f>'working quarterly'!R159</f>
        <v>NA</v>
      </c>
      <c r="S156" t="str">
        <f>'working quarterly'!S159</f>
        <v>NA</v>
      </c>
      <c r="T156" t="str">
        <f>'working quarterly'!T159</f>
        <v>NA</v>
      </c>
      <c r="U156" t="str">
        <f>'working quarterly'!U159</f>
        <v>NA</v>
      </c>
    </row>
    <row r="157" spans="1:21" x14ac:dyDescent="0.3">
      <c r="A157" s="10">
        <f>'working quarterly'!A160</f>
        <v>45931</v>
      </c>
      <c r="B157">
        <f>'working quarterly'!B160</f>
        <v>2025</v>
      </c>
      <c r="C157">
        <f>'working quarterly'!C160</f>
        <v>10</v>
      </c>
      <c r="D157">
        <f>'working quarterly'!D160</f>
        <v>4</v>
      </c>
      <c r="E157">
        <f>'working quarterly'!E160</f>
        <v>92</v>
      </c>
      <c r="F157" t="str">
        <f>'working quarterly'!F160</f>
        <v>NA</v>
      </c>
      <c r="G157" t="str">
        <f>'working quarterly'!G160</f>
        <v>NA</v>
      </c>
      <c r="H157" t="str">
        <f>'working quarterly'!H160</f>
        <v>NA</v>
      </c>
      <c r="I157" t="str">
        <f>'working quarterly'!I160</f>
        <v>NA</v>
      </c>
      <c r="J157" t="str">
        <f>'working quarterly'!J160</f>
        <v>NA</v>
      </c>
      <c r="K157" t="str">
        <f>'working quarterly'!K160</f>
        <v>NA</v>
      </c>
      <c r="L157" t="str">
        <f>'working quarterly'!L160</f>
        <v>NA</v>
      </c>
      <c r="M157" t="str">
        <f>'working quarterly'!M160</f>
        <v>NA</v>
      </c>
      <c r="N157" t="str">
        <f>'working quarterly'!N160</f>
        <v>NA</v>
      </c>
      <c r="O157" t="str">
        <f>'working quarterly'!O160</f>
        <v>NA</v>
      </c>
      <c r="P157" t="str">
        <f>'working quarterly'!P160</f>
        <v>NA</v>
      </c>
      <c r="Q157" t="str">
        <f>'working quarterly'!Q160</f>
        <v>NA</v>
      </c>
      <c r="R157" t="str">
        <f>'working quarterly'!R160</f>
        <v>NA</v>
      </c>
      <c r="S157" t="str">
        <f>'working quarterly'!S160</f>
        <v>NA</v>
      </c>
      <c r="T157" t="str">
        <f>'working quarterly'!T160</f>
        <v>NA</v>
      </c>
      <c r="U157" t="str">
        <f>'working quarterly'!U160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B8"/>
  <sheetViews>
    <sheetView workbookViewId="0">
      <selection activeCell="B9" sqref="B9"/>
    </sheetView>
  </sheetViews>
  <sheetFormatPr defaultRowHeight="14.4" x14ac:dyDescent="0.3"/>
  <sheetData>
    <row r="6" spans="2:2" x14ac:dyDescent="0.3">
      <c r="B6" s="19" t="s">
        <v>19</v>
      </c>
    </row>
    <row r="7" spans="2:2" x14ac:dyDescent="0.3">
      <c r="B7" t="s">
        <v>20</v>
      </c>
    </row>
    <row r="8" spans="2:2" x14ac:dyDescent="0.3">
      <c r="B8"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paste in</vt:lpstr>
      <vt:lpstr>working monthly</vt:lpstr>
      <vt:lpstr>working quarterly</vt:lpstr>
      <vt:lpstr>lodgecan_str_m</vt:lpstr>
      <vt:lpstr>lodgecan_str_q</vt:lpstr>
      <vt:lpstr>notes</vt:lpstr>
      <vt:lpstr>'paste in'!Print_Area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Aran</dc:creator>
  <cp:lastModifiedBy>Aran</cp:lastModifiedBy>
  <dcterms:created xsi:type="dcterms:W3CDTF">2014-06-20T13:58:12Z</dcterms:created>
  <dcterms:modified xsi:type="dcterms:W3CDTF">2014-08-04T18:46:40Z</dcterms:modified>
</cp:coreProperties>
</file>