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1">
      <go:sheetsCustomData xmlns:go="http://customooxmlschemas.google.com/" r:id="rId5" roundtripDataSignature="AMtx7mhsbZbgxsErtGSDEEEcgNid3Msg1g=="/>
    </ext>
  </extLst>
</workbook>
</file>

<file path=xl/sharedStrings.xml><?xml version="1.0" encoding="utf-8"?>
<sst xmlns="http://schemas.openxmlformats.org/spreadsheetml/2006/main" count="84" uniqueCount="51">
  <si>
    <t>ALX</t>
  </si>
  <si>
    <t>Aufwand geschätzt (in PT)</t>
  </si>
  <si>
    <t xml:space="preserve">Status </t>
  </si>
  <si>
    <t>Fortschritt Relativ</t>
  </si>
  <si>
    <t>Fortschritt Absolut (in PT)</t>
  </si>
  <si>
    <t>Wurde die Anforderung …</t>
  </si>
  <si>
    <t>Fortschrittsgrad</t>
  </si>
  <si>
    <t>ALX-23</t>
  </si>
  <si>
    <t>Angelegt</t>
  </si>
  <si>
    <t>Geplant</t>
  </si>
  <si>
    <t>ALX-8</t>
  </si>
  <si>
    <t>ALX-64</t>
  </si>
  <si>
    <t>Getestet</t>
  </si>
  <si>
    <t>Analysiert</t>
  </si>
  <si>
    <t>ALX-62</t>
  </si>
  <si>
    <t>Qualität geprüft</t>
  </si>
  <si>
    <t>ALX-16</t>
  </si>
  <si>
    <t>Entworfen</t>
  </si>
  <si>
    <t>ALX-17</t>
  </si>
  <si>
    <t>Beauftragt</t>
  </si>
  <si>
    <t>ALX-25</t>
  </si>
  <si>
    <t>Umgesetzt</t>
  </si>
  <si>
    <t>ALX-33</t>
  </si>
  <si>
    <t>ALX-56</t>
  </si>
  <si>
    <t>ALX-59</t>
  </si>
  <si>
    <t>ALX-66</t>
  </si>
  <si>
    <t>ALX-67</t>
  </si>
  <si>
    <t>ALX-68</t>
  </si>
  <si>
    <t>ALX-69</t>
  </si>
  <si>
    <t>ALX-70</t>
  </si>
  <si>
    <t xml:space="preserve">ALX-71 </t>
  </si>
  <si>
    <t>ALX-72</t>
  </si>
  <si>
    <t>ALX-73</t>
  </si>
  <si>
    <t>ALX-74</t>
  </si>
  <si>
    <t>ALX-75</t>
  </si>
  <si>
    <t>ALX-76</t>
  </si>
  <si>
    <t>ALX-77</t>
  </si>
  <si>
    <t>ALX-78</t>
  </si>
  <si>
    <t>ALX-79</t>
  </si>
  <si>
    <t>ALX-80</t>
  </si>
  <si>
    <t>ALX-81</t>
  </si>
  <si>
    <t>ALX-82</t>
  </si>
  <si>
    <t>ALX-83</t>
  </si>
  <si>
    <t>ALX-85</t>
  </si>
  <si>
    <t>ALX-26</t>
  </si>
  <si>
    <t>ALX-86</t>
  </si>
  <si>
    <t>ALX-27</t>
  </si>
  <si>
    <t>ALX-29</t>
  </si>
  <si>
    <t>Summe</t>
  </si>
  <si>
    <t>Differenz IST/SOLL</t>
  </si>
  <si>
    <t>Fortschrittsgrad (in 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</si>
</sst>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</font>
    <font>
      <b/>
      <sz val="11.0"/>
      <color rgb="FF3F3F3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92D050"/>
        <bgColor rgb="FF92D050"/>
      </patternFill>
    </fill>
    <fill>
      <patternFill patternType="solid">
        <fgColor rgb="FFD9E2F3"/>
        <bgColor rgb="FFD9E2F3"/>
      </patternFill>
    </fill>
    <fill>
      <patternFill patternType="solid">
        <fgColor rgb="FFF2F2F2"/>
        <bgColor rgb="FFF2F2F2"/>
      </patternFill>
    </fill>
  </fills>
  <borders count="3">
    <border/>
    <border>
      <left/>
      <right/>
      <top/>
      <bottom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1" fillId="2" fontId="2" numFmtId="0" xfId="0" applyBorder="1" applyFont="1"/>
    <xf borderId="1" fillId="3" fontId="1" numFmtId="9" xfId="0" applyBorder="1" applyFill="1" applyFont="1" applyNumberFormat="1"/>
    <xf borderId="0" fillId="0" fontId="1" numFmtId="9" xfId="0" applyFont="1" applyNumberFormat="1"/>
    <xf borderId="0" fillId="0" fontId="2" numFmtId="0" xfId="0" applyAlignment="1" applyFont="1">
      <alignment readingOrder="0"/>
    </xf>
    <xf borderId="1" fillId="4" fontId="1" numFmtId="0" xfId="0" applyBorder="1" applyFill="1" applyFont="1"/>
    <xf borderId="1" fillId="4" fontId="2" numFmtId="0" xfId="0" applyBorder="1" applyFont="1"/>
    <xf borderId="1" fillId="2" fontId="2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0" fillId="0" fontId="1" numFmtId="0" xfId="0" applyFont="1"/>
    <xf borderId="0" fillId="0" fontId="1" numFmtId="9" xfId="0" applyFont="1" applyNumberFormat="1"/>
    <xf borderId="0" fillId="0" fontId="3" numFmtId="0" xfId="0" applyFont="1"/>
    <xf borderId="0" fillId="0" fontId="0" numFmtId="9" xfId="0" applyFont="1" applyNumberFormat="1"/>
    <xf borderId="1" fillId="2" fontId="1" numFmtId="0" xfId="0" applyBorder="1" applyFont="1"/>
    <xf borderId="1" fillId="2" fontId="1" numFmtId="9" xfId="0" applyBorder="1" applyFont="1" applyNumberFormat="1"/>
    <xf borderId="2" fillId="5" fontId="4" numFmtId="0" xfId="0" applyBorder="1" applyFill="1" applyFont="1"/>
    <xf borderId="2" fillId="5" fontId="4" numFmtId="9" xfId="0" applyBorder="1" applyFont="1" applyNumberForma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theme="5"/>
          <bgColor theme="5"/>
        </patternFill>
      </fill>
      <border/>
    </dxf>
  </dxfs>
  <tableStyles count="2">
    <tableStyle count="3" pivot="0" name="Tabelle1-style">
      <tableStyleElement dxfId="1" type="headerRow"/>
      <tableStyleElement dxfId="2" type="firstRowStripe"/>
      <tableStyleElement dxfId="3" type="secondRowStripe"/>
    </tableStyle>
    <tableStyle count="3" pivot="0" name="Tabelle1-style 2">
      <tableStyleElement dxfId="4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E37" displayName="Table_1" id="1">
  <tableColumns count="5">
    <tableColumn name="ALX" id="1"/>
    <tableColumn name="Aufwand geschätzt (in PT)" id="2"/>
    <tableColumn name="Status " id="3"/>
    <tableColumn name="Fortschritt Relativ" id="4"/>
    <tableColumn name="Fortschritt Absolut (in PT)" id="5"/>
  </tableColumns>
  <tableStyleInfo name="Tabelle1-style" showColumnStripes="0" showFirstColumn="1" showLastColumn="1" showRowStripes="1"/>
</table>
</file>

<file path=xl/tables/table2.xml><?xml version="1.0" encoding="utf-8"?>
<table xmlns="http://schemas.openxmlformats.org/spreadsheetml/2006/main" ref="J3:K11" displayName="Table_2" id="2">
  <tableColumns count="2">
    <tableColumn name="Wurde die Anforderung …" id="1"/>
    <tableColumn name="Fortschrittsgrad" id="2"/>
  </tableColumns>
  <tableStyleInfo name="Tabelle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6.75"/>
    <col customWidth="1" min="3" max="3" width="15.63"/>
    <col customWidth="1" min="4" max="4" width="14.38"/>
    <col customWidth="1" min="5" max="5" width="22.0"/>
    <col customWidth="1" min="6" max="6" width="8.25"/>
    <col customWidth="1" hidden="1" min="7" max="9" width="8.25"/>
    <col customWidth="1" min="10" max="10" width="18.63"/>
    <col customWidth="1" min="11" max="11" width="13.5"/>
    <col customWidth="1" min="12" max="26" width="8.25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J3" s="1" t="s">
        <v>5</v>
      </c>
      <c r="K3" s="1" t="s">
        <v>6</v>
      </c>
    </row>
    <row r="4">
      <c r="A4" s="2" t="s">
        <v>7</v>
      </c>
      <c r="B4" s="2">
        <v>3.0</v>
      </c>
      <c r="C4" s="3" t="s">
        <v>8</v>
      </c>
      <c r="D4" s="4">
        <f>VLOOKUP(C4,Tabelle1!$J$4:$K$11,2,0)</f>
        <v>0.2</v>
      </c>
      <c r="E4" s="2">
        <f>Tabelle1!$B4*Tabelle1!$D4</f>
        <v>0.6</v>
      </c>
      <c r="J4" s="1" t="s">
        <v>9</v>
      </c>
      <c r="K4" s="5">
        <v>0.0</v>
      </c>
    </row>
    <row r="5">
      <c r="A5" s="1" t="s">
        <v>10</v>
      </c>
      <c r="B5" s="1">
        <v>2.0</v>
      </c>
      <c r="C5" s="1" t="s">
        <v>8</v>
      </c>
      <c r="D5" s="5">
        <f>VLOOKUP(C5,Tabelle1!$J$4:$K$11,2,0)</f>
        <v>0.2</v>
      </c>
      <c r="E5" s="1">
        <f>Tabelle1!$B5*Tabelle1!$D5</f>
        <v>0.4</v>
      </c>
      <c r="J5" s="1" t="s">
        <v>8</v>
      </c>
      <c r="K5" s="5">
        <v>0.2</v>
      </c>
    </row>
    <row r="6">
      <c r="A6" s="1" t="s">
        <v>11</v>
      </c>
      <c r="B6" s="1">
        <v>3.0</v>
      </c>
      <c r="C6" s="6" t="s">
        <v>12</v>
      </c>
      <c r="D6" s="5">
        <f>VLOOKUP(C6,Tabelle1!$J$4:$K$11,2,0)</f>
        <v>1</v>
      </c>
      <c r="E6" s="1">
        <f>Tabelle1!$B6*Tabelle1!$D6</f>
        <v>3</v>
      </c>
      <c r="J6" s="1" t="s">
        <v>13</v>
      </c>
      <c r="K6" s="5">
        <v>0.3</v>
      </c>
    </row>
    <row r="7">
      <c r="A7" s="7" t="s">
        <v>14</v>
      </c>
      <c r="B7" s="7">
        <v>3.0</v>
      </c>
      <c r="C7" s="8" t="s">
        <v>12</v>
      </c>
      <c r="D7" s="5">
        <f>VLOOKUP(C7,Tabelle1!$J$4:$K$11,2,0)</f>
        <v>1</v>
      </c>
      <c r="E7" s="7">
        <f>Tabelle1!$B7*Tabelle1!$D7</f>
        <v>3</v>
      </c>
      <c r="J7" s="1" t="s">
        <v>15</v>
      </c>
      <c r="K7" s="5">
        <v>0.4</v>
      </c>
    </row>
    <row r="8">
      <c r="A8" s="2" t="s">
        <v>16</v>
      </c>
      <c r="B8" s="2">
        <v>13.0</v>
      </c>
      <c r="C8" s="9" t="s">
        <v>12</v>
      </c>
      <c r="D8" s="5">
        <f>VLOOKUP(C8,Tabelle1!$J$4:$K$11,2,0)</f>
        <v>1</v>
      </c>
      <c r="E8" s="2">
        <f>Tabelle1!$B8*Tabelle1!$D8</f>
        <v>13</v>
      </c>
      <c r="J8" s="1" t="s">
        <v>17</v>
      </c>
      <c r="K8" s="5">
        <v>0.5</v>
      </c>
    </row>
    <row r="9">
      <c r="A9" s="7" t="s">
        <v>18</v>
      </c>
      <c r="B9" s="7">
        <v>8.0</v>
      </c>
      <c r="C9" s="10" t="s">
        <v>12</v>
      </c>
      <c r="D9" s="5">
        <f>VLOOKUP(C9,Tabelle1!$J$4:$K$11,2,0)</f>
        <v>1</v>
      </c>
      <c r="E9" s="7">
        <f>Tabelle1!$B9*Tabelle1!$D9</f>
        <v>8</v>
      </c>
      <c r="J9" s="1" t="s">
        <v>19</v>
      </c>
      <c r="K9" s="5">
        <v>0.6</v>
      </c>
    </row>
    <row r="10">
      <c r="A10" s="1" t="s">
        <v>20</v>
      </c>
      <c r="B10" s="1">
        <v>13.0</v>
      </c>
      <c r="C10" s="6" t="s">
        <v>17</v>
      </c>
      <c r="D10" s="5">
        <f>VLOOKUP(C10,Tabelle1!$J$4:$K$11,2,0)</f>
        <v>0.5</v>
      </c>
      <c r="E10" s="1">
        <f>Tabelle1!$B10*Tabelle1!$D10</f>
        <v>6.5</v>
      </c>
      <c r="J10" s="1" t="s">
        <v>21</v>
      </c>
      <c r="K10" s="5">
        <v>0.8</v>
      </c>
    </row>
    <row r="11">
      <c r="A11" s="1" t="s">
        <v>22</v>
      </c>
      <c r="B11" s="1">
        <v>8.0</v>
      </c>
      <c r="C11" s="6" t="s">
        <v>12</v>
      </c>
      <c r="D11" s="5">
        <f>VLOOKUP(C11,Tabelle1!$J$4:$K$11,2,0)</f>
        <v>1</v>
      </c>
      <c r="E11" s="1">
        <f>Tabelle1!$B11*Tabelle1!$D11</f>
        <v>8</v>
      </c>
      <c r="J11" s="1" t="s">
        <v>12</v>
      </c>
      <c r="K11" s="5">
        <v>1.0</v>
      </c>
    </row>
    <row r="12">
      <c r="A12" s="1" t="s">
        <v>23</v>
      </c>
      <c r="B12" s="1">
        <v>5.0</v>
      </c>
      <c r="C12" s="6" t="s">
        <v>12</v>
      </c>
      <c r="D12" s="5">
        <f>VLOOKUP(C12,Tabelle1!$J$4:$K$11,2,0)</f>
        <v>1</v>
      </c>
      <c r="E12" s="1">
        <f>Tabelle1!$B12*Tabelle1!$D12</f>
        <v>5</v>
      </c>
    </row>
    <row r="13">
      <c r="A13" s="1" t="s">
        <v>24</v>
      </c>
      <c r="B13" s="1">
        <v>8.0</v>
      </c>
      <c r="C13" s="6" t="s">
        <v>12</v>
      </c>
      <c r="D13" s="5">
        <f>VLOOKUP(C13,Tabelle1!$J$4:$K$11,2,0)</f>
        <v>1</v>
      </c>
      <c r="E13" s="1">
        <f>Tabelle1!$B13*Tabelle1!$D13</f>
        <v>8</v>
      </c>
      <c r="J13" s="11"/>
      <c r="K13" s="11"/>
    </row>
    <row r="14">
      <c r="A14" s="1" t="s">
        <v>25</v>
      </c>
      <c r="B14" s="1">
        <v>5.0</v>
      </c>
      <c r="C14" s="6" t="s">
        <v>12</v>
      </c>
      <c r="D14" s="5">
        <f>VLOOKUP(C14,Tabelle1!$J$4:$K$11,2,0)</f>
        <v>1</v>
      </c>
      <c r="E14" s="1">
        <f>Tabelle1!$B14*Tabelle1!$D14</f>
        <v>5</v>
      </c>
      <c r="J14" s="11"/>
      <c r="K14" s="12"/>
    </row>
    <row r="15">
      <c r="A15" s="1" t="s">
        <v>26</v>
      </c>
      <c r="B15" s="1">
        <v>5.0</v>
      </c>
      <c r="C15" s="6" t="s">
        <v>12</v>
      </c>
      <c r="D15" s="5">
        <f>VLOOKUP(C15,Tabelle1!$J$4:$K$11,2,0)</f>
        <v>1</v>
      </c>
      <c r="E15" s="1">
        <f>Tabelle1!$B15*Tabelle1!$D15</f>
        <v>5</v>
      </c>
      <c r="J15" s="11"/>
      <c r="K15" s="12"/>
    </row>
    <row r="16">
      <c r="A16" s="1" t="s">
        <v>27</v>
      </c>
      <c r="B16" s="1">
        <v>3.0</v>
      </c>
      <c r="C16" s="6" t="s">
        <v>12</v>
      </c>
      <c r="D16" s="5">
        <f>VLOOKUP(C16,Tabelle1!$J$4:$K$11,2,0)</f>
        <v>1</v>
      </c>
      <c r="E16" s="1">
        <f>Tabelle1!$B16*Tabelle1!$D16</f>
        <v>3</v>
      </c>
      <c r="J16" s="11"/>
      <c r="K16" s="12"/>
    </row>
    <row r="17">
      <c r="A17" s="1" t="s">
        <v>28</v>
      </c>
      <c r="B17" s="1">
        <v>8.0</v>
      </c>
      <c r="C17" s="6" t="s">
        <v>12</v>
      </c>
      <c r="D17" s="5">
        <f>VLOOKUP(C17,Tabelle1!$J$4:$K$11,2,0)</f>
        <v>1</v>
      </c>
      <c r="E17" s="1">
        <f>Tabelle1!$B17*Tabelle1!$D17</f>
        <v>8</v>
      </c>
      <c r="J17" s="11"/>
      <c r="K17" s="12"/>
    </row>
    <row r="18">
      <c r="A18" s="1" t="s">
        <v>29</v>
      </c>
      <c r="B18" s="1">
        <v>2.0</v>
      </c>
      <c r="C18" s="1" t="s">
        <v>17</v>
      </c>
      <c r="D18" s="5">
        <f>VLOOKUP(C18,Tabelle1!$J$4:$K$11,2,0)</f>
        <v>0.5</v>
      </c>
      <c r="E18" s="1">
        <f>Tabelle1!$B18*Tabelle1!$D18</f>
        <v>1</v>
      </c>
      <c r="J18" s="11"/>
      <c r="K18" s="12"/>
    </row>
    <row r="19">
      <c r="A19" s="1" t="s">
        <v>30</v>
      </c>
      <c r="B19" s="1">
        <v>8.0</v>
      </c>
      <c r="C19" s="6" t="s">
        <v>13</v>
      </c>
      <c r="D19" s="5">
        <f>VLOOKUP(C19,Tabelle1!$J$4:$K$11,2,0)</f>
        <v>0.3</v>
      </c>
      <c r="E19" s="1">
        <f>Tabelle1!$B19*Tabelle1!$D19</f>
        <v>2.4</v>
      </c>
      <c r="J19" s="11"/>
      <c r="K19" s="12"/>
    </row>
    <row r="20">
      <c r="A20" s="1" t="s">
        <v>31</v>
      </c>
      <c r="B20" s="1">
        <v>5.0</v>
      </c>
      <c r="C20" s="6" t="s">
        <v>17</v>
      </c>
      <c r="D20" s="5">
        <f>VLOOKUP(C20,Tabelle1!$J$4:$K$11,2,0)</f>
        <v>0.5</v>
      </c>
      <c r="E20" s="1">
        <f>Tabelle1!$B20*Tabelle1!$D20</f>
        <v>2.5</v>
      </c>
      <c r="J20" s="11"/>
      <c r="K20" s="12"/>
    </row>
    <row r="21" ht="15.75" customHeight="1">
      <c r="A21" s="1" t="s">
        <v>32</v>
      </c>
      <c r="B21" s="1">
        <v>2.0</v>
      </c>
      <c r="C21" s="1" t="s">
        <v>9</v>
      </c>
      <c r="D21" s="5">
        <f>VLOOKUP(C21,Tabelle1!$J$4:$K$11,2,0)</f>
        <v>0</v>
      </c>
      <c r="E21" s="1">
        <f>Tabelle1!$B21*Tabelle1!$D21</f>
        <v>0</v>
      </c>
      <c r="K21" s="12"/>
    </row>
    <row r="22" ht="15.75" customHeight="1">
      <c r="A22" s="1" t="s">
        <v>33</v>
      </c>
      <c r="B22" s="1">
        <v>6.0</v>
      </c>
      <c r="C22" s="6" t="s">
        <v>12</v>
      </c>
      <c r="D22" s="5">
        <f>VLOOKUP(C22,Tabelle1!$J$4:$K$11,2,0)</f>
        <v>1</v>
      </c>
      <c r="E22" s="1">
        <f>Tabelle1!$B22*Tabelle1!$D22</f>
        <v>6</v>
      </c>
    </row>
    <row r="23" ht="15.75" customHeight="1">
      <c r="A23" s="1" t="s">
        <v>34</v>
      </c>
      <c r="B23" s="1">
        <v>8.0</v>
      </c>
      <c r="C23" s="1" t="s">
        <v>9</v>
      </c>
      <c r="D23" s="5">
        <f>VLOOKUP(C23,Tabelle1!$J$4:$K$11,2,0)</f>
        <v>0</v>
      </c>
      <c r="E23" s="1">
        <f>Tabelle1!$B23*Tabelle1!$D23</f>
        <v>0</v>
      </c>
    </row>
    <row r="24" ht="15.75" customHeight="1">
      <c r="A24" s="1" t="s">
        <v>35</v>
      </c>
      <c r="B24" s="1">
        <v>13.0</v>
      </c>
      <c r="C24" s="6" t="s">
        <v>15</v>
      </c>
      <c r="D24" s="5">
        <f>VLOOKUP(C24,Tabelle1!$J$4:$K$11,2,0)</f>
        <v>0.4</v>
      </c>
      <c r="E24" s="1">
        <f>Tabelle1!$B24*Tabelle1!$D24</f>
        <v>5.2</v>
      </c>
    </row>
    <row r="25" ht="15.75" customHeight="1">
      <c r="A25" s="1" t="s">
        <v>36</v>
      </c>
      <c r="B25" s="1">
        <v>2.0</v>
      </c>
      <c r="C25" s="1" t="s">
        <v>9</v>
      </c>
      <c r="D25" s="5">
        <f>VLOOKUP(C25,Tabelle1!$J$4:$K$11,2,0)</f>
        <v>0</v>
      </c>
      <c r="E25" s="1">
        <f>Tabelle1!$B25*Tabelle1!$D25</f>
        <v>0</v>
      </c>
    </row>
    <row r="26" ht="15.75" customHeight="1">
      <c r="A26" s="1" t="s">
        <v>37</v>
      </c>
      <c r="B26" s="1">
        <v>2.0</v>
      </c>
      <c r="C26" s="6" t="s">
        <v>12</v>
      </c>
      <c r="D26" s="5">
        <f>VLOOKUP(C26,Tabelle1!$J$4:$K$11,2,0)</f>
        <v>1</v>
      </c>
      <c r="E26" s="1">
        <f>Tabelle1!$B26*Tabelle1!$D26</f>
        <v>2</v>
      </c>
    </row>
    <row r="27" ht="15.75" customHeight="1">
      <c r="A27" s="1" t="s">
        <v>38</v>
      </c>
      <c r="B27" s="1">
        <v>8.0</v>
      </c>
      <c r="C27" s="6" t="s">
        <v>17</v>
      </c>
      <c r="D27" s="5">
        <f>VLOOKUP(C27,Tabelle1!$J$4:$K$11,2,0)</f>
        <v>0.5</v>
      </c>
      <c r="E27" s="1">
        <f>Tabelle1!$B27*Tabelle1!$D27</f>
        <v>4</v>
      </c>
    </row>
    <row r="28" ht="15.75" customHeight="1">
      <c r="A28" s="1" t="s">
        <v>39</v>
      </c>
      <c r="B28" s="1">
        <v>3.0</v>
      </c>
      <c r="C28" s="6" t="s">
        <v>13</v>
      </c>
      <c r="D28" s="5">
        <f>VLOOKUP(C28,Tabelle1!$J$4:$K$11,2,0)</f>
        <v>0.3</v>
      </c>
      <c r="E28" s="1">
        <f>Tabelle1!$B28*Tabelle1!$D28</f>
        <v>0.9</v>
      </c>
    </row>
    <row r="29" ht="15.75" customHeight="1">
      <c r="A29" s="1" t="s">
        <v>40</v>
      </c>
      <c r="B29" s="1">
        <v>8.0</v>
      </c>
      <c r="C29" s="6" t="s">
        <v>12</v>
      </c>
      <c r="D29" s="5">
        <f>VLOOKUP(C29,Tabelle1!$J$4:$K$11,2,0)</f>
        <v>1</v>
      </c>
      <c r="E29" s="1">
        <f>Tabelle1!$B29*Tabelle1!$D29</f>
        <v>8</v>
      </c>
    </row>
    <row r="30" ht="15.75" customHeight="1">
      <c r="A30" s="1" t="s">
        <v>41</v>
      </c>
      <c r="B30" s="1">
        <v>3.0</v>
      </c>
      <c r="C30" s="6" t="s">
        <v>15</v>
      </c>
      <c r="D30" s="5">
        <f>VLOOKUP(C30,Tabelle1!$J$4:$K$11,2,0)</f>
        <v>0.4</v>
      </c>
      <c r="E30" s="1">
        <f>Tabelle1!$B30*Tabelle1!$D30</f>
        <v>1.2</v>
      </c>
    </row>
    <row r="31" ht="15.75" customHeight="1">
      <c r="A31" s="1" t="s">
        <v>42</v>
      </c>
      <c r="B31" s="1">
        <v>5.0</v>
      </c>
      <c r="C31" s="6" t="s">
        <v>12</v>
      </c>
      <c r="D31" s="5">
        <f>VLOOKUP(C31,Tabelle1!$J$4:$K$11,2,0)</f>
        <v>1</v>
      </c>
      <c r="E31" s="1">
        <f>Tabelle1!$B31*Tabelle1!$D31</f>
        <v>5</v>
      </c>
    </row>
    <row r="32" ht="15.75" customHeight="1">
      <c r="A32" s="1" t="s">
        <v>43</v>
      </c>
      <c r="B32" s="1">
        <v>13.0</v>
      </c>
      <c r="C32" s="6" t="s">
        <v>12</v>
      </c>
      <c r="D32" s="5">
        <f>VLOOKUP(C32,Tabelle1!$J$4:$K$11,2,0)</f>
        <v>1</v>
      </c>
      <c r="E32" s="1">
        <f>Tabelle1!$B32*Tabelle1!$D32</f>
        <v>13</v>
      </c>
    </row>
    <row r="33" ht="15.75" customHeight="1">
      <c r="A33" s="1" t="s">
        <v>44</v>
      </c>
      <c r="B33" s="1">
        <v>3.0</v>
      </c>
      <c r="C33" s="6" t="s">
        <v>12</v>
      </c>
      <c r="D33" s="5">
        <f>VLOOKUP(C33,Tabelle1!$J$4:$K$11,2,0)</f>
        <v>1</v>
      </c>
      <c r="E33" s="1">
        <f>Tabelle1!$B33*Tabelle1!$D33</f>
        <v>3</v>
      </c>
    </row>
    <row r="34" ht="15.75" customHeight="1">
      <c r="A34" s="1" t="s">
        <v>45</v>
      </c>
      <c r="B34" s="1">
        <v>5.0</v>
      </c>
      <c r="C34" s="1" t="s">
        <v>9</v>
      </c>
      <c r="D34" s="5">
        <f>VLOOKUP(C34,Tabelle1!$J$4:$K$11,2,0)</f>
        <v>0</v>
      </c>
      <c r="E34" s="1">
        <f>Tabelle1!$B34*Tabelle1!$D34</f>
        <v>0</v>
      </c>
    </row>
    <row r="35" ht="15.75" customHeight="1">
      <c r="A35" s="1" t="s">
        <v>46</v>
      </c>
      <c r="B35" s="1">
        <v>5.0</v>
      </c>
      <c r="C35" s="1" t="s">
        <v>9</v>
      </c>
      <c r="D35" s="5">
        <f>VLOOKUP(C35,Tabelle1!$J$4:$K$11,2,0)</f>
        <v>0</v>
      </c>
      <c r="E35" s="1">
        <f>Tabelle1!$B35*Tabelle1!$D35</f>
        <v>0</v>
      </c>
    </row>
    <row r="36" ht="15.75" customHeight="1">
      <c r="A36" s="1" t="s">
        <v>47</v>
      </c>
      <c r="B36" s="1">
        <v>13.0</v>
      </c>
      <c r="C36" s="6" t="s">
        <v>19</v>
      </c>
      <c r="D36" s="5">
        <f>VLOOKUP(C36,Tabelle1!$J$4:$K$11,2,0)</f>
        <v>0.6</v>
      </c>
      <c r="E36" s="1">
        <f>Tabelle1!$B36*Tabelle1!$D36</f>
        <v>7.8</v>
      </c>
    </row>
    <row r="37" ht="15.75" customHeight="1">
      <c r="A37" s="13"/>
      <c r="B37" s="13"/>
      <c r="C37" s="13"/>
      <c r="D37" s="14"/>
      <c r="E37" s="13"/>
    </row>
    <row r="38" ht="15.75" customHeight="1">
      <c r="A38" s="15" t="s">
        <v>48</v>
      </c>
      <c r="B38" s="15">
        <f>B4+B5+B6+B7+B8+B9+B10+B11+B12+B13+B14+B15+B16+B17+B18+B19+B20+B21+B22+B23+B24+B25+B26+B27+B28+B29+B30+B32+B31+B33+B34+B35+B36</f>
        <v>201</v>
      </c>
      <c r="C38" s="15"/>
      <c r="D38" s="16"/>
      <c r="E38" s="15">
        <f>E4+E5+E6+E7+E8+E9+E10+E11+E12+E13+E14+E15+E16+E17+E18+E19+E20+E21+E22+E23+E24+E25+E26+E27+E28+E29+E30+E31+E33+E32+E34+E35+E36</f>
        <v>138.5</v>
      </c>
    </row>
    <row r="39" ht="15.75" customHeight="1"/>
    <row r="40" ht="15.75" customHeight="1"/>
    <row r="41" ht="15.75" customHeight="1">
      <c r="A41" s="17" t="s">
        <v>49</v>
      </c>
      <c r="B41" s="17">
        <f>E38-B38</f>
        <v>-62.5</v>
      </c>
    </row>
    <row r="42" ht="15.75" customHeight="1">
      <c r="A42" s="17" t="s">
        <v>50</v>
      </c>
      <c r="B42" s="18">
        <f>E38/B38</f>
        <v>0.6890547264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K4:K1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4:K2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C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:D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:D3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/>
  <pageMargins bottom="0.787401575" footer="0.0" header="0.0" left="0.7" right="0.7" top="0.787401575"/>
  <pageSetup orientation="landscape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2020-04-30T09:03:52Z</dcterms:created>
  <dc:creator>Anton</dc:creator>
</cp:coreProperties>
</file>