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18E9568F-0C0A-4D70-9642-2731B000598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4" r:id="rId1"/>
    <sheet name="Raw" sheetId="1" r:id="rId2"/>
    <sheet name="ML" sheetId="2" r:id="rId3"/>
    <sheet name="EW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1" i="2" l="1"/>
  <c r="AD10" i="2"/>
  <c r="AD9" i="2"/>
  <c r="AD8" i="2"/>
  <c r="L2" i="1"/>
  <c r="A40" i="2" l="1"/>
  <c r="B40" i="2"/>
  <c r="D40" i="2"/>
  <c r="E40" i="2" s="1"/>
  <c r="F40" i="2"/>
  <c r="H40" i="2"/>
  <c r="I40" i="2" s="1"/>
  <c r="J40" i="2"/>
  <c r="A41" i="2"/>
  <c r="B41" i="2"/>
  <c r="D41" i="2"/>
  <c r="E41" i="2" s="1"/>
  <c r="F41" i="2"/>
  <c r="H41" i="2"/>
  <c r="I41" i="2" s="1"/>
  <c r="J41" i="2"/>
  <c r="A42" i="2"/>
  <c r="B42" i="2"/>
  <c r="D42" i="2"/>
  <c r="E42" i="2" s="1"/>
  <c r="F42" i="2"/>
  <c r="H42" i="2"/>
  <c r="I42" i="2" s="1"/>
  <c r="J42" i="2"/>
  <c r="A34" i="2"/>
  <c r="B34" i="2"/>
  <c r="D34" i="2"/>
  <c r="E34" i="2" s="1"/>
  <c r="F34" i="2"/>
  <c r="H34" i="2"/>
  <c r="I34" i="2" s="1"/>
  <c r="J34" i="2"/>
  <c r="A35" i="2"/>
  <c r="B35" i="2"/>
  <c r="D35" i="2"/>
  <c r="E35" i="2" s="1"/>
  <c r="F35" i="2"/>
  <c r="H35" i="2"/>
  <c r="I35" i="2" s="1"/>
  <c r="J35" i="2"/>
  <c r="A36" i="2"/>
  <c r="B36" i="2"/>
  <c r="D36" i="2"/>
  <c r="E36" i="2" s="1"/>
  <c r="F36" i="2"/>
  <c r="H36" i="2"/>
  <c r="I36" i="2" s="1"/>
  <c r="J36" i="2"/>
  <c r="A37" i="2"/>
  <c r="B37" i="2"/>
  <c r="D37" i="2"/>
  <c r="E37" i="2" s="1"/>
  <c r="F37" i="2"/>
  <c r="H37" i="2"/>
  <c r="I37" i="2" s="1"/>
  <c r="J37" i="2"/>
  <c r="A38" i="2"/>
  <c r="B38" i="2"/>
  <c r="D38" i="2"/>
  <c r="E38" i="2" s="1"/>
  <c r="F38" i="2"/>
  <c r="H38" i="2"/>
  <c r="I38" i="2" s="1"/>
  <c r="J38" i="2"/>
  <c r="A39" i="2"/>
  <c r="B39" i="2"/>
  <c r="D39" i="2"/>
  <c r="E39" i="2" s="1"/>
  <c r="F39" i="2"/>
  <c r="H39" i="2"/>
  <c r="I39" i="2" s="1"/>
  <c r="J39" i="2"/>
  <c r="A2" i="2"/>
  <c r="B2" i="2"/>
  <c r="D2" i="2"/>
  <c r="E2" i="2" s="1"/>
  <c r="F2" i="2"/>
  <c r="H2" i="2"/>
  <c r="I2" i="2" s="1"/>
  <c r="J2" i="2"/>
  <c r="L2" i="2"/>
  <c r="M2" i="2" s="1"/>
  <c r="A3" i="2"/>
  <c r="B3" i="2"/>
  <c r="D3" i="2"/>
  <c r="E3" i="2" s="1"/>
  <c r="F3" i="2"/>
  <c r="H3" i="2"/>
  <c r="I3" i="2" s="1"/>
  <c r="J3" i="2"/>
  <c r="R3" i="2" s="1"/>
  <c r="L3" i="2"/>
  <c r="M3" i="2" s="1"/>
  <c r="A4" i="2"/>
  <c r="B4" i="2"/>
  <c r="D4" i="2"/>
  <c r="E4" i="2" s="1"/>
  <c r="F4" i="2"/>
  <c r="H4" i="2"/>
  <c r="I4" i="2" s="1"/>
  <c r="J4" i="2"/>
  <c r="L4" i="2"/>
  <c r="M4" i="2" s="1"/>
  <c r="A5" i="2"/>
  <c r="B5" i="2"/>
  <c r="D5" i="2"/>
  <c r="E5" i="2" s="1"/>
  <c r="F5" i="2"/>
  <c r="H5" i="2"/>
  <c r="I5" i="2" s="1"/>
  <c r="J5" i="2"/>
  <c r="L5" i="2"/>
  <c r="M5" i="2" s="1"/>
  <c r="A6" i="2"/>
  <c r="B6" i="2"/>
  <c r="D6" i="2"/>
  <c r="E6" i="2" s="1"/>
  <c r="F6" i="2"/>
  <c r="H6" i="2"/>
  <c r="I6" i="2" s="1"/>
  <c r="J6" i="2"/>
  <c r="L6" i="2"/>
  <c r="M6" i="2" s="1"/>
  <c r="A7" i="2"/>
  <c r="B7" i="2"/>
  <c r="D7" i="2"/>
  <c r="E7" i="2" s="1"/>
  <c r="F7" i="2"/>
  <c r="H7" i="2"/>
  <c r="I7" i="2" s="1"/>
  <c r="J7" i="2"/>
  <c r="R7" i="2" s="1"/>
  <c r="L7" i="2"/>
  <c r="M7" i="2" s="1"/>
  <c r="A8" i="2"/>
  <c r="B8" i="2"/>
  <c r="D8" i="2"/>
  <c r="E8" i="2" s="1"/>
  <c r="F8" i="2"/>
  <c r="H8" i="2"/>
  <c r="I8" i="2" s="1"/>
  <c r="J8" i="2"/>
  <c r="A9" i="2"/>
  <c r="B9" i="2"/>
  <c r="D9" i="2"/>
  <c r="E9" i="2" s="1"/>
  <c r="F9" i="2"/>
  <c r="H9" i="2"/>
  <c r="I9" i="2" s="1"/>
  <c r="J9" i="2"/>
  <c r="A10" i="2"/>
  <c r="B10" i="2"/>
  <c r="D10" i="2"/>
  <c r="E10" i="2" s="1"/>
  <c r="F10" i="2"/>
  <c r="H10" i="2"/>
  <c r="I10" i="2" s="1"/>
  <c r="J10" i="2"/>
  <c r="A11" i="2"/>
  <c r="B11" i="2"/>
  <c r="D11" i="2"/>
  <c r="E11" i="2" s="1"/>
  <c r="F11" i="2"/>
  <c r="H11" i="2"/>
  <c r="I11" i="2" s="1"/>
  <c r="J11" i="2"/>
  <c r="A12" i="2"/>
  <c r="B12" i="2"/>
  <c r="D12" i="2"/>
  <c r="E12" i="2" s="1"/>
  <c r="F12" i="2"/>
  <c r="H12" i="2"/>
  <c r="I12" i="2" s="1"/>
  <c r="J12" i="2"/>
  <c r="A13" i="2"/>
  <c r="B13" i="2"/>
  <c r="D13" i="2"/>
  <c r="E13" i="2" s="1"/>
  <c r="F13" i="2"/>
  <c r="H13" i="2"/>
  <c r="I13" i="2" s="1"/>
  <c r="J13" i="2"/>
  <c r="A14" i="2"/>
  <c r="B14" i="2"/>
  <c r="D14" i="2"/>
  <c r="E14" i="2" s="1"/>
  <c r="F14" i="2"/>
  <c r="H14" i="2"/>
  <c r="I14" i="2" s="1"/>
  <c r="J14" i="2"/>
  <c r="A15" i="2"/>
  <c r="B15" i="2"/>
  <c r="D15" i="2"/>
  <c r="E15" i="2" s="1"/>
  <c r="F15" i="2"/>
  <c r="H15" i="2"/>
  <c r="I15" i="2" s="1"/>
  <c r="J15" i="2"/>
  <c r="A16" i="2"/>
  <c r="B16" i="2"/>
  <c r="D16" i="2"/>
  <c r="E16" i="2" s="1"/>
  <c r="F16" i="2"/>
  <c r="H16" i="2"/>
  <c r="I16" i="2" s="1"/>
  <c r="J16" i="2"/>
  <c r="A17" i="2"/>
  <c r="B17" i="2"/>
  <c r="D17" i="2"/>
  <c r="E17" i="2" s="1"/>
  <c r="F17" i="2"/>
  <c r="H17" i="2"/>
  <c r="I17" i="2" s="1"/>
  <c r="J17" i="2"/>
  <c r="A18" i="2"/>
  <c r="B18" i="2"/>
  <c r="D18" i="2"/>
  <c r="E18" i="2" s="1"/>
  <c r="F18" i="2"/>
  <c r="H18" i="2"/>
  <c r="I18" i="2" s="1"/>
  <c r="J18" i="2"/>
  <c r="A19" i="2"/>
  <c r="B19" i="2"/>
  <c r="D19" i="2"/>
  <c r="E19" i="2" s="1"/>
  <c r="F19" i="2"/>
  <c r="H19" i="2"/>
  <c r="I19" i="2" s="1"/>
  <c r="J19" i="2"/>
  <c r="A20" i="2"/>
  <c r="B20" i="2"/>
  <c r="D20" i="2"/>
  <c r="E20" i="2" s="1"/>
  <c r="F20" i="2"/>
  <c r="H20" i="2"/>
  <c r="I20" i="2" s="1"/>
  <c r="J20" i="2"/>
  <c r="A21" i="2"/>
  <c r="B21" i="2"/>
  <c r="D21" i="2"/>
  <c r="E21" i="2" s="1"/>
  <c r="F21" i="2"/>
  <c r="H21" i="2"/>
  <c r="I21" i="2" s="1"/>
  <c r="J21" i="2"/>
  <c r="A22" i="2"/>
  <c r="B22" i="2"/>
  <c r="D22" i="2"/>
  <c r="E22" i="2" s="1"/>
  <c r="F22" i="2"/>
  <c r="H22" i="2"/>
  <c r="I22" i="2" s="1"/>
  <c r="J22" i="2"/>
  <c r="A23" i="2"/>
  <c r="B23" i="2"/>
  <c r="D23" i="2"/>
  <c r="E23" i="2" s="1"/>
  <c r="F23" i="2"/>
  <c r="H23" i="2"/>
  <c r="I23" i="2" s="1"/>
  <c r="J23" i="2"/>
  <c r="A24" i="2"/>
  <c r="B24" i="2"/>
  <c r="D24" i="2"/>
  <c r="E24" i="2" s="1"/>
  <c r="F24" i="2"/>
  <c r="H24" i="2"/>
  <c r="I24" i="2" s="1"/>
  <c r="J24" i="2"/>
  <c r="A25" i="2"/>
  <c r="B25" i="2"/>
  <c r="D25" i="2"/>
  <c r="E25" i="2" s="1"/>
  <c r="F25" i="2"/>
  <c r="H25" i="2"/>
  <c r="I25" i="2" s="1"/>
  <c r="J25" i="2"/>
  <c r="A26" i="2"/>
  <c r="B26" i="2"/>
  <c r="D26" i="2"/>
  <c r="E26" i="2" s="1"/>
  <c r="F26" i="2"/>
  <c r="H26" i="2"/>
  <c r="I26" i="2" s="1"/>
  <c r="J26" i="2"/>
  <c r="A27" i="2"/>
  <c r="B27" i="2"/>
  <c r="D27" i="2"/>
  <c r="E27" i="2" s="1"/>
  <c r="F27" i="2"/>
  <c r="H27" i="2"/>
  <c r="I27" i="2" s="1"/>
  <c r="J27" i="2"/>
  <c r="A28" i="2"/>
  <c r="B28" i="2"/>
  <c r="D28" i="2"/>
  <c r="E28" i="2" s="1"/>
  <c r="F28" i="2"/>
  <c r="H28" i="2"/>
  <c r="I28" i="2" s="1"/>
  <c r="J28" i="2"/>
  <c r="A29" i="2"/>
  <c r="B29" i="2"/>
  <c r="D29" i="2"/>
  <c r="E29" i="2" s="1"/>
  <c r="F29" i="2"/>
  <c r="H29" i="2"/>
  <c r="I29" i="2" s="1"/>
  <c r="J29" i="2"/>
  <c r="A30" i="2"/>
  <c r="B30" i="2"/>
  <c r="D30" i="2"/>
  <c r="E30" i="2" s="1"/>
  <c r="F30" i="2"/>
  <c r="H30" i="2"/>
  <c r="I30" i="2" s="1"/>
  <c r="J30" i="2"/>
  <c r="A31" i="2"/>
  <c r="B31" i="2"/>
  <c r="D31" i="2"/>
  <c r="E31" i="2" s="1"/>
  <c r="F31" i="2"/>
  <c r="H31" i="2"/>
  <c r="I31" i="2" s="1"/>
  <c r="J31" i="2"/>
  <c r="A32" i="2"/>
  <c r="B32" i="2"/>
  <c r="D32" i="2"/>
  <c r="E32" i="2" s="1"/>
  <c r="F32" i="2"/>
  <c r="H32" i="2"/>
  <c r="I32" i="2" s="1"/>
  <c r="J32" i="2"/>
  <c r="A33" i="2"/>
  <c r="B33" i="2"/>
  <c r="D33" i="2"/>
  <c r="E33" i="2" s="1"/>
  <c r="F33" i="2"/>
  <c r="H33" i="2"/>
  <c r="I33" i="2" s="1"/>
  <c r="J33" i="2"/>
  <c r="A1" i="2"/>
  <c r="B1" i="2"/>
  <c r="D1" i="2"/>
  <c r="E1" i="2" s="1"/>
  <c r="F1" i="2"/>
  <c r="H1" i="2"/>
  <c r="I1" i="2" s="1"/>
  <c r="J1" i="2"/>
  <c r="L1" i="2"/>
  <c r="M1" i="2" s="1"/>
  <c r="R31" i="2" l="1"/>
  <c r="R27" i="2"/>
  <c r="R23" i="2"/>
  <c r="R19" i="2"/>
  <c r="R15" i="2"/>
  <c r="R11" i="2"/>
  <c r="R6" i="2"/>
  <c r="R38" i="2"/>
  <c r="R34" i="2"/>
  <c r="R32" i="2"/>
  <c r="R28" i="2"/>
  <c r="R24" i="2"/>
  <c r="R16" i="2"/>
  <c r="R12" i="2"/>
  <c r="R8" i="2"/>
  <c r="R20" i="2"/>
  <c r="R39" i="2"/>
  <c r="R35" i="2"/>
  <c r="R40" i="2"/>
  <c r="R4" i="2"/>
  <c r="T37" i="2"/>
  <c r="P37" i="2"/>
  <c r="V37" i="2"/>
  <c r="C21" i="2"/>
  <c r="N21" i="2"/>
  <c r="C17" i="2"/>
  <c r="N17" i="2"/>
  <c r="C13" i="2"/>
  <c r="N13" i="2"/>
  <c r="P42" i="2"/>
  <c r="V42" i="2"/>
  <c r="T42" i="2"/>
  <c r="P5" i="2"/>
  <c r="V5" i="2"/>
  <c r="C18" i="2"/>
  <c r="N18" i="2"/>
  <c r="T6" i="2"/>
  <c r="P6" i="2"/>
  <c r="V6" i="2"/>
  <c r="C37" i="2"/>
  <c r="N37" i="2"/>
  <c r="P34" i="2"/>
  <c r="V34" i="2"/>
  <c r="T34" i="2"/>
  <c r="C5" i="2"/>
  <c r="R33" i="2"/>
  <c r="T32" i="2"/>
  <c r="V32" i="2"/>
  <c r="P32" i="2"/>
  <c r="C31" i="2"/>
  <c r="N31" i="2"/>
  <c r="R29" i="2"/>
  <c r="V28" i="2"/>
  <c r="P28" i="2"/>
  <c r="T28" i="2"/>
  <c r="C27" i="2"/>
  <c r="N27" i="2"/>
  <c r="R25" i="2"/>
  <c r="T24" i="2"/>
  <c r="V24" i="2"/>
  <c r="P24" i="2"/>
  <c r="C23" i="2"/>
  <c r="N23" i="2"/>
  <c r="R21" i="2"/>
  <c r="P20" i="2"/>
  <c r="V20" i="2"/>
  <c r="T20" i="2"/>
  <c r="C19" i="2"/>
  <c r="N19" i="2"/>
  <c r="R17" i="2"/>
  <c r="T16" i="2"/>
  <c r="P16" i="2"/>
  <c r="V16" i="2"/>
  <c r="C15" i="2"/>
  <c r="N15" i="2"/>
  <c r="R13" i="2"/>
  <c r="V12" i="2"/>
  <c r="P12" i="2"/>
  <c r="T12" i="2"/>
  <c r="C11" i="2"/>
  <c r="N11" i="2"/>
  <c r="R9" i="2"/>
  <c r="V8" i="2"/>
  <c r="T8" i="2"/>
  <c r="P8" i="2"/>
  <c r="C6" i="2"/>
  <c r="N6" i="2"/>
  <c r="R2" i="2"/>
  <c r="T39" i="2"/>
  <c r="P39" i="2"/>
  <c r="V39" i="2"/>
  <c r="C38" i="2"/>
  <c r="N38" i="2"/>
  <c r="R36" i="2"/>
  <c r="P35" i="2"/>
  <c r="V35" i="2"/>
  <c r="T35" i="2"/>
  <c r="C34" i="2"/>
  <c r="N34" i="2"/>
  <c r="R41" i="2"/>
  <c r="T40" i="2"/>
  <c r="P40" i="2"/>
  <c r="V40" i="2"/>
  <c r="P1" i="2"/>
  <c r="V1" i="2"/>
  <c r="T1" i="2"/>
  <c r="C29" i="2"/>
  <c r="N29" i="2"/>
  <c r="P22" i="2"/>
  <c r="V22" i="2"/>
  <c r="T22" i="2"/>
  <c r="T14" i="2"/>
  <c r="P14" i="2"/>
  <c r="V14" i="2"/>
  <c r="C36" i="2"/>
  <c r="N36" i="2"/>
  <c r="T31" i="2"/>
  <c r="V31" i="2"/>
  <c r="P31" i="2"/>
  <c r="P27" i="2"/>
  <c r="V27" i="2"/>
  <c r="T27" i="2"/>
  <c r="C22" i="2"/>
  <c r="N22" i="2"/>
  <c r="T15" i="2"/>
  <c r="P15" i="2"/>
  <c r="V15" i="2"/>
  <c r="C10" i="2"/>
  <c r="N10" i="2"/>
  <c r="C7" i="2"/>
  <c r="N7" i="2"/>
  <c r="C33" i="2"/>
  <c r="N33" i="2"/>
  <c r="P26" i="2"/>
  <c r="V26" i="2"/>
  <c r="T26" i="2"/>
  <c r="P10" i="2"/>
  <c r="V10" i="2"/>
  <c r="T10" i="2"/>
  <c r="P4" i="2"/>
  <c r="V4" i="2"/>
  <c r="T4" i="2"/>
  <c r="C2" i="2"/>
  <c r="N2" i="2"/>
  <c r="C41" i="2"/>
  <c r="N41" i="2"/>
  <c r="C3" i="2"/>
  <c r="N3" i="2"/>
  <c r="C30" i="2"/>
  <c r="N30" i="2"/>
  <c r="C26" i="2"/>
  <c r="T23" i="2"/>
  <c r="V23" i="2"/>
  <c r="P23" i="2"/>
  <c r="C14" i="2"/>
  <c r="N14" i="2"/>
  <c r="C4" i="2"/>
  <c r="N4" i="2"/>
  <c r="P38" i="2"/>
  <c r="V38" i="2"/>
  <c r="T38" i="2"/>
  <c r="C42" i="2"/>
  <c r="N42" i="2"/>
  <c r="V7" i="2"/>
  <c r="R1" i="2"/>
  <c r="V33" i="2"/>
  <c r="P33" i="2"/>
  <c r="T33" i="2"/>
  <c r="C32" i="2"/>
  <c r="N32" i="2"/>
  <c r="R30" i="2"/>
  <c r="P29" i="2"/>
  <c r="V29" i="2"/>
  <c r="T29" i="2"/>
  <c r="C28" i="2"/>
  <c r="N28" i="2"/>
  <c r="R26" i="2"/>
  <c r="V25" i="2"/>
  <c r="T25" i="2"/>
  <c r="P25" i="2"/>
  <c r="C24" i="2"/>
  <c r="N24" i="2"/>
  <c r="R22" i="2"/>
  <c r="P21" i="2"/>
  <c r="T21" i="2"/>
  <c r="V21" i="2"/>
  <c r="C20" i="2"/>
  <c r="N20" i="2"/>
  <c r="R18" i="2"/>
  <c r="V17" i="2"/>
  <c r="T17" i="2"/>
  <c r="P17" i="2"/>
  <c r="C16" i="2"/>
  <c r="N16" i="2"/>
  <c r="R14" i="2"/>
  <c r="P13" i="2"/>
  <c r="V13" i="2"/>
  <c r="T13" i="2"/>
  <c r="C12" i="2"/>
  <c r="N12" i="2"/>
  <c r="R10" i="2"/>
  <c r="V9" i="2"/>
  <c r="P9" i="2"/>
  <c r="T9" i="2"/>
  <c r="C8" i="2"/>
  <c r="N8" i="2"/>
  <c r="P2" i="2"/>
  <c r="V2" i="2"/>
  <c r="T2" i="2"/>
  <c r="C39" i="2"/>
  <c r="N39" i="2"/>
  <c r="R37" i="2"/>
  <c r="V36" i="2"/>
  <c r="P36" i="2"/>
  <c r="T36" i="2"/>
  <c r="C35" i="2"/>
  <c r="N35" i="2"/>
  <c r="R42" i="2"/>
  <c r="V41" i="2"/>
  <c r="T41" i="2"/>
  <c r="P41" i="2"/>
  <c r="C40" i="2"/>
  <c r="N40" i="2"/>
  <c r="T30" i="2"/>
  <c r="P30" i="2"/>
  <c r="V30" i="2"/>
  <c r="C25" i="2"/>
  <c r="N25" i="2"/>
  <c r="P18" i="2"/>
  <c r="V18" i="2"/>
  <c r="T18" i="2"/>
  <c r="C9" i="2"/>
  <c r="N9" i="2"/>
  <c r="C1" i="2"/>
  <c r="N1" i="2"/>
  <c r="P19" i="2"/>
  <c r="V19" i="2"/>
  <c r="T19" i="2"/>
  <c r="P11" i="2"/>
  <c r="V11" i="2"/>
  <c r="T11" i="2"/>
  <c r="R5" i="2"/>
  <c r="P3" i="2"/>
  <c r="V3" i="2"/>
  <c r="T3" i="2"/>
  <c r="G27" i="2"/>
  <c r="K29" i="2"/>
  <c r="K13" i="2"/>
  <c r="G33" i="2"/>
  <c r="G29" i="2"/>
  <c r="K22" i="2"/>
  <c r="G1" i="2"/>
  <c r="K31" i="2"/>
  <c r="G30" i="2"/>
  <c r="K27" i="2"/>
  <c r="G26" i="2"/>
  <c r="K23" i="2"/>
  <c r="G22" i="2"/>
  <c r="K19" i="2"/>
  <c r="G18" i="2"/>
  <c r="K15" i="2"/>
  <c r="G14" i="2"/>
  <c r="K11" i="2"/>
  <c r="G10" i="2"/>
  <c r="K6" i="2"/>
  <c r="G4" i="2"/>
  <c r="K38" i="2"/>
  <c r="G37" i="2"/>
  <c r="K34" i="2"/>
  <c r="G42" i="2"/>
  <c r="K28" i="2"/>
  <c r="K33" i="2"/>
  <c r="K30" i="2"/>
  <c r="K7" i="2"/>
  <c r="G5" i="2"/>
  <c r="G31" i="2"/>
  <c r="K20" i="2"/>
  <c r="G19" i="2"/>
  <c r="K16" i="2"/>
  <c r="G15" i="2"/>
  <c r="K12" i="2"/>
  <c r="G11" i="2"/>
  <c r="K8" i="2"/>
  <c r="G6" i="2"/>
  <c r="K39" i="2"/>
  <c r="G38" i="2"/>
  <c r="K35" i="2"/>
  <c r="G34" i="2"/>
  <c r="K40" i="2"/>
  <c r="G40" i="2"/>
  <c r="K25" i="2"/>
  <c r="G20" i="2"/>
  <c r="K17" i="2"/>
  <c r="G16" i="2"/>
  <c r="K9" i="2"/>
  <c r="G8" i="2"/>
  <c r="K2" i="2"/>
  <c r="G39" i="2"/>
  <c r="K36" i="2"/>
  <c r="G35" i="2"/>
  <c r="K41" i="2"/>
  <c r="K3" i="2"/>
  <c r="K32" i="2"/>
  <c r="K24" i="2"/>
  <c r="G7" i="2"/>
  <c r="G32" i="2"/>
  <c r="G28" i="2"/>
  <c r="G24" i="2"/>
  <c r="K1" i="2"/>
  <c r="G25" i="2"/>
  <c r="G21" i="2"/>
  <c r="K18" i="2"/>
  <c r="G17" i="2"/>
  <c r="K14" i="2"/>
  <c r="G13" i="2"/>
  <c r="K10" i="2"/>
  <c r="G9" i="2"/>
  <c r="K4" i="2"/>
  <c r="G2" i="2"/>
  <c r="K37" i="2"/>
  <c r="G36" i="2"/>
  <c r="K42" i="2"/>
  <c r="G41" i="2"/>
  <c r="G23" i="2"/>
  <c r="K21" i="2"/>
  <c r="G12" i="2"/>
  <c r="K26" i="2"/>
  <c r="K5" i="2"/>
  <c r="G3" i="2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K2" i="1"/>
  <c r="J2" i="1"/>
  <c r="L3" i="1"/>
  <c r="M3" i="1"/>
  <c r="N3" i="1"/>
  <c r="O3" i="1"/>
  <c r="P3" i="1"/>
  <c r="Q3" i="1"/>
  <c r="L4" i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Q2" i="1"/>
  <c r="M2" i="1"/>
  <c r="N2" i="1"/>
  <c r="O2" i="1"/>
  <c r="P2" i="1"/>
</calcChain>
</file>

<file path=xl/sharedStrings.xml><?xml version="1.0" encoding="utf-8"?>
<sst xmlns="http://schemas.openxmlformats.org/spreadsheetml/2006/main" count="82" uniqueCount="38">
  <si>
    <t>He II 4686</t>
  </si>
  <si>
    <t>He I 5876</t>
  </si>
  <si>
    <t>He I 6678</t>
  </si>
  <si>
    <t>[Fe VII] 6087</t>
  </si>
  <si>
    <t>Date</t>
  </si>
  <si>
    <t>JD</t>
  </si>
  <si>
    <t>-</t>
  </si>
  <si>
    <t>J. D.</t>
  </si>
  <si>
    <t>H alpha</t>
  </si>
  <si>
    <t>H beta</t>
  </si>
  <si>
    <t>Ha</t>
  </si>
  <si>
    <t>Hb</t>
  </si>
  <si>
    <t>HeII</t>
  </si>
  <si>
    <t>Ha/Hb</t>
  </si>
  <si>
    <t>He I 5875</t>
  </si>
  <si>
    <t>HeI 5876</t>
  </si>
  <si>
    <t>HeI 6678</t>
  </si>
  <si>
    <t>Fe VII</t>
  </si>
  <si>
    <t>B</t>
  </si>
  <si>
    <t>D</t>
  </si>
  <si>
    <t>F</t>
  </si>
  <si>
    <t>H</t>
  </si>
  <si>
    <t>J</t>
  </si>
  <si>
    <t>L</t>
  </si>
  <si>
    <t>HeII/Hb</t>
  </si>
  <si>
    <t>6678/5876</t>
  </si>
  <si>
    <t>HeII/HeI6678</t>
  </si>
  <si>
    <t>HeII/HeI5876</t>
  </si>
  <si>
    <t>N</t>
  </si>
  <si>
    <t>P</t>
  </si>
  <si>
    <t>R</t>
  </si>
  <si>
    <t>T</t>
  </si>
  <si>
    <t>Ha-Hb</t>
  </si>
  <si>
    <t>He II 4686-Hb</t>
  </si>
  <si>
    <t>He I 6678-He I 5876</t>
  </si>
  <si>
    <t>He II 4686-He I 6678</t>
  </si>
  <si>
    <t>He II 4686-He I 5876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</si>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</sst>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E+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0" fontId="0" fillId="0" borderId="0" xfId="0" applyFont="1"/>
    <xf numFmtId="166" fontId="0" fillId="0" borderId="0" xfId="0" applyNumberFormat="1"/>
    <xf numFmtId="166" fontId="1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quotePrefix="1" applyNumberFormat="1" applyBorder="1" applyAlignment="1">
      <alignment horizontal="center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4C27-59E8-45D4-AE70-D4D803BA085B}">
  <dimension ref="A2:A12"/>
  <sheetViews>
    <sheetView workbookViewId="0">
      <selection activeCell="G16" sqref="G16"/>
    </sheetView>
  </sheetViews>
  <sheetFormatPr baseColWidth="10" defaultRowHeight="15" x14ac:dyDescent="0.25"/>
  <cols>
    <col min="1" max="1" width="18.28515625" bestFit="1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0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workbookViewId="0">
      <selection activeCell="L3" sqref="L2:L3"/>
    </sheetView>
  </sheetViews>
  <sheetFormatPr baseColWidth="10" defaultColWidth="9.140625" defaultRowHeight="15" x14ac:dyDescent="0.25"/>
  <cols>
    <col min="1" max="1" width="10.7109375" bestFit="1" customWidth="1"/>
    <col min="2" max="2" width="13.7109375" bestFit="1" customWidth="1"/>
    <col min="3" max="4" width="9.28515625" bestFit="1" customWidth="1"/>
    <col min="5" max="5" width="9.42578125" bestFit="1" customWidth="1"/>
    <col min="6" max="7" width="9.28515625" bestFit="1" customWidth="1"/>
    <col min="8" max="8" width="11.85546875" style="7" bestFit="1" customWidth="1"/>
    <col min="9" max="10" width="11.85546875" style="7" customWidth="1"/>
    <col min="11" max="11" width="11.5703125" bestFit="1" customWidth="1"/>
    <col min="17" max="17" width="11.85546875" bestFit="1" customWidth="1"/>
  </cols>
  <sheetData>
    <row r="1" spans="1:17" x14ac:dyDescent="0.25">
      <c r="A1" s="1" t="s">
        <v>4</v>
      </c>
      <c r="B1" s="2" t="s">
        <v>5</v>
      </c>
      <c r="J1" s="10" t="s">
        <v>4</v>
      </c>
      <c r="K1" s="11" t="s">
        <v>7</v>
      </c>
      <c r="L1" s="12" t="s">
        <v>8</v>
      </c>
      <c r="M1" s="12" t="s">
        <v>9</v>
      </c>
      <c r="N1" s="12" t="s">
        <v>0</v>
      </c>
      <c r="O1" s="12" t="s">
        <v>1</v>
      </c>
      <c r="P1" s="12" t="s">
        <v>2</v>
      </c>
      <c r="Q1" s="13" t="s">
        <v>3</v>
      </c>
    </row>
    <row r="2" spans="1:17" x14ac:dyDescent="0.25">
      <c r="A2" s="1">
        <v>43483</v>
      </c>
      <c r="B2" s="8">
        <v>2458502.3662999999</v>
      </c>
      <c r="C2" s="3">
        <v>2.2448500000000001E-11</v>
      </c>
      <c r="D2" s="3">
        <v>2.2261E-12</v>
      </c>
      <c r="E2" s="3">
        <v>2.2315500000000001E-12</v>
      </c>
      <c r="F2" s="3">
        <v>1.2869500000000001E-12</v>
      </c>
      <c r="G2" s="3">
        <v>7.0559499999999998E-13</v>
      </c>
      <c r="H2" s="6">
        <v>6.6090400000000003E-13</v>
      </c>
      <c r="I2" s="6"/>
      <c r="J2" s="14">
        <f>+A2</f>
        <v>43483</v>
      </c>
      <c r="K2" s="15">
        <f>+B2</f>
        <v>2458502.3662999999</v>
      </c>
      <c r="L2" s="16">
        <f t="shared" ref="L2:L47" si="0">+C2*10000000000000</f>
        <v>224.48500000000001</v>
      </c>
      <c r="M2" s="16">
        <f t="shared" ref="M2:Q2" si="1">+D2*10000000000000</f>
        <v>22.260999999999999</v>
      </c>
      <c r="N2" s="16">
        <f t="shared" si="1"/>
        <v>22.3155</v>
      </c>
      <c r="O2" s="16">
        <f t="shared" si="1"/>
        <v>12.8695</v>
      </c>
      <c r="P2" s="16">
        <f t="shared" si="1"/>
        <v>7.0559500000000002</v>
      </c>
      <c r="Q2" s="16">
        <f t="shared" si="1"/>
        <v>6.6090400000000002</v>
      </c>
    </row>
    <row r="3" spans="1:17" x14ac:dyDescent="0.25">
      <c r="A3" s="1">
        <v>43489</v>
      </c>
      <c r="B3" s="8">
        <v>2458508.3012000001</v>
      </c>
      <c r="C3" s="3">
        <v>2.16777E-11</v>
      </c>
      <c r="D3" s="3">
        <v>2.4525999999999999E-12</v>
      </c>
      <c r="E3" s="3">
        <v>2.2778300000000002E-12</v>
      </c>
      <c r="F3" s="3">
        <v>1.10546E-12</v>
      </c>
      <c r="G3" s="3">
        <v>8.8286899999999998E-13</v>
      </c>
      <c r="H3" s="6">
        <v>5.8312199999999999E-13</v>
      </c>
      <c r="I3" s="6"/>
      <c r="J3" s="14">
        <f t="shared" ref="J3:J47" si="2">+A3</f>
        <v>43489</v>
      </c>
      <c r="K3" s="15">
        <f t="shared" ref="K3:K47" si="3">+B3</f>
        <v>2458508.3012000001</v>
      </c>
      <c r="L3" s="16">
        <f t="shared" si="0"/>
        <v>216.77699999999999</v>
      </c>
      <c r="M3" s="16">
        <f t="shared" ref="M3:M47" si="4">+D3*10000000000000</f>
        <v>24.526</v>
      </c>
      <c r="N3" s="16">
        <f t="shared" ref="N3:N47" si="5">+E3*10000000000000</f>
        <v>22.778300000000002</v>
      </c>
      <c r="O3" s="16">
        <f t="shared" ref="O3:O47" si="6">+F3*10000000000000</f>
        <v>11.054600000000001</v>
      </c>
      <c r="P3" s="16">
        <f t="shared" ref="P3:P47" si="7">+G3*10000000000000</f>
        <v>8.8286899999999999</v>
      </c>
      <c r="Q3" s="16">
        <f t="shared" ref="Q3:Q8" si="8">+H3*10000000000000</f>
        <v>5.8312200000000001</v>
      </c>
    </row>
    <row r="4" spans="1:17" x14ac:dyDescent="0.25">
      <c r="A4" s="1">
        <v>43493</v>
      </c>
      <c r="B4" s="8">
        <v>2458512.3385999999</v>
      </c>
      <c r="C4" s="3">
        <v>2.29245E-11</v>
      </c>
      <c r="D4" s="3">
        <v>2.7015300000000001E-12</v>
      </c>
      <c r="E4" s="3">
        <v>2.7180800000000001E-12</v>
      </c>
      <c r="F4" s="3">
        <v>1.23005E-12</v>
      </c>
      <c r="G4" s="3">
        <v>9.9672199999999996E-13</v>
      </c>
      <c r="H4" s="6">
        <v>6.7733200000000005E-13</v>
      </c>
      <c r="I4" s="6"/>
      <c r="J4" s="14">
        <f t="shared" si="2"/>
        <v>43493</v>
      </c>
      <c r="K4" s="15">
        <f t="shared" si="3"/>
        <v>2458512.3385999999</v>
      </c>
      <c r="L4" s="16">
        <f t="shared" si="0"/>
        <v>229.245</v>
      </c>
      <c r="M4" s="16">
        <f t="shared" si="4"/>
        <v>27.0153</v>
      </c>
      <c r="N4" s="16">
        <f t="shared" si="5"/>
        <v>27.180800000000001</v>
      </c>
      <c r="O4" s="16">
        <f t="shared" si="6"/>
        <v>12.3005</v>
      </c>
      <c r="P4" s="16">
        <f t="shared" si="7"/>
        <v>9.9672199999999993</v>
      </c>
      <c r="Q4" s="16">
        <f t="shared" si="8"/>
        <v>6.7733200000000009</v>
      </c>
    </row>
    <row r="5" spans="1:17" x14ac:dyDescent="0.25">
      <c r="A5" s="1">
        <v>43508</v>
      </c>
      <c r="B5" s="8">
        <v>2458526.6167000001</v>
      </c>
      <c r="C5" s="3">
        <v>2.18137E-11</v>
      </c>
      <c r="D5" s="3">
        <v>3.3319599999999999E-12</v>
      </c>
      <c r="E5" s="3">
        <v>3.0603600000000001E-12</v>
      </c>
      <c r="F5" s="3">
        <v>1.27107E-12</v>
      </c>
      <c r="G5" s="3">
        <v>1.09373E-12</v>
      </c>
      <c r="H5" s="6">
        <v>5.3510899999999996E-13</v>
      </c>
      <c r="I5" s="6"/>
      <c r="J5" s="14">
        <f t="shared" si="2"/>
        <v>43508</v>
      </c>
      <c r="K5" s="15">
        <f t="shared" si="3"/>
        <v>2458526.6167000001</v>
      </c>
      <c r="L5" s="16">
        <f t="shared" si="0"/>
        <v>218.137</v>
      </c>
      <c r="M5" s="16">
        <f t="shared" si="4"/>
        <v>33.319600000000001</v>
      </c>
      <c r="N5" s="16">
        <f t="shared" si="5"/>
        <v>30.6036</v>
      </c>
      <c r="O5" s="16">
        <f t="shared" si="6"/>
        <v>12.710699999999999</v>
      </c>
      <c r="P5" s="16">
        <f t="shared" si="7"/>
        <v>10.9373</v>
      </c>
      <c r="Q5" s="16">
        <f t="shared" si="8"/>
        <v>5.3510899999999992</v>
      </c>
    </row>
    <row r="6" spans="1:17" x14ac:dyDescent="0.25">
      <c r="A6" s="1">
        <v>43513</v>
      </c>
      <c r="B6" s="8">
        <v>2458532.3860999998</v>
      </c>
      <c r="C6" s="3">
        <v>2.7121100000000001E-11</v>
      </c>
      <c r="D6" s="3">
        <v>3.0243599999999998E-12</v>
      </c>
      <c r="E6" s="3">
        <v>2.7018499999999998E-12</v>
      </c>
      <c r="F6" s="3">
        <v>1.3720400000000001E-12</v>
      </c>
      <c r="G6" s="3">
        <v>1.3106500000000001E-12</v>
      </c>
      <c r="H6" s="6">
        <v>6.3731700000000004E-13</v>
      </c>
      <c r="I6" s="6"/>
      <c r="J6" s="14">
        <f t="shared" si="2"/>
        <v>43513</v>
      </c>
      <c r="K6" s="15">
        <f t="shared" si="3"/>
        <v>2458532.3860999998</v>
      </c>
      <c r="L6" s="16">
        <f t="shared" si="0"/>
        <v>271.21100000000001</v>
      </c>
      <c r="M6" s="16">
        <f t="shared" si="4"/>
        <v>30.243599999999997</v>
      </c>
      <c r="N6" s="16">
        <f t="shared" si="5"/>
        <v>27.0185</v>
      </c>
      <c r="O6" s="16">
        <f t="shared" si="6"/>
        <v>13.720400000000001</v>
      </c>
      <c r="P6" s="16">
        <f t="shared" si="7"/>
        <v>13.1065</v>
      </c>
      <c r="Q6" s="16">
        <f t="shared" si="8"/>
        <v>6.37317</v>
      </c>
    </row>
    <row r="7" spans="1:17" x14ac:dyDescent="0.25">
      <c r="A7" s="1">
        <v>43518</v>
      </c>
      <c r="B7" s="8">
        <v>2458537.3475000001</v>
      </c>
      <c r="C7" s="3">
        <v>2.51934E-11</v>
      </c>
      <c r="D7" s="3">
        <v>3.9119699999999999E-12</v>
      </c>
      <c r="E7" s="3">
        <v>3.5514800000000001E-12</v>
      </c>
      <c r="F7" s="3">
        <v>9.7143999999999995E-13</v>
      </c>
      <c r="G7" s="3">
        <v>1.22899E-12</v>
      </c>
      <c r="H7" s="6">
        <v>4.1350399999999999E-13</v>
      </c>
      <c r="I7" s="6"/>
      <c r="J7" s="14">
        <f t="shared" si="2"/>
        <v>43518</v>
      </c>
      <c r="K7" s="15">
        <f t="shared" si="3"/>
        <v>2458537.3475000001</v>
      </c>
      <c r="L7" s="16">
        <f t="shared" si="0"/>
        <v>251.934</v>
      </c>
      <c r="M7" s="16">
        <f t="shared" si="4"/>
        <v>39.119700000000002</v>
      </c>
      <c r="N7" s="16">
        <f t="shared" si="5"/>
        <v>35.514800000000001</v>
      </c>
      <c r="O7" s="16">
        <f t="shared" si="6"/>
        <v>9.7143999999999995</v>
      </c>
      <c r="P7" s="16">
        <f t="shared" si="7"/>
        <v>12.289899999999999</v>
      </c>
      <c r="Q7" s="16">
        <f t="shared" si="8"/>
        <v>4.13504</v>
      </c>
    </row>
    <row r="8" spans="1:17" x14ac:dyDescent="0.25">
      <c r="A8" s="1">
        <v>43522</v>
      </c>
      <c r="B8" s="8">
        <v>2458541.4287999999</v>
      </c>
      <c r="C8" s="3">
        <v>2.7433699999999999E-11</v>
      </c>
      <c r="D8" s="3">
        <v>4.9501000000000001E-12</v>
      </c>
      <c r="E8" s="3">
        <v>5.4521200000000004E-12</v>
      </c>
      <c r="F8" s="3">
        <v>1.24606E-12</v>
      </c>
      <c r="G8" s="3">
        <v>1.6141299999999999E-12</v>
      </c>
      <c r="H8" s="6">
        <v>2.46661E-13</v>
      </c>
      <c r="I8" s="6"/>
      <c r="J8" s="14">
        <f t="shared" si="2"/>
        <v>43522</v>
      </c>
      <c r="K8" s="15">
        <f t="shared" si="3"/>
        <v>2458541.4287999999</v>
      </c>
      <c r="L8" s="16">
        <f t="shared" si="0"/>
        <v>274.33699999999999</v>
      </c>
      <c r="M8" s="16">
        <f t="shared" si="4"/>
        <v>49.500999999999998</v>
      </c>
      <c r="N8" s="16">
        <f t="shared" si="5"/>
        <v>54.521200000000007</v>
      </c>
      <c r="O8" s="16">
        <f t="shared" si="6"/>
        <v>12.460600000000001</v>
      </c>
      <c r="P8" s="16">
        <f t="shared" si="7"/>
        <v>16.141299999999998</v>
      </c>
      <c r="Q8" s="16">
        <f t="shared" si="8"/>
        <v>2.4666100000000002</v>
      </c>
    </row>
    <row r="9" spans="1:17" x14ac:dyDescent="0.25">
      <c r="A9" s="1">
        <v>43538</v>
      </c>
      <c r="B9" s="8">
        <v>2458556.6316</v>
      </c>
      <c r="C9" s="3">
        <v>4.2592799999999999E-11</v>
      </c>
      <c r="D9" s="3">
        <v>8.0842899999999993E-12</v>
      </c>
      <c r="E9" s="3">
        <v>6.0799600000000003E-12</v>
      </c>
      <c r="F9" s="3">
        <v>2.0999800000000001E-12</v>
      </c>
      <c r="G9" s="3">
        <v>3.0255299999999999E-12</v>
      </c>
      <c r="H9" s="6">
        <v>0</v>
      </c>
      <c r="I9" s="6"/>
      <c r="J9" s="14">
        <f t="shared" si="2"/>
        <v>43538</v>
      </c>
      <c r="K9" s="15">
        <f t="shared" si="3"/>
        <v>2458556.6316</v>
      </c>
      <c r="L9" s="16">
        <f t="shared" si="0"/>
        <v>425.928</v>
      </c>
      <c r="M9" s="16">
        <f t="shared" si="4"/>
        <v>80.842899999999986</v>
      </c>
      <c r="N9" s="16">
        <f t="shared" si="5"/>
        <v>60.799600000000005</v>
      </c>
      <c r="O9" s="16">
        <f t="shared" si="6"/>
        <v>20.9998</v>
      </c>
      <c r="P9" s="16">
        <f t="shared" si="7"/>
        <v>30.255299999999998</v>
      </c>
      <c r="Q9" s="17" t="s">
        <v>6</v>
      </c>
    </row>
    <row r="10" spans="1:17" x14ac:dyDescent="0.25">
      <c r="A10" s="1">
        <v>43539</v>
      </c>
      <c r="B10" s="8">
        <v>2458557.6307999999</v>
      </c>
      <c r="C10" s="3">
        <v>4.3811700000000001E-11</v>
      </c>
      <c r="D10" s="3">
        <v>8.3045899999999999E-12</v>
      </c>
      <c r="E10" s="3">
        <v>6.2760199999999997E-12</v>
      </c>
      <c r="F10" s="3">
        <v>2.2212600000000002E-12</v>
      </c>
      <c r="G10" s="3">
        <v>3.16788E-12</v>
      </c>
      <c r="H10" s="6">
        <v>0</v>
      </c>
      <c r="I10" s="6"/>
      <c r="J10" s="14">
        <f t="shared" si="2"/>
        <v>43539</v>
      </c>
      <c r="K10" s="15">
        <f t="shared" si="3"/>
        <v>2458557.6307999999</v>
      </c>
      <c r="L10" s="16">
        <f t="shared" si="0"/>
        <v>438.11700000000002</v>
      </c>
      <c r="M10" s="16">
        <f t="shared" si="4"/>
        <v>83.045900000000003</v>
      </c>
      <c r="N10" s="16">
        <f t="shared" si="5"/>
        <v>62.760199999999998</v>
      </c>
      <c r="O10" s="16">
        <f t="shared" si="6"/>
        <v>22.212600000000002</v>
      </c>
      <c r="P10" s="16">
        <f t="shared" si="7"/>
        <v>31.678799999999999</v>
      </c>
      <c r="Q10" s="17" t="s">
        <v>6</v>
      </c>
    </row>
    <row r="11" spans="1:17" x14ac:dyDescent="0.25">
      <c r="A11" s="1">
        <v>43542</v>
      </c>
      <c r="B11" s="8">
        <v>2458561.3818999999</v>
      </c>
      <c r="C11" s="3">
        <v>3.93126E-11</v>
      </c>
      <c r="D11" s="3">
        <v>8.5966999999999995E-12</v>
      </c>
      <c r="E11" s="3">
        <v>7.4741399999999999E-12</v>
      </c>
      <c r="F11" s="3">
        <v>2.6176000000000001E-12</v>
      </c>
      <c r="G11" s="3">
        <v>2.75395E-12</v>
      </c>
      <c r="H11" s="6">
        <v>0</v>
      </c>
      <c r="I11" s="6"/>
      <c r="J11" s="14">
        <f t="shared" si="2"/>
        <v>43542</v>
      </c>
      <c r="K11" s="15">
        <f t="shared" si="3"/>
        <v>2458561.3818999999</v>
      </c>
      <c r="L11" s="16">
        <f t="shared" si="0"/>
        <v>393.12599999999998</v>
      </c>
      <c r="M11" s="16">
        <f t="shared" si="4"/>
        <v>85.966999999999999</v>
      </c>
      <c r="N11" s="16">
        <f t="shared" si="5"/>
        <v>74.741399999999999</v>
      </c>
      <c r="O11" s="16">
        <f t="shared" si="6"/>
        <v>26.176000000000002</v>
      </c>
      <c r="P11" s="16">
        <f t="shared" si="7"/>
        <v>27.5395</v>
      </c>
      <c r="Q11" s="17" t="s">
        <v>6</v>
      </c>
    </row>
    <row r="12" spans="1:17" x14ac:dyDescent="0.25">
      <c r="A12" s="4">
        <v>43548</v>
      </c>
      <c r="B12" s="9">
        <v>2458567.3169</v>
      </c>
      <c r="C12" s="5">
        <v>5.4314199999999999E-11</v>
      </c>
      <c r="D12" s="5">
        <v>1.01842E-11</v>
      </c>
      <c r="E12" s="5">
        <v>7.3609999999999998E-12</v>
      </c>
      <c r="F12" s="5">
        <v>2.51475E-12</v>
      </c>
      <c r="G12" s="5">
        <v>4.3971600000000002E-12</v>
      </c>
      <c r="H12" s="6">
        <v>0</v>
      </c>
      <c r="I12" s="6"/>
      <c r="J12" s="14">
        <f t="shared" si="2"/>
        <v>43548</v>
      </c>
      <c r="K12" s="15">
        <f t="shared" si="3"/>
        <v>2458567.3169</v>
      </c>
      <c r="L12" s="16">
        <f t="shared" si="0"/>
        <v>543.14199999999994</v>
      </c>
      <c r="M12" s="16">
        <f t="shared" si="4"/>
        <v>101.842</v>
      </c>
      <c r="N12" s="16">
        <f t="shared" si="5"/>
        <v>73.61</v>
      </c>
      <c r="O12" s="16">
        <f t="shared" si="6"/>
        <v>25.147500000000001</v>
      </c>
      <c r="P12" s="16">
        <f t="shared" si="7"/>
        <v>43.971600000000002</v>
      </c>
      <c r="Q12" s="17" t="s">
        <v>6</v>
      </c>
    </row>
    <row r="13" spans="1:17" x14ac:dyDescent="0.25">
      <c r="A13" s="1">
        <v>43548</v>
      </c>
      <c r="B13" s="8">
        <v>2458567.344</v>
      </c>
      <c r="C13" s="3">
        <v>6.1477200000000003E-11</v>
      </c>
      <c r="D13" s="3">
        <v>9.0844100000000005E-12</v>
      </c>
      <c r="E13" s="3">
        <v>6.8383499999999998E-12</v>
      </c>
      <c r="F13" s="3">
        <v>2.6056000000000001E-12</v>
      </c>
      <c r="G13" s="3">
        <v>5.0319900000000003E-12</v>
      </c>
      <c r="H13" s="6">
        <v>0</v>
      </c>
      <c r="I13" s="6"/>
      <c r="J13" s="14">
        <f t="shared" si="2"/>
        <v>43548</v>
      </c>
      <c r="K13" s="15">
        <f t="shared" si="3"/>
        <v>2458567.344</v>
      </c>
      <c r="L13" s="16">
        <f t="shared" si="0"/>
        <v>614.77200000000005</v>
      </c>
      <c r="M13" s="16">
        <f t="shared" si="4"/>
        <v>90.844100000000012</v>
      </c>
      <c r="N13" s="16">
        <f t="shared" si="5"/>
        <v>68.383499999999998</v>
      </c>
      <c r="O13" s="16">
        <f t="shared" si="6"/>
        <v>26.056000000000001</v>
      </c>
      <c r="P13" s="16">
        <f t="shared" si="7"/>
        <v>50.319900000000004</v>
      </c>
      <c r="Q13" s="17" t="s">
        <v>6</v>
      </c>
    </row>
    <row r="14" spans="1:17" x14ac:dyDescent="0.25">
      <c r="A14" s="1">
        <v>43565</v>
      </c>
      <c r="B14" s="8">
        <v>2458584.3724000002</v>
      </c>
      <c r="C14" s="3">
        <v>8.3628100000000001E-11</v>
      </c>
      <c r="D14" s="3">
        <v>1.6477499999999999E-11</v>
      </c>
      <c r="E14" s="3">
        <v>8.0645099999999999E-12</v>
      </c>
      <c r="F14" s="3">
        <v>3.3273700000000002E-12</v>
      </c>
      <c r="G14" s="3">
        <v>6.9730500000000001E-12</v>
      </c>
      <c r="H14" s="6">
        <v>0</v>
      </c>
      <c r="I14" s="6"/>
      <c r="J14" s="14">
        <f t="shared" si="2"/>
        <v>43565</v>
      </c>
      <c r="K14" s="15">
        <f t="shared" si="3"/>
        <v>2458584.3724000002</v>
      </c>
      <c r="L14" s="16">
        <f t="shared" si="0"/>
        <v>836.28100000000006</v>
      </c>
      <c r="M14" s="16">
        <f t="shared" si="4"/>
        <v>164.77499999999998</v>
      </c>
      <c r="N14" s="16">
        <f t="shared" si="5"/>
        <v>80.645099999999999</v>
      </c>
      <c r="O14" s="16">
        <f t="shared" si="6"/>
        <v>33.273700000000005</v>
      </c>
      <c r="P14" s="16">
        <f t="shared" si="7"/>
        <v>69.730500000000006</v>
      </c>
      <c r="Q14" s="17" t="s">
        <v>6</v>
      </c>
    </row>
    <row r="15" spans="1:17" x14ac:dyDescent="0.25">
      <c r="A15" s="1">
        <v>43566</v>
      </c>
      <c r="B15" s="8">
        <v>2458585.3779000002</v>
      </c>
      <c r="C15" s="3">
        <v>9.5168700000000005E-11</v>
      </c>
      <c r="D15" s="3">
        <v>1.4612899999999999E-11</v>
      </c>
      <c r="E15" s="3">
        <v>8.1205899999999998E-12</v>
      </c>
      <c r="F15" s="3">
        <v>4.3141499999999997E-12</v>
      </c>
      <c r="G15" s="3">
        <v>7.9463500000000004E-12</v>
      </c>
      <c r="H15" s="6">
        <v>0</v>
      </c>
      <c r="I15" s="6"/>
      <c r="J15" s="14">
        <f t="shared" si="2"/>
        <v>43566</v>
      </c>
      <c r="K15" s="15">
        <f t="shared" si="3"/>
        <v>2458585.3779000002</v>
      </c>
      <c r="L15" s="16">
        <f t="shared" si="0"/>
        <v>951.68700000000001</v>
      </c>
      <c r="M15" s="16">
        <f t="shared" si="4"/>
        <v>146.12899999999999</v>
      </c>
      <c r="N15" s="16">
        <f t="shared" si="5"/>
        <v>81.2059</v>
      </c>
      <c r="O15" s="16">
        <f t="shared" si="6"/>
        <v>43.141500000000001</v>
      </c>
      <c r="P15" s="16">
        <f t="shared" si="7"/>
        <v>79.46350000000001</v>
      </c>
      <c r="Q15" s="17" t="s">
        <v>6</v>
      </c>
    </row>
    <row r="16" spans="1:17" x14ac:dyDescent="0.25">
      <c r="A16" s="1">
        <v>43575</v>
      </c>
      <c r="B16" s="8">
        <v>2458594.3843</v>
      </c>
      <c r="C16" s="3">
        <v>9.41602E-11</v>
      </c>
      <c r="D16" s="3">
        <v>1.5874599999999999E-11</v>
      </c>
      <c r="E16" s="3">
        <v>8.5791700000000001E-12</v>
      </c>
      <c r="F16" s="3">
        <v>4.6665E-12</v>
      </c>
      <c r="G16" s="3">
        <v>6.95567E-12</v>
      </c>
      <c r="H16" s="6">
        <v>0</v>
      </c>
      <c r="I16" s="6"/>
      <c r="J16" s="14">
        <f t="shared" si="2"/>
        <v>43575</v>
      </c>
      <c r="K16" s="15">
        <f t="shared" si="3"/>
        <v>2458594.3843</v>
      </c>
      <c r="L16" s="16">
        <f t="shared" si="0"/>
        <v>941.60199999999998</v>
      </c>
      <c r="M16" s="16">
        <f t="shared" si="4"/>
        <v>158.74599999999998</v>
      </c>
      <c r="N16" s="16">
        <f t="shared" si="5"/>
        <v>85.791700000000006</v>
      </c>
      <c r="O16" s="16">
        <f t="shared" si="6"/>
        <v>46.664999999999999</v>
      </c>
      <c r="P16" s="16">
        <f t="shared" si="7"/>
        <v>69.556700000000006</v>
      </c>
      <c r="Q16" s="17" t="s">
        <v>6</v>
      </c>
    </row>
    <row r="17" spans="1:17" x14ac:dyDescent="0.25">
      <c r="A17" s="1">
        <v>43579</v>
      </c>
      <c r="B17" s="8">
        <v>2458598.361</v>
      </c>
      <c r="C17" s="3">
        <v>9.0105300000000001E-11</v>
      </c>
      <c r="D17" s="3">
        <v>1.42427E-11</v>
      </c>
      <c r="E17" s="3">
        <v>7.3740600000000006E-12</v>
      </c>
      <c r="F17" s="3">
        <v>4.8283600000000002E-12</v>
      </c>
      <c r="G17" s="3">
        <v>6.5192200000000002E-12</v>
      </c>
      <c r="H17" s="6">
        <v>0</v>
      </c>
      <c r="I17" s="6"/>
      <c r="J17" s="14">
        <f t="shared" si="2"/>
        <v>43579</v>
      </c>
      <c r="K17" s="15">
        <f t="shared" si="3"/>
        <v>2458598.361</v>
      </c>
      <c r="L17" s="16">
        <f t="shared" si="0"/>
        <v>901.053</v>
      </c>
      <c r="M17" s="16">
        <f t="shared" si="4"/>
        <v>142.42699999999999</v>
      </c>
      <c r="N17" s="16">
        <f t="shared" si="5"/>
        <v>73.740600000000001</v>
      </c>
      <c r="O17" s="16">
        <f t="shared" si="6"/>
        <v>48.2836</v>
      </c>
      <c r="P17" s="16">
        <f t="shared" si="7"/>
        <v>65.1922</v>
      </c>
      <c r="Q17" s="17" t="s">
        <v>6</v>
      </c>
    </row>
    <row r="18" spans="1:17" x14ac:dyDescent="0.25">
      <c r="A18" s="1">
        <v>43597</v>
      </c>
      <c r="B18" s="8">
        <v>2458615.5639</v>
      </c>
      <c r="C18" s="3">
        <v>1.02113E-10</v>
      </c>
      <c r="D18" s="3">
        <v>1.42486E-11</v>
      </c>
      <c r="E18" s="3">
        <v>1.9905499999999998E-12</v>
      </c>
      <c r="F18" s="3">
        <v>5.8043899999999997E-12</v>
      </c>
      <c r="G18" s="3">
        <v>4.4132300000000002E-12</v>
      </c>
      <c r="H18" s="6">
        <v>0</v>
      </c>
      <c r="I18" s="6"/>
      <c r="J18" s="14">
        <f t="shared" si="2"/>
        <v>43597</v>
      </c>
      <c r="K18" s="15">
        <f t="shared" si="3"/>
        <v>2458615.5639</v>
      </c>
      <c r="L18" s="16">
        <f t="shared" si="0"/>
        <v>1021.13</v>
      </c>
      <c r="M18" s="16">
        <f t="shared" si="4"/>
        <v>142.48600000000002</v>
      </c>
      <c r="N18" s="16">
        <f t="shared" si="5"/>
        <v>19.9055</v>
      </c>
      <c r="O18" s="16">
        <f t="shared" si="6"/>
        <v>58.043899999999994</v>
      </c>
      <c r="P18" s="16">
        <f t="shared" si="7"/>
        <v>44.132300000000001</v>
      </c>
      <c r="Q18" s="17" t="s">
        <v>6</v>
      </c>
    </row>
    <row r="19" spans="1:17" x14ac:dyDescent="0.25">
      <c r="A19" s="1">
        <v>43617</v>
      </c>
      <c r="B19" s="8">
        <v>2458635.5646000002</v>
      </c>
      <c r="C19" s="3">
        <v>8.3804000000000006E-11</v>
      </c>
      <c r="D19" s="3">
        <v>9.4177000000000001E-12</v>
      </c>
      <c r="E19" s="3">
        <v>8.2803800000000003E-13</v>
      </c>
      <c r="F19" s="3">
        <v>3.82148E-12</v>
      </c>
      <c r="G19" s="3">
        <v>3.0571500000000002E-12</v>
      </c>
      <c r="H19" s="6">
        <v>0</v>
      </c>
      <c r="I19" s="6"/>
      <c r="J19" s="14">
        <f t="shared" si="2"/>
        <v>43617</v>
      </c>
      <c r="K19" s="15">
        <f t="shared" si="3"/>
        <v>2458635.5646000002</v>
      </c>
      <c r="L19" s="16">
        <f t="shared" si="0"/>
        <v>838.04000000000008</v>
      </c>
      <c r="M19" s="16">
        <f t="shared" si="4"/>
        <v>94.177000000000007</v>
      </c>
      <c r="N19" s="16">
        <f t="shared" si="5"/>
        <v>8.280380000000001</v>
      </c>
      <c r="O19" s="16">
        <f t="shared" si="6"/>
        <v>38.214799999999997</v>
      </c>
      <c r="P19" s="16">
        <f t="shared" si="7"/>
        <v>30.5715</v>
      </c>
      <c r="Q19" s="17" t="s">
        <v>6</v>
      </c>
    </row>
    <row r="20" spans="1:17" x14ac:dyDescent="0.25">
      <c r="A20" s="1">
        <v>43629</v>
      </c>
      <c r="B20" s="8">
        <v>2458647.5422</v>
      </c>
      <c r="C20" s="3">
        <v>7.9620499999999997E-11</v>
      </c>
      <c r="D20" s="3">
        <v>6.8738499999999998E-12</v>
      </c>
      <c r="E20" s="3">
        <v>4.5900699999999996E-13</v>
      </c>
      <c r="F20" s="3">
        <v>3.5523700000000001E-12</v>
      </c>
      <c r="G20" s="3">
        <v>2.2777699999999999E-12</v>
      </c>
      <c r="H20" s="6">
        <v>0</v>
      </c>
      <c r="I20" s="6"/>
      <c r="J20" s="14">
        <f t="shared" si="2"/>
        <v>43629</v>
      </c>
      <c r="K20" s="15">
        <f t="shared" si="3"/>
        <v>2458647.5422</v>
      </c>
      <c r="L20" s="16">
        <f t="shared" si="0"/>
        <v>796.20499999999993</v>
      </c>
      <c r="M20" s="16">
        <f t="shared" si="4"/>
        <v>68.738500000000002</v>
      </c>
      <c r="N20" s="16">
        <f t="shared" si="5"/>
        <v>4.5900699999999999</v>
      </c>
      <c r="O20" s="16">
        <f t="shared" si="6"/>
        <v>35.523699999999998</v>
      </c>
      <c r="P20" s="16">
        <f t="shared" si="7"/>
        <v>22.777699999999999</v>
      </c>
      <c r="Q20" s="17" t="s">
        <v>6</v>
      </c>
    </row>
    <row r="21" spans="1:17" x14ac:dyDescent="0.25">
      <c r="A21" s="1">
        <v>43637</v>
      </c>
      <c r="B21" s="8">
        <v>2458656.4920000001</v>
      </c>
      <c r="C21" s="3">
        <v>7.1149700000000002E-11</v>
      </c>
      <c r="D21" s="3">
        <v>6.7723100000000003E-12</v>
      </c>
      <c r="E21" s="3">
        <v>5.7793899999999999E-13</v>
      </c>
      <c r="F21" s="3">
        <v>3.2698899999999999E-12</v>
      </c>
      <c r="G21" s="3">
        <v>2.11888E-12</v>
      </c>
      <c r="H21" s="6">
        <v>0</v>
      </c>
      <c r="I21" s="6"/>
      <c r="J21" s="14">
        <f t="shared" si="2"/>
        <v>43637</v>
      </c>
      <c r="K21" s="15">
        <f t="shared" si="3"/>
        <v>2458656.4920000001</v>
      </c>
      <c r="L21" s="16">
        <f t="shared" si="0"/>
        <v>711.49700000000007</v>
      </c>
      <c r="M21" s="16">
        <f t="shared" si="4"/>
        <v>67.723100000000002</v>
      </c>
      <c r="N21" s="16">
        <f t="shared" si="5"/>
        <v>5.7793900000000002</v>
      </c>
      <c r="O21" s="16">
        <f t="shared" si="6"/>
        <v>32.698900000000002</v>
      </c>
      <c r="P21" s="16">
        <f t="shared" si="7"/>
        <v>21.188800000000001</v>
      </c>
      <c r="Q21" s="17" t="s">
        <v>6</v>
      </c>
    </row>
    <row r="22" spans="1:17" x14ac:dyDescent="0.25">
      <c r="A22" s="1">
        <v>43642</v>
      </c>
      <c r="B22" s="8">
        <v>2458661.5129999998</v>
      </c>
      <c r="C22" s="3">
        <v>6.2386699999999999E-11</v>
      </c>
      <c r="D22" s="3">
        <v>7.9453600000000008E-12</v>
      </c>
      <c r="E22" s="3">
        <v>8.87253E-13</v>
      </c>
      <c r="F22" s="3">
        <v>3.3866700000000001E-12</v>
      </c>
      <c r="G22" s="3">
        <v>2.1469499999999999E-12</v>
      </c>
      <c r="H22" s="6">
        <v>0</v>
      </c>
      <c r="I22" s="6"/>
      <c r="J22" s="14">
        <f t="shared" si="2"/>
        <v>43642</v>
      </c>
      <c r="K22" s="15">
        <f t="shared" si="3"/>
        <v>2458661.5129999998</v>
      </c>
      <c r="L22" s="16">
        <f t="shared" si="0"/>
        <v>623.86699999999996</v>
      </c>
      <c r="M22" s="16">
        <f t="shared" si="4"/>
        <v>79.453600000000009</v>
      </c>
      <c r="N22" s="16">
        <f t="shared" si="5"/>
        <v>8.8725299999999994</v>
      </c>
      <c r="O22" s="16">
        <f t="shared" si="6"/>
        <v>33.866700000000002</v>
      </c>
      <c r="P22" s="16">
        <f t="shared" si="7"/>
        <v>21.4695</v>
      </c>
      <c r="Q22" s="17" t="s">
        <v>6</v>
      </c>
    </row>
    <row r="23" spans="1:17" x14ac:dyDescent="0.25">
      <c r="A23" s="1">
        <v>43651</v>
      </c>
      <c r="B23" s="8">
        <v>2458670.4668000001</v>
      </c>
      <c r="C23" s="3">
        <v>6.8072199999999994E-11</v>
      </c>
      <c r="D23" s="3">
        <v>9.1513899999999998E-12</v>
      </c>
      <c r="E23" s="3">
        <v>1.1108700000000001E-12</v>
      </c>
      <c r="F23" s="3">
        <v>3.5548600000000001E-12</v>
      </c>
      <c r="G23" s="3">
        <v>2.42046E-12</v>
      </c>
      <c r="H23" s="6">
        <v>0</v>
      </c>
      <c r="I23" s="6"/>
      <c r="J23" s="14">
        <f t="shared" si="2"/>
        <v>43651</v>
      </c>
      <c r="K23" s="15">
        <f t="shared" si="3"/>
        <v>2458670.4668000001</v>
      </c>
      <c r="L23" s="16">
        <f t="shared" si="0"/>
        <v>680.72199999999998</v>
      </c>
      <c r="M23" s="16">
        <f t="shared" si="4"/>
        <v>91.513899999999992</v>
      </c>
      <c r="N23" s="16">
        <f t="shared" si="5"/>
        <v>11.108700000000001</v>
      </c>
      <c r="O23" s="16">
        <f t="shared" si="6"/>
        <v>35.5486</v>
      </c>
      <c r="P23" s="16">
        <f t="shared" si="7"/>
        <v>24.204599999999999</v>
      </c>
      <c r="Q23" s="17" t="s">
        <v>6</v>
      </c>
    </row>
    <row r="24" spans="1:17" x14ac:dyDescent="0.25">
      <c r="A24" s="1">
        <v>43662</v>
      </c>
      <c r="B24" s="8">
        <v>2458680.5397000001</v>
      </c>
      <c r="C24" s="3">
        <v>6.4172599999999998E-11</v>
      </c>
      <c r="D24" s="3">
        <v>8.3920300000000001E-12</v>
      </c>
      <c r="E24" s="3">
        <v>9.7313499999999997E-13</v>
      </c>
      <c r="F24" s="3">
        <v>3.6366000000000001E-12</v>
      </c>
      <c r="G24" s="3">
        <v>1.9135399999999999E-12</v>
      </c>
      <c r="H24" s="6">
        <v>0</v>
      </c>
      <c r="I24" s="6"/>
      <c r="J24" s="14">
        <f t="shared" si="2"/>
        <v>43662</v>
      </c>
      <c r="K24" s="15">
        <f t="shared" si="3"/>
        <v>2458680.5397000001</v>
      </c>
      <c r="L24" s="16">
        <f t="shared" si="0"/>
        <v>641.726</v>
      </c>
      <c r="M24" s="16">
        <f t="shared" si="4"/>
        <v>83.920299999999997</v>
      </c>
      <c r="N24" s="16">
        <f t="shared" si="5"/>
        <v>9.7313499999999991</v>
      </c>
      <c r="O24" s="16">
        <f t="shared" si="6"/>
        <v>36.366</v>
      </c>
      <c r="P24" s="16">
        <f t="shared" si="7"/>
        <v>19.135400000000001</v>
      </c>
      <c r="Q24" s="17" t="s">
        <v>6</v>
      </c>
    </row>
    <row r="25" spans="1:17" x14ac:dyDescent="0.25">
      <c r="A25" s="1">
        <v>43671</v>
      </c>
      <c r="B25" s="8">
        <v>2458689.5301999999</v>
      </c>
      <c r="C25" s="3">
        <v>5.27586E-11</v>
      </c>
      <c r="D25" s="3">
        <v>8.1552899999999993E-12</v>
      </c>
      <c r="E25" s="3">
        <v>1.1485E-12</v>
      </c>
      <c r="F25" s="3">
        <v>2.99879E-12</v>
      </c>
      <c r="G25" s="3">
        <v>1.5432300000000001E-12</v>
      </c>
      <c r="H25" s="6">
        <v>0</v>
      </c>
      <c r="I25" s="6"/>
      <c r="J25" s="14">
        <f t="shared" si="2"/>
        <v>43671</v>
      </c>
      <c r="K25" s="15">
        <f t="shared" si="3"/>
        <v>2458689.5301999999</v>
      </c>
      <c r="L25" s="16">
        <f t="shared" si="0"/>
        <v>527.58600000000001</v>
      </c>
      <c r="M25" s="16">
        <f t="shared" si="4"/>
        <v>81.552899999999994</v>
      </c>
      <c r="N25" s="16">
        <f t="shared" si="5"/>
        <v>11.484999999999999</v>
      </c>
      <c r="O25" s="16">
        <f t="shared" si="6"/>
        <v>29.9879</v>
      </c>
      <c r="P25" s="16">
        <f t="shared" si="7"/>
        <v>15.432300000000001</v>
      </c>
      <c r="Q25" s="17" t="s">
        <v>6</v>
      </c>
    </row>
    <row r="26" spans="1:17" x14ac:dyDescent="0.25">
      <c r="A26" s="1">
        <v>43681</v>
      </c>
      <c r="B26" s="8">
        <v>2458699.5520000001</v>
      </c>
      <c r="C26" s="3">
        <v>4.6416300000000003E-11</v>
      </c>
      <c r="D26" s="3">
        <v>6.4680099999999996E-12</v>
      </c>
      <c r="E26" s="3">
        <v>8.4793200000000005E-13</v>
      </c>
      <c r="F26" s="3">
        <v>2.4864100000000001E-12</v>
      </c>
      <c r="G26" s="3">
        <v>1.4835500000000001E-12</v>
      </c>
      <c r="H26" s="6">
        <v>0</v>
      </c>
      <c r="I26" s="6"/>
      <c r="J26" s="14">
        <f t="shared" si="2"/>
        <v>43681</v>
      </c>
      <c r="K26" s="15">
        <f t="shared" si="3"/>
        <v>2458699.5520000001</v>
      </c>
      <c r="L26" s="16">
        <f t="shared" si="0"/>
        <v>464.16300000000001</v>
      </c>
      <c r="M26" s="16">
        <f t="shared" si="4"/>
        <v>64.680099999999996</v>
      </c>
      <c r="N26" s="16">
        <f t="shared" si="5"/>
        <v>8.4793200000000013</v>
      </c>
      <c r="O26" s="16">
        <f t="shared" si="6"/>
        <v>24.864100000000001</v>
      </c>
      <c r="P26" s="16">
        <f t="shared" si="7"/>
        <v>14.835500000000001</v>
      </c>
      <c r="Q26" s="17" t="s">
        <v>6</v>
      </c>
    </row>
    <row r="27" spans="1:17" x14ac:dyDescent="0.25">
      <c r="A27" s="1">
        <v>43689</v>
      </c>
      <c r="B27" s="8">
        <v>2458708.3942</v>
      </c>
      <c r="C27" s="3">
        <v>5.2298500000000003E-11</v>
      </c>
      <c r="D27" s="3">
        <v>8.2565800000000008E-12</v>
      </c>
      <c r="E27" s="3">
        <v>1.6709500000000001E-12</v>
      </c>
      <c r="F27" s="3">
        <v>2.2828599999999998E-12</v>
      </c>
      <c r="G27" s="3">
        <v>1.50341E-12</v>
      </c>
      <c r="H27" s="6">
        <v>0</v>
      </c>
      <c r="I27" s="6"/>
      <c r="J27" s="14">
        <f t="shared" si="2"/>
        <v>43689</v>
      </c>
      <c r="K27" s="15">
        <f t="shared" si="3"/>
        <v>2458708.3942</v>
      </c>
      <c r="L27" s="16">
        <f t="shared" si="0"/>
        <v>522.98500000000001</v>
      </c>
      <c r="M27" s="16">
        <f t="shared" si="4"/>
        <v>82.56580000000001</v>
      </c>
      <c r="N27" s="16">
        <f t="shared" si="5"/>
        <v>16.709500000000002</v>
      </c>
      <c r="O27" s="16">
        <f t="shared" si="6"/>
        <v>22.828599999999998</v>
      </c>
      <c r="P27" s="16">
        <f t="shared" si="7"/>
        <v>15.034099999999999</v>
      </c>
      <c r="Q27" s="17" t="s">
        <v>6</v>
      </c>
    </row>
    <row r="28" spans="1:17" x14ac:dyDescent="0.25">
      <c r="A28" s="1">
        <v>43692</v>
      </c>
      <c r="B28" s="8">
        <v>2458710.7691000002</v>
      </c>
      <c r="C28" s="3">
        <v>5.93413E-11</v>
      </c>
      <c r="D28" s="3">
        <v>6.0196499999999997E-12</v>
      </c>
      <c r="E28" s="3">
        <v>9.8600199999999998E-13</v>
      </c>
      <c r="F28" s="3">
        <v>2.8027700000000002E-12</v>
      </c>
      <c r="G28" s="3">
        <v>1.8202299999999998E-12</v>
      </c>
      <c r="H28" s="6">
        <v>0</v>
      </c>
      <c r="I28" s="6"/>
      <c r="J28" s="14">
        <f t="shared" si="2"/>
        <v>43692</v>
      </c>
      <c r="K28" s="15">
        <f t="shared" si="3"/>
        <v>2458710.7691000002</v>
      </c>
      <c r="L28" s="16">
        <f t="shared" si="0"/>
        <v>593.41300000000001</v>
      </c>
      <c r="M28" s="16">
        <f t="shared" si="4"/>
        <v>60.1965</v>
      </c>
      <c r="N28" s="16">
        <f t="shared" si="5"/>
        <v>9.8600200000000005</v>
      </c>
      <c r="O28" s="16">
        <f t="shared" si="6"/>
        <v>28.027700000000003</v>
      </c>
      <c r="P28" s="16">
        <f t="shared" si="7"/>
        <v>18.202299999999997</v>
      </c>
      <c r="Q28" s="17" t="s">
        <v>6</v>
      </c>
    </row>
    <row r="29" spans="1:17" x14ac:dyDescent="0.25">
      <c r="A29" s="1">
        <v>43722</v>
      </c>
      <c r="B29" s="8">
        <v>2458741.4049999998</v>
      </c>
      <c r="C29" s="3">
        <v>5.3121100000000002E-11</v>
      </c>
      <c r="D29" s="3">
        <v>8.7797300000000002E-12</v>
      </c>
      <c r="E29" s="3">
        <v>2.06351E-12</v>
      </c>
      <c r="F29" s="3">
        <v>2.24262E-12</v>
      </c>
      <c r="G29" s="3">
        <v>1.55872E-12</v>
      </c>
      <c r="H29" s="6">
        <v>0</v>
      </c>
      <c r="I29" s="6"/>
      <c r="J29" s="14">
        <f t="shared" si="2"/>
        <v>43722</v>
      </c>
      <c r="K29" s="15">
        <f t="shared" si="3"/>
        <v>2458741.4049999998</v>
      </c>
      <c r="L29" s="16">
        <f t="shared" si="0"/>
        <v>531.21100000000001</v>
      </c>
      <c r="M29" s="16">
        <f t="shared" si="4"/>
        <v>87.797300000000007</v>
      </c>
      <c r="N29" s="16">
        <f t="shared" si="5"/>
        <v>20.635100000000001</v>
      </c>
      <c r="O29" s="16">
        <f t="shared" si="6"/>
        <v>22.426200000000001</v>
      </c>
      <c r="P29" s="16">
        <f t="shared" si="7"/>
        <v>15.587200000000001</v>
      </c>
      <c r="Q29" s="17" t="s">
        <v>6</v>
      </c>
    </row>
    <row r="30" spans="1:17" x14ac:dyDescent="0.25">
      <c r="A30" s="1">
        <v>43727</v>
      </c>
      <c r="B30" s="8">
        <v>2458745.7883000001</v>
      </c>
      <c r="C30" s="3">
        <v>5.5234599999999999E-11</v>
      </c>
      <c r="D30" s="3">
        <v>9.5426700000000002E-12</v>
      </c>
      <c r="E30" s="3">
        <v>2.3275999999999999E-12</v>
      </c>
      <c r="F30" s="3">
        <v>2.4816699999999999E-12</v>
      </c>
      <c r="G30" s="3">
        <v>1.7132400000000001E-12</v>
      </c>
      <c r="H30" s="6">
        <v>0</v>
      </c>
      <c r="I30" s="6"/>
      <c r="J30" s="14">
        <f t="shared" si="2"/>
        <v>43727</v>
      </c>
      <c r="K30" s="15">
        <f t="shared" si="3"/>
        <v>2458745.7883000001</v>
      </c>
      <c r="L30" s="16">
        <f t="shared" si="0"/>
        <v>552.346</v>
      </c>
      <c r="M30" s="16">
        <f t="shared" si="4"/>
        <v>95.426699999999997</v>
      </c>
      <c r="N30" s="16">
        <f t="shared" si="5"/>
        <v>23.276</v>
      </c>
      <c r="O30" s="16">
        <f t="shared" si="6"/>
        <v>24.816699999999997</v>
      </c>
      <c r="P30" s="16">
        <f t="shared" si="7"/>
        <v>17.132400000000001</v>
      </c>
      <c r="Q30" s="17" t="s">
        <v>6</v>
      </c>
    </row>
    <row r="31" spans="1:17" x14ac:dyDescent="0.25">
      <c r="A31" s="1">
        <v>43741</v>
      </c>
      <c r="B31" s="8">
        <v>2458759.7433000002</v>
      </c>
      <c r="C31" s="3">
        <v>5.6637199999999997E-11</v>
      </c>
      <c r="D31" s="3">
        <v>9.9005799999999998E-12</v>
      </c>
      <c r="E31" s="3">
        <v>2.0906199999999998E-12</v>
      </c>
      <c r="F31" s="3">
        <v>2.42306E-12</v>
      </c>
      <c r="G31" s="3">
        <v>1.68604E-12</v>
      </c>
      <c r="H31" s="6">
        <v>0</v>
      </c>
      <c r="I31" s="6"/>
      <c r="J31" s="14">
        <f t="shared" si="2"/>
        <v>43741</v>
      </c>
      <c r="K31" s="15">
        <f t="shared" si="3"/>
        <v>2458759.7433000002</v>
      </c>
      <c r="L31" s="16">
        <f t="shared" si="0"/>
        <v>566.37199999999996</v>
      </c>
      <c r="M31" s="16">
        <f t="shared" si="4"/>
        <v>99.005799999999994</v>
      </c>
      <c r="N31" s="16">
        <f t="shared" si="5"/>
        <v>20.906199999999998</v>
      </c>
      <c r="O31" s="16">
        <f t="shared" si="6"/>
        <v>24.230599999999999</v>
      </c>
      <c r="P31" s="16">
        <f t="shared" si="7"/>
        <v>16.860399999999998</v>
      </c>
      <c r="Q31" s="17" t="s">
        <v>6</v>
      </c>
    </row>
    <row r="32" spans="1:17" x14ac:dyDescent="0.25">
      <c r="A32" s="1">
        <v>43749</v>
      </c>
      <c r="B32" s="8">
        <v>2458767.7940000002</v>
      </c>
      <c r="C32" s="3">
        <v>6.0511099999999995E-11</v>
      </c>
      <c r="D32" s="3">
        <v>8.5174900000000003E-12</v>
      </c>
      <c r="E32" s="3">
        <v>1.72874E-12</v>
      </c>
      <c r="F32" s="3">
        <v>3.03316E-12</v>
      </c>
      <c r="G32" s="3">
        <v>1.8951699999999999E-12</v>
      </c>
      <c r="H32" s="6">
        <v>0</v>
      </c>
      <c r="I32" s="6"/>
      <c r="J32" s="14">
        <f t="shared" si="2"/>
        <v>43749</v>
      </c>
      <c r="K32" s="15">
        <f t="shared" si="3"/>
        <v>2458767.7940000002</v>
      </c>
      <c r="L32" s="16">
        <f t="shared" si="0"/>
        <v>605.11099999999999</v>
      </c>
      <c r="M32" s="16">
        <f t="shared" si="4"/>
        <v>85.174900000000008</v>
      </c>
      <c r="N32" s="16">
        <f t="shared" si="5"/>
        <v>17.287399999999998</v>
      </c>
      <c r="O32" s="16">
        <f t="shared" si="6"/>
        <v>30.331599999999998</v>
      </c>
      <c r="P32" s="16">
        <f t="shared" si="7"/>
        <v>18.951699999999999</v>
      </c>
      <c r="Q32" s="17" t="s">
        <v>6</v>
      </c>
    </row>
    <row r="33" spans="1:17" x14ac:dyDescent="0.25">
      <c r="A33" s="1">
        <v>43753</v>
      </c>
      <c r="B33" s="8">
        <v>2458772.36</v>
      </c>
      <c r="C33" s="3">
        <v>7.0253499999999994E-11</v>
      </c>
      <c r="D33" s="3">
        <v>8.5354399999999998E-12</v>
      </c>
      <c r="E33" s="3">
        <v>1.45189E-12</v>
      </c>
      <c r="F33" s="3">
        <v>2.9374299999999999E-12</v>
      </c>
      <c r="G33" s="3">
        <v>2.22754E-12</v>
      </c>
      <c r="H33" s="6">
        <v>0</v>
      </c>
      <c r="I33" s="6"/>
      <c r="J33" s="14">
        <f t="shared" si="2"/>
        <v>43753</v>
      </c>
      <c r="K33" s="15">
        <f t="shared" si="3"/>
        <v>2458772.36</v>
      </c>
      <c r="L33" s="16">
        <f t="shared" si="0"/>
        <v>702.53499999999997</v>
      </c>
      <c r="M33" s="16">
        <f t="shared" si="4"/>
        <v>85.354399999999998</v>
      </c>
      <c r="N33" s="16">
        <f t="shared" si="5"/>
        <v>14.5189</v>
      </c>
      <c r="O33" s="16">
        <f t="shared" si="6"/>
        <v>29.374299999999998</v>
      </c>
      <c r="P33" s="16">
        <f t="shared" si="7"/>
        <v>22.275400000000001</v>
      </c>
      <c r="Q33" s="17" t="s">
        <v>6</v>
      </c>
    </row>
    <row r="34" spans="1:17" x14ac:dyDescent="0.25">
      <c r="A34" s="1">
        <v>43765</v>
      </c>
      <c r="B34" s="8">
        <v>2458784.3141000001</v>
      </c>
      <c r="C34" s="3">
        <v>5.5832299999999999E-11</v>
      </c>
      <c r="D34" s="3">
        <v>9.5358000000000006E-12</v>
      </c>
      <c r="E34" s="3">
        <v>2.4280600000000001E-12</v>
      </c>
      <c r="F34" s="3">
        <v>2.1839E-12</v>
      </c>
      <c r="G34" s="3">
        <v>1.7119099999999999E-12</v>
      </c>
      <c r="H34" s="6">
        <v>0</v>
      </c>
      <c r="I34" s="6"/>
      <c r="J34" s="14">
        <f t="shared" si="2"/>
        <v>43765</v>
      </c>
      <c r="K34" s="15">
        <f t="shared" si="3"/>
        <v>2458784.3141000001</v>
      </c>
      <c r="L34" s="16">
        <f t="shared" si="0"/>
        <v>558.32299999999998</v>
      </c>
      <c r="M34" s="16">
        <f t="shared" si="4"/>
        <v>95.358000000000004</v>
      </c>
      <c r="N34" s="16">
        <f t="shared" si="5"/>
        <v>24.2806</v>
      </c>
      <c r="O34" s="16">
        <f t="shared" si="6"/>
        <v>21.838999999999999</v>
      </c>
      <c r="P34" s="16">
        <f t="shared" si="7"/>
        <v>17.1191</v>
      </c>
      <c r="Q34" s="17" t="s">
        <v>6</v>
      </c>
    </row>
    <row r="35" spans="1:17" x14ac:dyDescent="0.25">
      <c r="A35" s="1">
        <v>43767</v>
      </c>
      <c r="B35" s="8">
        <v>2458785.7548000002</v>
      </c>
      <c r="C35" s="3">
        <v>5.3810700000000003E-11</v>
      </c>
      <c r="D35" s="3">
        <v>9.6989199999999996E-12</v>
      </c>
      <c r="E35" s="3">
        <v>2.3505700000000002E-12</v>
      </c>
      <c r="F35" s="3">
        <v>2.3460999999999999E-12</v>
      </c>
      <c r="G35" s="3">
        <v>1.66089E-12</v>
      </c>
      <c r="H35" s="6">
        <v>0</v>
      </c>
      <c r="I35" s="6"/>
      <c r="J35" s="14">
        <f t="shared" si="2"/>
        <v>43767</v>
      </c>
      <c r="K35" s="15">
        <f t="shared" si="3"/>
        <v>2458785.7548000002</v>
      </c>
      <c r="L35" s="16">
        <f t="shared" si="0"/>
        <v>538.10700000000008</v>
      </c>
      <c r="M35" s="16">
        <f t="shared" si="4"/>
        <v>96.989199999999997</v>
      </c>
      <c r="N35" s="16">
        <f t="shared" si="5"/>
        <v>23.505700000000001</v>
      </c>
      <c r="O35" s="16">
        <f t="shared" si="6"/>
        <v>23.460999999999999</v>
      </c>
      <c r="P35" s="16">
        <f t="shared" si="7"/>
        <v>16.608899999999998</v>
      </c>
      <c r="Q35" s="17" t="s">
        <v>6</v>
      </c>
    </row>
    <row r="36" spans="1:17" x14ac:dyDescent="0.25">
      <c r="A36" s="1">
        <v>43767</v>
      </c>
      <c r="B36" s="8">
        <v>2458786.4293</v>
      </c>
      <c r="C36" s="3">
        <v>5.29996E-11</v>
      </c>
      <c r="D36" s="3">
        <v>8.7903299999999994E-12</v>
      </c>
      <c r="E36" s="3">
        <v>2.5057300000000001E-12</v>
      </c>
      <c r="F36" s="3">
        <v>1.9391099999999998E-12</v>
      </c>
      <c r="G36" s="3">
        <v>1.45418E-12</v>
      </c>
      <c r="H36" s="6">
        <v>0</v>
      </c>
      <c r="I36" s="6"/>
      <c r="J36" s="14">
        <f t="shared" si="2"/>
        <v>43767</v>
      </c>
      <c r="K36" s="15">
        <f t="shared" si="3"/>
        <v>2458786.4293</v>
      </c>
      <c r="L36" s="16">
        <f t="shared" si="0"/>
        <v>529.99599999999998</v>
      </c>
      <c r="M36" s="16">
        <f t="shared" si="4"/>
        <v>87.903299999999987</v>
      </c>
      <c r="N36" s="16">
        <f t="shared" si="5"/>
        <v>25.057300000000001</v>
      </c>
      <c r="O36" s="16">
        <f t="shared" si="6"/>
        <v>19.391099999999998</v>
      </c>
      <c r="P36" s="16">
        <f t="shared" si="7"/>
        <v>14.5418</v>
      </c>
      <c r="Q36" s="17" t="s">
        <v>6</v>
      </c>
    </row>
    <row r="37" spans="1:17" x14ac:dyDescent="0.25">
      <c r="A37" s="1">
        <v>43769</v>
      </c>
      <c r="B37" s="8">
        <v>2458787.8997</v>
      </c>
      <c r="C37" s="3">
        <v>4.0019199999999998E-11</v>
      </c>
      <c r="D37" s="3">
        <v>5.7147600000000002E-12</v>
      </c>
      <c r="E37" s="3">
        <v>1.5984800000000001E-12</v>
      </c>
      <c r="F37" s="3">
        <v>1.9296099999999999E-12</v>
      </c>
      <c r="G37" s="3">
        <v>1.60737E-12</v>
      </c>
      <c r="H37" s="6">
        <v>0</v>
      </c>
      <c r="I37" s="6"/>
      <c r="J37" s="14">
        <f t="shared" si="2"/>
        <v>43769</v>
      </c>
      <c r="K37" s="15">
        <f t="shared" si="3"/>
        <v>2458787.8997</v>
      </c>
      <c r="L37" s="16">
        <f t="shared" si="0"/>
        <v>400.19200000000001</v>
      </c>
      <c r="M37" s="16">
        <f t="shared" si="4"/>
        <v>57.147600000000004</v>
      </c>
      <c r="N37" s="16">
        <f t="shared" si="5"/>
        <v>15.9848</v>
      </c>
      <c r="O37" s="16">
        <f t="shared" si="6"/>
        <v>19.296099999999999</v>
      </c>
      <c r="P37" s="16">
        <f t="shared" si="7"/>
        <v>16.073699999999999</v>
      </c>
      <c r="Q37" s="17" t="s">
        <v>6</v>
      </c>
    </row>
    <row r="38" spans="1:17" x14ac:dyDescent="0.25">
      <c r="A38" s="1">
        <v>43782</v>
      </c>
      <c r="B38" s="8">
        <v>2458800.6831</v>
      </c>
      <c r="C38" s="3">
        <v>4.9435200000000001E-11</v>
      </c>
      <c r="D38" s="3">
        <v>9.8070499999999995E-12</v>
      </c>
      <c r="E38" s="3">
        <v>2.56359E-12</v>
      </c>
      <c r="F38" s="3">
        <v>2.16088E-12</v>
      </c>
      <c r="G38" s="3">
        <v>1.6154100000000001E-12</v>
      </c>
      <c r="H38" s="6">
        <v>0</v>
      </c>
      <c r="I38" s="6"/>
      <c r="J38" s="14">
        <f t="shared" si="2"/>
        <v>43782</v>
      </c>
      <c r="K38" s="15">
        <f t="shared" si="3"/>
        <v>2458800.6831</v>
      </c>
      <c r="L38" s="16">
        <f t="shared" si="0"/>
        <v>494.35200000000003</v>
      </c>
      <c r="M38" s="16">
        <f t="shared" si="4"/>
        <v>98.070499999999996</v>
      </c>
      <c r="N38" s="16">
        <f t="shared" si="5"/>
        <v>25.635899999999999</v>
      </c>
      <c r="O38" s="16">
        <f t="shared" si="6"/>
        <v>21.608799999999999</v>
      </c>
      <c r="P38" s="16">
        <f t="shared" si="7"/>
        <v>16.1541</v>
      </c>
      <c r="Q38" s="17" t="s">
        <v>6</v>
      </c>
    </row>
    <row r="39" spans="1:17" x14ac:dyDescent="0.25">
      <c r="A39" s="1">
        <v>43792</v>
      </c>
      <c r="B39" s="8">
        <v>2458810.639</v>
      </c>
      <c r="C39" s="3">
        <v>5.2039499999999998E-11</v>
      </c>
      <c r="D39" s="3">
        <v>9.4245699999999997E-12</v>
      </c>
      <c r="E39" s="3">
        <v>2.7012999999999998E-12</v>
      </c>
      <c r="F39" s="3">
        <v>2.26506E-12</v>
      </c>
      <c r="G39" s="3">
        <v>1.5864600000000001E-12</v>
      </c>
      <c r="H39" s="6">
        <v>0</v>
      </c>
      <c r="I39" s="6"/>
      <c r="J39" s="14">
        <f t="shared" si="2"/>
        <v>43792</v>
      </c>
      <c r="K39" s="15">
        <f t="shared" si="3"/>
        <v>2458810.639</v>
      </c>
      <c r="L39" s="16">
        <f t="shared" si="0"/>
        <v>520.39499999999998</v>
      </c>
      <c r="M39" s="16">
        <f t="shared" si="4"/>
        <v>94.245699999999999</v>
      </c>
      <c r="N39" s="16">
        <f t="shared" si="5"/>
        <v>27.012999999999998</v>
      </c>
      <c r="O39" s="16">
        <f t="shared" si="6"/>
        <v>22.650600000000001</v>
      </c>
      <c r="P39" s="16">
        <f t="shared" si="7"/>
        <v>15.864600000000001</v>
      </c>
      <c r="Q39" s="17" t="s">
        <v>6</v>
      </c>
    </row>
    <row r="40" spans="1:17" x14ac:dyDescent="0.25">
      <c r="A40" s="1">
        <v>43793</v>
      </c>
      <c r="B40" s="8">
        <v>2458812.3524000002</v>
      </c>
      <c r="C40" s="3">
        <v>6.91133E-11</v>
      </c>
      <c r="D40" s="3">
        <v>6.7207400000000003E-12</v>
      </c>
      <c r="E40" s="3">
        <v>1.53835E-12</v>
      </c>
      <c r="F40" s="3">
        <v>2.78285E-12</v>
      </c>
      <c r="G40" s="3">
        <v>2.2242799999999999E-12</v>
      </c>
      <c r="H40" s="6">
        <v>0</v>
      </c>
      <c r="I40" s="6"/>
      <c r="J40" s="14">
        <f t="shared" si="2"/>
        <v>43793</v>
      </c>
      <c r="K40" s="15">
        <f t="shared" si="3"/>
        <v>2458812.3524000002</v>
      </c>
      <c r="L40" s="16">
        <f t="shared" si="0"/>
        <v>691.13300000000004</v>
      </c>
      <c r="M40" s="16">
        <f t="shared" si="4"/>
        <v>67.207400000000007</v>
      </c>
      <c r="N40" s="16">
        <f t="shared" si="5"/>
        <v>15.3835</v>
      </c>
      <c r="O40" s="16">
        <f t="shared" si="6"/>
        <v>27.828500000000002</v>
      </c>
      <c r="P40" s="16">
        <f t="shared" si="7"/>
        <v>22.242799999999999</v>
      </c>
      <c r="Q40" s="17" t="s">
        <v>6</v>
      </c>
    </row>
    <row r="41" spans="1:17" x14ac:dyDescent="0.25">
      <c r="A41" s="1">
        <v>43801</v>
      </c>
      <c r="B41" s="8">
        <v>2458819.6811000002</v>
      </c>
      <c r="C41" s="3">
        <v>5.0046100000000002E-11</v>
      </c>
      <c r="D41" s="3">
        <v>9.8312199999999998E-12</v>
      </c>
      <c r="E41" s="3">
        <v>3.0060999999999999E-12</v>
      </c>
      <c r="F41" s="3">
        <v>2.1547400000000002E-12</v>
      </c>
      <c r="G41" s="3">
        <v>1.5651500000000001E-12</v>
      </c>
      <c r="H41" s="6">
        <v>0</v>
      </c>
      <c r="I41" s="6"/>
      <c r="J41" s="14">
        <f t="shared" si="2"/>
        <v>43801</v>
      </c>
      <c r="K41" s="15">
        <f t="shared" si="3"/>
        <v>2458819.6811000002</v>
      </c>
      <c r="L41" s="16">
        <f t="shared" si="0"/>
        <v>500.46100000000001</v>
      </c>
      <c r="M41" s="16">
        <f t="shared" si="4"/>
        <v>98.312200000000004</v>
      </c>
      <c r="N41" s="16">
        <f t="shared" si="5"/>
        <v>30.061</v>
      </c>
      <c r="O41" s="16">
        <f t="shared" si="6"/>
        <v>21.547400000000003</v>
      </c>
      <c r="P41" s="16">
        <f t="shared" si="7"/>
        <v>15.6515</v>
      </c>
      <c r="Q41" s="17" t="s">
        <v>6</v>
      </c>
    </row>
    <row r="42" spans="1:17" x14ac:dyDescent="0.25">
      <c r="A42" s="1">
        <v>43803</v>
      </c>
      <c r="B42" s="8">
        <v>2458822.3182999999</v>
      </c>
      <c r="C42" s="3">
        <v>5.8137099999999999E-11</v>
      </c>
      <c r="D42" s="3">
        <v>9.1366599999999996E-12</v>
      </c>
      <c r="E42" s="3">
        <v>2.6950799999999999E-12</v>
      </c>
      <c r="F42" s="3">
        <v>2.26653E-12</v>
      </c>
      <c r="G42" s="3">
        <v>1.9451200000000001E-12</v>
      </c>
      <c r="H42" s="6">
        <v>0</v>
      </c>
      <c r="I42" s="6"/>
      <c r="J42" s="14">
        <f t="shared" si="2"/>
        <v>43803</v>
      </c>
      <c r="K42" s="15">
        <f t="shared" si="3"/>
        <v>2458822.3182999999</v>
      </c>
      <c r="L42" s="16">
        <f t="shared" si="0"/>
        <v>581.37099999999998</v>
      </c>
      <c r="M42" s="16">
        <f t="shared" si="4"/>
        <v>91.366599999999991</v>
      </c>
      <c r="N42" s="16">
        <f t="shared" si="5"/>
        <v>26.950799999999997</v>
      </c>
      <c r="O42" s="16">
        <f t="shared" si="6"/>
        <v>22.665300000000002</v>
      </c>
      <c r="P42" s="16">
        <f t="shared" si="7"/>
        <v>19.4512</v>
      </c>
      <c r="Q42" s="17" t="s">
        <v>6</v>
      </c>
    </row>
    <row r="43" spans="1:17" x14ac:dyDescent="0.25">
      <c r="A43" s="1">
        <v>43810</v>
      </c>
      <c r="B43" s="8">
        <v>2458829.3256999999</v>
      </c>
      <c r="C43" s="3">
        <v>5.8974199999999999E-11</v>
      </c>
      <c r="D43" s="3">
        <v>7.7964500000000008E-12</v>
      </c>
      <c r="E43" s="3">
        <v>2.09286E-12</v>
      </c>
      <c r="F43" s="3">
        <v>2.5325500000000001E-12</v>
      </c>
      <c r="G43" s="3">
        <v>2.0293900000000001E-12</v>
      </c>
      <c r="H43" s="6">
        <v>0</v>
      </c>
      <c r="I43" s="6"/>
      <c r="J43" s="14">
        <f t="shared" si="2"/>
        <v>43810</v>
      </c>
      <c r="K43" s="15">
        <f t="shared" si="3"/>
        <v>2458829.3256999999</v>
      </c>
      <c r="L43" s="16">
        <f t="shared" si="0"/>
        <v>589.74199999999996</v>
      </c>
      <c r="M43" s="16">
        <f t="shared" si="4"/>
        <v>77.964500000000001</v>
      </c>
      <c r="N43" s="16">
        <f t="shared" si="5"/>
        <v>20.928599999999999</v>
      </c>
      <c r="O43" s="16">
        <f t="shared" si="6"/>
        <v>25.325500000000002</v>
      </c>
      <c r="P43" s="16">
        <f t="shared" si="7"/>
        <v>20.293900000000001</v>
      </c>
      <c r="Q43" s="17" t="s">
        <v>6</v>
      </c>
    </row>
    <row r="44" spans="1:17" x14ac:dyDescent="0.25">
      <c r="A44" s="1">
        <v>43817</v>
      </c>
      <c r="B44" s="8">
        <v>2458835.7607999998</v>
      </c>
      <c r="C44" s="3">
        <v>5.8626E-11</v>
      </c>
      <c r="D44" s="3">
        <v>9.0582799999999996E-12</v>
      </c>
      <c r="E44" s="3">
        <v>2.6880699999999999E-12</v>
      </c>
      <c r="F44" s="3">
        <v>2.31492E-12</v>
      </c>
      <c r="G44" s="3">
        <v>1.9184400000000001E-12</v>
      </c>
      <c r="H44" s="6">
        <v>0</v>
      </c>
      <c r="I44" s="6"/>
      <c r="J44" s="14">
        <f t="shared" si="2"/>
        <v>43817</v>
      </c>
      <c r="K44" s="15">
        <f t="shared" si="3"/>
        <v>2458835.7607999998</v>
      </c>
      <c r="L44" s="16">
        <f t="shared" si="0"/>
        <v>586.26</v>
      </c>
      <c r="M44" s="16">
        <f t="shared" si="4"/>
        <v>90.582799999999992</v>
      </c>
      <c r="N44" s="16">
        <f t="shared" si="5"/>
        <v>26.880699999999997</v>
      </c>
      <c r="O44" s="16">
        <f t="shared" si="6"/>
        <v>23.1492</v>
      </c>
      <c r="P44" s="16">
        <f t="shared" si="7"/>
        <v>19.1844</v>
      </c>
      <c r="Q44" s="17" t="s">
        <v>6</v>
      </c>
    </row>
    <row r="45" spans="1:17" x14ac:dyDescent="0.25">
      <c r="A45" s="1">
        <v>43819</v>
      </c>
      <c r="B45" s="8">
        <v>2458837.7393</v>
      </c>
      <c r="C45" s="3">
        <v>6.1569299999999997E-11</v>
      </c>
      <c r="D45" s="3">
        <v>9.17678E-12</v>
      </c>
      <c r="E45" s="3">
        <v>2.5488600000000001E-12</v>
      </c>
      <c r="F45" s="3">
        <v>2.43558E-12</v>
      </c>
      <c r="G45" s="3">
        <v>1.9070399999999999E-12</v>
      </c>
      <c r="H45" s="6">
        <v>0</v>
      </c>
      <c r="I45" s="6"/>
      <c r="J45" s="14">
        <f t="shared" si="2"/>
        <v>43819</v>
      </c>
      <c r="K45" s="15">
        <f t="shared" si="3"/>
        <v>2458837.7393</v>
      </c>
      <c r="L45" s="16">
        <f t="shared" si="0"/>
        <v>615.69299999999998</v>
      </c>
      <c r="M45" s="16">
        <f t="shared" si="4"/>
        <v>91.767799999999994</v>
      </c>
      <c r="N45" s="16">
        <f t="shared" si="5"/>
        <v>25.488600000000002</v>
      </c>
      <c r="O45" s="16">
        <f t="shared" si="6"/>
        <v>24.355799999999999</v>
      </c>
      <c r="P45" s="16">
        <f t="shared" si="7"/>
        <v>19.070399999999999</v>
      </c>
      <c r="Q45" s="17" t="s">
        <v>6</v>
      </c>
    </row>
    <row r="46" spans="1:17" x14ac:dyDescent="0.25">
      <c r="A46" s="1">
        <v>43824</v>
      </c>
      <c r="B46" s="8">
        <v>2458843.3424999998</v>
      </c>
      <c r="C46" s="3">
        <v>6.50702E-11</v>
      </c>
      <c r="D46" s="3">
        <v>1.0106400000000001E-11</v>
      </c>
      <c r="E46" s="3">
        <v>2.9020299999999999E-12</v>
      </c>
      <c r="F46" s="3">
        <v>2.5257599999999999E-12</v>
      </c>
      <c r="G46" s="3">
        <v>2.3718499999999998E-12</v>
      </c>
      <c r="H46" s="6">
        <v>0</v>
      </c>
      <c r="I46" s="6"/>
      <c r="J46" s="14">
        <f t="shared" si="2"/>
        <v>43824</v>
      </c>
      <c r="K46" s="15">
        <f t="shared" si="3"/>
        <v>2458843.3424999998</v>
      </c>
      <c r="L46" s="16">
        <f t="shared" si="0"/>
        <v>650.702</v>
      </c>
      <c r="M46" s="16">
        <f t="shared" si="4"/>
        <v>101.06400000000001</v>
      </c>
      <c r="N46" s="16">
        <f t="shared" si="5"/>
        <v>29.020299999999999</v>
      </c>
      <c r="O46" s="16">
        <f t="shared" si="6"/>
        <v>25.2576</v>
      </c>
      <c r="P46" s="16">
        <f t="shared" si="7"/>
        <v>23.718499999999999</v>
      </c>
      <c r="Q46" s="17" t="s">
        <v>6</v>
      </c>
    </row>
    <row r="47" spans="1:17" x14ac:dyDescent="0.25">
      <c r="A47" s="1">
        <v>43828</v>
      </c>
      <c r="B47" s="8">
        <v>2458846.6724999999</v>
      </c>
      <c r="C47" s="3">
        <v>5.4151200000000003E-11</v>
      </c>
      <c r="D47" s="3">
        <v>8.7845000000000008E-12</v>
      </c>
      <c r="E47" s="3">
        <v>2.4780799999999999E-12</v>
      </c>
      <c r="F47" s="3">
        <v>2.1550400000000001E-12</v>
      </c>
      <c r="G47" s="3">
        <v>1.64964E-12</v>
      </c>
      <c r="H47" s="6">
        <v>0</v>
      </c>
      <c r="I47" s="6"/>
      <c r="J47" s="14">
        <f t="shared" si="2"/>
        <v>43828</v>
      </c>
      <c r="K47" s="15">
        <f t="shared" si="3"/>
        <v>2458846.6724999999</v>
      </c>
      <c r="L47" s="16">
        <f t="shared" si="0"/>
        <v>541.51200000000006</v>
      </c>
      <c r="M47" s="16">
        <f t="shared" si="4"/>
        <v>87.845000000000013</v>
      </c>
      <c r="N47" s="16">
        <f t="shared" si="5"/>
        <v>24.780799999999999</v>
      </c>
      <c r="O47" s="16">
        <f t="shared" si="6"/>
        <v>21.5504</v>
      </c>
      <c r="P47" s="16">
        <f t="shared" si="7"/>
        <v>16.496400000000001</v>
      </c>
      <c r="Q47" s="1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2"/>
  <sheetViews>
    <sheetView topLeftCell="D1" workbookViewId="0">
      <selection activeCell="Z20" sqref="Z20"/>
    </sheetView>
  </sheetViews>
  <sheetFormatPr baseColWidth="10" defaultColWidth="9.140625" defaultRowHeight="15" x14ac:dyDescent="0.25"/>
  <cols>
    <col min="20" max="28" width="10.7109375" customWidth="1"/>
    <col min="29" max="29" width="12.42578125" bestFit="1" customWidth="1"/>
    <col min="30" max="30" width="10.7109375" customWidth="1"/>
  </cols>
  <sheetData>
    <row r="1" spans="1:30" x14ac:dyDescent="0.25">
      <c r="A1">
        <f>+Raw!K2-2450000</f>
        <v>8502.3662999998778</v>
      </c>
      <c r="B1">
        <f>+Raw!L2</f>
        <v>224.48500000000001</v>
      </c>
      <c r="C1">
        <f>0.05*B1+20</f>
        <v>31.224250000000001</v>
      </c>
      <c r="D1">
        <f>+Raw!M2</f>
        <v>22.260999999999999</v>
      </c>
      <c r="E1">
        <f>0.05*D1+3</f>
        <v>4.1130500000000003</v>
      </c>
      <c r="F1">
        <f>+Raw!N2</f>
        <v>22.3155</v>
      </c>
      <c r="G1">
        <f>0.05*F1+3</f>
        <v>4.1157750000000002</v>
      </c>
      <c r="H1">
        <f>+Raw!O2</f>
        <v>12.8695</v>
      </c>
      <c r="I1">
        <f>0.05*H1+2</f>
        <v>2.643475</v>
      </c>
      <c r="J1">
        <f>+Raw!P2</f>
        <v>7.0559500000000002</v>
      </c>
      <c r="K1">
        <f>0.05*J1+2</f>
        <v>2.3527974999999999</v>
      </c>
      <c r="L1">
        <f>+Raw!Q2</f>
        <v>6.6090400000000002</v>
      </c>
      <c r="M1">
        <f>0.05*L1+1</f>
        <v>1.330452</v>
      </c>
      <c r="N1" s="19">
        <f>+B1/D1*AD$7</f>
        <v>6.9581173352499883</v>
      </c>
      <c r="O1" s="19">
        <v>0.5</v>
      </c>
      <c r="P1" s="19">
        <f>+F1/D1*AD$8</f>
        <v>1.0535935455894769</v>
      </c>
      <c r="Q1" s="19">
        <v>0.15</v>
      </c>
      <c r="R1" s="19">
        <f>+J1/H1*AD$9</f>
        <v>0.47094915328529691</v>
      </c>
      <c r="S1" s="19">
        <v>0.1</v>
      </c>
      <c r="T1" s="19">
        <f>+F1/J1*AD$10</f>
        <v>4.86198427007671</v>
      </c>
      <c r="U1" s="19">
        <v>0.4</v>
      </c>
      <c r="V1" s="19">
        <f>+F1/H1*AD$11</f>
        <v>2.2897473752790587</v>
      </c>
      <c r="W1">
        <v>0.2</v>
      </c>
      <c r="Z1">
        <v>1</v>
      </c>
      <c r="AA1" t="s">
        <v>18</v>
      </c>
      <c r="AB1">
        <v>2</v>
      </c>
      <c r="AC1" t="s">
        <v>10</v>
      </c>
    </row>
    <row r="2" spans="1:30" x14ac:dyDescent="0.25">
      <c r="A2">
        <f>+Raw!K3-2450000</f>
        <v>8508.3012000001036</v>
      </c>
      <c r="B2">
        <f>+Raw!L3</f>
        <v>216.77699999999999</v>
      </c>
      <c r="C2">
        <f t="shared" ref="C2:C42" si="0">0.05*B2+20</f>
        <v>30.838850000000001</v>
      </c>
      <c r="D2">
        <f>+Raw!M3</f>
        <v>24.526</v>
      </c>
      <c r="E2">
        <f t="shared" ref="E2:E42" si="1">0.05*D2+3</f>
        <v>4.2263000000000002</v>
      </c>
      <c r="F2">
        <f>+Raw!N3</f>
        <v>22.778300000000002</v>
      </c>
      <c r="G2">
        <f t="shared" ref="G2:G42" si="2">0.05*F2+3</f>
        <v>4.1389149999999999</v>
      </c>
      <c r="H2">
        <f>+Raw!O3</f>
        <v>11.054600000000001</v>
      </c>
      <c r="I2">
        <f t="shared" ref="I2:K2" si="3">0.05*H2+2</f>
        <v>2.5527299999999999</v>
      </c>
      <c r="J2">
        <f>+Raw!P3</f>
        <v>8.8286899999999999</v>
      </c>
      <c r="K2">
        <f t="shared" si="3"/>
        <v>2.4414345000000002</v>
      </c>
      <c r="L2">
        <f>+Raw!Q3</f>
        <v>5.8312200000000001</v>
      </c>
      <c r="M2">
        <f t="shared" ref="M2:M7" si="4">0.05*L2+1</f>
        <v>1.291561</v>
      </c>
      <c r="N2" s="19">
        <f>+B2/D2*AD$7</f>
        <v>6.0986760988338906</v>
      </c>
      <c r="O2" s="19">
        <v>0.5</v>
      </c>
      <c r="P2" s="19">
        <f>+F2/D2*AD$8</f>
        <v>0.97612566921900457</v>
      </c>
      <c r="Q2" s="19">
        <v>0.15</v>
      </c>
      <c r="R2" s="19">
        <f>+J2/H2*AD$9</f>
        <v>0.68601472087034654</v>
      </c>
      <c r="S2" s="19">
        <v>0.1</v>
      </c>
      <c r="T2" s="19">
        <f>+F2/J2*AD$10</f>
        <v>3.9663173774551135</v>
      </c>
      <c r="U2" s="19">
        <v>0.4</v>
      </c>
      <c r="V2" s="19">
        <f>+F2/H2*AD$11</f>
        <v>2.7209521085780741</v>
      </c>
      <c r="W2">
        <v>0.2</v>
      </c>
      <c r="Z2">
        <v>2</v>
      </c>
      <c r="AA2" t="s">
        <v>19</v>
      </c>
      <c r="AB2">
        <v>4</v>
      </c>
      <c r="AC2" t="s">
        <v>11</v>
      </c>
    </row>
    <row r="3" spans="1:30" x14ac:dyDescent="0.25">
      <c r="A3">
        <f>+Raw!K4-2450000</f>
        <v>8512.3385999999009</v>
      </c>
      <c r="B3">
        <f>+Raw!L4</f>
        <v>229.245</v>
      </c>
      <c r="C3">
        <f t="shared" si="0"/>
        <v>31.462250000000001</v>
      </c>
      <c r="D3">
        <f>+Raw!M4</f>
        <v>27.0153</v>
      </c>
      <c r="E3">
        <f t="shared" si="1"/>
        <v>4.350765</v>
      </c>
      <c r="F3">
        <f>+Raw!N4</f>
        <v>27.180800000000001</v>
      </c>
      <c r="G3">
        <f t="shared" si="2"/>
        <v>4.3590400000000002</v>
      </c>
      <c r="H3">
        <f>+Raw!O4</f>
        <v>12.3005</v>
      </c>
      <c r="I3">
        <f t="shared" ref="I3:K3" si="5">0.05*H3+2</f>
        <v>2.6150250000000002</v>
      </c>
      <c r="J3">
        <f>+Raw!P4</f>
        <v>9.9672199999999993</v>
      </c>
      <c r="K3">
        <f t="shared" si="5"/>
        <v>2.4983610000000001</v>
      </c>
      <c r="L3">
        <f>+Raw!Q4</f>
        <v>6.7733200000000009</v>
      </c>
      <c r="M3">
        <f t="shared" si="4"/>
        <v>1.3386660000000001</v>
      </c>
      <c r="N3" s="19">
        <f>+B3/D3*AD$7</f>
        <v>5.85516540626978</v>
      </c>
      <c r="O3" s="19">
        <v>0.5</v>
      </c>
      <c r="P3" s="19">
        <f>+F3/D3*AD$8</f>
        <v>1.0574591253920587</v>
      </c>
      <c r="Q3" s="19">
        <v>0.15</v>
      </c>
      <c r="R3" s="19">
        <f>+J3/H3*AD$9</f>
        <v>0.69603564166142917</v>
      </c>
      <c r="S3" s="19">
        <v>0.1</v>
      </c>
      <c r="T3" s="19">
        <f>+F3/J3*AD$10</f>
        <v>4.1922831998515013</v>
      </c>
      <c r="U3" s="19">
        <v>0.4</v>
      </c>
      <c r="V3" s="19">
        <f>+F3/H3*AD$11</f>
        <v>2.9179785270350695</v>
      </c>
      <c r="W3">
        <v>0.2</v>
      </c>
      <c r="Z3">
        <v>3</v>
      </c>
      <c r="AA3" t="s">
        <v>20</v>
      </c>
      <c r="AB3">
        <v>6</v>
      </c>
      <c r="AC3" t="s">
        <v>12</v>
      </c>
    </row>
    <row r="4" spans="1:30" x14ac:dyDescent="0.25">
      <c r="A4">
        <f>+Raw!K5-2450000</f>
        <v>8526.6167000001296</v>
      </c>
      <c r="B4">
        <f>+Raw!L5</f>
        <v>218.137</v>
      </c>
      <c r="C4">
        <f t="shared" si="0"/>
        <v>30.906849999999999</v>
      </c>
      <c r="D4">
        <f>+Raw!M5</f>
        <v>33.319600000000001</v>
      </c>
      <c r="E4">
        <f t="shared" si="1"/>
        <v>4.6659800000000002</v>
      </c>
      <c r="F4">
        <f>+Raw!N5</f>
        <v>30.6036</v>
      </c>
      <c r="G4">
        <f t="shared" si="2"/>
        <v>4.5301799999999997</v>
      </c>
      <c r="H4">
        <f>+Raw!O5</f>
        <v>12.710699999999999</v>
      </c>
      <c r="I4">
        <f t="shared" ref="I4:K4" si="6">0.05*H4+2</f>
        <v>2.635535</v>
      </c>
      <c r="J4">
        <f>+Raw!P5</f>
        <v>10.9373</v>
      </c>
      <c r="K4">
        <f t="shared" si="6"/>
        <v>2.5468649999999999</v>
      </c>
      <c r="L4">
        <f>+Raw!Q5</f>
        <v>5.3510899999999992</v>
      </c>
      <c r="M4">
        <f t="shared" si="4"/>
        <v>1.2675544999999999</v>
      </c>
      <c r="N4" s="19">
        <f>+B4/D4*AD$7</f>
        <v>4.517297026374866</v>
      </c>
      <c r="O4" s="19">
        <v>0.5</v>
      </c>
      <c r="P4" s="19">
        <f>+F4/D4*AD$8</f>
        <v>0.96534796826088254</v>
      </c>
      <c r="Q4" s="19">
        <v>0.15</v>
      </c>
      <c r="R4" s="19">
        <f>+J4/H4*AD$9</f>
        <v>0.73913004448301489</v>
      </c>
      <c r="S4" s="19">
        <v>0.1</v>
      </c>
      <c r="T4" s="19">
        <f>+F4/J4*AD$10</f>
        <v>4.3015484052859776</v>
      </c>
      <c r="U4" s="19">
        <v>0.4</v>
      </c>
      <c r="V4" s="19">
        <f>+F4/H4*AD$11</f>
        <v>3.1794036641448669</v>
      </c>
      <c r="W4">
        <v>0.2</v>
      </c>
      <c r="Z4">
        <v>4</v>
      </c>
      <c r="AA4" t="s">
        <v>21</v>
      </c>
      <c r="AB4">
        <v>8</v>
      </c>
      <c r="AC4" t="s">
        <v>15</v>
      </c>
    </row>
    <row r="5" spans="1:30" x14ac:dyDescent="0.25">
      <c r="A5">
        <f>+Raw!K6-2450000</f>
        <v>8532.3860999997705</v>
      </c>
      <c r="B5">
        <f>+Raw!L6</f>
        <v>271.21100000000001</v>
      </c>
      <c r="C5">
        <f t="shared" si="0"/>
        <v>33.560549999999999</v>
      </c>
      <c r="D5">
        <f>+Raw!M6</f>
        <v>30.243599999999997</v>
      </c>
      <c r="E5">
        <f t="shared" si="1"/>
        <v>4.5121799999999999</v>
      </c>
      <c r="F5">
        <f>+Raw!N6</f>
        <v>27.0185</v>
      </c>
      <c r="G5">
        <f t="shared" si="2"/>
        <v>4.3509250000000002</v>
      </c>
      <c r="H5">
        <f>+Raw!O6</f>
        <v>13.720400000000001</v>
      </c>
      <c r="I5">
        <f t="shared" ref="I5:K5" si="7">0.05*H5+2</f>
        <v>2.6860200000000001</v>
      </c>
      <c r="J5">
        <f>+Raw!P6</f>
        <v>13.1065</v>
      </c>
      <c r="K5">
        <f t="shared" si="7"/>
        <v>2.6553249999999999</v>
      </c>
      <c r="L5">
        <f>+Raw!Q6</f>
        <v>6.37317</v>
      </c>
      <c r="M5">
        <f t="shared" si="4"/>
        <v>1.3186585</v>
      </c>
      <c r="N5" s="19"/>
      <c r="O5" s="19"/>
      <c r="P5" s="19">
        <f>+F5/D5*AD$8</f>
        <v>0.93894228524247059</v>
      </c>
      <c r="Q5" s="19">
        <v>0.15</v>
      </c>
      <c r="R5" s="19">
        <f>+J5/H5*AD$9</f>
        <v>0.8205407594456019</v>
      </c>
      <c r="S5" s="19">
        <v>0.1</v>
      </c>
      <c r="T5" s="19"/>
      <c r="U5" s="19">
        <v>0.4</v>
      </c>
      <c r="V5" s="19">
        <f>+F5/H5*AD$11</f>
        <v>2.6003815953635194</v>
      </c>
      <c r="W5">
        <v>0.2</v>
      </c>
      <c r="Z5">
        <v>5</v>
      </c>
      <c r="AA5" t="s">
        <v>22</v>
      </c>
      <c r="AB5">
        <v>10</v>
      </c>
      <c r="AC5" t="s">
        <v>16</v>
      </c>
    </row>
    <row r="6" spans="1:30" x14ac:dyDescent="0.25">
      <c r="A6">
        <f>+Raw!K7-2450000</f>
        <v>8537.347500000149</v>
      </c>
      <c r="B6">
        <f>+Raw!L7</f>
        <v>251.934</v>
      </c>
      <c r="C6">
        <f t="shared" si="0"/>
        <v>32.596699999999998</v>
      </c>
      <c r="D6">
        <f>+Raw!M7</f>
        <v>39.119700000000002</v>
      </c>
      <c r="E6">
        <f t="shared" si="1"/>
        <v>4.9559850000000001</v>
      </c>
      <c r="F6">
        <f>+Raw!N7</f>
        <v>35.514800000000001</v>
      </c>
      <c r="G6">
        <f t="shared" si="2"/>
        <v>4.7757399999999999</v>
      </c>
      <c r="H6">
        <f>+Raw!O7</f>
        <v>9.7143999999999995</v>
      </c>
      <c r="I6">
        <f t="shared" ref="I6:K6" si="8">0.05*H6+2</f>
        <v>2.4857200000000002</v>
      </c>
      <c r="J6">
        <f>+Raw!P7</f>
        <v>12.289899999999999</v>
      </c>
      <c r="K6">
        <f t="shared" si="8"/>
        <v>2.6144949999999998</v>
      </c>
      <c r="L6">
        <f>+Raw!Q7</f>
        <v>4.13504</v>
      </c>
      <c r="M6">
        <f t="shared" si="4"/>
        <v>1.206752</v>
      </c>
      <c r="N6" s="19">
        <f>+B6/D6*AD$7</f>
        <v>4.4436552427549287</v>
      </c>
      <c r="O6" s="19">
        <v>0.5</v>
      </c>
      <c r="P6" s="19">
        <f>+F6/D6*AD$8</f>
        <v>0.95416834975310993</v>
      </c>
      <c r="Q6" s="19">
        <v>0.15</v>
      </c>
      <c r="R6" s="19">
        <f>+J6/H6*AD$9</f>
        <v>1.0867072566868747</v>
      </c>
      <c r="S6" s="19">
        <v>0.1</v>
      </c>
      <c r="T6" s="19">
        <f>+F6/J6*AD$10</f>
        <v>4.4424591822942103</v>
      </c>
      <c r="U6" s="19">
        <v>0.4</v>
      </c>
      <c r="V6" s="19">
        <f>+F6/H6*AD$11</f>
        <v>4.8276526309343568</v>
      </c>
      <c r="W6">
        <v>0.2</v>
      </c>
      <c r="Z6">
        <v>6</v>
      </c>
      <c r="AA6" t="s">
        <v>23</v>
      </c>
      <c r="AB6">
        <v>12</v>
      </c>
      <c r="AC6" t="s">
        <v>17</v>
      </c>
    </row>
    <row r="7" spans="1:30" x14ac:dyDescent="0.25">
      <c r="A7">
        <f>+Raw!K8-2450000</f>
        <v>8541.4287999998778</v>
      </c>
      <c r="B7">
        <f>+Raw!L8</f>
        <v>274.33699999999999</v>
      </c>
      <c r="C7">
        <f t="shared" si="0"/>
        <v>33.716850000000001</v>
      </c>
      <c r="D7">
        <f>+Raw!M8</f>
        <v>49.500999999999998</v>
      </c>
      <c r="E7">
        <f t="shared" si="1"/>
        <v>5.4750499999999995</v>
      </c>
      <c r="F7">
        <f>+Raw!N8</f>
        <v>54.521200000000007</v>
      </c>
      <c r="G7">
        <f t="shared" si="2"/>
        <v>5.7260600000000004</v>
      </c>
      <c r="H7">
        <f>+Raw!O8</f>
        <v>12.460600000000001</v>
      </c>
      <c r="I7">
        <f t="shared" ref="I7:K7" si="9">0.05*H7+2</f>
        <v>2.62303</v>
      </c>
      <c r="J7">
        <f>+Raw!P8</f>
        <v>16.141299999999998</v>
      </c>
      <c r="K7">
        <f t="shared" si="9"/>
        <v>2.8070649999999997</v>
      </c>
      <c r="L7">
        <f>+Raw!Q8</f>
        <v>2.4666100000000002</v>
      </c>
      <c r="M7">
        <f t="shared" si="4"/>
        <v>1.1233305</v>
      </c>
      <c r="N7" s="19">
        <f>+B7/D7*AD$7</f>
        <v>3.8240142623381344</v>
      </c>
      <c r="O7" s="19">
        <v>0.5</v>
      </c>
      <c r="P7" s="19"/>
      <c r="Q7" s="19"/>
      <c r="R7" s="19">
        <f>+J7/H7*AD$9</f>
        <v>1.1127042694984848</v>
      </c>
      <c r="S7" s="19">
        <v>0.1</v>
      </c>
      <c r="T7" s="19"/>
      <c r="U7" s="19">
        <v>0.4</v>
      </c>
      <c r="V7" s="19">
        <f>+F7/H7*AD$11</f>
        <v>5.77788738822718</v>
      </c>
      <c r="W7">
        <v>0.2</v>
      </c>
      <c r="Z7">
        <v>7</v>
      </c>
      <c r="AA7" t="s">
        <v>28</v>
      </c>
      <c r="AB7">
        <v>14</v>
      </c>
      <c r="AC7" t="s">
        <v>13</v>
      </c>
      <c r="AD7">
        <v>0.69</v>
      </c>
    </row>
    <row r="8" spans="1:30" x14ac:dyDescent="0.25">
      <c r="A8">
        <f>+Raw!K9-2450000</f>
        <v>8556.6315999999642</v>
      </c>
      <c r="B8">
        <f>+Raw!L9</f>
        <v>425.928</v>
      </c>
      <c r="C8">
        <f t="shared" si="0"/>
        <v>41.296400000000006</v>
      </c>
      <c r="D8">
        <f>+Raw!M9</f>
        <v>80.842899999999986</v>
      </c>
      <c r="E8">
        <f t="shared" si="1"/>
        <v>7.0421449999999997</v>
      </c>
      <c r="F8">
        <f>+Raw!N9</f>
        <v>60.799600000000005</v>
      </c>
      <c r="G8">
        <f t="shared" si="2"/>
        <v>6.0399799999999999</v>
      </c>
      <c r="H8">
        <f>+Raw!O9</f>
        <v>20.9998</v>
      </c>
      <c r="I8">
        <f t="shared" ref="I8:K8" si="10">0.05*H8+2</f>
        <v>3.0499900000000002</v>
      </c>
      <c r="J8">
        <f>+Raw!P9</f>
        <v>30.255299999999998</v>
      </c>
      <c r="K8">
        <f t="shared" si="10"/>
        <v>3.5127649999999999</v>
      </c>
      <c r="L8">
        <v>0</v>
      </c>
      <c r="M8">
        <v>0.5</v>
      </c>
      <c r="N8" s="19">
        <f>+B8/D8*AD$7</f>
        <v>3.635326293341778</v>
      </c>
      <c r="O8" s="19">
        <v>0.5</v>
      </c>
      <c r="P8" s="19">
        <f>+F8/D8*AD$8</f>
        <v>0.79044196099055419</v>
      </c>
      <c r="Q8" s="19">
        <v>0.15</v>
      </c>
      <c r="R8" s="19">
        <f>+J8/H8*AD$9</f>
        <v>1.237560687391162</v>
      </c>
      <c r="S8" s="19">
        <v>0.1</v>
      </c>
      <c r="T8" s="19">
        <f>+F8/J8*AD$10</f>
        <v>3.0893113534172456</v>
      </c>
      <c r="U8" s="19">
        <v>0.4</v>
      </c>
      <c r="V8" s="19">
        <f>+F8/H8*AD$11</f>
        <v>3.8232102821003671</v>
      </c>
      <c r="W8">
        <v>0.2</v>
      </c>
      <c r="Z8">
        <v>8</v>
      </c>
      <c r="AA8" t="s">
        <v>29</v>
      </c>
      <c r="AB8">
        <v>16</v>
      </c>
      <c r="AC8" s="18" t="s">
        <v>24</v>
      </c>
      <c r="AD8" s="19">
        <f>1.03/0.98</f>
        <v>1.0510204081632653</v>
      </c>
    </row>
    <row r="9" spans="1:30" x14ac:dyDescent="0.25">
      <c r="A9">
        <f>+Raw!K10-2450000</f>
        <v>8557.6307999999262</v>
      </c>
      <c r="B9">
        <f>+Raw!L10</f>
        <v>438.11700000000002</v>
      </c>
      <c r="C9">
        <f t="shared" si="0"/>
        <v>41.905850000000001</v>
      </c>
      <c r="D9">
        <f>+Raw!M10</f>
        <v>83.045900000000003</v>
      </c>
      <c r="E9">
        <f t="shared" si="1"/>
        <v>7.1522950000000005</v>
      </c>
      <c r="F9">
        <f>+Raw!N10</f>
        <v>62.760199999999998</v>
      </c>
      <c r="G9">
        <f t="shared" si="2"/>
        <v>6.1380099999999995</v>
      </c>
      <c r="H9">
        <f>+Raw!O10</f>
        <v>22.212600000000002</v>
      </c>
      <c r="I9">
        <f t="shared" ref="I9:K9" si="11">0.05*H9+2</f>
        <v>3.1106300000000005</v>
      </c>
      <c r="J9">
        <f>+Raw!P10</f>
        <v>31.678799999999999</v>
      </c>
      <c r="K9">
        <f t="shared" si="11"/>
        <v>3.5839400000000001</v>
      </c>
      <c r="L9">
        <v>0</v>
      </c>
      <c r="M9">
        <v>0.5</v>
      </c>
      <c r="N9" s="19">
        <f>+B9/D9*AD$7</f>
        <v>3.6401644151005645</v>
      </c>
      <c r="O9" s="19">
        <v>0.5</v>
      </c>
      <c r="P9" s="19">
        <f>+F9/D9*AD$8</f>
        <v>0.79428666581261875</v>
      </c>
      <c r="Q9" s="19">
        <v>0.15</v>
      </c>
      <c r="R9" s="19">
        <f>+J9/H9*AD$9</f>
        <v>1.225037902950439</v>
      </c>
      <c r="S9" s="19">
        <v>0.1</v>
      </c>
      <c r="T9" s="19">
        <f>+F9/J9*AD$10</f>
        <v>3.0456361512261414</v>
      </c>
      <c r="U9" s="19">
        <v>0.4</v>
      </c>
      <c r="V9" s="19">
        <f>+F9/H9*AD$11</f>
        <v>3.7310197238481182</v>
      </c>
      <c r="W9">
        <v>0.2</v>
      </c>
      <c r="Z9">
        <v>9</v>
      </c>
      <c r="AA9" t="s">
        <v>30</v>
      </c>
      <c r="AB9">
        <v>18</v>
      </c>
      <c r="AC9" t="s">
        <v>25</v>
      </c>
      <c r="AD9" s="19">
        <f>0.67/0.78</f>
        <v>0.85897435897435903</v>
      </c>
    </row>
    <row r="10" spans="1:30" x14ac:dyDescent="0.25">
      <c r="A10">
        <f>+Raw!K12-2450000</f>
        <v>8567.3168999999762</v>
      </c>
      <c r="B10">
        <f>+Raw!L12</f>
        <v>543.14199999999994</v>
      </c>
      <c r="C10">
        <f t="shared" si="0"/>
        <v>47.1571</v>
      </c>
      <c r="D10">
        <f>+Raw!M12</f>
        <v>101.842</v>
      </c>
      <c r="E10">
        <f t="shared" si="1"/>
        <v>8.0921000000000003</v>
      </c>
      <c r="F10">
        <f>+Raw!N12</f>
        <v>73.61</v>
      </c>
      <c r="G10">
        <f t="shared" si="2"/>
        <v>6.6805000000000003</v>
      </c>
      <c r="H10">
        <f>+Raw!O12</f>
        <v>25.147500000000001</v>
      </c>
      <c r="I10">
        <f t="shared" ref="I10:K10" si="12">0.05*H10+2</f>
        <v>3.2573750000000001</v>
      </c>
      <c r="J10">
        <f>+Raw!P12</f>
        <v>43.971600000000002</v>
      </c>
      <c r="K10">
        <f t="shared" si="12"/>
        <v>4.1985799999999998</v>
      </c>
      <c r="L10">
        <v>0</v>
      </c>
      <c r="M10">
        <v>0.5</v>
      </c>
      <c r="N10" s="19">
        <f>+B10/D10*AD$7</f>
        <v>3.6798961135877133</v>
      </c>
      <c r="O10" s="19">
        <v>0.5</v>
      </c>
      <c r="P10" s="19">
        <f>+F10/D10*AD$8</f>
        <v>0.75966312763788957</v>
      </c>
      <c r="Q10" s="19">
        <v>0.15</v>
      </c>
      <c r="R10" s="19">
        <f>+J10/H10*AD$9</f>
        <v>1.5019575275107635</v>
      </c>
      <c r="S10" s="19">
        <v>0.1</v>
      </c>
      <c r="T10" s="19">
        <f>+F10/J10*AD$10</f>
        <v>2.5735165832274642</v>
      </c>
      <c r="U10" s="19">
        <v>0.4</v>
      </c>
      <c r="V10" s="19">
        <f>+F10/H10*AD$11</f>
        <v>3.8653126043522703</v>
      </c>
      <c r="W10">
        <v>0.2</v>
      </c>
      <c r="Z10">
        <v>10</v>
      </c>
      <c r="AA10" t="s">
        <v>31</v>
      </c>
      <c r="AB10">
        <v>20</v>
      </c>
      <c r="AC10" t="s">
        <v>26</v>
      </c>
      <c r="AD10" s="19">
        <f>1.03/0.67</f>
        <v>1.5373134328358209</v>
      </c>
    </row>
    <row r="11" spans="1:30" x14ac:dyDescent="0.25">
      <c r="A11">
        <f>+Raw!K13-2450000</f>
        <v>8567.344000000041</v>
      </c>
      <c r="B11">
        <f>+Raw!L13</f>
        <v>614.77200000000005</v>
      </c>
      <c r="C11">
        <f t="shared" si="0"/>
        <v>50.738600000000005</v>
      </c>
      <c r="D11">
        <f>+Raw!M13</f>
        <v>90.844100000000012</v>
      </c>
      <c r="E11">
        <f t="shared" si="1"/>
        <v>7.5422050000000009</v>
      </c>
      <c r="F11">
        <f>+Raw!N13</f>
        <v>68.383499999999998</v>
      </c>
      <c r="G11">
        <f t="shared" si="2"/>
        <v>6.4191750000000001</v>
      </c>
      <c r="H11">
        <f>+Raw!O13</f>
        <v>26.056000000000001</v>
      </c>
      <c r="I11">
        <f t="shared" ref="I11:K11" si="13">0.05*H11+2</f>
        <v>3.3028000000000004</v>
      </c>
      <c r="J11">
        <f>+Raw!P13</f>
        <v>50.319900000000004</v>
      </c>
      <c r="K11">
        <f t="shared" si="13"/>
        <v>4.5159950000000002</v>
      </c>
      <c r="L11">
        <v>0</v>
      </c>
      <c r="M11">
        <v>0.5</v>
      </c>
      <c r="N11" s="19">
        <f>+B11/D11*AD$7</f>
        <v>4.6694576752920653</v>
      </c>
      <c r="O11" s="19">
        <v>0.5</v>
      </c>
      <c r="P11" s="19">
        <f>+F11/D11*AD$8</f>
        <v>0.79116259703858194</v>
      </c>
      <c r="Q11" s="19">
        <v>0.15</v>
      </c>
      <c r="R11" s="19">
        <f>+J11/H11*AD$9</f>
        <v>1.6588695059162515</v>
      </c>
      <c r="S11" s="19">
        <v>0.1</v>
      </c>
      <c r="T11" s="19">
        <f>+F11/J11*AD$10</f>
        <v>2.0891709469678665</v>
      </c>
      <c r="U11" s="19">
        <v>0.4</v>
      </c>
      <c r="V11" s="19">
        <f>+F11/H11*AD$11</f>
        <v>3.4656619765711718</v>
      </c>
      <c r="W11">
        <v>0.2</v>
      </c>
      <c r="Z11">
        <v>11</v>
      </c>
      <c r="AA11" t="s">
        <v>37</v>
      </c>
      <c r="AB11">
        <v>22</v>
      </c>
      <c r="AC11" t="s">
        <v>27</v>
      </c>
      <c r="AD11" s="19">
        <f>1.03/0.78</f>
        <v>1.3205128205128205</v>
      </c>
    </row>
    <row r="12" spans="1:30" x14ac:dyDescent="0.25">
      <c r="A12">
        <f>+Raw!K14-2450000</f>
        <v>8584.3724000002258</v>
      </c>
      <c r="B12">
        <f>+Raw!L14</f>
        <v>836.28100000000006</v>
      </c>
      <c r="C12">
        <f t="shared" si="0"/>
        <v>61.814050000000009</v>
      </c>
      <c r="D12">
        <f>+Raw!M14</f>
        <v>164.77499999999998</v>
      </c>
      <c r="E12">
        <f t="shared" si="1"/>
        <v>11.23875</v>
      </c>
      <c r="F12">
        <f>+Raw!N14</f>
        <v>80.645099999999999</v>
      </c>
      <c r="G12">
        <f t="shared" si="2"/>
        <v>7.0322550000000001</v>
      </c>
      <c r="H12">
        <f>+Raw!O14</f>
        <v>33.273700000000005</v>
      </c>
      <c r="I12">
        <f t="shared" ref="I12:K12" si="14">0.05*H12+2</f>
        <v>3.6636850000000001</v>
      </c>
      <c r="J12">
        <f>+Raw!P14</f>
        <v>69.730500000000006</v>
      </c>
      <c r="K12">
        <f t="shared" si="14"/>
        <v>5.4865250000000003</v>
      </c>
      <c r="L12">
        <v>0</v>
      </c>
      <c r="M12">
        <v>0.5</v>
      </c>
      <c r="N12" s="19">
        <f>+B12/D12*AD$7</f>
        <v>3.5019504779244426</v>
      </c>
      <c r="O12" s="19">
        <v>0.5</v>
      </c>
      <c r="P12" s="19">
        <f>+F12/D12*AD$8</f>
        <v>0.51439627321115067</v>
      </c>
      <c r="Q12" s="19">
        <v>0.15</v>
      </c>
      <c r="R12" s="19">
        <f>+J12/H12*AD$9</f>
        <v>1.8001217639896234</v>
      </c>
      <c r="S12" s="19">
        <v>0.1</v>
      </c>
      <c r="T12" s="19">
        <f>+F12/J12*AD$10</f>
        <v>1.7779421561925994</v>
      </c>
      <c r="U12" s="19">
        <v>0.4</v>
      </c>
      <c r="V12" s="19">
        <f>+F12/H12*AD$11</f>
        <v>3.200512370476936</v>
      </c>
      <c r="W12">
        <v>0.2</v>
      </c>
    </row>
    <row r="13" spans="1:30" x14ac:dyDescent="0.25">
      <c r="A13">
        <f>+Raw!K15-2450000</f>
        <v>8585.377900000196</v>
      </c>
      <c r="B13">
        <f>+Raw!L15</f>
        <v>951.68700000000001</v>
      </c>
      <c r="C13">
        <f t="shared" si="0"/>
        <v>67.584350000000001</v>
      </c>
      <c r="D13">
        <f>+Raw!M15</f>
        <v>146.12899999999999</v>
      </c>
      <c r="E13">
        <f t="shared" si="1"/>
        <v>10.30645</v>
      </c>
      <c r="F13">
        <f>+Raw!N15</f>
        <v>81.2059</v>
      </c>
      <c r="G13">
        <f t="shared" si="2"/>
        <v>7.060295</v>
      </c>
      <c r="H13">
        <f>+Raw!O15</f>
        <v>43.141500000000001</v>
      </c>
      <c r="I13">
        <f t="shared" ref="I13:K13" si="15">0.05*H13+2</f>
        <v>4.1570750000000007</v>
      </c>
      <c r="J13">
        <f>+Raw!P15</f>
        <v>79.46350000000001</v>
      </c>
      <c r="K13">
        <f t="shared" si="15"/>
        <v>5.9731750000000012</v>
      </c>
      <c r="L13">
        <v>0</v>
      </c>
      <c r="M13">
        <v>0.5</v>
      </c>
      <c r="N13" s="19">
        <f>+B13/D13*AD$7</f>
        <v>4.4937283496089071</v>
      </c>
      <c r="O13" s="19">
        <v>0.5</v>
      </c>
      <c r="P13" s="19">
        <f>+F13/D13*AD$8</f>
        <v>0.58406653137478048</v>
      </c>
      <c r="Q13" s="19">
        <v>0.15</v>
      </c>
      <c r="R13" s="19">
        <f>+J13/H13*AD$9</f>
        <v>1.5821681901268845</v>
      </c>
      <c r="S13" s="19">
        <v>0.1</v>
      </c>
      <c r="T13" s="19">
        <f>+F13/J13*AD$10</f>
        <v>1.5710221786798011</v>
      </c>
      <c r="U13" s="19">
        <v>0.4</v>
      </c>
      <c r="V13" s="19">
        <f>+F13/H13*AD$11</f>
        <v>2.4856213170910157</v>
      </c>
      <c r="W13">
        <v>0.2</v>
      </c>
    </row>
    <row r="14" spans="1:30" x14ac:dyDescent="0.25">
      <c r="A14">
        <f>+Raw!K16-2450000</f>
        <v>8594.3843000000343</v>
      </c>
      <c r="B14">
        <f>+Raw!L16</f>
        <v>941.60199999999998</v>
      </c>
      <c r="C14">
        <f t="shared" si="0"/>
        <v>67.080100000000002</v>
      </c>
      <c r="D14">
        <f>+Raw!M16</f>
        <v>158.74599999999998</v>
      </c>
      <c r="E14">
        <f t="shared" si="1"/>
        <v>10.9373</v>
      </c>
      <c r="F14">
        <f>+Raw!N16</f>
        <v>85.791700000000006</v>
      </c>
      <c r="G14">
        <f t="shared" si="2"/>
        <v>7.2895850000000006</v>
      </c>
      <c r="H14">
        <f>+Raw!O16</f>
        <v>46.664999999999999</v>
      </c>
      <c r="I14">
        <f t="shared" ref="I14:K14" si="16">0.05*H14+2</f>
        <v>4.3332499999999996</v>
      </c>
      <c r="J14">
        <f>+Raw!P16</f>
        <v>69.556700000000006</v>
      </c>
      <c r="K14">
        <f t="shared" si="16"/>
        <v>5.4778350000000007</v>
      </c>
      <c r="L14">
        <v>0</v>
      </c>
      <c r="M14">
        <v>0.5</v>
      </c>
      <c r="N14" s="19">
        <f>+B14/D14*AD$7</f>
        <v>4.0927354390031878</v>
      </c>
      <c r="O14" s="19">
        <v>0.5</v>
      </c>
      <c r="P14" s="19">
        <f>+F14/D14*AD$8</f>
        <v>0.56800692648016593</v>
      </c>
      <c r="Q14" s="19">
        <v>0.15</v>
      </c>
      <c r="R14" s="19">
        <f>+J14/H14*AD$9</f>
        <v>1.2803476223051924</v>
      </c>
      <c r="S14" s="19">
        <v>0.1</v>
      </c>
      <c r="T14" s="19">
        <f>+F14/J14*AD$10</f>
        <v>1.8961326922614341</v>
      </c>
      <c r="U14" s="19">
        <v>0.4</v>
      </c>
      <c r="V14" s="19">
        <f>+F14/H14*AD$11</f>
        <v>2.42770898411207</v>
      </c>
      <c r="W14">
        <v>0.2</v>
      </c>
    </row>
    <row r="15" spans="1:30" x14ac:dyDescent="0.25">
      <c r="A15">
        <f>+Raw!K17-2450000</f>
        <v>8598.3610000000335</v>
      </c>
      <c r="B15">
        <f>+Raw!L17</f>
        <v>901.053</v>
      </c>
      <c r="C15">
        <f t="shared" si="0"/>
        <v>65.05265</v>
      </c>
      <c r="D15">
        <f>+Raw!M17</f>
        <v>142.42699999999999</v>
      </c>
      <c r="E15">
        <f t="shared" si="1"/>
        <v>10.12135</v>
      </c>
      <c r="F15">
        <f>+Raw!N17</f>
        <v>73.740600000000001</v>
      </c>
      <c r="G15">
        <f t="shared" si="2"/>
        <v>6.68703</v>
      </c>
      <c r="H15">
        <f>+Raw!O17</f>
        <v>48.2836</v>
      </c>
      <c r="I15">
        <f t="shared" ref="I15:K15" si="17">0.05*H15+2</f>
        <v>4.41418</v>
      </c>
      <c r="J15">
        <f>+Raw!P17</f>
        <v>65.1922</v>
      </c>
      <c r="K15">
        <f t="shared" si="17"/>
        <v>5.2596100000000003</v>
      </c>
      <c r="L15">
        <v>0</v>
      </c>
      <c r="M15">
        <v>0.5</v>
      </c>
      <c r="N15" s="19">
        <f>+B15/D15*AD$7</f>
        <v>4.3652296966165123</v>
      </c>
      <c r="O15" s="19">
        <v>0.5</v>
      </c>
      <c r="P15" s="19">
        <f>+F15/D15*AD$8</f>
        <v>0.54415859008617806</v>
      </c>
      <c r="Q15" s="19">
        <v>0.15</v>
      </c>
      <c r="R15" s="19">
        <f>+J15/H15*AD$9</f>
        <v>1.1597815449785891</v>
      </c>
      <c r="S15" s="19">
        <v>0.1</v>
      </c>
      <c r="T15" s="19">
        <f>+F15/J15*AD$10</f>
        <v>1.7388953728417378</v>
      </c>
      <c r="U15" s="19">
        <v>0.4</v>
      </c>
      <c r="V15" s="19">
        <f>+F15/H15*AD$11</f>
        <v>2.0167387620705104</v>
      </c>
      <c r="W15">
        <v>0.2</v>
      </c>
    </row>
    <row r="16" spans="1:30" x14ac:dyDescent="0.25">
      <c r="A16">
        <f>+Raw!K18-2450000</f>
        <v>8615.5638999999501</v>
      </c>
      <c r="B16">
        <f>+Raw!L18</f>
        <v>1021.13</v>
      </c>
      <c r="C16">
        <f t="shared" si="0"/>
        <v>71.0565</v>
      </c>
      <c r="D16">
        <f>+Raw!M18</f>
        <v>142.48600000000002</v>
      </c>
      <c r="E16">
        <f t="shared" si="1"/>
        <v>10.124300000000002</v>
      </c>
      <c r="F16">
        <f>+Raw!N18</f>
        <v>19.9055</v>
      </c>
      <c r="G16">
        <f t="shared" si="2"/>
        <v>3.9952749999999999</v>
      </c>
      <c r="H16">
        <f>+Raw!O18</f>
        <v>58.043899999999994</v>
      </c>
      <c r="I16">
        <f t="shared" ref="I16:K16" si="18">0.05*H16+2</f>
        <v>4.9021949999999999</v>
      </c>
      <c r="J16">
        <f>+Raw!P18</f>
        <v>44.132300000000001</v>
      </c>
      <c r="K16">
        <f t="shared" si="18"/>
        <v>4.2066150000000002</v>
      </c>
      <c r="L16">
        <v>0</v>
      </c>
      <c r="M16">
        <v>0.5</v>
      </c>
      <c r="N16" s="19">
        <f>+B16/D16*AD$7</f>
        <v>4.9449047625731639</v>
      </c>
      <c r="O16" s="19">
        <v>0.5</v>
      </c>
      <c r="P16" s="19">
        <f>+F16/D16*AD$8</f>
        <v>0.14682906906428614</v>
      </c>
      <c r="Q16" s="19">
        <v>0.15</v>
      </c>
      <c r="R16" s="19">
        <f>+J16/H16*AD$9</f>
        <v>0.65310074103504612</v>
      </c>
      <c r="S16" s="19">
        <v>0.1</v>
      </c>
      <c r="T16" s="19">
        <f>+F16/J16*AD$10</f>
        <v>0.69339219885012637</v>
      </c>
      <c r="U16" s="19">
        <v>0.4</v>
      </c>
      <c r="V16" s="19">
        <f>+F16/H16*AD$11</f>
        <v>0.4528549588969375</v>
      </c>
      <c r="W16">
        <v>0.2</v>
      </c>
    </row>
    <row r="17" spans="1:23" x14ac:dyDescent="0.25">
      <c r="A17">
        <f>+Raw!K19-2450000</f>
        <v>8635.564600000158</v>
      </c>
      <c r="B17">
        <f>+Raw!L19</f>
        <v>838.04000000000008</v>
      </c>
      <c r="C17">
        <f t="shared" si="0"/>
        <v>61.902000000000008</v>
      </c>
      <c r="D17">
        <f>+Raw!M19</f>
        <v>94.177000000000007</v>
      </c>
      <c r="E17">
        <f t="shared" si="1"/>
        <v>7.7088500000000009</v>
      </c>
      <c r="F17">
        <f>+Raw!N19</f>
        <v>8.280380000000001</v>
      </c>
      <c r="G17">
        <f t="shared" si="2"/>
        <v>3.4140190000000001</v>
      </c>
      <c r="H17">
        <f>+Raw!O19</f>
        <v>38.214799999999997</v>
      </c>
      <c r="I17">
        <f t="shared" ref="I17:K17" si="19">0.05*H17+2</f>
        <v>3.9107399999999997</v>
      </c>
      <c r="J17">
        <f>+Raw!P19</f>
        <v>30.5715</v>
      </c>
      <c r="K17">
        <f t="shared" si="19"/>
        <v>3.528575</v>
      </c>
      <c r="L17">
        <v>0</v>
      </c>
      <c r="M17">
        <v>0.5</v>
      </c>
      <c r="N17" s="19">
        <f>+B17/D17*AD$7</f>
        <v>6.1400087070091418</v>
      </c>
      <c r="O17" s="19">
        <v>0.5</v>
      </c>
      <c r="P17" s="19">
        <f>+F17/D17*AD$8</f>
        <v>9.2409488169584289E-2</v>
      </c>
      <c r="Q17" s="19">
        <v>0.15</v>
      </c>
      <c r="R17" s="19">
        <f>+J17/H17*AD$9</f>
        <v>0.68717184481888216</v>
      </c>
      <c r="S17" s="19">
        <v>0.1</v>
      </c>
      <c r="T17" s="19">
        <f>+F17/J17*AD$10</f>
        <v>0.41638583003729213</v>
      </c>
      <c r="U17" s="19">
        <v>0.4</v>
      </c>
      <c r="V17" s="19">
        <f>+F17/H17*AD$11</f>
        <v>0.28612861898316755</v>
      </c>
      <c r="W17">
        <v>0.2</v>
      </c>
    </row>
    <row r="18" spans="1:23" x14ac:dyDescent="0.25">
      <c r="A18">
        <f>+Raw!K20-2450000</f>
        <v>8647.5422000000253</v>
      </c>
      <c r="B18">
        <f>+Raw!L20</f>
        <v>796.20499999999993</v>
      </c>
      <c r="C18">
        <f t="shared" si="0"/>
        <v>59.810249999999996</v>
      </c>
      <c r="D18">
        <f>+Raw!M20</f>
        <v>68.738500000000002</v>
      </c>
      <c r="E18">
        <f t="shared" si="1"/>
        <v>6.4369250000000005</v>
      </c>
      <c r="F18">
        <f>+Raw!N20</f>
        <v>4.5900699999999999</v>
      </c>
      <c r="G18">
        <f t="shared" si="2"/>
        <v>3.2295034999999999</v>
      </c>
      <c r="H18">
        <f>+Raw!O20</f>
        <v>35.523699999999998</v>
      </c>
      <c r="I18">
        <f t="shared" ref="I18:K18" si="20">0.05*H18+2</f>
        <v>3.7761849999999999</v>
      </c>
      <c r="J18">
        <f>+Raw!P20</f>
        <v>22.777699999999999</v>
      </c>
      <c r="K18">
        <f t="shared" si="20"/>
        <v>3.1388850000000001</v>
      </c>
      <c r="L18">
        <v>0</v>
      </c>
      <c r="M18">
        <v>0.5</v>
      </c>
      <c r="N18" s="19">
        <f>+B18/D18*AD$7</f>
        <v>7.9923398095681444</v>
      </c>
      <c r="O18" s="19">
        <v>0.5</v>
      </c>
      <c r="P18" s="19">
        <f>+F18/D18*AD$8</f>
        <v>7.01827541319342E-2</v>
      </c>
      <c r="Q18" s="19">
        <v>0.15</v>
      </c>
      <c r="R18" s="19">
        <f>+J18/H18*AD$9</f>
        <v>0.55077202702450079</v>
      </c>
      <c r="S18" s="19">
        <v>0.1</v>
      </c>
      <c r="T18" s="19">
        <f>+F18/J18*AD$10</f>
        <v>0.30979318669824946</v>
      </c>
      <c r="U18" s="19">
        <v>0.4</v>
      </c>
      <c r="V18" s="19">
        <f>+F18/H18*AD$11</f>
        <v>0.17062542139617445</v>
      </c>
      <c r="W18">
        <v>0.2</v>
      </c>
    </row>
    <row r="19" spans="1:23" x14ac:dyDescent="0.25">
      <c r="A19">
        <f>+Raw!K21-2450000</f>
        <v>8656.4920000000857</v>
      </c>
      <c r="B19">
        <f>+Raw!L21</f>
        <v>711.49700000000007</v>
      </c>
      <c r="C19">
        <f t="shared" si="0"/>
        <v>55.574850000000005</v>
      </c>
      <c r="D19">
        <f>+Raw!M21</f>
        <v>67.723100000000002</v>
      </c>
      <c r="E19">
        <f t="shared" si="1"/>
        <v>6.3861550000000005</v>
      </c>
      <c r="F19">
        <f>+Raw!N21</f>
        <v>5.7793900000000002</v>
      </c>
      <c r="G19">
        <f t="shared" si="2"/>
        <v>3.2889694999999999</v>
      </c>
      <c r="H19">
        <f>+Raw!O21</f>
        <v>32.698900000000002</v>
      </c>
      <c r="I19">
        <f t="shared" ref="I19:K19" si="21">0.05*H19+2</f>
        <v>3.6349450000000001</v>
      </c>
      <c r="J19">
        <f>+Raw!P21</f>
        <v>21.188800000000001</v>
      </c>
      <c r="K19">
        <f t="shared" si="21"/>
        <v>3.0594400000000004</v>
      </c>
      <c r="L19">
        <v>0</v>
      </c>
      <c r="M19">
        <v>0.5</v>
      </c>
      <c r="N19" s="19">
        <f>+B19/D19*AD$7</f>
        <v>7.2491207579097825</v>
      </c>
      <c r="O19" s="19">
        <v>0.5</v>
      </c>
      <c r="P19" s="19">
        <f>+F19/D19*AD$8</f>
        <v>8.969253972034201E-2</v>
      </c>
      <c r="Q19" s="19">
        <v>0.15</v>
      </c>
      <c r="R19" s="19">
        <f>+J19/H19*AD$9</f>
        <v>0.55661309394003777</v>
      </c>
      <c r="S19" s="19">
        <v>0.1</v>
      </c>
      <c r="T19" s="19">
        <f>+F19/J19*AD$10</f>
        <v>0.41931274449695188</v>
      </c>
      <c r="U19" s="19">
        <v>0.4</v>
      </c>
      <c r="V19" s="19">
        <f>+F19/H19*AD$11</f>
        <v>0.23339496404293689</v>
      </c>
      <c r="W19">
        <v>0.2</v>
      </c>
    </row>
    <row r="20" spans="1:23" x14ac:dyDescent="0.25">
      <c r="A20">
        <f>+Raw!K22-2450000</f>
        <v>8661.5129999998026</v>
      </c>
      <c r="B20">
        <f>+Raw!L22</f>
        <v>623.86699999999996</v>
      </c>
      <c r="C20">
        <f t="shared" si="0"/>
        <v>51.193349999999995</v>
      </c>
      <c r="D20">
        <f>+Raw!M22</f>
        <v>79.453600000000009</v>
      </c>
      <c r="E20">
        <f t="shared" si="1"/>
        <v>6.9726800000000004</v>
      </c>
      <c r="F20">
        <f>+Raw!N22</f>
        <v>8.8725299999999994</v>
      </c>
      <c r="G20">
        <f t="shared" si="2"/>
        <v>3.4436265000000001</v>
      </c>
      <c r="H20">
        <f>+Raw!O22</f>
        <v>33.866700000000002</v>
      </c>
      <c r="I20">
        <f t="shared" ref="I20:K20" si="22">0.05*H20+2</f>
        <v>3.6933350000000003</v>
      </c>
      <c r="J20">
        <f>+Raw!P22</f>
        <v>21.4695</v>
      </c>
      <c r="K20">
        <f t="shared" si="22"/>
        <v>3.0734750000000002</v>
      </c>
      <c r="L20">
        <v>0</v>
      </c>
      <c r="M20">
        <v>0.5</v>
      </c>
      <c r="N20" s="19">
        <f>+B20/D20*AD$7</f>
        <v>5.4178568371980615</v>
      </c>
      <c r="O20" s="19">
        <v>0.5</v>
      </c>
      <c r="P20" s="19">
        <f>+F20/D20*AD$8</f>
        <v>0.11736674111734162</v>
      </c>
      <c r="Q20" s="19">
        <v>0.15</v>
      </c>
      <c r="R20" s="19">
        <f>+J20/H20*AD$9</f>
        <v>0.54453932624082058</v>
      </c>
      <c r="S20" s="19">
        <v>0.1</v>
      </c>
      <c r="T20" s="19">
        <f>+F20/J20*AD$10</f>
        <v>0.63531333064294948</v>
      </c>
      <c r="U20" s="19">
        <v>0.4</v>
      </c>
      <c r="V20" s="19">
        <f>+F20/H20*AD$11</f>
        <v>0.34595309302012345</v>
      </c>
      <c r="W20">
        <v>0.2</v>
      </c>
    </row>
    <row r="21" spans="1:23" x14ac:dyDescent="0.25">
      <c r="A21">
        <f>+Raw!K23-2450000</f>
        <v>8670.4668000000529</v>
      </c>
      <c r="B21">
        <f>+Raw!L23</f>
        <v>680.72199999999998</v>
      </c>
      <c r="C21">
        <f t="shared" si="0"/>
        <v>54.036099999999998</v>
      </c>
      <c r="D21">
        <f>+Raw!M23</f>
        <v>91.513899999999992</v>
      </c>
      <c r="E21">
        <f t="shared" si="1"/>
        <v>7.5756949999999996</v>
      </c>
      <c r="F21">
        <f>+Raw!N23</f>
        <v>11.108700000000001</v>
      </c>
      <c r="G21">
        <f t="shared" si="2"/>
        <v>3.5554350000000001</v>
      </c>
      <c r="H21">
        <f>+Raw!O23</f>
        <v>35.5486</v>
      </c>
      <c r="I21">
        <f t="shared" ref="I21:K21" si="23">0.05*H21+2</f>
        <v>3.7774299999999998</v>
      </c>
      <c r="J21">
        <f>+Raw!P23</f>
        <v>24.204599999999999</v>
      </c>
      <c r="K21">
        <f t="shared" si="23"/>
        <v>3.2102300000000001</v>
      </c>
      <c r="L21">
        <v>0</v>
      </c>
      <c r="M21">
        <v>0.5</v>
      </c>
      <c r="N21" s="19">
        <f>+B21/D21*AD$7</f>
        <v>5.1325337462396421</v>
      </c>
      <c r="O21" s="19">
        <v>0.5</v>
      </c>
      <c r="P21" s="19">
        <f>+F21/D21*AD$8</f>
        <v>0.12758138827176271</v>
      </c>
      <c r="Q21" s="19">
        <v>0.15</v>
      </c>
      <c r="R21" s="19">
        <f>+J21/H21*AD$9</f>
        <v>0.5848649670938032</v>
      </c>
      <c r="S21" s="19">
        <v>0.1</v>
      </c>
      <c r="T21" s="19">
        <f>+F21/J21*AD$10</f>
        <v>0.70554992568946751</v>
      </c>
      <c r="U21" s="19">
        <v>0.4</v>
      </c>
      <c r="V21" s="19">
        <f>+F21/H21*AD$11</f>
        <v>0.41265143407140559</v>
      </c>
      <c r="W21">
        <v>0.2</v>
      </c>
    </row>
    <row r="22" spans="1:23" x14ac:dyDescent="0.25">
      <c r="A22">
        <f>+Raw!K24-2450000</f>
        <v>8680.5397000000812</v>
      </c>
      <c r="B22">
        <f>+Raw!L24</f>
        <v>641.726</v>
      </c>
      <c r="C22">
        <f t="shared" si="0"/>
        <v>52.086300000000001</v>
      </c>
      <c r="D22">
        <f>+Raw!M24</f>
        <v>83.920299999999997</v>
      </c>
      <c r="E22">
        <f t="shared" si="1"/>
        <v>7.1960150000000001</v>
      </c>
      <c r="F22">
        <f>+Raw!N24</f>
        <v>9.7313499999999991</v>
      </c>
      <c r="G22">
        <f t="shared" si="2"/>
        <v>3.4865675</v>
      </c>
      <c r="H22">
        <f>+Raw!O24</f>
        <v>36.366</v>
      </c>
      <c r="I22">
        <f t="shared" ref="I22:K22" si="24">0.05*H22+2</f>
        <v>3.8182999999999998</v>
      </c>
      <c r="J22">
        <f>+Raw!P24</f>
        <v>19.135400000000001</v>
      </c>
      <c r="K22">
        <f t="shared" si="24"/>
        <v>2.9567700000000001</v>
      </c>
      <c r="L22">
        <v>0</v>
      </c>
      <c r="M22">
        <v>0.5</v>
      </c>
      <c r="N22" s="19">
        <f>+B22/D22*AD$7</f>
        <v>5.2763269435404778</v>
      </c>
      <c r="O22" s="19">
        <v>0.5</v>
      </c>
      <c r="P22" s="19">
        <f>+F22/D22*AD$8</f>
        <v>0.12187572552743008</v>
      </c>
      <c r="Q22" s="19">
        <v>0.15</v>
      </c>
      <c r="R22" s="19">
        <f>+J22/H22*AD$9</f>
        <v>0.45198311468728897</v>
      </c>
      <c r="S22" s="19">
        <v>0.1</v>
      </c>
      <c r="T22" s="19">
        <f>+F22/J22*AD$10</f>
        <v>0.7818041470064313</v>
      </c>
      <c r="U22" s="19">
        <v>0.4</v>
      </c>
      <c r="V22" s="19">
        <f>+F22/H22*AD$11</f>
        <v>0.35336227343940585</v>
      </c>
      <c r="W22">
        <v>0.2</v>
      </c>
    </row>
    <row r="23" spans="1:23" x14ac:dyDescent="0.25">
      <c r="A23">
        <f>+Raw!K25-2450000</f>
        <v>8689.530199999921</v>
      </c>
      <c r="B23">
        <f>+Raw!L25</f>
        <v>527.58600000000001</v>
      </c>
      <c r="C23">
        <f t="shared" si="0"/>
        <v>46.379300000000001</v>
      </c>
      <c r="D23">
        <f>+Raw!M25</f>
        <v>81.552899999999994</v>
      </c>
      <c r="E23">
        <f t="shared" si="1"/>
        <v>7.0776449999999995</v>
      </c>
      <c r="F23">
        <f>+Raw!N25</f>
        <v>11.484999999999999</v>
      </c>
      <c r="G23">
        <f t="shared" si="2"/>
        <v>3.5742500000000001</v>
      </c>
      <c r="H23">
        <f>+Raw!O25</f>
        <v>29.9879</v>
      </c>
      <c r="I23">
        <f t="shared" ref="I23:K23" si="25">0.05*H23+2</f>
        <v>3.4993949999999998</v>
      </c>
      <c r="J23">
        <f>+Raw!P25</f>
        <v>15.432300000000001</v>
      </c>
      <c r="K23">
        <f t="shared" si="25"/>
        <v>2.7716150000000002</v>
      </c>
      <c r="L23">
        <v>0</v>
      </c>
      <c r="M23">
        <v>0.5</v>
      </c>
      <c r="N23" s="19">
        <f>+B23/D23*AD$7</f>
        <v>4.4637816680951872</v>
      </c>
      <c r="O23" s="19">
        <v>0.5</v>
      </c>
      <c r="P23" s="19">
        <f>+F23/D23*AD$8</f>
        <v>0.14801398095904744</v>
      </c>
      <c r="Q23" s="19">
        <v>0.15</v>
      </c>
      <c r="R23" s="19">
        <f>+J23/H23*AD$9</f>
        <v>0.44204329079395366</v>
      </c>
      <c r="S23" s="19">
        <v>0.1</v>
      </c>
      <c r="T23" s="19">
        <f>+F23/J23*AD$10</f>
        <v>1.1440967824704937</v>
      </c>
      <c r="U23" s="19">
        <v>0.4</v>
      </c>
      <c r="V23" s="19">
        <f>+F23/H23*AD$11</f>
        <v>0.50574030671003112</v>
      </c>
      <c r="W23">
        <v>0.2</v>
      </c>
    </row>
    <row r="24" spans="1:23" x14ac:dyDescent="0.25">
      <c r="A24">
        <f>+Raw!K26-2450000</f>
        <v>8699.5520000001416</v>
      </c>
      <c r="B24">
        <f>+Raw!L26</f>
        <v>464.16300000000001</v>
      </c>
      <c r="C24">
        <f t="shared" si="0"/>
        <v>43.208150000000003</v>
      </c>
      <c r="D24">
        <f>+Raw!M26</f>
        <v>64.680099999999996</v>
      </c>
      <c r="E24">
        <f t="shared" si="1"/>
        <v>6.2340049999999998</v>
      </c>
      <c r="F24">
        <f>+Raw!N26</f>
        <v>8.4793200000000013</v>
      </c>
      <c r="G24">
        <f t="shared" si="2"/>
        <v>3.4239660000000001</v>
      </c>
      <c r="H24">
        <f>+Raw!O26</f>
        <v>24.864100000000001</v>
      </c>
      <c r="I24">
        <f t="shared" ref="I24:K24" si="26">0.05*H24+2</f>
        <v>3.2432050000000001</v>
      </c>
      <c r="J24">
        <f>+Raw!P26</f>
        <v>14.835500000000001</v>
      </c>
      <c r="K24">
        <f t="shared" si="26"/>
        <v>2.7417750000000001</v>
      </c>
      <c r="L24">
        <v>0</v>
      </c>
      <c r="M24">
        <v>0.5</v>
      </c>
      <c r="N24" s="19">
        <f>+B24/D24*AD$7</f>
        <v>4.9516384483017193</v>
      </c>
      <c r="O24" s="19">
        <v>0.5</v>
      </c>
      <c r="P24" s="19">
        <f>+F24/D24*AD$8</f>
        <v>0.13778485758907208</v>
      </c>
      <c r="Q24" s="19">
        <v>0.15</v>
      </c>
      <c r="R24" s="19">
        <f>+J24/H24*AD$9</f>
        <v>0.51251861529530951</v>
      </c>
      <c r="S24" s="19">
        <v>0.1</v>
      </c>
      <c r="T24" s="19">
        <f>+F24/J24*AD$10</f>
        <v>0.87866081610417135</v>
      </c>
      <c r="U24" s="19">
        <v>0.4</v>
      </c>
      <c r="V24" s="19">
        <f>+F24/H24*AD$11</f>
        <v>0.4503300247839564</v>
      </c>
      <c r="W24">
        <v>0.2</v>
      </c>
    </row>
    <row r="25" spans="1:23" x14ac:dyDescent="0.25">
      <c r="A25">
        <f>+Raw!K27-2450000</f>
        <v>8708.3941999999806</v>
      </c>
      <c r="B25">
        <f>+Raw!L27</f>
        <v>522.98500000000001</v>
      </c>
      <c r="C25">
        <f t="shared" si="0"/>
        <v>46.149250000000002</v>
      </c>
      <c r="D25">
        <f>+Raw!M27</f>
        <v>82.56580000000001</v>
      </c>
      <c r="E25">
        <f t="shared" si="1"/>
        <v>7.1282900000000007</v>
      </c>
      <c r="F25">
        <f>+Raw!N27</f>
        <v>16.709500000000002</v>
      </c>
      <c r="G25">
        <f t="shared" si="2"/>
        <v>3.8354750000000002</v>
      </c>
      <c r="H25">
        <f>+Raw!O27</f>
        <v>22.828599999999998</v>
      </c>
      <c r="I25">
        <f t="shared" ref="I25:K25" si="27">0.05*H25+2</f>
        <v>3.1414299999999997</v>
      </c>
      <c r="J25">
        <f>+Raw!P27</f>
        <v>15.034099999999999</v>
      </c>
      <c r="K25">
        <f t="shared" si="27"/>
        <v>2.7517049999999998</v>
      </c>
      <c r="L25">
        <v>0</v>
      </c>
      <c r="M25">
        <v>0.5</v>
      </c>
      <c r="N25" s="19">
        <f>+B25/D25*AD$7</f>
        <v>4.3705705025567481</v>
      </c>
      <c r="O25" s="19">
        <v>0.5</v>
      </c>
      <c r="P25" s="19">
        <f>+F25/D25*AD$8</f>
        <v>0.21270338942036632</v>
      </c>
      <c r="Q25" s="19">
        <v>0.15</v>
      </c>
      <c r="R25" s="19">
        <f>+J25/H25*AD$9</f>
        <v>0.56568981059970436</v>
      </c>
      <c r="S25" s="19">
        <v>0.1</v>
      </c>
      <c r="T25" s="19">
        <f>+F25/J25*AD$10</f>
        <v>1.7086316311565144</v>
      </c>
      <c r="U25" s="19">
        <v>0.4</v>
      </c>
      <c r="V25" s="19">
        <f>+F25/H25*AD$11</f>
        <v>0.96655550381359245</v>
      </c>
      <c r="W25">
        <v>0.2</v>
      </c>
    </row>
    <row r="26" spans="1:23" x14ac:dyDescent="0.25">
      <c r="A26">
        <f>+Raw!K28-2450000</f>
        <v>8710.7691000001505</v>
      </c>
      <c r="B26">
        <f>+Raw!L28</f>
        <v>593.41300000000001</v>
      </c>
      <c r="C26">
        <f t="shared" si="0"/>
        <v>49.670650000000002</v>
      </c>
      <c r="D26">
        <f>+Raw!M28</f>
        <v>60.1965</v>
      </c>
      <c r="E26">
        <f t="shared" si="1"/>
        <v>6.0098250000000002</v>
      </c>
      <c r="F26">
        <f>+Raw!N28</f>
        <v>9.8600200000000005</v>
      </c>
      <c r="G26">
        <f t="shared" si="2"/>
        <v>3.493001</v>
      </c>
      <c r="H26">
        <f>+Raw!O28</f>
        <v>28.027700000000003</v>
      </c>
      <c r="I26">
        <f t="shared" ref="I26:K26" si="28">0.05*H26+2</f>
        <v>3.4013850000000003</v>
      </c>
      <c r="J26">
        <f>+Raw!P28</f>
        <v>18.202299999999997</v>
      </c>
      <c r="K26">
        <f t="shared" si="28"/>
        <v>2.9101149999999998</v>
      </c>
      <c r="L26">
        <v>0</v>
      </c>
      <c r="M26">
        <v>0.5</v>
      </c>
      <c r="N26" s="19"/>
      <c r="O26" s="19"/>
      <c r="P26" s="19">
        <f>+F26/D26*AD$8</f>
        <v>0.17215423230416982</v>
      </c>
      <c r="Q26" s="19">
        <v>0.15</v>
      </c>
      <c r="R26" s="19">
        <f>+J26/H26*AD$9</f>
        <v>0.557852016910377</v>
      </c>
      <c r="S26" s="19">
        <v>0.1</v>
      </c>
      <c r="T26" s="19">
        <f>+F26/J26*AD$10</f>
        <v>0.83274867429005428</v>
      </c>
      <c r="U26" s="19">
        <v>0.4</v>
      </c>
      <c r="V26" s="19">
        <f>+F26/H26*AD$11</f>
        <v>0.4645505275321492</v>
      </c>
      <c r="W26">
        <v>0.2</v>
      </c>
    </row>
    <row r="27" spans="1:23" x14ac:dyDescent="0.25">
      <c r="A27">
        <f>+Raw!K29-2450000</f>
        <v>8741.4049999997951</v>
      </c>
      <c r="B27">
        <f>+Raw!L29</f>
        <v>531.21100000000001</v>
      </c>
      <c r="C27">
        <f t="shared" si="0"/>
        <v>46.560550000000006</v>
      </c>
      <c r="D27">
        <f>+Raw!M29</f>
        <v>87.797300000000007</v>
      </c>
      <c r="E27">
        <f t="shared" si="1"/>
        <v>7.3898650000000004</v>
      </c>
      <c r="F27">
        <f>+Raw!N29</f>
        <v>20.635100000000001</v>
      </c>
      <c r="G27">
        <f t="shared" si="2"/>
        <v>4.0317550000000004</v>
      </c>
      <c r="H27">
        <f>+Raw!O29</f>
        <v>22.426200000000001</v>
      </c>
      <c r="I27">
        <f t="shared" ref="I27:K27" si="29">0.05*H27+2</f>
        <v>3.1213100000000003</v>
      </c>
      <c r="J27">
        <f>+Raw!P29</f>
        <v>15.587200000000001</v>
      </c>
      <c r="K27">
        <f t="shared" si="29"/>
        <v>2.7793600000000001</v>
      </c>
      <c r="L27">
        <v>0</v>
      </c>
      <c r="M27">
        <v>0.5</v>
      </c>
      <c r="N27" s="19">
        <f>+B27/D27*AD$7</f>
        <v>4.1747934161984475</v>
      </c>
      <c r="O27" s="19">
        <v>0.5</v>
      </c>
      <c r="P27" s="19">
        <f>+F27/D27*AD$8</f>
        <v>0.2470225305845373</v>
      </c>
      <c r="Q27" s="19">
        <v>0.15</v>
      </c>
      <c r="R27" s="19">
        <f>+J27/H27*AD$9</f>
        <v>0.59702513703637394</v>
      </c>
      <c r="S27" s="19">
        <v>0.1</v>
      </c>
      <c r="T27" s="19">
        <f>+F27/J27*AD$10</f>
        <v>2.0351709362753061</v>
      </c>
      <c r="U27" s="19">
        <v>0.4</v>
      </c>
      <c r="V27" s="19">
        <f>+F27/H27*AD$11</f>
        <v>1.21504820712221</v>
      </c>
      <c r="W27">
        <v>0.2</v>
      </c>
    </row>
    <row r="28" spans="1:23" x14ac:dyDescent="0.25">
      <c r="A28">
        <f>+Raw!K30-2450000</f>
        <v>8745.7883000001311</v>
      </c>
      <c r="B28">
        <f>+Raw!L30</f>
        <v>552.346</v>
      </c>
      <c r="C28">
        <f t="shared" si="0"/>
        <v>47.6173</v>
      </c>
      <c r="D28">
        <f>+Raw!M30</f>
        <v>95.426699999999997</v>
      </c>
      <c r="E28">
        <f t="shared" si="1"/>
        <v>7.7713349999999997</v>
      </c>
      <c r="F28">
        <f>+Raw!N30</f>
        <v>23.276</v>
      </c>
      <c r="G28">
        <f t="shared" si="2"/>
        <v>4.1638000000000002</v>
      </c>
      <c r="H28">
        <f>+Raw!O30</f>
        <v>24.816699999999997</v>
      </c>
      <c r="I28">
        <f t="shared" ref="I28:K28" si="30">0.05*H28+2</f>
        <v>3.2408349999999997</v>
      </c>
      <c r="J28">
        <f>+Raw!P30</f>
        <v>17.132400000000001</v>
      </c>
      <c r="K28">
        <f t="shared" si="30"/>
        <v>2.8566199999999999</v>
      </c>
      <c r="L28">
        <v>0</v>
      </c>
      <c r="M28">
        <v>0.5</v>
      </c>
      <c r="N28" s="19">
        <f>+B28/D28*AD$7</f>
        <v>3.993837573760803</v>
      </c>
      <c r="O28" s="19">
        <v>0.5</v>
      </c>
      <c r="P28" s="19">
        <f>+F28/D28*AD$8</f>
        <v>0.25635960397255864</v>
      </c>
      <c r="Q28" s="19">
        <v>0.15</v>
      </c>
      <c r="R28" s="19">
        <f>+J28/H28*AD$9</f>
        <v>0.59299956511914598</v>
      </c>
      <c r="S28" s="19">
        <v>0.1</v>
      </c>
      <c r="T28" s="19">
        <f>+F28/J28*AD$10</f>
        <v>2.0885869733771432</v>
      </c>
      <c r="U28" s="19">
        <v>0.4</v>
      </c>
      <c r="V28" s="19">
        <f>+F28/H28*AD$11</f>
        <v>1.2385311669261589</v>
      </c>
      <c r="W28">
        <v>0.2</v>
      </c>
    </row>
    <row r="29" spans="1:23" x14ac:dyDescent="0.25">
      <c r="A29">
        <f>+Raw!K31-2450000</f>
        <v>8759.7433000002056</v>
      </c>
      <c r="B29">
        <f>+Raw!L31</f>
        <v>566.37199999999996</v>
      </c>
      <c r="C29">
        <f t="shared" si="0"/>
        <v>48.318600000000004</v>
      </c>
      <c r="D29">
        <f>+Raw!M31</f>
        <v>99.005799999999994</v>
      </c>
      <c r="E29">
        <f t="shared" si="1"/>
        <v>7.9502899999999999</v>
      </c>
      <c r="F29">
        <f>+Raw!N31</f>
        <v>20.906199999999998</v>
      </c>
      <c r="G29">
        <f t="shared" si="2"/>
        <v>4.0453099999999997</v>
      </c>
      <c r="H29">
        <f>+Raw!O31</f>
        <v>24.230599999999999</v>
      </c>
      <c r="I29">
        <f t="shared" ref="I29:K29" si="31">0.05*H29+2</f>
        <v>3.2115299999999998</v>
      </c>
      <c r="J29">
        <f>+Raw!P31</f>
        <v>16.860399999999998</v>
      </c>
      <c r="K29">
        <f t="shared" si="31"/>
        <v>2.8430200000000001</v>
      </c>
      <c r="L29">
        <v>0</v>
      </c>
      <c r="M29">
        <v>0.5</v>
      </c>
      <c r="N29" s="19">
        <f>+B29/D29*AD$7</f>
        <v>3.9472099614366023</v>
      </c>
      <c r="O29" s="19">
        <v>0.5</v>
      </c>
      <c r="P29" s="19">
        <f>+F29/D29*AD$8</f>
        <v>0.22193490540092453</v>
      </c>
      <c r="Q29" s="19">
        <v>0.15</v>
      </c>
      <c r="R29" s="19">
        <f>+J29/H29*AD$9</f>
        <v>0.59770089399566184</v>
      </c>
      <c r="S29" s="19">
        <v>0.1</v>
      </c>
      <c r="T29" s="19">
        <f>+F29/J29*AD$10</f>
        <v>1.9062051961728217</v>
      </c>
      <c r="U29" s="19">
        <v>0.4</v>
      </c>
      <c r="V29" s="19">
        <f>+F29/H29*AD$11</f>
        <v>1.1393405498916711</v>
      </c>
      <c r="W29">
        <v>0.2</v>
      </c>
    </row>
    <row r="30" spans="1:23" x14ac:dyDescent="0.25">
      <c r="A30">
        <f>+Raw!K32-2450000</f>
        <v>8767.7940000002272</v>
      </c>
      <c r="B30">
        <f>+Raw!L32</f>
        <v>605.11099999999999</v>
      </c>
      <c r="C30">
        <f t="shared" si="0"/>
        <v>50.255549999999999</v>
      </c>
      <c r="D30">
        <f>+Raw!M32</f>
        <v>85.174900000000008</v>
      </c>
      <c r="E30">
        <f t="shared" si="1"/>
        <v>7.2587450000000002</v>
      </c>
      <c r="F30">
        <f>+Raw!N32</f>
        <v>17.287399999999998</v>
      </c>
      <c r="G30">
        <f t="shared" si="2"/>
        <v>3.8643700000000001</v>
      </c>
      <c r="H30">
        <f>+Raw!O32</f>
        <v>30.331599999999998</v>
      </c>
      <c r="I30">
        <f t="shared" ref="I30:K30" si="32">0.05*H30+2</f>
        <v>3.5165800000000003</v>
      </c>
      <c r="J30">
        <f>+Raw!P32</f>
        <v>18.951699999999999</v>
      </c>
      <c r="K30">
        <f t="shared" si="32"/>
        <v>2.9475850000000001</v>
      </c>
      <c r="L30">
        <v>0</v>
      </c>
      <c r="M30">
        <v>0.5</v>
      </c>
      <c r="N30" s="19">
        <f>+B30/D30*AD$7</f>
        <v>4.9019909621261659</v>
      </c>
      <c r="O30" s="19">
        <v>0.5</v>
      </c>
      <c r="P30" s="19">
        <f>+F30/D30*AD$8</f>
        <v>0.21331883223909423</v>
      </c>
      <c r="Q30" s="19">
        <v>0.15</v>
      </c>
      <c r="R30" s="19">
        <f>+J30/H30*AD$9</f>
        <v>0.53670180138780543</v>
      </c>
      <c r="S30" s="19">
        <v>0.1</v>
      </c>
      <c r="T30" s="19">
        <f>+F30/J30*AD$10</f>
        <v>1.4023096734755176</v>
      </c>
      <c r="U30" s="19">
        <v>0.4</v>
      </c>
      <c r="V30" s="19">
        <f>+F30/H30*AD$11</f>
        <v>0.75262212785785565</v>
      </c>
      <c r="W30">
        <v>0.2</v>
      </c>
    </row>
    <row r="31" spans="1:23" x14ac:dyDescent="0.25">
      <c r="A31">
        <f>+Raw!K34-2450000</f>
        <v>8784.314100000076</v>
      </c>
      <c r="B31">
        <f>+Raw!L34</f>
        <v>558.32299999999998</v>
      </c>
      <c r="C31">
        <f t="shared" si="0"/>
        <v>47.916150000000002</v>
      </c>
      <c r="D31">
        <f>+Raw!M34</f>
        <v>95.358000000000004</v>
      </c>
      <c r="E31">
        <f t="shared" si="1"/>
        <v>7.7679</v>
      </c>
      <c r="F31">
        <f>+Raw!N34</f>
        <v>24.2806</v>
      </c>
      <c r="G31">
        <f t="shared" si="2"/>
        <v>4.2140300000000002</v>
      </c>
      <c r="H31">
        <f>+Raw!O34</f>
        <v>21.838999999999999</v>
      </c>
      <c r="I31">
        <f t="shared" ref="I31:K31" si="33">0.05*H31+2</f>
        <v>3.0919499999999998</v>
      </c>
      <c r="J31">
        <f>+Raw!P34</f>
        <v>17.1191</v>
      </c>
      <c r="K31">
        <f t="shared" si="33"/>
        <v>2.8559549999999998</v>
      </c>
      <c r="L31">
        <v>0</v>
      </c>
      <c r="M31">
        <v>0.5</v>
      </c>
      <c r="N31" s="19">
        <f>+B31/D31*AD$7</f>
        <v>4.0399638205499269</v>
      </c>
      <c r="O31" s="19">
        <v>0.5</v>
      </c>
      <c r="P31" s="19">
        <f>+F31/D31*AD$8</f>
        <v>0.26761683469083852</v>
      </c>
      <c r="Q31" s="19">
        <v>0.15</v>
      </c>
      <c r="R31" s="19">
        <f>+J31/H31*AD$9</f>
        <v>0.67333064465946024</v>
      </c>
      <c r="S31" s="19">
        <v>0.1</v>
      </c>
      <c r="T31" s="19">
        <f>+F31/J31*AD$10</f>
        <v>2.1804237686159573</v>
      </c>
      <c r="U31" s="19">
        <v>0.4</v>
      </c>
      <c r="V31" s="19">
        <f>+F31/H31*AD$11</f>
        <v>1.4681461417529917</v>
      </c>
      <c r="W31">
        <v>0.2</v>
      </c>
    </row>
    <row r="32" spans="1:23" x14ac:dyDescent="0.25">
      <c r="A32">
        <f>+Raw!K35-2450000</f>
        <v>8785.754800000228</v>
      </c>
      <c r="B32">
        <f>+Raw!L35</f>
        <v>538.10700000000008</v>
      </c>
      <c r="C32">
        <f t="shared" si="0"/>
        <v>46.905350000000006</v>
      </c>
      <c r="D32">
        <f>+Raw!M35</f>
        <v>96.989199999999997</v>
      </c>
      <c r="E32">
        <f t="shared" si="1"/>
        <v>7.8494600000000005</v>
      </c>
      <c r="F32">
        <f>+Raw!N35</f>
        <v>23.505700000000001</v>
      </c>
      <c r="G32">
        <f t="shared" si="2"/>
        <v>4.1752850000000006</v>
      </c>
      <c r="H32">
        <f>+Raw!O35</f>
        <v>23.460999999999999</v>
      </c>
      <c r="I32">
        <f t="shared" ref="I32:K32" si="34">0.05*H32+2</f>
        <v>3.1730499999999999</v>
      </c>
      <c r="J32">
        <f>+Raw!P35</f>
        <v>16.608899999999998</v>
      </c>
      <c r="K32">
        <f t="shared" si="34"/>
        <v>2.8304450000000001</v>
      </c>
      <c r="L32">
        <v>0</v>
      </c>
      <c r="M32">
        <v>0.5</v>
      </c>
      <c r="N32" s="19">
        <f>+B32/D32*AD$7</f>
        <v>3.828197675617492</v>
      </c>
      <c r="O32" s="19">
        <v>0.5</v>
      </c>
      <c r="P32" s="19">
        <f>+F32/D32*AD$8</f>
        <v>0.2547187770201555</v>
      </c>
      <c r="Q32" s="19">
        <v>0.15</v>
      </c>
      <c r="R32" s="19">
        <f>+J32/H32*AD$9</f>
        <v>0.6080993662149623</v>
      </c>
      <c r="S32" s="19">
        <v>0.1</v>
      </c>
      <c r="T32" s="19">
        <f>+F32/J32*AD$10</f>
        <v>2.175678603532381</v>
      </c>
      <c r="U32" s="19">
        <v>0.4</v>
      </c>
      <c r="V32" s="19">
        <f>+F32/H32*AD$11</f>
        <v>1.3230287798954949</v>
      </c>
      <c r="W32">
        <v>0.2</v>
      </c>
    </row>
    <row r="33" spans="1:23" x14ac:dyDescent="0.25">
      <c r="A33">
        <f>+Raw!K36-2450000</f>
        <v>8786.4292999999598</v>
      </c>
      <c r="B33">
        <f>+Raw!L36</f>
        <v>529.99599999999998</v>
      </c>
      <c r="C33">
        <f t="shared" si="0"/>
        <v>46.4998</v>
      </c>
      <c r="D33">
        <f>+Raw!M36</f>
        <v>87.903299999999987</v>
      </c>
      <c r="E33">
        <f t="shared" si="1"/>
        <v>7.3951649999999995</v>
      </c>
      <c r="F33">
        <f>+Raw!N36</f>
        <v>25.057300000000001</v>
      </c>
      <c r="G33">
        <f t="shared" si="2"/>
        <v>4.2528649999999999</v>
      </c>
      <c r="H33">
        <f>+Raw!O36</f>
        <v>19.391099999999998</v>
      </c>
      <c r="I33">
        <f t="shared" ref="I33:K33" si="35">0.05*H33+2</f>
        <v>2.9695549999999997</v>
      </c>
      <c r="J33">
        <f>+Raw!P36</f>
        <v>14.5418</v>
      </c>
      <c r="K33">
        <f t="shared" si="35"/>
        <v>2.72709</v>
      </c>
      <c r="L33">
        <v>0</v>
      </c>
      <c r="M33">
        <v>0.5</v>
      </c>
      <c r="N33" s="19">
        <f>+B33/D33*AD$7</f>
        <v>4.1602219711887951</v>
      </c>
      <c r="O33" s="19">
        <v>0.5</v>
      </c>
      <c r="P33" s="19">
        <f>+F33/D33*AD$8</f>
        <v>0.29959891919267412</v>
      </c>
      <c r="Q33" s="19">
        <v>0.15</v>
      </c>
      <c r="R33" s="19">
        <f>+J33/H33*AD$9</f>
        <v>0.64416321577080904</v>
      </c>
      <c r="S33" s="19">
        <v>0.1</v>
      </c>
      <c r="T33" s="19">
        <f>+F33/J33*AD$10</f>
        <v>2.6489790727830815</v>
      </c>
      <c r="U33" s="19">
        <v>0.4</v>
      </c>
      <c r="V33" s="19">
        <f>+F33/H33*AD$11</f>
        <v>1.7063748780335259</v>
      </c>
      <c r="W33">
        <v>0.2</v>
      </c>
    </row>
    <row r="34" spans="1:23" x14ac:dyDescent="0.25">
      <c r="A34">
        <f>+Raw!K38-2450000</f>
        <v>8800.6831000000238</v>
      </c>
      <c r="B34">
        <f>+Raw!L38</f>
        <v>494.35200000000003</v>
      </c>
      <c r="C34">
        <f t="shared" si="0"/>
        <v>44.717600000000004</v>
      </c>
      <c r="D34">
        <f>+Raw!M38</f>
        <v>98.070499999999996</v>
      </c>
      <c r="E34">
        <f t="shared" si="1"/>
        <v>7.9035250000000001</v>
      </c>
      <c r="F34">
        <f>+Raw!N38</f>
        <v>25.635899999999999</v>
      </c>
      <c r="G34">
        <f t="shared" si="2"/>
        <v>4.2817949999999998</v>
      </c>
      <c r="H34">
        <f>+Raw!O38</f>
        <v>21.608799999999999</v>
      </c>
      <c r="I34">
        <f t="shared" ref="I34:K34" si="36">0.05*H34+2</f>
        <v>3.0804400000000003</v>
      </c>
      <c r="J34">
        <f>+Raw!P38</f>
        <v>16.1541</v>
      </c>
      <c r="K34">
        <f t="shared" si="36"/>
        <v>2.8077049999999999</v>
      </c>
      <c r="L34">
        <v>0</v>
      </c>
      <c r="M34">
        <v>0.5</v>
      </c>
      <c r="N34" s="19">
        <f>+B34/D34*AD$7</f>
        <v>3.4781395016850123</v>
      </c>
      <c r="O34" s="19">
        <v>0.5</v>
      </c>
      <c r="P34" s="19">
        <f>+F34/D34*AD$8</f>
        <v>0.27473964221282293</v>
      </c>
      <c r="Q34" s="19">
        <v>0.15</v>
      </c>
      <c r="R34" s="19">
        <f>+J34/H34*AD$9</f>
        <v>0.64214383456312674</v>
      </c>
      <c r="S34" s="19">
        <v>0.1</v>
      </c>
      <c r="T34" s="19">
        <f>+F34/J34*AD$10</f>
        <v>2.4396539227091463</v>
      </c>
      <c r="U34" s="19">
        <v>0.4</v>
      </c>
      <c r="V34" s="19">
        <f>+F34/H34*AD$11</f>
        <v>1.5666087249354252</v>
      </c>
      <c r="W34">
        <v>0.2</v>
      </c>
    </row>
    <row r="35" spans="1:23" x14ac:dyDescent="0.25">
      <c r="A35">
        <f>+Raw!K39-2450000</f>
        <v>8810.6389999999665</v>
      </c>
      <c r="B35">
        <f>+Raw!L39</f>
        <v>520.39499999999998</v>
      </c>
      <c r="C35">
        <f t="shared" si="0"/>
        <v>46.019750000000002</v>
      </c>
      <c r="D35">
        <f>+Raw!M39</f>
        <v>94.245699999999999</v>
      </c>
      <c r="E35">
        <f t="shared" si="1"/>
        <v>7.7122850000000005</v>
      </c>
      <c r="F35">
        <f>+Raw!N39</f>
        <v>27.012999999999998</v>
      </c>
      <c r="G35">
        <f t="shared" si="2"/>
        <v>4.3506499999999999</v>
      </c>
      <c r="H35">
        <f>+Raw!O39</f>
        <v>22.650600000000001</v>
      </c>
      <c r="I35">
        <f t="shared" ref="I35:K35" si="37">0.05*H35+2</f>
        <v>3.13253</v>
      </c>
      <c r="J35">
        <f>+Raw!P39</f>
        <v>15.864600000000001</v>
      </c>
      <c r="K35">
        <f t="shared" si="37"/>
        <v>2.7932300000000003</v>
      </c>
      <c r="L35">
        <v>0</v>
      </c>
      <c r="M35">
        <v>0.5</v>
      </c>
      <c r="N35" s="19">
        <f>+B35/D35*AD$7</f>
        <v>3.8099621521194069</v>
      </c>
      <c r="O35" s="19">
        <v>0.5</v>
      </c>
      <c r="P35" s="19">
        <f>+F35/D35*AD$8</f>
        <v>0.30124678670447863</v>
      </c>
      <c r="Q35" s="19">
        <v>0.15</v>
      </c>
      <c r="R35" s="19">
        <f>+J35/H35*AD$9</f>
        <v>0.60163018266114876</v>
      </c>
      <c r="S35" s="19">
        <v>0.1</v>
      </c>
      <c r="T35" s="19">
        <f>+F35/J35*AD$10</f>
        <v>2.6176170695254859</v>
      </c>
      <c r="U35" s="19">
        <v>0.4</v>
      </c>
      <c r="V35" s="19">
        <f>+F35/H35*AD$11</f>
        <v>1.574837435675559</v>
      </c>
      <c r="W35">
        <v>0.2</v>
      </c>
    </row>
    <row r="36" spans="1:23" x14ac:dyDescent="0.25">
      <c r="A36">
        <f>+Raw!K41-2450000</f>
        <v>8819.6811000001617</v>
      </c>
      <c r="B36">
        <f>+Raw!L41</f>
        <v>500.46100000000001</v>
      </c>
      <c r="C36">
        <f t="shared" si="0"/>
        <v>45.023049999999998</v>
      </c>
      <c r="D36">
        <f>+Raw!M41</f>
        <v>98.312200000000004</v>
      </c>
      <c r="E36">
        <f t="shared" si="1"/>
        <v>7.9156100000000009</v>
      </c>
      <c r="F36">
        <f>+Raw!N41</f>
        <v>30.061</v>
      </c>
      <c r="G36">
        <f t="shared" si="2"/>
        <v>4.50305</v>
      </c>
      <c r="H36">
        <f>+Raw!O41</f>
        <v>21.547400000000003</v>
      </c>
      <c r="I36">
        <f t="shared" ref="I36:K36" si="38">0.05*H36+2</f>
        <v>3.0773700000000002</v>
      </c>
      <c r="J36">
        <f>+Raw!P41</f>
        <v>15.6515</v>
      </c>
      <c r="K36">
        <f t="shared" si="38"/>
        <v>2.782575</v>
      </c>
      <c r="L36">
        <v>0</v>
      </c>
      <c r="M36">
        <v>0.5</v>
      </c>
      <c r="N36" s="19">
        <f>+B36/D36*AD$7</f>
        <v>3.5124642719825205</v>
      </c>
      <c r="O36" s="19">
        <v>0.5</v>
      </c>
      <c r="P36" s="19">
        <f>+F36/D36*AD$8</f>
        <v>0.3213713505525857</v>
      </c>
      <c r="Q36" s="19">
        <v>0.15</v>
      </c>
      <c r="R36" s="19">
        <f>+J36/H36*AD$9</f>
        <v>0.62393779200679333</v>
      </c>
      <c r="S36" s="19">
        <v>0.1</v>
      </c>
      <c r="T36" s="19">
        <f>+F36/J36*AD$10</f>
        <v>2.952635792382686</v>
      </c>
      <c r="U36" s="19">
        <v>0.4</v>
      </c>
      <c r="V36" s="19">
        <f>+F36/H36*AD$11</f>
        <v>1.8422610568994817</v>
      </c>
      <c r="W36">
        <v>0.2</v>
      </c>
    </row>
    <row r="37" spans="1:23" x14ac:dyDescent="0.25">
      <c r="A37">
        <f>+Raw!K42-2450000</f>
        <v>8822.3182999999262</v>
      </c>
      <c r="B37">
        <f>+Raw!L42</f>
        <v>581.37099999999998</v>
      </c>
      <c r="C37">
        <f t="shared" si="0"/>
        <v>49.068550000000002</v>
      </c>
      <c r="D37">
        <f>+Raw!M42</f>
        <v>91.366599999999991</v>
      </c>
      <c r="E37">
        <f t="shared" si="1"/>
        <v>7.5683299999999996</v>
      </c>
      <c r="F37">
        <f>+Raw!N42</f>
        <v>26.950799999999997</v>
      </c>
      <c r="G37">
        <f t="shared" si="2"/>
        <v>4.3475400000000004</v>
      </c>
      <c r="H37">
        <f>+Raw!O42</f>
        <v>22.665300000000002</v>
      </c>
      <c r="I37">
        <f t="shared" ref="I37:K37" si="39">0.05*H37+2</f>
        <v>3.1332650000000002</v>
      </c>
      <c r="J37">
        <f>+Raw!P42</f>
        <v>19.4512</v>
      </c>
      <c r="K37">
        <f t="shared" si="39"/>
        <v>2.9725600000000001</v>
      </c>
      <c r="L37">
        <v>0</v>
      </c>
      <c r="M37">
        <v>0.5</v>
      </c>
      <c r="N37" s="19">
        <f>+B37/D37*AD$7</f>
        <v>4.3905102083255807</v>
      </c>
      <c r="O37" s="19">
        <v>0.5</v>
      </c>
      <c r="P37" s="19">
        <f>+F37/D37*AD$8</f>
        <v>0.31002402208604157</v>
      </c>
      <c r="Q37" s="19">
        <v>0.15</v>
      </c>
      <c r="R37" s="19">
        <f>+J37/H37*AD$9</f>
        <v>0.7371657137245945</v>
      </c>
      <c r="S37" s="19">
        <v>0.1</v>
      </c>
      <c r="T37" s="19">
        <f>+F37/J37*AD$10</f>
        <v>2.1300396307514005</v>
      </c>
      <c r="U37" s="19">
        <v>0.4</v>
      </c>
      <c r="V37" s="19">
        <f>+F37/H37*AD$11</f>
        <v>1.5701921846645277</v>
      </c>
      <c r="W37">
        <v>0.2</v>
      </c>
    </row>
    <row r="38" spans="1:23" x14ac:dyDescent="0.25">
      <c r="A38">
        <f>+Raw!K43-2450000</f>
        <v>8829.3256999999285</v>
      </c>
      <c r="B38">
        <f>+Raw!L43</f>
        <v>589.74199999999996</v>
      </c>
      <c r="C38">
        <f t="shared" si="0"/>
        <v>49.487099999999998</v>
      </c>
      <c r="D38">
        <f>+Raw!M43</f>
        <v>77.964500000000001</v>
      </c>
      <c r="E38">
        <f t="shared" si="1"/>
        <v>6.8982250000000001</v>
      </c>
      <c r="F38">
        <f>+Raw!N43</f>
        <v>20.928599999999999</v>
      </c>
      <c r="G38">
        <f t="shared" si="2"/>
        <v>4.04643</v>
      </c>
      <c r="H38">
        <f>+Raw!O43</f>
        <v>25.325500000000002</v>
      </c>
      <c r="I38">
        <f t="shared" ref="I38:K38" si="40">0.05*H38+2</f>
        <v>3.2662750000000003</v>
      </c>
      <c r="J38">
        <f>+Raw!P43</f>
        <v>20.293900000000001</v>
      </c>
      <c r="K38">
        <f t="shared" si="40"/>
        <v>3.0146950000000001</v>
      </c>
      <c r="L38">
        <v>0</v>
      </c>
      <c r="M38">
        <v>0.5</v>
      </c>
      <c r="N38" s="19">
        <f>+B38/D38*AD$7</f>
        <v>5.2193239230675488</v>
      </c>
      <c r="O38" s="19">
        <v>0.5</v>
      </c>
      <c r="P38" s="19">
        <f>+F38/D38*AD$8</f>
        <v>0.28213335190100258</v>
      </c>
      <c r="Q38" s="19">
        <v>0.15</v>
      </c>
      <c r="R38" s="19">
        <f>+J38/H38*AD$9</f>
        <v>0.68831571908115319</v>
      </c>
      <c r="S38" s="19">
        <v>0.1</v>
      </c>
      <c r="T38" s="19">
        <f>+F38/J38*AD$10</f>
        <v>1.5853935374889871</v>
      </c>
      <c r="U38" s="19">
        <v>0.4</v>
      </c>
      <c r="V38" s="19">
        <f>+F38/H38*AD$11</f>
        <v>1.0912512927833453</v>
      </c>
      <c r="W38">
        <v>0.2</v>
      </c>
    </row>
    <row r="39" spans="1:23" x14ac:dyDescent="0.25">
      <c r="A39">
        <f>+Raw!K44-2450000</f>
        <v>8835.7607999998145</v>
      </c>
      <c r="B39">
        <f>+Raw!L44</f>
        <v>586.26</v>
      </c>
      <c r="C39">
        <f t="shared" si="0"/>
        <v>49.313000000000002</v>
      </c>
      <c r="D39">
        <f>+Raw!M44</f>
        <v>90.582799999999992</v>
      </c>
      <c r="E39">
        <f t="shared" si="1"/>
        <v>7.5291399999999999</v>
      </c>
      <c r="F39">
        <f>+Raw!N44</f>
        <v>26.880699999999997</v>
      </c>
      <c r="G39">
        <f t="shared" si="2"/>
        <v>4.3440349999999999</v>
      </c>
      <c r="H39">
        <f>+Raw!O44</f>
        <v>23.1492</v>
      </c>
      <c r="I39">
        <f t="shared" ref="I39:K39" si="41">0.05*H39+2</f>
        <v>3.1574600000000004</v>
      </c>
      <c r="J39">
        <f>+Raw!P44</f>
        <v>19.1844</v>
      </c>
      <c r="K39">
        <f t="shared" si="41"/>
        <v>2.9592200000000002</v>
      </c>
      <c r="L39">
        <v>0</v>
      </c>
      <c r="M39">
        <v>0.5</v>
      </c>
      <c r="N39" s="19">
        <f>+B39/D39*AD$7</f>
        <v>4.4657418406143332</v>
      </c>
      <c r="O39" s="19">
        <v>0.5</v>
      </c>
      <c r="P39" s="19">
        <f>+F39/D39*AD$8</f>
        <v>0.31189325441159121</v>
      </c>
      <c r="Q39" s="19">
        <v>0.15</v>
      </c>
      <c r="R39" s="19">
        <f>+J39/H39*AD$9</f>
        <v>0.71185646554989779</v>
      </c>
      <c r="S39" s="19">
        <v>0.1</v>
      </c>
      <c r="T39" s="19">
        <f>+F39/J39*AD$10</f>
        <v>2.1540450154307589</v>
      </c>
      <c r="U39" s="19">
        <v>0.4</v>
      </c>
      <c r="V39" s="19">
        <f>+F39/H39*AD$11</f>
        <v>1.5333708713199148</v>
      </c>
      <c r="W39">
        <v>0.2</v>
      </c>
    </row>
    <row r="40" spans="1:23" x14ac:dyDescent="0.25">
      <c r="A40">
        <f>+Raw!K45-2450000</f>
        <v>8837.7393000000156</v>
      </c>
      <c r="B40">
        <f>+Raw!L45</f>
        <v>615.69299999999998</v>
      </c>
      <c r="C40">
        <f t="shared" si="0"/>
        <v>50.784649999999999</v>
      </c>
      <c r="D40">
        <f>+Raw!M45</f>
        <v>91.767799999999994</v>
      </c>
      <c r="E40">
        <f t="shared" si="1"/>
        <v>7.5883899999999995</v>
      </c>
      <c r="F40">
        <f>+Raw!N45</f>
        <v>25.488600000000002</v>
      </c>
      <c r="G40">
        <f t="shared" si="2"/>
        <v>4.2744300000000006</v>
      </c>
      <c r="H40">
        <f>+Raw!O45</f>
        <v>24.355799999999999</v>
      </c>
      <c r="I40">
        <f t="shared" ref="I40:K40" si="42">0.05*H40+2</f>
        <v>3.2177899999999999</v>
      </c>
      <c r="J40">
        <f>+Raw!P45</f>
        <v>19.070399999999999</v>
      </c>
      <c r="K40">
        <f t="shared" si="42"/>
        <v>2.9535200000000001</v>
      </c>
      <c r="L40">
        <v>0</v>
      </c>
      <c r="M40">
        <v>0.5</v>
      </c>
      <c r="N40" s="19">
        <f>+B40/D40*AD$7</f>
        <v>4.6293816567467019</v>
      </c>
      <c r="O40" s="19">
        <v>0.5</v>
      </c>
      <c r="P40" s="19">
        <f>+F40/D40*AD$8</f>
        <v>0.29192198979936546</v>
      </c>
      <c r="Q40" s="19">
        <v>0.15</v>
      </c>
      <c r="R40" s="19">
        <f>+J40/H40*AD$9</f>
        <v>0.67257017282883824</v>
      </c>
      <c r="S40" s="19">
        <v>0.1</v>
      </c>
      <c r="T40" s="19">
        <f>+F40/J40*AD$10</f>
        <v>2.0547008538981411</v>
      </c>
      <c r="U40" s="19">
        <v>0.4</v>
      </c>
      <c r="V40" s="19">
        <f>+F40/H40*AD$11</f>
        <v>1.3819305084178339</v>
      </c>
      <c r="W40">
        <v>0.2</v>
      </c>
    </row>
    <row r="41" spans="1:23" x14ac:dyDescent="0.25">
      <c r="A41">
        <f>+Raw!K46-2450000</f>
        <v>8843.3424999997951</v>
      </c>
      <c r="B41">
        <f>+Raw!L46</f>
        <v>650.702</v>
      </c>
      <c r="C41">
        <f t="shared" si="0"/>
        <v>52.5351</v>
      </c>
      <c r="D41">
        <f>+Raw!M46</f>
        <v>101.06400000000001</v>
      </c>
      <c r="E41">
        <f t="shared" si="1"/>
        <v>8.0532000000000004</v>
      </c>
      <c r="F41">
        <f>+Raw!N46</f>
        <v>29.020299999999999</v>
      </c>
      <c r="G41">
        <f t="shared" si="2"/>
        <v>4.4510149999999999</v>
      </c>
      <c r="H41">
        <f>+Raw!O46</f>
        <v>25.2576</v>
      </c>
      <c r="I41">
        <f t="shared" ref="I41:K41" si="43">0.05*H41+2</f>
        <v>3.26288</v>
      </c>
      <c r="J41">
        <f>+Raw!P46</f>
        <v>23.718499999999999</v>
      </c>
      <c r="K41">
        <f t="shared" si="43"/>
        <v>3.1859250000000001</v>
      </c>
      <c r="L41">
        <v>0</v>
      </c>
      <c r="M41">
        <v>0.5</v>
      </c>
      <c r="N41" s="19">
        <f>+B41/D41*AD$7</f>
        <v>4.4425748040845399</v>
      </c>
      <c r="O41" s="19">
        <v>0.5</v>
      </c>
      <c r="P41" s="19">
        <f>+F41/D41*AD$8</f>
        <v>0.30179814326585536</v>
      </c>
      <c r="Q41" s="19">
        <v>0.15</v>
      </c>
      <c r="R41" s="19">
        <f>+J41/H41*AD$9</f>
        <v>0.80663179927361794</v>
      </c>
      <c r="S41" s="19">
        <v>0.1</v>
      </c>
      <c r="T41" s="19">
        <f>+F41/J41*AD$10</f>
        <v>1.8809493439688587</v>
      </c>
      <c r="U41" s="19">
        <v>0.4</v>
      </c>
      <c r="V41" s="19">
        <f>+F41/H41*AD$11</f>
        <v>1.5172335536681316</v>
      </c>
      <c r="W41">
        <v>0.2</v>
      </c>
    </row>
    <row r="42" spans="1:23" x14ac:dyDescent="0.25">
      <c r="A42">
        <f>+Raw!K47-2450000</f>
        <v>8846.6724999998696</v>
      </c>
      <c r="B42">
        <f>+Raw!L47</f>
        <v>541.51200000000006</v>
      </c>
      <c r="C42">
        <f t="shared" si="0"/>
        <v>47.075600000000009</v>
      </c>
      <c r="D42">
        <f>+Raw!M47</f>
        <v>87.845000000000013</v>
      </c>
      <c r="E42">
        <f t="shared" si="1"/>
        <v>7.3922500000000007</v>
      </c>
      <c r="F42">
        <f>+Raw!N47</f>
        <v>24.780799999999999</v>
      </c>
      <c r="G42">
        <f t="shared" si="2"/>
        <v>4.2390400000000001</v>
      </c>
      <c r="H42">
        <f>+Raw!O47</f>
        <v>21.5504</v>
      </c>
      <c r="I42">
        <f t="shared" ref="I42:K42" si="44">0.05*H42+2</f>
        <v>3.0775199999999998</v>
      </c>
      <c r="J42">
        <f>+Raw!P47</f>
        <v>16.496400000000001</v>
      </c>
      <c r="K42">
        <f t="shared" si="44"/>
        <v>2.8248199999999999</v>
      </c>
      <c r="L42">
        <v>0</v>
      </c>
      <c r="M42">
        <v>0.5</v>
      </c>
      <c r="N42" s="19">
        <f>+B42/D42*AD$7</f>
        <v>4.2534382150378507</v>
      </c>
      <c r="O42" s="19">
        <v>0.5</v>
      </c>
      <c r="P42" s="19">
        <f>+F42/D42*AD$8</f>
        <v>0.29648957289102668</v>
      </c>
      <c r="Q42" s="19">
        <v>0.15</v>
      </c>
      <c r="R42" s="19">
        <f>+J42/H42*AD$9</f>
        <v>0.6575276846547915</v>
      </c>
      <c r="S42" s="19">
        <v>0.1</v>
      </c>
      <c r="T42" s="19">
        <f>+F42/J42*AD$10</f>
        <v>2.3093436577930886</v>
      </c>
      <c r="U42" s="19">
        <v>0.4</v>
      </c>
      <c r="V42" s="19">
        <f>+F42/H42*AD$11</f>
        <v>1.5184573883809165</v>
      </c>
      <c r="W42">
        <v>0.2</v>
      </c>
    </row>
  </sheetData>
  <pageMargins left="0.7" right="0.7" top="0.75" bottom="0.75" header="0.3" footer="0.3"/>
  <ignoredErrors>
    <ignoredError sqref="F2:F9 F1 H1:K1 H2:K9 F10:F42 H10:K4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tabSelected="1" topLeftCell="A29" workbookViewId="0">
      <selection activeCell="H47" sqref="H47"/>
    </sheetView>
  </sheetViews>
  <sheetFormatPr baseColWidth="10" defaultColWidth="9.140625" defaultRowHeight="15" x14ac:dyDescent="0.25"/>
  <sheetData>
    <row r="1" spans="1:3" x14ac:dyDescent="0.25">
      <c r="A1">
        <v>8502.3662999998778</v>
      </c>
      <c r="B1">
        <v>0.65484176632515134</v>
      </c>
      <c r="C1">
        <v>0.1</v>
      </c>
    </row>
    <row r="2" spans="1:3" x14ac:dyDescent="0.25">
      <c r="A2">
        <v>8508.3012000001036</v>
      </c>
      <c r="B2">
        <v>0.61256815265666809</v>
      </c>
      <c r="C2">
        <v>0.1</v>
      </c>
    </row>
    <row r="3" spans="1:3" x14ac:dyDescent="0.25">
      <c r="A3">
        <v>8512.3385999999009</v>
      </c>
      <c r="B3">
        <v>0.59422701781800991</v>
      </c>
      <c r="C3">
        <v>0.1</v>
      </c>
    </row>
    <row r="4" spans="1:3" x14ac:dyDescent="0.25">
      <c r="A4">
        <v>8526.6167000001296</v>
      </c>
      <c r="B4">
        <v>0.58262617856118215</v>
      </c>
      <c r="C4">
        <v>0.1</v>
      </c>
    </row>
    <row r="5" spans="1:3" x14ac:dyDescent="0.25">
      <c r="A5">
        <v>8532.3860999997705</v>
      </c>
      <c r="B5">
        <v>0.57002423162053029</v>
      </c>
      <c r="C5">
        <v>0.1</v>
      </c>
    </row>
    <row r="6" spans="1:3" x14ac:dyDescent="0.25">
      <c r="A6">
        <v>8537.347500000149</v>
      </c>
      <c r="B6">
        <v>0.55563120445763781</v>
      </c>
      <c r="C6">
        <v>0.1</v>
      </c>
    </row>
    <row r="7" spans="1:3" x14ac:dyDescent="0.25">
      <c r="A7">
        <v>8541.4287999998778</v>
      </c>
      <c r="B7">
        <v>0.3643903774657673</v>
      </c>
      <c r="C7">
        <v>0.1</v>
      </c>
    </row>
    <row r="8" spans="1:3" x14ac:dyDescent="0.25">
      <c r="A8">
        <v>8556.6315999999642</v>
      </c>
      <c r="B8">
        <v>0.31872116243991921</v>
      </c>
      <c r="C8">
        <v>0.1</v>
      </c>
    </row>
    <row r="9" spans="1:3" x14ac:dyDescent="0.25">
      <c r="A9">
        <v>8557.6307999999262</v>
      </c>
      <c r="B9">
        <v>0.31774694871884568</v>
      </c>
      <c r="C9">
        <v>0.1</v>
      </c>
    </row>
    <row r="10" spans="1:3" x14ac:dyDescent="0.25">
      <c r="A10">
        <v>8561.3818999999203</v>
      </c>
      <c r="B10">
        <v>0.335252573931761</v>
      </c>
      <c r="C10">
        <v>0.1</v>
      </c>
    </row>
    <row r="11" spans="1:3" x14ac:dyDescent="0.25">
      <c r="A11">
        <v>8567.3168999999762</v>
      </c>
      <c r="B11">
        <v>0.33617651751377925</v>
      </c>
      <c r="C11">
        <v>0.1</v>
      </c>
    </row>
    <row r="12" spans="1:3" x14ac:dyDescent="0.25">
      <c r="A12">
        <v>8567.344000000041</v>
      </c>
      <c r="B12">
        <v>0.32929112489612189</v>
      </c>
      <c r="C12">
        <v>0.1</v>
      </c>
    </row>
    <row r="13" spans="1:3" x14ac:dyDescent="0.25">
      <c r="A13">
        <v>8584.3724000002258</v>
      </c>
      <c r="B13">
        <v>0.25657564025706825</v>
      </c>
      <c r="C13">
        <v>0.1</v>
      </c>
    </row>
    <row r="14" spans="1:3" x14ac:dyDescent="0.25">
      <c r="A14">
        <v>8585.377900000196</v>
      </c>
      <c r="B14">
        <v>0.24428905486250288</v>
      </c>
      <c r="C14">
        <v>0.1</v>
      </c>
    </row>
    <row r="15" spans="1:3" x14ac:dyDescent="0.25">
      <c r="A15">
        <v>8587.3486999999732</v>
      </c>
      <c r="B15">
        <v>0.23216563306060103</v>
      </c>
      <c r="C15">
        <v>0.1</v>
      </c>
    </row>
    <row r="16" spans="1:3" x14ac:dyDescent="0.25">
      <c r="A16">
        <v>8594.3843000000343</v>
      </c>
      <c r="B16">
        <v>0.23673935110574193</v>
      </c>
      <c r="C16">
        <v>0.1</v>
      </c>
    </row>
    <row r="17" spans="1:3" x14ac:dyDescent="0.25">
      <c r="A17">
        <v>8598.3610000000335</v>
      </c>
      <c r="B17">
        <v>0.23311182359890309</v>
      </c>
      <c r="C17">
        <v>0.1</v>
      </c>
    </row>
    <row r="18" spans="1:3" x14ac:dyDescent="0.25">
      <c r="A18">
        <v>8615.5638999999501</v>
      </c>
      <c r="B18">
        <v>0.19933644375035597</v>
      </c>
      <c r="C18">
        <v>0.1</v>
      </c>
    </row>
    <row r="19" spans="1:3" x14ac:dyDescent="0.25">
      <c r="A19">
        <v>8635.564600000158</v>
      </c>
      <c r="B19">
        <v>0.16864785070093283</v>
      </c>
      <c r="C19">
        <v>0.1</v>
      </c>
    </row>
    <row r="20" spans="1:3" x14ac:dyDescent="0.25">
      <c r="A20">
        <v>8647.5422000000253</v>
      </c>
      <c r="B20">
        <v>0.20323499214195317</v>
      </c>
      <c r="C20">
        <v>0.1</v>
      </c>
    </row>
    <row r="21" spans="1:3" x14ac:dyDescent="0.25">
      <c r="A21">
        <v>8656.4920000000857</v>
      </c>
      <c r="B21">
        <v>0.14681779596742117</v>
      </c>
      <c r="C21">
        <v>0.1</v>
      </c>
    </row>
    <row r="22" spans="1:3" x14ac:dyDescent="0.25">
      <c r="A22">
        <v>8661.5129999998026</v>
      </c>
      <c r="B22">
        <v>0.16168351918528984</v>
      </c>
      <c r="C22">
        <v>0.1</v>
      </c>
    </row>
    <row r="23" spans="1:3" x14ac:dyDescent="0.25">
      <c r="A23">
        <v>8670.4668000000529</v>
      </c>
      <c r="B23">
        <v>0.16877544816792298</v>
      </c>
      <c r="C23">
        <v>0.1</v>
      </c>
    </row>
    <row r="24" spans="1:3" x14ac:dyDescent="0.25">
      <c r="A24">
        <v>8680.5397000000812</v>
      </c>
      <c r="B24">
        <v>0.13659033573977789</v>
      </c>
      <c r="C24">
        <v>0.1</v>
      </c>
    </row>
    <row r="25" spans="1:3" x14ac:dyDescent="0.25">
      <c r="A25">
        <v>8689.530199999921</v>
      </c>
      <c r="B25">
        <v>0.13415902514624686</v>
      </c>
      <c r="C25">
        <v>0.1</v>
      </c>
    </row>
    <row r="26" spans="1:3" x14ac:dyDescent="0.25">
      <c r="A26">
        <v>8699.5520000001416</v>
      </c>
      <c r="B26">
        <v>0.13639320939317123</v>
      </c>
      <c r="C26">
        <v>0.1</v>
      </c>
    </row>
    <row r="27" spans="1:3" x14ac:dyDescent="0.25">
      <c r="A27">
        <v>8708.3941999999806</v>
      </c>
      <c r="B27">
        <v>0.14556682636252516</v>
      </c>
      <c r="C27">
        <v>0.1</v>
      </c>
    </row>
    <row r="28" spans="1:3" x14ac:dyDescent="0.25">
      <c r="A28">
        <v>8710.7691000001505</v>
      </c>
      <c r="B28">
        <v>0.1239969124670818</v>
      </c>
      <c r="C28">
        <v>0.1</v>
      </c>
    </row>
    <row r="29" spans="1:3" x14ac:dyDescent="0.25">
      <c r="A29">
        <v>8741.4049999997951</v>
      </c>
      <c r="B29">
        <v>0.18681296330370983</v>
      </c>
      <c r="C29">
        <v>0.1</v>
      </c>
    </row>
    <row r="30" spans="1:3" x14ac:dyDescent="0.25">
      <c r="A30">
        <v>8745.7883000001311</v>
      </c>
      <c r="B30">
        <v>0.21789710206945462</v>
      </c>
      <c r="C30">
        <v>0.1</v>
      </c>
    </row>
    <row r="31" spans="1:3" x14ac:dyDescent="0.25">
      <c r="A31">
        <v>8759.7433000002056</v>
      </c>
      <c r="B31">
        <v>0.2925754687722259</v>
      </c>
      <c r="C31">
        <v>0.1</v>
      </c>
    </row>
    <row r="32" spans="1:3" x14ac:dyDescent="0.25">
      <c r="A32">
        <v>8767.7940000002272</v>
      </c>
      <c r="B32">
        <v>0.33851388195765697</v>
      </c>
      <c r="C32">
        <v>0.1</v>
      </c>
    </row>
    <row r="33" spans="1:3" x14ac:dyDescent="0.25">
      <c r="A33">
        <v>8772.3599999998696</v>
      </c>
      <c r="B33">
        <v>0.28531068813978011</v>
      </c>
      <c r="C33">
        <v>0.1</v>
      </c>
    </row>
    <row r="34" spans="1:3" x14ac:dyDescent="0.25">
      <c r="A34">
        <v>8784.314100000076</v>
      </c>
      <c r="B34">
        <v>0.26961489666164445</v>
      </c>
      <c r="C34">
        <v>0.1</v>
      </c>
    </row>
    <row r="35" spans="1:3" x14ac:dyDescent="0.25">
      <c r="A35">
        <v>8785.754800000228</v>
      </c>
      <c r="B35">
        <v>0.27747325388936073</v>
      </c>
      <c r="C35">
        <v>0.1</v>
      </c>
    </row>
    <row r="36" spans="1:3" x14ac:dyDescent="0.25">
      <c r="A36">
        <v>8786.4292999999598</v>
      </c>
      <c r="B36">
        <v>0.29552198397540191</v>
      </c>
      <c r="C36">
        <v>0.1</v>
      </c>
    </row>
    <row r="37" spans="1:3" x14ac:dyDescent="0.25">
      <c r="A37">
        <v>8787.8996999999508</v>
      </c>
      <c r="B37">
        <v>0.25125722850238086</v>
      </c>
      <c r="C37">
        <v>0.1</v>
      </c>
    </row>
    <row r="38" spans="1:3" x14ac:dyDescent="0.25">
      <c r="A38">
        <v>8800.6831000000238</v>
      </c>
      <c r="B38">
        <v>0.29709477627958181</v>
      </c>
      <c r="C38">
        <v>0.1</v>
      </c>
    </row>
    <row r="39" spans="1:3" x14ac:dyDescent="0.25">
      <c r="A39">
        <v>8810.6389999999665</v>
      </c>
      <c r="B39">
        <v>0.30248699613186286</v>
      </c>
      <c r="C39">
        <v>0.1</v>
      </c>
    </row>
    <row r="40" spans="1:3" x14ac:dyDescent="0.25">
      <c r="A40">
        <v>8812.3524000002071</v>
      </c>
      <c r="B40">
        <v>0.30366459718754457</v>
      </c>
      <c r="C40">
        <v>0.1</v>
      </c>
    </row>
    <row r="41" spans="1:3" x14ac:dyDescent="0.25">
      <c r="A41">
        <v>8819.6811000001617</v>
      </c>
      <c r="B41">
        <v>0.31405151377934426</v>
      </c>
      <c r="C41">
        <v>0.1</v>
      </c>
    </row>
    <row r="42" spans="1:3" x14ac:dyDescent="0.25">
      <c r="A42">
        <v>8821.4781999997795</v>
      </c>
      <c r="B42">
        <v>0.30637691538304768</v>
      </c>
      <c r="C42">
        <v>0.1</v>
      </c>
    </row>
    <row r="43" spans="1:3" x14ac:dyDescent="0.25">
      <c r="A43">
        <v>8822.3182999999262</v>
      </c>
      <c r="B43">
        <v>0.30902941743712714</v>
      </c>
      <c r="C43">
        <v>0.1</v>
      </c>
    </row>
    <row r="44" spans="1:3" x14ac:dyDescent="0.25">
      <c r="A44">
        <v>8829.3256999999285</v>
      </c>
      <c r="B44">
        <v>0.32892844104633723</v>
      </c>
      <c r="C44">
        <v>0.1</v>
      </c>
    </row>
    <row r="45" spans="1:3" x14ac:dyDescent="0.25">
      <c r="A45">
        <v>8835.7607999998145</v>
      </c>
      <c r="B45">
        <v>0.33209812574748482</v>
      </c>
      <c r="C45">
        <v>0.1</v>
      </c>
    </row>
    <row r="46" spans="1:3" x14ac:dyDescent="0.25">
      <c r="A46">
        <v>8837.7393000000156</v>
      </c>
      <c r="B46">
        <v>0.3371078883697346</v>
      </c>
      <c r="C46">
        <v>0.1</v>
      </c>
    </row>
    <row r="47" spans="1:3" x14ac:dyDescent="0.25">
      <c r="A47">
        <v>8843.3424999997951</v>
      </c>
      <c r="B47">
        <v>0.3705184391516711</v>
      </c>
      <c r="C47">
        <v>0.1</v>
      </c>
    </row>
    <row r="48" spans="1:3" x14ac:dyDescent="0.25">
      <c r="A48">
        <v>8846.6724999998696</v>
      </c>
      <c r="B48">
        <v>0.35307609455516537</v>
      </c>
      <c r="C48">
        <v>0.1</v>
      </c>
    </row>
    <row r="49" spans="1:3" x14ac:dyDescent="0.25">
      <c r="A49">
        <v>8847.4440000001341</v>
      </c>
      <c r="B49">
        <v>0.30845465650818149</v>
      </c>
      <c r="C49">
        <v>0.1</v>
      </c>
    </row>
    <row r="50" spans="1:3" x14ac:dyDescent="0.25">
      <c r="A50">
        <v>8850.4134999997914</v>
      </c>
      <c r="B50">
        <v>0.36579260499130822</v>
      </c>
      <c r="C50">
        <v>0.1</v>
      </c>
    </row>
    <row r="51" spans="1:3" x14ac:dyDescent="0.25">
      <c r="A51">
        <v>8855.4695999999531</v>
      </c>
      <c r="B51">
        <v>0.37640341099730407</v>
      </c>
      <c r="C51">
        <v>0.1</v>
      </c>
    </row>
    <row r="52" spans="1:3" x14ac:dyDescent="0.25">
      <c r="A52">
        <v>8859.7059999997728</v>
      </c>
      <c r="B52">
        <v>0.38578795063059029</v>
      </c>
      <c r="C52">
        <v>0.1</v>
      </c>
    </row>
    <row r="53" spans="1:3" x14ac:dyDescent="0.25">
      <c r="A53">
        <v>8860.6515999999829</v>
      </c>
      <c r="B53">
        <v>0.39447878172202011</v>
      </c>
      <c r="C53">
        <v>0.1</v>
      </c>
    </row>
    <row r="54" spans="1:3" x14ac:dyDescent="0.25">
      <c r="A54">
        <v>8866.441000000108</v>
      </c>
      <c r="B54">
        <v>0.36496300414633837</v>
      </c>
      <c r="C5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Index</vt:lpstr>
      <vt:lpstr>Raw</vt:lpstr>
      <vt:lpstr>ML</vt:lpstr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francois teyssier</cp:lastModifiedBy>
  <cp:lastPrinted>2020-02-01T08:50:14Z</cp:lastPrinted>
  <dcterms:created xsi:type="dcterms:W3CDTF">2020-01-15T11:12:26Z</dcterms:created>
  <dcterms:modified xsi:type="dcterms:W3CDTF">2020-03-13T22:12:17Z</dcterms:modified>
</cp:coreProperties>
</file>