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ymbioticStudies\"/>
    </mc:Choice>
  </mc:AlternateContent>
  <xr:revisionPtr revIDLastSave="0" documentId="13_ncr:1_{B981B132-1B3A-474A-8EEF-7C10A84536DD}" xr6:coauthVersionLast="43" xr6:coauthVersionMax="43" xr10:uidLastSave="{00000000-0000-0000-0000-000000000000}"/>
  <bookViews>
    <workbookView minimized="1" xWindow="1950" yWindow="1950" windowWidth="21600" windowHeight="11385" xr2:uid="{00000000-000D-0000-FFFF-FFFF00000000}"/>
  </bookViews>
  <sheets>
    <sheet name="Data" sheetId="1" r:id="rId1"/>
    <sheet name="Graph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4" i="1"/>
  <c r="D54" i="1" l="1"/>
  <c r="D55" i="1"/>
  <c r="D56" i="1"/>
  <c r="D57" i="1"/>
  <c r="D58" i="1"/>
  <c r="D59" i="1"/>
  <c r="D60" i="1"/>
  <c r="D61" i="1"/>
  <c r="D62" i="1"/>
  <c r="D63" i="1"/>
  <c r="D64" i="1"/>
  <c r="D65" i="1"/>
  <c r="D66" i="1"/>
  <c r="U61" i="1" l="1"/>
  <c r="V61" i="1" s="1"/>
  <c r="W61" i="1"/>
  <c r="X61" i="1" s="1"/>
  <c r="Y61" i="1"/>
  <c r="Z61" i="1" s="1"/>
  <c r="AA61" i="1"/>
  <c r="AC61" i="1" s="1"/>
  <c r="AB61" i="1"/>
  <c r="U62" i="1"/>
  <c r="V62" i="1"/>
  <c r="W62" i="1"/>
  <c r="X62" i="1" s="1"/>
  <c r="Y62" i="1"/>
  <c r="Z62" i="1" s="1"/>
  <c r="AA62" i="1"/>
  <c r="AB62" i="1" s="1"/>
  <c r="AD62" i="1" s="1"/>
  <c r="U63" i="1"/>
  <c r="V63" i="1" s="1"/>
  <c r="W63" i="1"/>
  <c r="X63" i="1" s="1"/>
  <c r="Y63" i="1"/>
  <c r="Z63" i="1" s="1"/>
  <c r="AA63" i="1"/>
  <c r="AC63" i="1" s="1"/>
  <c r="AB63" i="1"/>
  <c r="U64" i="1"/>
  <c r="V64" i="1" s="1"/>
  <c r="W64" i="1"/>
  <c r="X64" i="1" s="1"/>
  <c r="Y64" i="1"/>
  <c r="Z64" i="1"/>
  <c r="AA64" i="1"/>
  <c r="AB64" i="1" s="1"/>
  <c r="AD64" i="1" s="1"/>
  <c r="U65" i="1"/>
  <c r="W65" i="1"/>
  <c r="X65" i="1" s="1"/>
  <c r="Y65" i="1"/>
  <c r="Z65" i="1" s="1"/>
  <c r="AA65" i="1"/>
  <c r="U66" i="1"/>
  <c r="V66" i="1"/>
  <c r="W66" i="1"/>
  <c r="X66" i="1"/>
  <c r="Y66" i="1"/>
  <c r="Z66" i="1"/>
  <c r="AA66" i="1"/>
  <c r="AB66" i="1" s="1"/>
  <c r="V65" i="1" l="1"/>
  <c r="AC65" i="1"/>
  <c r="AC64" i="1"/>
  <c r="AD63" i="1"/>
  <c r="AB65" i="1"/>
  <c r="AD65" i="1" s="1"/>
  <c r="AC62" i="1"/>
  <c r="AD66" i="1"/>
  <c r="AC66" i="1"/>
  <c r="AD61" i="1"/>
  <c r="U60" i="1"/>
  <c r="W60" i="1"/>
  <c r="AA60" i="1"/>
  <c r="Y60" i="1"/>
  <c r="AB60" i="1" l="1"/>
  <c r="AD60" i="1" s="1"/>
  <c r="AC60" i="1"/>
  <c r="Z60" i="1"/>
  <c r="V60" i="1"/>
  <c r="X60" i="1"/>
  <c r="AA59" i="1" l="1"/>
  <c r="U59" i="1"/>
  <c r="W59" i="1"/>
  <c r="Y59" i="1"/>
  <c r="X59" i="1" l="1"/>
  <c r="V59" i="1"/>
  <c r="AC59" i="1"/>
  <c r="AB59" i="1"/>
  <c r="AD59" i="1" s="1"/>
  <c r="Z59" i="1"/>
  <c r="U58" i="1" l="1"/>
  <c r="W58" i="1" l="1"/>
  <c r="Y58" i="1"/>
  <c r="AA58" i="1"/>
  <c r="V58" i="1" l="1"/>
  <c r="AB58" i="1"/>
  <c r="AD58" i="1" s="1"/>
  <c r="AC58" i="1"/>
  <c r="Z58" i="1"/>
  <c r="X58" i="1"/>
  <c r="W6" i="1" l="1"/>
  <c r="W13" i="1"/>
  <c r="W11" i="1"/>
  <c r="U7" i="1"/>
  <c r="W7" i="1"/>
  <c r="U5" i="1"/>
  <c r="U13" i="1"/>
  <c r="W9" i="1"/>
  <c r="W8" i="1"/>
  <c r="U6" i="1"/>
  <c r="W5" i="1"/>
  <c r="W14" i="1"/>
  <c r="U11" i="1"/>
  <c r="U8" i="1"/>
  <c r="W10" i="1" l="1"/>
  <c r="U9" i="1"/>
  <c r="V9" i="1" s="1"/>
  <c r="U19" i="1"/>
  <c r="W19" i="1"/>
  <c r="U17" i="1"/>
  <c r="U15" i="1"/>
  <c r="V15" i="1" s="1"/>
  <c r="U10" i="1"/>
  <c r="V10" i="1" s="1"/>
  <c r="X11" i="1"/>
  <c r="X13" i="1"/>
  <c r="X6" i="1"/>
  <c r="W12" i="1"/>
  <c r="X12" i="1" s="1"/>
  <c r="U14" i="1"/>
  <c r="U12" i="1"/>
  <c r="V7" i="1"/>
  <c r="U4" i="1"/>
  <c r="V4" i="1" s="1"/>
  <c r="V11" i="1"/>
  <c r="V6" i="1"/>
  <c r="X8" i="1"/>
  <c r="V13" i="1"/>
  <c r="W4" i="1"/>
  <c r="X4" i="1" s="1"/>
  <c r="X7" i="1"/>
  <c r="V8" i="1"/>
  <c r="X14" i="1"/>
  <c r="X5" i="1"/>
  <c r="X9" i="1"/>
  <c r="V5" i="1"/>
  <c r="U18" i="1"/>
  <c r="U16" i="1"/>
  <c r="W15" i="1"/>
  <c r="W17" i="1"/>
  <c r="W16" i="1"/>
  <c r="U37" i="1"/>
  <c r="U39" i="1"/>
  <c r="X10" i="1" l="1"/>
  <c r="W31" i="1"/>
  <c r="W25" i="1"/>
  <c r="V12" i="1"/>
  <c r="W18" i="1"/>
  <c r="V14" i="1"/>
  <c r="X19" i="1"/>
  <c r="V19" i="1"/>
  <c r="W39" i="1"/>
  <c r="W26" i="1"/>
  <c r="X26" i="1" s="1"/>
  <c r="W20" i="1"/>
  <c r="X20" i="1" s="1"/>
  <c r="V17" i="1"/>
  <c r="X16" i="1"/>
  <c r="V16" i="1"/>
  <c r="V39" i="1"/>
  <c r="V37" i="1"/>
  <c r="X17" i="1"/>
  <c r="X15" i="1"/>
  <c r="V18" i="1"/>
  <c r="U24" i="1"/>
  <c r="U40" i="1"/>
  <c r="W40" i="1"/>
  <c r="W37" i="1"/>
  <c r="W35" i="1"/>
  <c r="U33" i="1"/>
  <c r="U31" i="1"/>
  <c r="W30" i="1"/>
  <c r="W29" i="1"/>
  <c r="W28" i="1"/>
  <c r="W27" i="1"/>
  <c r="U25" i="1"/>
  <c r="U21" i="1"/>
  <c r="U20" i="1"/>
  <c r="U35" i="1"/>
  <c r="U32" i="1"/>
  <c r="U29" i="1"/>
  <c r="U28" i="1"/>
  <c r="U27" i="1"/>
  <c r="U26" i="1"/>
  <c r="U22" i="1"/>
  <c r="U53" i="1"/>
  <c r="X31" i="1" l="1"/>
  <c r="W53" i="1"/>
  <c r="U51" i="1"/>
  <c r="U49" i="1"/>
  <c r="W49" i="1"/>
  <c r="U47" i="1"/>
  <c r="W47" i="1"/>
  <c r="U52" i="1"/>
  <c r="W52" i="1"/>
  <c r="U50" i="1"/>
  <c r="W50" i="1"/>
  <c r="U48" i="1"/>
  <c r="W48" i="1"/>
  <c r="U46" i="1"/>
  <c r="W46" i="1"/>
  <c r="U44" i="1"/>
  <c r="U30" i="1"/>
  <c r="W34" i="1"/>
  <c r="W38" i="1"/>
  <c r="U23" i="1"/>
  <c r="U34" i="1"/>
  <c r="X39" i="1"/>
  <c r="X18" i="1"/>
  <c r="W21" i="1"/>
  <c r="X21" i="1" s="1"/>
  <c r="X25" i="1"/>
  <c r="W51" i="1"/>
  <c r="U45" i="1"/>
  <c r="W45" i="1"/>
  <c r="W23" i="1"/>
  <c r="U38" i="1"/>
  <c r="W22" i="1"/>
  <c r="W24" i="1"/>
  <c r="W32" i="1"/>
  <c r="W33" i="1"/>
  <c r="V53" i="1"/>
  <c r="V22" i="1"/>
  <c r="V26" i="1"/>
  <c r="V28" i="1"/>
  <c r="V25" i="1"/>
  <c r="X27" i="1"/>
  <c r="X29" i="1"/>
  <c r="V31" i="1"/>
  <c r="V33" i="1"/>
  <c r="X35" i="1"/>
  <c r="V40" i="1"/>
  <c r="V24" i="1"/>
  <c r="V27" i="1"/>
  <c r="V29" i="1"/>
  <c r="V32" i="1"/>
  <c r="V35" i="1"/>
  <c r="V20" i="1"/>
  <c r="V21" i="1"/>
  <c r="X28" i="1"/>
  <c r="X30" i="1"/>
  <c r="X37" i="1"/>
  <c r="X40" i="1"/>
  <c r="W44" i="1"/>
  <c r="U43" i="1"/>
  <c r="U41" i="1"/>
  <c r="W41" i="1"/>
  <c r="X38" i="1" l="1"/>
  <c r="X24" i="1"/>
  <c r="V38" i="1"/>
  <c r="V34" i="1"/>
  <c r="W42" i="1"/>
  <c r="X33" i="1"/>
  <c r="W43" i="1"/>
  <c r="X32" i="1"/>
  <c r="X22" i="1"/>
  <c r="X23" i="1"/>
  <c r="X45" i="1"/>
  <c r="V45" i="1"/>
  <c r="X51" i="1"/>
  <c r="V23" i="1"/>
  <c r="X34" i="1"/>
  <c r="V30" i="1"/>
  <c r="U42" i="1"/>
  <c r="V42" i="1" s="1"/>
  <c r="V44" i="1"/>
  <c r="X46" i="1"/>
  <c r="V46" i="1"/>
  <c r="X48" i="1"/>
  <c r="V48" i="1"/>
  <c r="X50" i="1"/>
  <c r="V50" i="1"/>
  <c r="X52" i="1"/>
  <c r="V52" i="1"/>
  <c r="X47" i="1"/>
  <c r="V47" i="1"/>
  <c r="X49" i="1"/>
  <c r="V49" i="1"/>
  <c r="V51" i="1"/>
  <c r="X53" i="1"/>
  <c r="V41" i="1"/>
  <c r="V43" i="1"/>
  <c r="X44" i="1"/>
  <c r="X41" i="1"/>
  <c r="W56" i="1"/>
  <c r="U54" i="1"/>
  <c r="W54" i="1"/>
  <c r="U56" i="1" l="1"/>
  <c r="W55" i="1"/>
  <c r="X55" i="1" s="1"/>
  <c r="W57" i="1"/>
  <c r="X57" i="1" s="1"/>
  <c r="X43" i="1"/>
  <c r="X42" i="1"/>
  <c r="U57" i="1"/>
  <c r="U55" i="1"/>
  <c r="V54" i="1"/>
  <c r="X56" i="1"/>
  <c r="X54" i="1"/>
  <c r="V56" i="1" l="1"/>
  <c r="AA57" i="1"/>
  <c r="Y57" i="1"/>
  <c r="V55" i="1"/>
  <c r="V57" i="1"/>
  <c r="Z57" i="1" l="1"/>
  <c r="AB57" i="1"/>
  <c r="AD57" i="1" s="1"/>
  <c r="AC57" i="1"/>
  <c r="Y56" i="1" l="1"/>
  <c r="AA56" i="1"/>
  <c r="AC56" i="1" l="1"/>
  <c r="AB56" i="1"/>
  <c r="AD56" i="1" s="1"/>
  <c r="Z56" i="1"/>
  <c r="AA55" i="1" l="1"/>
  <c r="Y55" i="1"/>
  <c r="Z55" i="1" l="1"/>
  <c r="AC55" i="1"/>
  <c r="AB55" i="1"/>
  <c r="AD55" i="1" s="1"/>
  <c r="AA54" i="1" l="1"/>
  <c r="Y54" i="1"/>
  <c r="Z54" i="1" l="1"/>
  <c r="AB54" i="1"/>
  <c r="AD54" i="1" s="1"/>
  <c r="AC54" i="1"/>
  <c r="AA53" i="1"/>
  <c r="Y53" i="1"/>
  <c r="D53" i="1"/>
  <c r="AC53" i="1" l="1"/>
  <c r="Z53" i="1"/>
  <c r="AB53" i="1"/>
  <c r="AD53" i="1" s="1"/>
  <c r="D52" i="1" l="1"/>
  <c r="Y52" i="1" l="1"/>
  <c r="AA52" i="1"/>
  <c r="Z52" i="1" l="1"/>
  <c r="AC52" i="1"/>
  <c r="AB52" i="1"/>
  <c r="AD52" i="1" s="1"/>
  <c r="D51" i="1"/>
  <c r="AA51" i="1" l="1"/>
  <c r="Y51" i="1"/>
  <c r="Z51" i="1" l="1"/>
  <c r="AB51" i="1"/>
  <c r="AD51" i="1" s="1"/>
  <c r="AC51" i="1"/>
  <c r="D50" i="1"/>
  <c r="AA50" i="1" l="1"/>
  <c r="Y50" i="1"/>
  <c r="Z50" i="1" l="1"/>
  <c r="AC50" i="1"/>
  <c r="AB50" i="1"/>
  <c r="AD50" i="1" s="1"/>
  <c r="Y49" i="1" l="1"/>
  <c r="AA49" i="1"/>
  <c r="D49" i="1"/>
  <c r="AC49" i="1" l="1"/>
  <c r="Z49" i="1"/>
  <c r="AB49" i="1"/>
  <c r="AD49" i="1" s="1"/>
  <c r="Y48" i="1" l="1"/>
  <c r="AA48" i="1"/>
  <c r="D48" i="1"/>
  <c r="Z48" i="1" l="1"/>
  <c r="AC48" i="1"/>
  <c r="AB48" i="1"/>
  <c r="AD48" i="1" s="1"/>
  <c r="AA47" i="1" l="1"/>
  <c r="D47" i="1"/>
  <c r="AC47" i="1" l="1"/>
  <c r="Y47" i="1"/>
  <c r="AB47" i="1"/>
  <c r="AD47" i="1" s="1"/>
  <c r="Z47" i="1" l="1"/>
  <c r="D46" i="1" l="1"/>
  <c r="Y46" i="1" l="1"/>
  <c r="AA46" i="1"/>
  <c r="Z46" i="1" l="1"/>
  <c r="AB46" i="1"/>
  <c r="AD46" i="1" s="1"/>
  <c r="AC46" i="1"/>
  <c r="AA45" i="1"/>
  <c r="D45" i="1"/>
  <c r="AC45" i="1" l="1"/>
  <c r="Y45" i="1"/>
  <c r="AB45" i="1"/>
  <c r="AD45" i="1" s="1"/>
  <c r="Z45" i="1" l="1"/>
  <c r="D44" i="1"/>
  <c r="Y44" i="1" l="1"/>
  <c r="AA44" i="1" l="1"/>
  <c r="Z44" i="1"/>
  <c r="Y43" i="1"/>
  <c r="D43" i="1"/>
  <c r="AA43" i="1" l="1"/>
  <c r="AC44" i="1"/>
  <c r="AB44" i="1"/>
  <c r="AD44" i="1" s="1"/>
  <c r="Z43" i="1"/>
  <c r="AC43" i="1" l="1"/>
  <c r="AB43" i="1"/>
  <c r="AD43" i="1" s="1"/>
  <c r="Y42" i="1"/>
  <c r="D42" i="1"/>
  <c r="AA42" i="1" l="1"/>
  <c r="Z42" i="1"/>
  <c r="AB42" i="1" l="1"/>
  <c r="AD42" i="1" s="1"/>
  <c r="AC42" i="1"/>
  <c r="D41" i="1" l="1"/>
  <c r="AA41" i="1" l="1"/>
  <c r="AC41" i="1" s="1"/>
  <c r="Y41" i="1"/>
  <c r="AB41" i="1" l="1"/>
  <c r="AD41" i="1" s="1"/>
  <c r="Z41" i="1"/>
  <c r="Y34" i="1"/>
  <c r="Y36" i="1"/>
  <c r="Y33" i="1"/>
  <c r="AA34" i="1"/>
  <c r="Y35" i="1"/>
  <c r="AA36" i="1"/>
  <c r="Y39" i="1"/>
  <c r="Y37" i="1"/>
  <c r="Y38" i="1"/>
  <c r="Y40" i="1"/>
  <c r="AA39" i="1" l="1"/>
  <c r="AA37" i="1"/>
  <c r="AA33" i="1"/>
  <c r="AA38" i="1"/>
  <c r="AC36" i="1"/>
  <c r="AC34" i="1"/>
  <c r="AA40" i="1"/>
  <c r="Z36" i="1"/>
  <c r="Z34" i="1"/>
  <c r="AA35" i="1"/>
  <c r="Z37" i="1"/>
  <c r="Z40" i="1"/>
  <c r="Z38" i="1"/>
  <c r="Z39" i="1"/>
  <c r="Z35" i="1"/>
  <c r="Z33" i="1"/>
  <c r="AB36" i="1"/>
  <c r="AD36" i="1" s="1"/>
  <c r="AB34" i="1"/>
  <c r="AD34" i="1" s="1"/>
  <c r="Y31" i="1"/>
  <c r="Y32" i="1"/>
  <c r="AB40" i="1" l="1"/>
  <c r="AD40" i="1" s="1"/>
  <c r="AC40" i="1"/>
  <c r="AC39" i="1"/>
  <c r="AB39" i="1"/>
  <c r="AD39" i="1" s="1"/>
  <c r="AA32" i="1"/>
  <c r="AA31" i="1"/>
  <c r="AC35" i="1"/>
  <c r="AB35" i="1"/>
  <c r="AD35" i="1" s="1"/>
  <c r="AB38" i="1"/>
  <c r="AD38" i="1" s="1"/>
  <c r="AC38" i="1"/>
  <c r="AC33" i="1"/>
  <c r="AB33" i="1"/>
  <c r="AD33" i="1" s="1"/>
  <c r="AB37" i="1"/>
  <c r="AD37" i="1" s="1"/>
  <c r="AC37" i="1"/>
  <c r="Z32" i="1"/>
  <c r="Z31" i="1"/>
  <c r="Y30" i="1"/>
  <c r="AA30" i="1"/>
  <c r="AC30" i="1" l="1"/>
  <c r="AC31" i="1"/>
  <c r="AB31" i="1"/>
  <c r="AD31" i="1" s="1"/>
  <c r="AB32" i="1"/>
  <c r="AD32" i="1" s="1"/>
  <c r="AC32" i="1"/>
  <c r="Z30" i="1"/>
  <c r="Y28" i="1"/>
  <c r="AA28" i="1"/>
  <c r="Y27" i="1" l="1"/>
  <c r="Z27" i="1" s="1"/>
  <c r="AB30" i="1"/>
  <c r="AD30" i="1" s="1"/>
  <c r="AC28" i="1"/>
  <c r="AA29" i="1"/>
  <c r="Y18" i="1"/>
  <c r="Y29" i="1"/>
  <c r="AA27" i="1"/>
  <c r="Z28" i="1"/>
  <c r="AA18" i="1"/>
  <c r="Y19" i="1"/>
  <c r="Y21" i="1"/>
  <c r="Y23" i="1"/>
  <c r="Y25" i="1"/>
  <c r="Y20" i="1"/>
  <c r="Y22" i="1"/>
  <c r="Y26" i="1"/>
  <c r="AB28" i="1" l="1"/>
  <c r="AD28" i="1" s="1"/>
  <c r="Z18" i="1"/>
  <c r="AA26" i="1"/>
  <c r="AA24" i="1"/>
  <c r="AA25" i="1"/>
  <c r="AA23" i="1"/>
  <c r="AA19" i="1"/>
  <c r="AB27" i="1"/>
  <c r="AD27" i="1" s="1"/>
  <c r="AC27" i="1"/>
  <c r="Z29" i="1"/>
  <c r="AC29" i="1"/>
  <c r="AB29" i="1"/>
  <c r="AD29" i="1" s="1"/>
  <c r="Y24" i="1"/>
  <c r="AA22" i="1"/>
  <c r="AA20" i="1"/>
  <c r="AC18" i="1"/>
  <c r="AA21" i="1"/>
  <c r="AB18" i="1"/>
  <c r="AD18" i="1" s="1"/>
  <c r="Z26" i="1"/>
  <c r="Z20" i="1"/>
  <c r="Z25" i="1"/>
  <c r="Z22" i="1"/>
  <c r="Z23" i="1"/>
  <c r="Z21" i="1"/>
  <c r="Z19" i="1"/>
  <c r="Y16" i="1"/>
  <c r="Y17" i="1"/>
  <c r="AA16" i="1"/>
  <c r="AA17" i="1" l="1"/>
  <c r="AB21" i="1"/>
  <c r="AD21" i="1" s="1"/>
  <c r="AC21" i="1"/>
  <c r="AC16" i="1"/>
  <c r="AB20" i="1"/>
  <c r="AD20" i="1" s="1"/>
  <c r="AC20" i="1"/>
  <c r="AB22" i="1"/>
  <c r="AD22" i="1" s="1"/>
  <c r="AC22" i="1"/>
  <c r="Z24" i="1"/>
  <c r="AB19" i="1"/>
  <c r="AD19" i="1" s="1"/>
  <c r="AC19" i="1"/>
  <c r="AB23" i="1"/>
  <c r="AD23" i="1" s="1"/>
  <c r="AC23" i="1"/>
  <c r="AB25" i="1"/>
  <c r="AD25" i="1" s="1"/>
  <c r="AC25" i="1"/>
  <c r="AB24" i="1"/>
  <c r="AD24" i="1" s="1"/>
  <c r="AC24" i="1"/>
  <c r="AB26" i="1"/>
  <c r="AD26" i="1" s="1"/>
  <c r="AC26" i="1"/>
  <c r="Z17" i="1"/>
  <c r="Z16" i="1"/>
  <c r="Y14" i="1"/>
  <c r="Y13" i="1"/>
  <c r="Y15" i="1"/>
  <c r="AB16" i="1" l="1"/>
  <c r="AD16" i="1" s="1"/>
  <c r="AA14" i="1"/>
  <c r="AA15" i="1"/>
  <c r="AA13" i="1"/>
  <c r="AB17" i="1"/>
  <c r="AD17" i="1" s="1"/>
  <c r="AC17" i="1"/>
  <c r="Z15" i="1"/>
  <c r="Z13" i="1"/>
  <c r="Z14" i="1"/>
  <c r="Y12" i="1"/>
  <c r="AB13" i="1" l="1"/>
  <c r="AD13" i="1" s="1"/>
  <c r="AC13" i="1"/>
  <c r="AB15" i="1"/>
  <c r="AD15" i="1" s="1"/>
  <c r="AC15" i="1"/>
  <c r="AA12" i="1"/>
  <c r="AB14" i="1"/>
  <c r="AD14" i="1" s="1"/>
  <c r="AC14" i="1"/>
  <c r="Z12" i="1"/>
  <c r="AA10" i="1"/>
  <c r="Y11" i="1"/>
  <c r="AA11" i="1"/>
  <c r="AC10" i="1" l="1"/>
  <c r="Y9" i="1"/>
  <c r="Z9" i="1" s="1"/>
  <c r="Y10" i="1"/>
  <c r="AB12" i="1"/>
  <c r="AD12" i="1" s="1"/>
  <c r="AC12" i="1"/>
  <c r="AC11" i="1"/>
  <c r="AA9" i="1"/>
  <c r="AB10" i="1"/>
  <c r="AD10" i="1" s="1"/>
  <c r="Z11" i="1"/>
  <c r="Y5" i="1"/>
  <c r="Y8" i="1"/>
  <c r="Y6" i="1"/>
  <c r="Y7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AB11" i="1" l="1"/>
  <c r="AD11" i="1" s="1"/>
  <c r="AA8" i="1"/>
  <c r="AA6" i="1"/>
  <c r="AA5" i="1"/>
  <c r="AA7" i="1"/>
  <c r="Z10" i="1"/>
  <c r="AC9" i="1"/>
  <c r="AB9" i="1"/>
  <c r="AD9" i="1" s="1"/>
  <c r="Z7" i="1"/>
  <c r="Z6" i="1"/>
  <c r="Z8" i="1"/>
  <c r="Z5" i="1"/>
  <c r="AC7" i="1" l="1"/>
  <c r="AB7" i="1"/>
  <c r="AD7" i="1" s="1"/>
  <c r="AC5" i="1"/>
  <c r="AB5" i="1"/>
  <c r="AD5" i="1" s="1"/>
  <c r="AC8" i="1"/>
  <c r="AB8" i="1"/>
  <c r="AD8" i="1" s="1"/>
  <c r="AC6" i="1"/>
  <c r="AB6" i="1"/>
  <c r="AD6" i="1" s="1"/>
  <c r="Y4" i="1" l="1"/>
  <c r="AA4" i="1"/>
  <c r="AB4" i="1" s="1"/>
  <c r="Z4" i="1" l="1"/>
  <c r="AC4" i="1"/>
  <c r="AD4" i="1"/>
</calcChain>
</file>

<file path=xl/sharedStrings.xml><?xml version="1.0" encoding="utf-8"?>
<sst xmlns="http://schemas.openxmlformats.org/spreadsheetml/2006/main" count="70" uniqueCount="32">
  <si>
    <t>Date</t>
  </si>
  <si>
    <t>JD</t>
  </si>
  <si>
    <t>erg/cm2/s</t>
  </si>
  <si>
    <t>error</t>
  </si>
  <si>
    <t>V mag</t>
  </si>
  <si>
    <t>WD temp</t>
  </si>
  <si>
    <t>K</t>
  </si>
  <si>
    <t>Hα / Hβ</t>
  </si>
  <si>
    <t>Hα</t>
  </si>
  <si>
    <t>Hβ</t>
  </si>
  <si>
    <t>He II 4686</t>
  </si>
  <si>
    <t>Line flux</t>
  </si>
  <si>
    <t>AX Per</t>
  </si>
  <si>
    <t>JD0</t>
  </si>
  <si>
    <t>Phase</t>
  </si>
  <si>
    <t>V stdev</t>
  </si>
  <si>
    <t>Flux</t>
  </si>
  <si>
    <t>[Fe VII] 6087</t>
  </si>
  <si>
    <t>He I 6678</t>
  </si>
  <si>
    <t>He I 7065</t>
  </si>
  <si>
    <t>He I 5876</t>
  </si>
  <si>
    <t>He I 7065/6678</t>
  </si>
  <si>
    <t>He I 5876/6678</t>
  </si>
  <si>
    <t>He II 4686 / Hβ</t>
  </si>
  <si>
    <t>Period</t>
  </si>
  <si>
    <t>ratio</t>
  </si>
  <si>
    <t>He II / H beta</t>
  </si>
  <si>
    <t>H beta Flux</t>
  </si>
  <si>
    <t>He II 4686 Flux</t>
  </si>
  <si>
    <t>[Fe VII] 6087 Flux</t>
  </si>
  <si>
    <t>He I 5876 / 6678</t>
  </si>
  <si>
    <r>
      <t>H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 xml:space="preserve"> Flux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</si>
</sst>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5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164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left"/>
    </xf>
    <xf numFmtId="166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/>
    <xf numFmtId="164" fontId="1" fillId="0" borderId="0" xfId="0" applyNumberFormat="1" applyFont="1"/>
    <xf numFmtId="11" fontId="1" fillId="0" borderId="0" xfId="0" applyNumberFormat="1" applyFont="1"/>
    <xf numFmtId="164" fontId="0" fillId="0" borderId="0" xfId="0" applyNumberFormat="1" applyFill="1"/>
    <xf numFmtId="167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left"/>
    </xf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Graphs!$D$2</c:f>
          <c:strCache>
            <c:ptCount val="1"/>
            <c:pt idx="0">
              <c:v>Ha Flux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699043209876543"/>
          <c:y val="0.13905324074074074"/>
          <c:w val="0.76863240740740746"/>
          <c:h val="0.7245495370370370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Data!$D$4:$D$69</c:f>
              <c:numCache>
                <c:formatCode>0.000</c:formatCode>
                <c:ptCount val="66"/>
                <c:pt idx="0">
                  <c:v>0.39259800537581785</c:v>
                </c:pt>
                <c:pt idx="1">
                  <c:v>0.71301910902899224</c:v>
                </c:pt>
                <c:pt idx="2">
                  <c:v>0.877434455003685</c:v>
                </c:pt>
                <c:pt idx="3">
                  <c:v>0.95656918760989196</c:v>
                </c:pt>
                <c:pt idx="4">
                  <c:v>0.9595918217474857</c:v>
                </c:pt>
                <c:pt idx="5">
                  <c:v>0.98903837962504937</c:v>
                </c:pt>
                <c:pt idx="6">
                  <c:v>0.99626588135107985</c:v>
                </c:pt>
                <c:pt idx="7">
                  <c:v>3.6003113848120916E-3</c:v>
                </c:pt>
                <c:pt idx="8">
                  <c:v>0.2843941953207747</c:v>
                </c:pt>
                <c:pt idx="9">
                  <c:v>0.3061563246332239</c:v>
                </c:pt>
                <c:pt idx="10">
                  <c:v>0.31368850080051919</c:v>
                </c:pt>
                <c:pt idx="11">
                  <c:v>0.3489649817134669</c:v>
                </c:pt>
                <c:pt idx="12">
                  <c:v>0.3914421735241097</c:v>
                </c:pt>
                <c:pt idx="13">
                  <c:v>0.43257223536052647</c:v>
                </c:pt>
                <c:pt idx="14">
                  <c:v>0.45895351262467943</c:v>
                </c:pt>
                <c:pt idx="15">
                  <c:v>0.46912371664049701</c:v>
                </c:pt>
                <c:pt idx="16">
                  <c:v>0.47795587738536499</c:v>
                </c:pt>
                <c:pt idx="17">
                  <c:v>0.49728772233939927</c:v>
                </c:pt>
                <c:pt idx="18">
                  <c:v>0.50885135790199088</c:v>
                </c:pt>
                <c:pt idx="19">
                  <c:v>0.5146982653533434</c:v>
                </c:pt>
                <c:pt idx="20">
                  <c:v>0.52057935167427016</c:v>
                </c:pt>
                <c:pt idx="21">
                  <c:v>0.52815146218629738</c:v>
                </c:pt>
                <c:pt idx="22">
                  <c:v>0.54701334400670887</c:v>
                </c:pt>
                <c:pt idx="23">
                  <c:v>0.56185032240077848</c:v>
                </c:pt>
                <c:pt idx="24">
                  <c:v>0.57349260461529739</c:v>
                </c:pt>
                <c:pt idx="25">
                  <c:v>0.58229243717257528</c:v>
                </c:pt>
                <c:pt idx="26">
                  <c:v>0.74258505060016033</c:v>
                </c:pt>
                <c:pt idx="27">
                  <c:v>0.76901540032021143</c:v>
                </c:pt>
                <c:pt idx="28">
                  <c:v>0.78370621888051684</c:v>
                </c:pt>
                <c:pt idx="29">
                  <c:v>0.82624680904218595</c:v>
                </c:pt>
                <c:pt idx="30">
                  <c:v>0.89671401084004432</c:v>
                </c:pt>
                <c:pt idx="31">
                  <c:v>0.93340377921114159</c:v>
                </c:pt>
                <c:pt idx="32">
                  <c:v>0.94515382694629879</c:v>
                </c:pt>
                <c:pt idx="33">
                  <c:v>0.96706426714425431</c:v>
                </c:pt>
                <c:pt idx="34">
                  <c:v>0.97451171364366529</c:v>
                </c:pt>
                <c:pt idx="35">
                  <c:v>0.99342421015598792</c:v>
                </c:pt>
                <c:pt idx="36">
                  <c:v>0.99946585050685399</c:v>
                </c:pt>
                <c:pt idx="37">
                  <c:v>1.5709009591396164E-2</c:v>
                </c:pt>
                <c:pt idx="38">
                  <c:v>2.7347436218276715E-2</c:v>
                </c:pt>
                <c:pt idx="39">
                  <c:v>5.0925730358259355E-2</c:v>
                </c:pt>
                <c:pt idx="40">
                  <c:v>7.5756378244556472E-2</c:v>
                </c:pt>
                <c:pt idx="41">
                  <c:v>9.3529486068353526E-2</c:v>
                </c:pt>
                <c:pt idx="42">
                  <c:v>0.10234015099275741</c:v>
                </c:pt>
                <c:pt idx="43">
                  <c:v>0.12134783279238782</c:v>
                </c:pt>
                <c:pt idx="44">
                  <c:v>0.28902349338296923</c:v>
                </c:pt>
                <c:pt idx="45">
                  <c:v>0.34327072837574818</c:v>
                </c:pt>
                <c:pt idx="46">
                  <c:v>0.40921937194334651</c:v>
                </c:pt>
                <c:pt idx="47">
                  <c:v>0.4268350395839946</c:v>
                </c:pt>
                <c:pt idx="48">
                  <c:v>0.46801059001550305</c:v>
                </c:pt>
                <c:pt idx="49">
                  <c:v>0.51656919495369902</c:v>
                </c:pt>
                <c:pt idx="50">
                  <c:v>0.54874830721399015</c:v>
                </c:pt>
                <c:pt idx="51">
                  <c:v>0.5694473877473325</c:v>
                </c:pt>
                <c:pt idx="52">
                  <c:v>0.5870724777110059</c:v>
                </c:pt>
                <c:pt idx="53">
                  <c:v>0.60011035794599754</c:v>
                </c:pt>
                <c:pt idx="54">
                  <c:v>0.62378305891398433</c:v>
                </c:pt>
                <c:pt idx="55">
                  <c:v>0.80601540766434698</c:v>
                </c:pt>
                <c:pt idx="56">
                  <c:v>0.82217422851540556</c:v>
                </c:pt>
                <c:pt idx="57">
                  <c:v>0.86462884273617358</c:v>
                </c:pt>
                <c:pt idx="58">
                  <c:v>0.90422394724173005</c:v>
                </c:pt>
                <c:pt idx="59">
                  <c:v>0.93651339541441836</c:v>
                </c:pt>
                <c:pt idx="60">
                  <c:v>0.96152984592366131</c:v>
                </c:pt>
                <c:pt idx="61">
                  <c:v>0.99972300721200225</c:v>
                </c:pt>
                <c:pt idx="62">
                  <c:v>3.1876966350007543E-2</c:v>
                </c:pt>
                <c:pt idx="63">
                  <c:v>5.5542455532182483E-2</c:v>
                </c:pt>
                <c:pt idx="64" formatCode="0.00000">
                  <c:v>5.5947299619616031E-2</c:v>
                </c:pt>
                <c:pt idx="65">
                  <c:v>9.9596646739851274E-2</c:v>
                </c:pt>
              </c:numCache>
            </c:numRef>
          </c:xVal>
          <c:yVal>
            <c:numRef>
              <c:f>Data!$G$4:$G$69</c:f>
              <c:numCache>
                <c:formatCode>0.00E+00</c:formatCode>
                <c:ptCount val="66"/>
                <c:pt idx="0">
                  <c:v>4.9946068784988241E-11</c:v>
                </c:pt>
                <c:pt idx="1">
                  <c:v>9.5164232583807001E-11</c:v>
                </c:pt>
                <c:pt idx="2">
                  <c:v>6.0342422894477944E-11</c:v>
                </c:pt>
                <c:pt idx="3">
                  <c:v>2.8085110367836256E-11</c:v>
                </c:pt>
                <c:pt idx="4">
                  <c:v>2.736939497644402E-11</c:v>
                </c:pt>
                <c:pt idx="5">
                  <c:v>2.8307930121612602E-11</c:v>
                </c:pt>
                <c:pt idx="6">
                  <c:v>2.5614781064448091E-11</c:v>
                </c:pt>
                <c:pt idx="7">
                  <c:v>2.3698879116578711E-11</c:v>
                </c:pt>
                <c:pt idx="8">
                  <c:v>5.573647571682922E-11</c:v>
                </c:pt>
                <c:pt idx="9">
                  <c:v>8.4929449299112008E-11</c:v>
                </c:pt>
                <c:pt idx="10">
                  <c:v>8.5614389951043293E-11</c:v>
                </c:pt>
                <c:pt idx="11">
                  <c:v>9.5082510684660777E-11</c:v>
                </c:pt>
                <c:pt idx="12">
                  <c:v>1.2031641117317694E-10</c:v>
                </c:pt>
                <c:pt idx="13">
                  <c:v>1.2000718329318684E-10</c:v>
                </c:pt>
                <c:pt idx="14">
                  <c:v>2.2389744700618731E-10</c:v>
                </c:pt>
                <c:pt idx="15">
                  <c:v>2.1844958672649426E-10</c:v>
                </c:pt>
                <c:pt idx="16">
                  <c:v>1.8435169350061819E-10</c:v>
                </c:pt>
                <c:pt idx="17">
                  <c:v>1.8029348227482819E-10</c:v>
                </c:pt>
                <c:pt idx="18">
                  <c:v>2.1696867669504643E-10</c:v>
                </c:pt>
                <c:pt idx="19">
                  <c:v>1.7002290031976191E-10</c:v>
                </c:pt>
                <c:pt idx="20">
                  <c:v>1.8845663403462374E-10</c:v>
                </c:pt>
                <c:pt idx="21">
                  <c:v>1.7645272842200614E-10</c:v>
                </c:pt>
                <c:pt idx="22">
                  <c:v>1.5669153374146082E-10</c:v>
                </c:pt>
                <c:pt idx="23">
                  <c:v>1.5366675961225122E-10</c:v>
                </c:pt>
                <c:pt idx="24">
                  <c:v>1.4819043757457963E-10</c:v>
                </c:pt>
                <c:pt idx="25">
                  <c:v>1.2197520311802107E-10</c:v>
                </c:pt>
                <c:pt idx="26">
                  <c:v>1.1141643895912707E-10</c:v>
                </c:pt>
                <c:pt idx="27">
                  <c:v>9.2793921454681129E-11</c:v>
                </c:pt>
                <c:pt idx="28">
                  <c:v>7.6949773630790908E-11</c:v>
                </c:pt>
                <c:pt idx="29">
                  <c:v>7.5110339045824793E-11</c:v>
                </c:pt>
                <c:pt idx="30">
                  <c:v>6.5758592394428877E-11</c:v>
                </c:pt>
                <c:pt idx="31">
                  <c:v>5.0888884502808017E-11</c:v>
                </c:pt>
                <c:pt idx="32">
                  <c:v>3.8884797062861852E-11</c:v>
                </c:pt>
                <c:pt idx="33">
                  <c:v>4.5396890217004527E-11</c:v>
                </c:pt>
                <c:pt idx="34">
                  <c:v>4.6951949285595626E-11</c:v>
                </c:pt>
                <c:pt idx="35">
                  <c:v>3.8745961526256826E-11</c:v>
                </c:pt>
                <c:pt idx="36">
                  <c:v>4.2003934158833224E-11</c:v>
                </c:pt>
                <c:pt idx="37">
                  <c:v>3.9724141275959575E-11</c:v>
                </c:pt>
                <c:pt idx="38">
                  <c:v>4.2307997373168375E-11</c:v>
                </c:pt>
                <c:pt idx="39">
                  <c:v>4.1590519212550137E-11</c:v>
                </c:pt>
                <c:pt idx="40">
                  <c:v>4.1063199593702652E-11</c:v>
                </c:pt>
                <c:pt idx="41">
                  <c:v>3.9418230219331092E-11</c:v>
                </c:pt>
                <c:pt idx="42">
                  <c:v>4.2237598202437615E-11</c:v>
                </c:pt>
                <c:pt idx="43">
                  <c:v>3.7827497379827608E-11</c:v>
                </c:pt>
                <c:pt idx="44">
                  <c:v>8.6584457883865239E-11</c:v>
                </c:pt>
                <c:pt idx="45">
                  <c:v>8.5590682410985829E-11</c:v>
                </c:pt>
                <c:pt idx="46">
                  <c:v>1.6063920798290524E-10</c:v>
                </c:pt>
                <c:pt idx="47">
                  <c:v>1.6092791007867284E-10</c:v>
                </c:pt>
                <c:pt idx="48">
                  <c:v>1.7963818906934761E-10</c:v>
                </c:pt>
                <c:pt idx="49">
                  <c:v>1.8388613978677196E-10</c:v>
                </c:pt>
                <c:pt idx="50">
                  <c:v>1.9472731122113858E-10</c:v>
                </c:pt>
                <c:pt idx="51">
                  <c:v>1.8456734886465521E-10</c:v>
                </c:pt>
                <c:pt idx="52">
                  <c:v>1.6134397746508718E-10</c:v>
                </c:pt>
                <c:pt idx="53">
                  <c:v>1.5745501675385352E-10</c:v>
                </c:pt>
                <c:pt idx="54">
                  <c:v>1.5549460524265779E-10</c:v>
                </c:pt>
                <c:pt idx="55">
                  <c:v>4.9820022439492661E-11</c:v>
                </c:pt>
                <c:pt idx="56">
                  <c:v>4.6538772400994676E-11</c:v>
                </c:pt>
                <c:pt idx="57">
                  <c:v>3.6660903440347722E-11</c:v>
                </c:pt>
                <c:pt idx="58">
                  <c:v>3.4503280400330579E-11</c:v>
                </c:pt>
                <c:pt idx="59">
                  <c:v>3.4578600020953879E-11</c:v>
                </c:pt>
                <c:pt idx="60">
                  <c:v>3.5168034679403021E-11</c:v>
                </c:pt>
                <c:pt idx="61">
                  <c:v>3.1763086171612951E-11</c:v>
                </c:pt>
                <c:pt idx="62">
                  <c:v>3.2275258001667829E-11</c:v>
                </c:pt>
                <c:pt idx="63">
                  <c:v>3.1412384697576911E-11</c:v>
                </c:pt>
                <c:pt idx="64">
                  <c:v>4.2153724701952021E-12</c:v>
                </c:pt>
                <c:pt idx="65">
                  <c:v>4.0978586113940144E-11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7-446D-92AC-C5365656E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21400"/>
        <c:axId val="1563521728"/>
      </c:scatterChart>
      <c:valAx>
        <c:axId val="1563521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728"/>
        <c:crosses val="autoZero"/>
        <c:crossBetween val="midCat"/>
        <c:majorUnit val="0.25"/>
      </c:valAx>
      <c:valAx>
        <c:axId val="1563521728"/>
        <c:scaling>
          <c:orientation val="minMax"/>
        </c:scaling>
        <c:delete val="0"/>
        <c:axPos val="l"/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4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Graphs!$D$56</c:f>
          <c:strCache>
            <c:ptCount val="1"/>
            <c:pt idx="0">
              <c:v>He I 5876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Data!$C$4:$C$69</c:f>
              <c:numCache>
                <c:formatCode>0.0000</c:formatCode>
                <c:ptCount val="66"/>
                <c:pt idx="0">
                  <c:v>6669.3424999997951</c:v>
                </c:pt>
                <c:pt idx="1">
                  <c:v>6887.4947999999858</c:v>
                </c:pt>
                <c:pt idx="2">
                  <c:v>6999.4336999999359</c:v>
                </c:pt>
                <c:pt idx="3">
                  <c:v>7053.3110000002198</c:v>
                </c:pt>
                <c:pt idx="4">
                  <c:v>7055.3689000001177</c:v>
                </c:pt>
                <c:pt idx="5">
                  <c:v>7075.4169999998994</c:v>
                </c:pt>
                <c:pt idx="6">
                  <c:v>7080.3377000000328</c:v>
                </c:pt>
                <c:pt idx="7">
                  <c:v>7085.3311999998987</c:v>
                </c:pt>
                <c:pt idx="8">
                  <c:v>7276.5041000000201</c:v>
                </c:pt>
                <c:pt idx="9">
                  <c:v>7291.3204104998149</c:v>
                </c:pt>
                <c:pt idx="10">
                  <c:v>7296.4485419997945</c:v>
                </c:pt>
                <c:pt idx="11">
                  <c:v>7320.4658284997568</c:v>
                </c:pt>
                <c:pt idx="12">
                  <c:v>7349.3855750001967</c:v>
                </c:pt>
                <c:pt idx="13">
                  <c:v>7377.3881550002843</c:v>
                </c:pt>
                <c:pt idx="14">
                  <c:v>7395.3493200000376</c:v>
                </c:pt>
                <c:pt idx="15">
                  <c:v>7402.2735000001267</c:v>
                </c:pt>
                <c:pt idx="16">
                  <c:v>7408.2867000000551</c:v>
                </c:pt>
                <c:pt idx="17">
                  <c:v>7421.4484000001103</c:v>
                </c:pt>
                <c:pt idx="18">
                  <c:v>7429.3212700001895</c:v>
                </c:pt>
                <c:pt idx="19">
                  <c:v>7433.3020200002939</c:v>
                </c:pt>
                <c:pt idx="20">
                  <c:v>7437.3060400001705</c:v>
                </c:pt>
                <c:pt idx="21">
                  <c:v>7442.4613600000739</c:v>
                </c:pt>
                <c:pt idx="22">
                  <c:v>7455.3030949998647</c:v>
                </c:pt>
                <c:pt idx="23">
                  <c:v>7465.4045549998991</c:v>
                </c:pt>
                <c:pt idx="24">
                  <c:v>7473.33097000001</c:v>
                </c:pt>
                <c:pt idx="25">
                  <c:v>7479.3221599999815</c:v>
                </c:pt>
                <c:pt idx="26">
                  <c:v>7588.4541799998842</c:v>
                </c:pt>
                <c:pt idx="27">
                  <c:v>7606.4487549997866</c:v>
                </c:pt>
                <c:pt idx="28">
                  <c:v>7616.4507050001994</c:v>
                </c:pt>
                <c:pt idx="29">
                  <c:v>7645.4136149999686</c:v>
                </c:pt>
                <c:pt idx="30">
                  <c:v>7693.3898000000045</c:v>
                </c:pt>
                <c:pt idx="31">
                  <c:v>7718.3692950000986</c:v>
                </c:pt>
                <c:pt idx="32">
                  <c:v>7726.3690799996257</c:v>
                </c:pt>
                <c:pt idx="33">
                  <c:v>7741.2863649995998</c:v>
                </c:pt>
                <c:pt idx="34">
                  <c:v>7746.3568099997938</c:v>
                </c:pt>
                <c:pt idx="35">
                  <c:v>7759.2330050002784</c:v>
                </c:pt>
                <c:pt idx="36">
                  <c:v>7763.3463350003585</c:v>
                </c:pt>
                <c:pt idx="37">
                  <c:v>7774.4051649998873</c:v>
                </c:pt>
                <c:pt idx="38">
                  <c:v>7782.3289550002664</c:v>
                </c:pt>
                <c:pt idx="39">
                  <c:v>7798.3817649995908</c:v>
                </c:pt>
                <c:pt idx="40">
                  <c:v>7815.2872150000185</c:v>
                </c:pt>
                <c:pt idx="41">
                  <c:v>7827.3876799996942</c:v>
                </c:pt>
                <c:pt idx="42">
                  <c:v>7833.3862450001761</c:v>
                </c:pt>
                <c:pt idx="43">
                  <c:v>7846.3272449998185</c:v>
                </c:pt>
                <c:pt idx="44">
                  <c:v>7960.4858649997041</c:v>
                </c:pt>
                <c:pt idx="45">
                  <c:v>7997.4190099998377</c:v>
                </c:pt>
                <c:pt idx="46">
                  <c:v>8042.3188249999657</c:v>
                </c:pt>
                <c:pt idx="47">
                  <c:v>8054.3120999997482</c:v>
                </c:pt>
                <c:pt idx="48">
                  <c:v>8082.345650000032</c:v>
                </c:pt>
                <c:pt idx="49">
                  <c:v>8115.405805000104</c:v>
                </c:pt>
                <c:pt idx="50">
                  <c:v>8137.3143100002781</c:v>
                </c:pt>
                <c:pt idx="51">
                  <c:v>8151.4068649997935</c:v>
                </c:pt>
                <c:pt idx="52">
                  <c:v>8163.4065549997613</c:v>
                </c:pt>
                <c:pt idx="53">
                  <c:v>8172.2831350001507</c:v>
                </c:pt>
                <c:pt idx="54">
                  <c:v>8188.4002200001851</c:v>
                </c:pt>
                <c:pt idx="55">
                  <c:v>8312.4694699998945</c:v>
                </c:pt>
                <c:pt idx="56">
                  <c:v>8323.4708799999207</c:v>
                </c:pt>
                <c:pt idx="57">
                  <c:v>8352.3752549998462</c:v>
                </c:pt>
                <c:pt idx="58">
                  <c:v>8379.3327900003642</c:v>
                </c:pt>
                <c:pt idx="59">
                  <c:v>8401.3164149997756</c:v>
                </c:pt>
                <c:pt idx="60">
                  <c:v>8418.3483649999835</c:v>
                </c:pt>
                <c:pt idx="61">
                  <c:v>8444.3514149999246</c:v>
                </c:pt>
                <c:pt idx="62">
                  <c:v>8466.2427949998528</c:v>
                </c:pt>
                <c:pt idx="63">
                  <c:v>8482.3549699997529</c:v>
                </c:pt>
                <c:pt idx="64">
                  <c:v>8482.6305999998003</c:v>
                </c:pt>
                <c:pt idx="65">
                  <c:v>8512.3483849996701</c:v>
                </c:pt>
              </c:numCache>
            </c:numRef>
          </c:xVal>
          <c:yVal>
            <c:numRef>
              <c:f>Data!$O$4:$O$69</c:f>
              <c:numCache>
                <c:formatCode>0.00E+00</c:formatCode>
                <c:ptCount val="66"/>
                <c:pt idx="0">
                  <c:v>1.4017239539729998E-12</c:v>
                </c:pt>
                <c:pt idx="1">
                  <c:v>4.0294248271199997E-12</c:v>
                </c:pt>
                <c:pt idx="2">
                  <c:v>2.73365911665E-12</c:v>
                </c:pt>
                <c:pt idx="3">
                  <c:v>1.8377015181840001E-12</c:v>
                </c:pt>
                <c:pt idx="4">
                  <c:v>1.8402100029180003E-12</c:v>
                </c:pt>
                <c:pt idx="5">
                  <c:v>1.9896930225899999E-12</c:v>
                </c:pt>
                <c:pt idx="6">
                  <c:v>1.8351910447919996E-12</c:v>
                </c:pt>
                <c:pt idx="7">
                  <c:v>1.9035232599599996E-12</c:v>
                </c:pt>
                <c:pt idx="8">
                  <c:v>1.53835333974E-12</c:v>
                </c:pt>
                <c:pt idx="9">
                  <c:v>3.0335272594199998E-12</c:v>
                </c:pt>
                <c:pt idx="10">
                  <c:v>3.4109492936399998E-12</c:v>
                </c:pt>
                <c:pt idx="11">
                  <c:v>4.1406872824800002E-12</c:v>
                </c:pt>
                <c:pt idx="12">
                  <c:v>4.5385107648299996E-12</c:v>
                </c:pt>
                <c:pt idx="13">
                  <c:v>5.2868934467999988E-12</c:v>
                </c:pt>
                <c:pt idx="14">
                  <c:v>8.8635522118499998E-12</c:v>
                </c:pt>
                <c:pt idx="15">
                  <c:v>9.3505330535399997E-12</c:v>
                </c:pt>
                <c:pt idx="16">
                  <c:v>9.1122704681399983E-12</c:v>
                </c:pt>
                <c:pt idx="17">
                  <c:v>8.9117735962500003E-12</c:v>
                </c:pt>
                <c:pt idx="18">
                  <c:v>8.8565379701399986E-12</c:v>
                </c:pt>
                <c:pt idx="19">
                  <c:v>8.1915143524199991E-12</c:v>
                </c:pt>
                <c:pt idx="20">
                  <c:v>9.0640067288399978E-12</c:v>
                </c:pt>
                <c:pt idx="21">
                  <c:v>8.9511911999999998E-12</c:v>
                </c:pt>
                <c:pt idx="22">
                  <c:v>7.209444896010001E-12</c:v>
                </c:pt>
                <c:pt idx="23">
                  <c:v>6.5534861548800001E-12</c:v>
                </c:pt>
                <c:pt idx="24">
                  <c:v>6.0060799927799995E-12</c:v>
                </c:pt>
                <c:pt idx="25">
                  <c:v>4.9534756135199992E-12</c:v>
                </c:pt>
                <c:pt idx="26">
                  <c:v>4.5387119269799998E-12</c:v>
                </c:pt>
                <c:pt idx="27">
                  <c:v>3.7298662682399997E-12</c:v>
                </c:pt>
                <c:pt idx="28">
                  <c:v>3.3817835129399993E-12</c:v>
                </c:pt>
                <c:pt idx="29">
                  <c:v>2.8791828172799995E-12</c:v>
                </c:pt>
                <c:pt idx="30">
                  <c:v>3.114122493132E-12</c:v>
                </c:pt>
                <c:pt idx="31">
                  <c:v>2.8403586158849998E-12</c:v>
                </c:pt>
                <c:pt idx="33">
                  <c:v>2.9573328818250001E-12</c:v>
                </c:pt>
                <c:pt idx="34">
                  <c:v>3.2458473559259999E-12</c:v>
                </c:pt>
                <c:pt idx="35">
                  <c:v>2.72160125874E-12</c:v>
                </c:pt>
                <c:pt idx="36">
                  <c:v>2.7443243792789995E-12</c:v>
                </c:pt>
                <c:pt idx="37">
                  <c:v>2.6453535096239999E-12</c:v>
                </c:pt>
                <c:pt idx="38">
                  <c:v>2.8767556195559999E-12</c:v>
                </c:pt>
                <c:pt idx="39">
                  <c:v>2.6650670608799995E-12</c:v>
                </c:pt>
                <c:pt idx="40">
                  <c:v>2.7998273116799997E-12</c:v>
                </c:pt>
                <c:pt idx="41">
                  <c:v>2.4589576733399997E-12</c:v>
                </c:pt>
                <c:pt idx="42">
                  <c:v>2.3456880776700001E-12</c:v>
                </c:pt>
                <c:pt idx="43">
                  <c:v>1.997320991904E-12</c:v>
                </c:pt>
                <c:pt idx="44">
                  <c:v>3.3107396867999995E-12</c:v>
                </c:pt>
                <c:pt idx="45">
                  <c:v>3.6971090225999993E-12</c:v>
                </c:pt>
                <c:pt idx="46">
                  <c:v>9.1172815120799996E-12</c:v>
                </c:pt>
                <c:pt idx="47">
                  <c:v>8.1622132099199995E-12</c:v>
                </c:pt>
                <c:pt idx="48">
                  <c:v>8.3359082847599989E-12</c:v>
                </c:pt>
                <c:pt idx="49">
                  <c:v>8.1115709849999994E-12</c:v>
                </c:pt>
                <c:pt idx="50">
                  <c:v>8.5829266032300003E-12</c:v>
                </c:pt>
                <c:pt idx="51">
                  <c:v>7.3985722271999988E-12</c:v>
                </c:pt>
                <c:pt idx="52">
                  <c:v>6.0368387183999994E-12</c:v>
                </c:pt>
                <c:pt idx="53">
                  <c:v>6.2400982958999996E-12</c:v>
                </c:pt>
                <c:pt idx="54">
                  <c:v>5.3472380623199996E-12</c:v>
                </c:pt>
                <c:pt idx="55">
                  <c:v>1.0426930457579999E-12</c:v>
                </c:pt>
                <c:pt idx="56">
                  <c:v>1.31621953239E-12</c:v>
                </c:pt>
                <c:pt idx="57">
                  <c:v>1.8608067608130001E-12</c:v>
                </c:pt>
                <c:pt idx="58">
                  <c:v>2.4597285914880002E-12</c:v>
                </c:pt>
                <c:pt idx="59">
                  <c:v>2.8813210525259999E-12</c:v>
                </c:pt>
                <c:pt idx="60">
                  <c:v>3.0580557389550002E-12</c:v>
                </c:pt>
                <c:pt idx="61">
                  <c:v>2.6837748556289996E-12</c:v>
                </c:pt>
                <c:pt idx="62">
                  <c:v>2.4421744302479997E-12</c:v>
                </c:pt>
                <c:pt idx="63">
                  <c:v>2.2342682083679999E-12</c:v>
                </c:pt>
                <c:pt idx="64">
                  <c:v>3.3731539047010597E-13</c:v>
                </c:pt>
                <c:pt idx="65">
                  <c:v>2.3104128315239998E-12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3-4948-AC59-D4FAC645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21400"/>
        <c:axId val="1563521728"/>
      </c:scatterChart>
      <c:valAx>
        <c:axId val="1563521400"/>
        <c:scaling>
          <c:orientation val="minMax"/>
          <c:min val="6500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728"/>
        <c:crosses val="autoZero"/>
        <c:crossBetween val="midCat"/>
      </c:valAx>
      <c:valAx>
        <c:axId val="1563521728"/>
        <c:scaling>
          <c:orientation val="minMax"/>
          <c:min val="0"/>
        </c:scaling>
        <c:delete val="0"/>
        <c:axPos val="l"/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400"/>
        <c:crosses val="autoZero"/>
        <c:crossBetween val="midCat"/>
        <c:majorUnit val="2.0000000000000012E-1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Graphs!$D$69</c:f>
          <c:strCache>
            <c:ptCount val="1"/>
            <c:pt idx="0">
              <c:v>He I 6678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699043209876543"/>
          <c:y val="0.13905324074074074"/>
          <c:w val="0.76863240740740746"/>
          <c:h val="0.7245495370370370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Data!$D$4:$D$69</c:f>
              <c:numCache>
                <c:formatCode>0.000</c:formatCode>
                <c:ptCount val="66"/>
                <c:pt idx="0">
                  <c:v>0.39259800537581785</c:v>
                </c:pt>
                <c:pt idx="1">
                  <c:v>0.71301910902899224</c:v>
                </c:pt>
                <c:pt idx="2">
                  <c:v>0.877434455003685</c:v>
                </c:pt>
                <c:pt idx="3">
                  <c:v>0.95656918760989196</c:v>
                </c:pt>
                <c:pt idx="4">
                  <c:v>0.9595918217474857</c:v>
                </c:pt>
                <c:pt idx="5">
                  <c:v>0.98903837962504937</c:v>
                </c:pt>
                <c:pt idx="6">
                  <c:v>0.99626588135107985</c:v>
                </c:pt>
                <c:pt idx="7">
                  <c:v>3.6003113848120916E-3</c:v>
                </c:pt>
                <c:pt idx="8">
                  <c:v>0.2843941953207747</c:v>
                </c:pt>
                <c:pt idx="9">
                  <c:v>0.3061563246332239</c:v>
                </c:pt>
                <c:pt idx="10">
                  <c:v>0.31368850080051919</c:v>
                </c:pt>
                <c:pt idx="11">
                  <c:v>0.3489649817134669</c:v>
                </c:pt>
                <c:pt idx="12">
                  <c:v>0.3914421735241097</c:v>
                </c:pt>
                <c:pt idx="13">
                  <c:v>0.43257223536052647</c:v>
                </c:pt>
                <c:pt idx="14">
                  <c:v>0.45895351262467943</c:v>
                </c:pt>
                <c:pt idx="15">
                  <c:v>0.46912371664049701</c:v>
                </c:pt>
                <c:pt idx="16">
                  <c:v>0.47795587738536499</c:v>
                </c:pt>
                <c:pt idx="17">
                  <c:v>0.49728772233939927</c:v>
                </c:pt>
                <c:pt idx="18">
                  <c:v>0.50885135790199088</c:v>
                </c:pt>
                <c:pt idx="19">
                  <c:v>0.5146982653533434</c:v>
                </c:pt>
                <c:pt idx="20">
                  <c:v>0.52057935167427016</c:v>
                </c:pt>
                <c:pt idx="21">
                  <c:v>0.52815146218629738</c:v>
                </c:pt>
                <c:pt idx="22">
                  <c:v>0.54701334400670887</c:v>
                </c:pt>
                <c:pt idx="23">
                  <c:v>0.56185032240077848</c:v>
                </c:pt>
                <c:pt idx="24">
                  <c:v>0.57349260461529739</c:v>
                </c:pt>
                <c:pt idx="25">
                  <c:v>0.58229243717257528</c:v>
                </c:pt>
                <c:pt idx="26">
                  <c:v>0.74258505060016033</c:v>
                </c:pt>
                <c:pt idx="27">
                  <c:v>0.76901540032021143</c:v>
                </c:pt>
                <c:pt idx="28">
                  <c:v>0.78370621888051684</c:v>
                </c:pt>
                <c:pt idx="29">
                  <c:v>0.82624680904218595</c:v>
                </c:pt>
                <c:pt idx="30">
                  <c:v>0.89671401084004432</c:v>
                </c:pt>
                <c:pt idx="31">
                  <c:v>0.93340377921114159</c:v>
                </c:pt>
                <c:pt idx="32">
                  <c:v>0.94515382694629879</c:v>
                </c:pt>
                <c:pt idx="33">
                  <c:v>0.96706426714425431</c:v>
                </c:pt>
                <c:pt idx="34">
                  <c:v>0.97451171364366529</c:v>
                </c:pt>
                <c:pt idx="35">
                  <c:v>0.99342421015598792</c:v>
                </c:pt>
                <c:pt idx="36">
                  <c:v>0.99946585050685399</c:v>
                </c:pt>
                <c:pt idx="37">
                  <c:v>1.5709009591396164E-2</c:v>
                </c:pt>
                <c:pt idx="38">
                  <c:v>2.7347436218276715E-2</c:v>
                </c:pt>
                <c:pt idx="39">
                  <c:v>5.0925730358259355E-2</c:v>
                </c:pt>
                <c:pt idx="40">
                  <c:v>7.5756378244556472E-2</c:v>
                </c:pt>
                <c:pt idx="41">
                  <c:v>9.3529486068353526E-2</c:v>
                </c:pt>
                <c:pt idx="42">
                  <c:v>0.10234015099275741</c:v>
                </c:pt>
                <c:pt idx="43">
                  <c:v>0.12134783279238782</c:v>
                </c:pt>
                <c:pt idx="44">
                  <c:v>0.28902349338296923</c:v>
                </c:pt>
                <c:pt idx="45">
                  <c:v>0.34327072837574818</c:v>
                </c:pt>
                <c:pt idx="46">
                  <c:v>0.40921937194334651</c:v>
                </c:pt>
                <c:pt idx="47">
                  <c:v>0.4268350395839946</c:v>
                </c:pt>
                <c:pt idx="48">
                  <c:v>0.46801059001550305</c:v>
                </c:pt>
                <c:pt idx="49">
                  <c:v>0.51656919495369902</c:v>
                </c:pt>
                <c:pt idx="50">
                  <c:v>0.54874830721399015</c:v>
                </c:pt>
                <c:pt idx="51">
                  <c:v>0.5694473877473325</c:v>
                </c:pt>
                <c:pt idx="52">
                  <c:v>0.5870724777110059</c:v>
                </c:pt>
                <c:pt idx="53">
                  <c:v>0.60011035794599754</c:v>
                </c:pt>
                <c:pt idx="54">
                  <c:v>0.62378305891398433</c:v>
                </c:pt>
                <c:pt idx="55">
                  <c:v>0.80601540766434698</c:v>
                </c:pt>
                <c:pt idx="56">
                  <c:v>0.82217422851540556</c:v>
                </c:pt>
                <c:pt idx="57">
                  <c:v>0.86462884273617358</c:v>
                </c:pt>
                <c:pt idx="58">
                  <c:v>0.90422394724173005</c:v>
                </c:pt>
                <c:pt idx="59">
                  <c:v>0.93651339541441836</c:v>
                </c:pt>
                <c:pt idx="60">
                  <c:v>0.96152984592366131</c:v>
                </c:pt>
                <c:pt idx="61">
                  <c:v>0.99972300721200225</c:v>
                </c:pt>
                <c:pt idx="62">
                  <c:v>3.1876966350007543E-2</c:v>
                </c:pt>
                <c:pt idx="63">
                  <c:v>5.5542455532182483E-2</c:v>
                </c:pt>
                <c:pt idx="64" formatCode="0.00000">
                  <c:v>5.5947299619616031E-2</c:v>
                </c:pt>
                <c:pt idx="65">
                  <c:v>9.9596646739851274E-2</c:v>
                </c:pt>
              </c:numCache>
            </c:numRef>
          </c:xVal>
          <c:yVal>
            <c:numRef>
              <c:f>Data!$Q$4:$Q$69</c:f>
              <c:numCache>
                <c:formatCode>0.00E+00</c:formatCode>
                <c:ptCount val="66"/>
                <c:pt idx="0">
                  <c:v>1.10947311966E-12</c:v>
                </c:pt>
                <c:pt idx="1">
                  <c:v>3.9319206104000005E-12</c:v>
                </c:pt>
                <c:pt idx="2">
                  <c:v>2.0146483404900002E-12</c:v>
                </c:pt>
                <c:pt idx="3">
                  <c:v>4.5929051513699994E-13</c:v>
                </c:pt>
                <c:pt idx="4">
                  <c:v>4.2954634626099998E-13</c:v>
                </c:pt>
                <c:pt idx="5">
                  <c:v>4.19059131414E-13</c:v>
                </c:pt>
                <c:pt idx="6">
                  <c:v>3.8276090355600002E-13</c:v>
                </c:pt>
                <c:pt idx="7">
                  <c:v>4.2063854581300004E-13</c:v>
                </c:pt>
                <c:pt idx="8">
                  <c:v>2.0099405174399999E-12</c:v>
                </c:pt>
                <c:pt idx="9">
                  <c:v>3.2636011271999997E-12</c:v>
                </c:pt>
                <c:pt idx="10">
                  <c:v>3.6569923112399998E-12</c:v>
                </c:pt>
                <c:pt idx="11">
                  <c:v>4.1920166230799997E-12</c:v>
                </c:pt>
                <c:pt idx="12">
                  <c:v>5.6761348439999993E-12</c:v>
                </c:pt>
                <c:pt idx="13">
                  <c:v>7.1641133350199988E-12</c:v>
                </c:pt>
                <c:pt idx="14">
                  <c:v>1.392926005584E-11</c:v>
                </c:pt>
                <c:pt idx="15">
                  <c:v>1.3074657774499999E-11</c:v>
                </c:pt>
                <c:pt idx="16">
                  <c:v>1.0229224747750001E-11</c:v>
                </c:pt>
                <c:pt idx="17">
                  <c:v>9.8724628415999976E-12</c:v>
                </c:pt>
                <c:pt idx="18">
                  <c:v>1.0859442809560001E-11</c:v>
                </c:pt>
                <c:pt idx="19">
                  <c:v>8.3955607344000016E-12</c:v>
                </c:pt>
                <c:pt idx="20">
                  <c:v>9.0653363516799991E-12</c:v>
                </c:pt>
                <c:pt idx="21">
                  <c:v>7.9555503130800012E-12</c:v>
                </c:pt>
                <c:pt idx="22">
                  <c:v>6.0461195570800007E-12</c:v>
                </c:pt>
                <c:pt idx="23">
                  <c:v>4.6612923126000007E-12</c:v>
                </c:pt>
                <c:pt idx="24">
                  <c:v>4.5195349500400002E-12</c:v>
                </c:pt>
                <c:pt idx="25">
                  <c:v>3.8820980047800003E-12</c:v>
                </c:pt>
                <c:pt idx="26">
                  <c:v>3.8341208489800002E-12</c:v>
                </c:pt>
                <c:pt idx="27">
                  <c:v>2.50436677396E-12</c:v>
                </c:pt>
                <c:pt idx="28">
                  <c:v>1.8766118602E-12</c:v>
                </c:pt>
                <c:pt idx="29">
                  <c:v>2.2434338599400001E-12</c:v>
                </c:pt>
                <c:pt idx="30">
                  <c:v>3.2896081826000001E-12</c:v>
                </c:pt>
                <c:pt idx="31">
                  <c:v>9.0011681016600002E-13</c:v>
                </c:pt>
                <c:pt idx="33">
                  <c:v>8.5986984225699994E-13</c:v>
                </c:pt>
                <c:pt idx="34">
                  <c:v>9.3433576486400001E-13</c:v>
                </c:pt>
                <c:pt idx="35">
                  <c:v>7.656300464650001E-13</c:v>
                </c:pt>
                <c:pt idx="36">
                  <c:v>6.308772364439999E-13</c:v>
                </c:pt>
                <c:pt idx="37">
                  <c:v>4.8929104389000004E-13</c:v>
                </c:pt>
                <c:pt idx="38">
                  <c:v>5.8086712511999994E-13</c:v>
                </c:pt>
                <c:pt idx="39">
                  <c:v>6.7997865039000003E-13</c:v>
                </c:pt>
                <c:pt idx="40">
                  <c:v>7.5099554829000006E-13</c:v>
                </c:pt>
                <c:pt idx="41">
                  <c:v>9.7467792066000007E-13</c:v>
                </c:pt>
                <c:pt idx="42">
                  <c:v>1.2702903420199998E-12</c:v>
                </c:pt>
                <c:pt idx="43">
                  <c:v>1.321970677E-12</c:v>
                </c:pt>
                <c:pt idx="44">
                  <c:v>3.5758388485600001E-12</c:v>
                </c:pt>
                <c:pt idx="45">
                  <c:v>4.8081763190999991E-12</c:v>
                </c:pt>
                <c:pt idx="46">
                  <c:v>1.000779876594E-11</c:v>
                </c:pt>
                <c:pt idx="47">
                  <c:v>9.61423905222E-12</c:v>
                </c:pt>
                <c:pt idx="48">
                  <c:v>1.1351385533439999E-11</c:v>
                </c:pt>
                <c:pt idx="49">
                  <c:v>9.6719291304000017E-12</c:v>
                </c:pt>
                <c:pt idx="50">
                  <c:v>8.5284019814399995E-12</c:v>
                </c:pt>
                <c:pt idx="51">
                  <c:v>6.4019258406399994E-12</c:v>
                </c:pt>
                <c:pt idx="52">
                  <c:v>4.7200448495200003E-12</c:v>
                </c:pt>
                <c:pt idx="53">
                  <c:v>4.7444197173899997E-12</c:v>
                </c:pt>
                <c:pt idx="54">
                  <c:v>3.8704479529599991E-12</c:v>
                </c:pt>
                <c:pt idx="55">
                  <c:v>1.1450768743100001E-12</c:v>
                </c:pt>
                <c:pt idx="56">
                  <c:v>1.0240713755599999E-12</c:v>
                </c:pt>
                <c:pt idx="57">
                  <c:v>8.4888894249999986E-13</c:v>
                </c:pt>
                <c:pt idx="58">
                  <c:v>8.28337197824E-13</c:v>
                </c:pt>
                <c:pt idx="59">
                  <c:v>7.72731622594E-13</c:v>
                </c:pt>
                <c:pt idx="60">
                  <c:v>7.0055550047999995E-13</c:v>
                </c:pt>
                <c:pt idx="61">
                  <c:v>4.5082229834700001E-13</c:v>
                </c:pt>
                <c:pt idx="62">
                  <c:v>5.4306049849799995E-13</c:v>
                </c:pt>
                <c:pt idx="63">
                  <c:v>5.2054110130000001E-13</c:v>
                </c:pt>
                <c:pt idx="64">
                  <c:v>8.8664402135693681E-14</c:v>
                </c:pt>
                <c:pt idx="65">
                  <c:v>1.5906077412000002E-12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7-47B2-A72B-6B6EF7DF4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21400"/>
        <c:axId val="1563521728"/>
      </c:scatterChart>
      <c:valAx>
        <c:axId val="1563521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728"/>
        <c:crosses val="autoZero"/>
        <c:crossBetween val="midCat"/>
        <c:majorUnit val="0.25"/>
      </c:valAx>
      <c:valAx>
        <c:axId val="1563521728"/>
        <c:scaling>
          <c:orientation val="minMax"/>
          <c:min val="0"/>
        </c:scaling>
        <c:delete val="0"/>
        <c:axPos val="l"/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400"/>
        <c:crosses val="autoZero"/>
        <c:crossBetween val="midCat"/>
        <c:majorUnit val="2.0000000000000012E-1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Graphs!$D$69</c:f>
          <c:strCache>
            <c:ptCount val="1"/>
            <c:pt idx="0">
              <c:v>He I 6678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Data!$C$4:$C$69</c:f>
              <c:numCache>
                <c:formatCode>0.0000</c:formatCode>
                <c:ptCount val="66"/>
                <c:pt idx="0">
                  <c:v>6669.3424999997951</c:v>
                </c:pt>
                <c:pt idx="1">
                  <c:v>6887.4947999999858</c:v>
                </c:pt>
                <c:pt idx="2">
                  <c:v>6999.4336999999359</c:v>
                </c:pt>
                <c:pt idx="3">
                  <c:v>7053.3110000002198</c:v>
                </c:pt>
                <c:pt idx="4">
                  <c:v>7055.3689000001177</c:v>
                </c:pt>
                <c:pt idx="5">
                  <c:v>7075.4169999998994</c:v>
                </c:pt>
                <c:pt idx="6">
                  <c:v>7080.3377000000328</c:v>
                </c:pt>
                <c:pt idx="7">
                  <c:v>7085.3311999998987</c:v>
                </c:pt>
                <c:pt idx="8">
                  <c:v>7276.5041000000201</c:v>
                </c:pt>
                <c:pt idx="9">
                  <c:v>7291.3204104998149</c:v>
                </c:pt>
                <c:pt idx="10">
                  <c:v>7296.4485419997945</c:v>
                </c:pt>
                <c:pt idx="11">
                  <c:v>7320.4658284997568</c:v>
                </c:pt>
                <c:pt idx="12">
                  <c:v>7349.3855750001967</c:v>
                </c:pt>
                <c:pt idx="13">
                  <c:v>7377.3881550002843</c:v>
                </c:pt>
                <c:pt idx="14">
                  <c:v>7395.3493200000376</c:v>
                </c:pt>
                <c:pt idx="15">
                  <c:v>7402.2735000001267</c:v>
                </c:pt>
                <c:pt idx="16">
                  <c:v>7408.2867000000551</c:v>
                </c:pt>
                <c:pt idx="17">
                  <c:v>7421.4484000001103</c:v>
                </c:pt>
                <c:pt idx="18">
                  <c:v>7429.3212700001895</c:v>
                </c:pt>
                <c:pt idx="19">
                  <c:v>7433.3020200002939</c:v>
                </c:pt>
                <c:pt idx="20">
                  <c:v>7437.3060400001705</c:v>
                </c:pt>
                <c:pt idx="21">
                  <c:v>7442.4613600000739</c:v>
                </c:pt>
                <c:pt idx="22">
                  <c:v>7455.3030949998647</c:v>
                </c:pt>
                <c:pt idx="23">
                  <c:v>7465.4045549998991</c:v>
                </c:pt>
                <c:pt idx="24">
                  <c:v>7473.33097000001</c:v>
                </c:pt>
                <c:pt idx="25">
                  <c:v>7479.3221599999815</c:v>
                </c:pt>
                <c:pt idx="26">
                  <c:v>7588.4541799998842</c:v>
                </c:pt>
                <c:pt idx="27">
                  <c:v>7606.4487549997866</c:v>
                </c:pt>
                <c:pt idx="28">
                  <c:v>7616.4507050001994</c:v>
                </c:pt>
                <c:pt idx="29">
                  <c:v>7645.4136149999686</c:v>
                </c:pt>
                <c:pt idx="30">
                  <c:v>7693.3898000000045</c:v>
                </c:pt>
                <c:pt idx="31">
                  <c:v>7718.3692950000986</c:v>
                </c:pt>
                <c:pt idx="32">
                  <c:v>7726.3690799996257</c:v>
                </c:pt>
                <c:pt idx="33">
                  <c:v>7741.2863649995998</c:v>
                </c:pt>
                <c:pt idx="34">
                  <c:v>7746.3568099997938</c:v>
                </c:pt>
                <c:pt idx="35">
                  <c:v>7759.2330050002784</c:v>
                </c:pt>
                <c:pt idx="36">
                  <c:v>7763.3463350003585</c:v>
                </c:pt>
                <c:pt idx="37">
                  <c:v>7774.4051649998873</c:v>
                </c:pt>
                <c:pt idx="38">
                  <c:v>7782.3289550002664</c:v>
                </c:pt>
                <c:pt idx="39">
                  <c:v>7798.3817649995908</c:v>
                </c:pt>
                <c:pt idx="40">
                  <c:v>7815.2872150000185</c:v>
                </c:pt>
                <c:pt idx="41">
                  <c:v>7827.3876799996942</c:v>
                </c:pt>
                <c:pt idx="42">
                  <c:v>7833.3862450001761</c:v>
                </c:pt>
                <c:pt idx="43">
                  <c:v>7846.3272449998185</c:v>
                </c:pt>
                <c:pt idx="44">
                  <c:v>7960.4858649997041</c:v>
                </c:pt>
                <c:pt idx="45">
                  <c:v>7997.4190099998377</c:v>
                </c:pt>
                <c:pt idx="46">
                  <c:v>8042.3188249999657</c:v>
                </c:pt>
                <c:pt idx="47">
                  <c:v>8054.3120999997482</c:v>
                </c:pt>
                <c:pt idx="48">
                  <c:v>8082.345650000032</c:v>
                </c:pt>
                <c:pt idx="49">
                  <c:v>8115.405805000104</c:v>
                </c:pt>
                <c:pt idx="50">
                  <c:v>8137.3143100002781</c:v>
                </c:pt>
                <c:pt idx="51">
                  <c:v>8151.4068649997935</c:v>
                </c:pt>
                <c:pt idx="52">
                  <c:v>8163.4065549997613</c:v>
                </c:pt>
                <c:pt idx="53">
                  <c:v>8172.2831350001507</c:v>
                </c:pt>
                <c:pt idx="54">
                  <c:v>8188.4002200001851</c:v>
                </c:pt>
                <c:pt idx="55">
                  <c:v>8312.4694699998945</c:v>
                </c:pt>
                <c:pt idx="56">
                  <c:v>8323.4708799999207</c:v>
                </c:pt>
                <c:pt idx="57">
                  <c:v>8352.3752549998462</c:v>
                </c:pt>
                <c:pt idx="58">
                  <c:v>8379.3327900003642</c:v>
                </c:pt>
                <c:pt idx="59">
                  <c:v>8401.3164149997756</c:v>
                </c:pt>
                <c:pt idx="60">
                  <c:v>8418.3483649999835</c:v>
                </c:pt>
                <c:pt idx="61">
                  <c:v>8444.3514149999246</c:v>
                </c:pt>
                <c:pt idx="62">
                  <c:v>8466.2427949998528</c:v>
                </c:pt>
                <c:pt idx="63">
                  <c:v>8482.3549699997529</c:v>
                </c:pt>
                <c:pt idx="64">
                  <c:v>8482.6305999998003</c:v>
                </c:pt>
                <c:pt idx="65">
                  <c:v>8512.3483849996701</c:v>
                </c:pt>
              </c:numCache>
            </c:numRef>
          </c:xVal>
          <c:yVal>
            <c:numRef>
              <c:f>Data!$Q$4:$Q$69</c:f>
              <c:numCache>
                <c:formatCode>0.00E+00</c:formatCode>
                <c:ptCount val="66"/>
                <c:pt idx="0">
                  <c:v>1.10947311966E-12</c:v>
                </c:pt>
                <c:pt idx="1">
                  <c:v>3.9319206104000005E-12</c:v>
                </c:pt>
                <c:pt idx="2">
                  <c:v>2.0146483404900002E-12</c:v>
                </c:pt>
                <c:pt idx="3">
                  <c:v>4.5929051513699994E-13</c:v>
                </c:pt>
                <c:pt idx="4">
                  <c:v>4.2954634626099998E-13</c:v>
                </c:pt>
                <c:pt idx="5">
                  <c:v>4.19059131414E-13</c:v>
                </c:pt>
                <c:pt idx="6">
                  <c:v>3.8276090355600002E-13</c:v>
                </c:pt>
                <c:pt idx="7">
                  <c:v>4.2063854581300004E-13</c:v>
                </c:pt>
                <c:pt idx="8">
                  <c:v>2.0099405174399999E-12</c:v>
                </c:pt>
                <c:pt idx="9">
                  <c:v>3.2636011271999997E-12</c:v>
                </c:pt>
                <c:pt idx="10">
                  <c:v>3.6569923112399998E-12</c:v>
                </c:pt>
                <c:pt idx="11">
                  <c:v>4.1920166230799997E-12</c:v>
                </c:pt>
                <c:pt idx="12">
                  <c:v>5.6761348439999993E-12</c:v>
                </c:pt>
                <c:pt idx="13">
                  <c:v>7.1641133350199988E-12</c:v>
                </c:pt>
                <c:pt idx="14">
                  <c:v>1.392926005584E-11</c:v>
                </c:pt>
                <c:pt idx="15">
                  <c:v>1.3074657774499999E-11</c:v>
                </c:pt>
                <c:pt idx="16">
                  <c:v>1.0229224747750001E-11</c:v>
                </c:pt>
                <c:pt idx="17">
                  <c:v>9.8724628415999976E-12</c:v>
                </c:pt>
                <c:pt idx="18">
                  <c:v>1.0859442809560001E-11</c:v>
                </c:pt>
                <c:pt idx="19">
                  <c:v>8.3955607344000016E-12</c:v>
                </c:pt>
                <c:pt idx="20">
                  <c:v>9.0653363516799991E-12</c:v>
                </c:pt>
                <c:pt idx="21">
                  <c:v>7.9555503130800012E-12</c:v>
                </c:pt>
                <c:pt idx="22">
                  <c:v>6.0461195570800007E-12</c:v>
                </c:pt>
                <c:pt idx="23">
                  <c:v>4.6612923126000007E-12</c:v>
                </c:pt>
                <c:pt idx="24">
                  <c:v>4.5195349500400002E-12</c:v>
                </c:pt>
                <c:pt idx="25">
                  <c:v>3.8820980047800003E-12</c:v>
                </c:pt>
                <c:pt idx="26">
                  <c:v>3.8341208489800002E-12</c:v>
                </c:pt>
                <c:pt idx="27">
                  <c:v>2.50436677396E-12</c:v>
                </c:pt>
                <c:pt idx="28">
                  <c:v>1.8766118602E-12</c:v>
                </c:pt>
                <c:pt idx="29">
                  <c:v>2.2434338599400001E-12</c:v>
                </c:pt>
                <c:pt idx="30">
                  <c:v>3.2896081826000001E-12</c:v>
                </c:pt>
                <c:pt idx="31">
                  <c:v>9.0011681016600002E-13</c:v>
                </c:pt>
                <c:pt idx="33">
                  <c:v>8.5986984225699994E-13</c:v>
                </c:pt>
                <c:pt idx="34">
                  <c:v>9.3433576486400001E-13</c:v>
                </c:pt>
                <c:pt idx="35">
                  <c:v>7.656300464650001E-13</c:v>
                </c:pt>
                <c:pt idx="36">
                  <c:v>6.308772364439999E-13</c:v>
                </c:pt>
                <c:pt idx="37">
                  <c:v>4.8929104389000004E-13</c:v>
                </c:pt>
                <c:pt idx="38">
                  <c:v>5.8086712511999994E-13</c:v>
                </c:pt>
                <c:pt idx="39">
                  <c:v>6.7997865039000003E-13</c:v>
                </c:pt>
                <c:pt idx="40">
                  <c:v>7.5099554829000006E-13</c:v>
                </c:pt>
                <c:pt idx="41">
                  <c:v>9.7467792066000007E-13</c:v>
                </c:pt>
                <c:pt idx="42">
                  <c:v>1.2702903420199998E-12</c:v>
                </c:pt>
                <c:pt idx="43">
                  <c:v>1.321970677E-12</c:v>
                </c:pt>
                <c:pt idx="44">
                  <c:v>3.5758388485600001E-12</c:v>
                </c:pt>
                <c:pt idx="45">
                  <c:v>4.8081763190999991E-12</c:v>
                </c:pt>
                <c:pt idx="46">
                  <c:v>1.000779876594E-11</c:v>
                </c:pt>
                <c:pt idx="47">
                  <c:v>9.61423905222E-12</c:v>
                </c:pt>
                <c:pt idx="48">
                  <c:v>1.1351385533439999E-11</c:v>
                </c:pt>
                <c:pt idx="49">
                  <c:v>9.6719291304000017E-12</c:v>
                </c:pt>
                <c:pt idx="50">
                  <c:v>8.5284019814399995E-12</c:v>
                </c:pt>
                <c:pt idx="51">
                  <c:v>6.4019258406399994E-12</c:v>
                </c:pt>
                <c:pt idx="52">
                  <c:v>4.7200448495200003E-12</c:v>
                </c:pt>
                <c:pt idx="53">
                  <c:v>4.7444197173899997E-12</c:v>
                </c:pt>
                <c:pt idx="54">
                  <c:v>3.8704479529599991E-12</c:v>
                </c:pt>
                <c:pt idx="55">
                  <c:v>1.1450768743100001E-12</c:v>
                </c:pt>
                <c:pt idx="56">
                  <c:v>1.0240713755599999E-12</c:v>
                </c:pt>
                <c:pt idx="57">
                  <c:v>8.4888894249999986E-13</c:v>
                </c:pt>
                <c:pt idx="58">
                  <c:v>8.28337197824E-13</c:v>
                </c:pt>
                <c:pt idx="59">
                  <c:v>7.72731622594E-13</c:v>
                </c:pt>
                <c:pt idx="60">
                  <c:v>7.0055550047999995E-13</c:v>
                </c:pt>
                <c:pt idx="61">
                  <c:v>4.5082229834700001E-13</c:v>
                </c:pt>
                <c:pt idx="62">
                  <c:v>5.4306049849799995E-13</c:v>
                </c:pt>
                <c:pt idx="63">
                  <c:v>5.2054110130000001E-13</c:v>
                </c:pt>
                <c:pt idx="64">
                  <c:v>8.8664402135693681E-14</c:v>
                </c:pt>
                <c:pt idx="65">
                  <c:v>1.5906077412000002E-12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7-4F9B-A83C-728E80C1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21400"/>
        <c:axId val="1563521728"/>
      </c:scatterChart>
      <c:valAx>
        <c:axId val="1563521400"/>
        <c:scaling>
          <c:orientation val="minMax"/>
          <c:min val="6500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728"/>
        <c:crosses val="autoZero"/>
        <c:crossBetween val="midCat"/>
      </c:valAx>
      <c:valAx>
        <c:axId val="1563521728"/>
        <c:scaling>
          <c:orientation val="minMax"/>
          <c:min val="0"/>
        </c:scaling>
        <c:delete val="0"/>
        <c:axPos val="l"/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400"/>
        <c:crosses val="autoZero"/>
        <c:crossBetween val="midCat"/>
        <c:majorUnit val="2.0000000000000012E-1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Graphs!$P$56</c:f>
          <c:strCache>
            <c:ptCount val="1"/>
            <c:pt idx="0">
              <c:v>He I 5876 / 6678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699043209876543"/>
          <c:y val="0.13905324074074074"/>
          <c:w val="0.76863240740740746"/>
          <c:h val="0.7245495370370370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Data!$D$4:$D$69</c:f>
              <c:numCache>
                <c:formatCode>0.000</c:formatCode>
                <c:ptCount val="66"/>
                <c:pt idx="0">
                  <c:v>0.39259800537581785</c:v>
                </c:pt>
                <c:pt idx="1">
                  <c:v>0.71301910902899224</c:v>
                </c:pt>
                <c:pt idx="2">
                  <c:v>0.877434455003685</c:v>
                </c:pt>
                <c:pt idx="3">
                  <c:v>0.95656918760989196</c:v>
                </c:pt>
                <c:pt idx="4">
                  <c:v>0.9595918217474857</c:v>
                </c:pt>
                <c:pt idx="5">
                  <c:v>0.98903837962504937</c:v>
                </c:pt>
                <c:pt idx="6">
                  <c:v>0.99626588135107985</c:v>
                </c:pt>
                <c:pt idx="7">
                  <c:v>3.6003113848120916E-3</c:v>
                </c:pt>
                <c:pt idx="8">
                  <c:v>0.2843941953207747</c:v>
                </c:pt>
                <c:pt idx="9">
                  <c:v>0.3061563246332239</c:v>
                </c:pt>
                <c:pt idx="10">
                  <c:v>0.31368850080051919</c:v>
                </c:pt>
                <c:pt idx="11">
                  <c:v>0.3489649817134669</c:v>
                </c:pt>
                <c:pt idx="12">
                  <c:v>0.3914421735241097</c:v>
                </c:pt>
                <c:pt idx="13">
                  <c:v>0.43257223536052647</c:v>
                </c:pt>
                <c:pt idx="14">
                  <c:v>0.45895351262467943</c:v>
                </c:pt>
                <c:pt idx="15">
                  <c:v>0.46912371664049701</c:v>
                </c:pt>
                <c:pt idx="16">
                  <c:v>0.47795587738536499</c:v>
                </c:pt>
                <c:pt idx="17">
                  <c:v>0.49728772233939927</c:v>
                </c:pt>
                <c:pt idx="18">
                  <c:v>0.50885135790199088</c:v>
                </c:pt>
                <c:pt idx="19">
                  <c:v>0.5146982653533434</c:v>
                </c:pt>
                <c:pt idx="20">
                  <c:v>0.52057935167427016</c:v>
                </c:pt>
                <c:pt idx="21">
                  <c:v>0.52815146218629738</c:v>
                </c:pt>
                <c:pt idx="22">
                  <c:v>0.54701334400670887</c:v>
                </c:pt>
                <c:pt idx="23">
                  <c:v>0.56185032240077848</c:v>
                </c:pt>
                <c:pt idx="24">
                  <c:v>0.57349260461529739</c:v>
                </c:pt>
                <c:pt idx="25">
                  <c:v>0.58229243717257528</c:v>
                </c:pt>
                <c:pt idx="26">
                  <c:v>0.74258505060016033</c:v>
                </c:pt>
                <c:pt idx="27">
                  <c:v>0.76901540032021143</c:v>
                </c:pt>
                <c:pt idx="28">
                  <c:v>0.78370621888051684</c:v>
                </c:pt>
                <c:pt idx="29">
                  <c:v>0.82624680904218595</c:v>
                </c:pt>
                <c:pt idx="30">
                  <c:v>0.89671401084004432</c:v>
                </c:pt>
                <c:pt idx="31">
                  <c:v>0.93340377921114159</c:v>
                </c:pt>
                <c:pt idx="32">
                  <c:v>0.94515382694629879</c:v>
                </c:pt>
                <c:pt idx="33">
                  <c:v>0.96706426714425431</c:v>
                </c:pt>
                <c:pt idx="34">
                  <c:v>0.97451171364366529</c:v>
                </c:pt>
                <c:pt idx="35">
                  <c:v>0.99342421015598792</c:v>
                </c:pt>
                <c:pt idx="36">
                  <c:v>0.99946585050685399</c:v>
                </c:pt>
                <c:pt idx="37">
                  <c:v>1.5709009591396164E-2</c:v>
                </c:pt>
                <c:pt idx="38">
                  <c:v>2.7347436218276715E-2</c:v>
                </c:pt>
                <c:pt idx="39">
                  <c:v>5.0925730358259355E-2</c:v>
                </c:pt>
                <c:pt idx="40">
                  <c:v>7.5756378244556472E-2</c:v>
                </c:pt>
                <c:pt idx="41">
                  <c:v>9.3529486068353526E-2</c:v>
                </c:pt>
                <c:pt idx="42">
                  <c:v>0.10234015099275741</c:v>
                </c:pt>
                <c:pt idx="43">
                  <c:v>0.12134783279238782</c:v>
                </c:pt>
                <c:pt idx="44">
                  <c:v>0.28902349338296923</c:v>
                </c:pt>
                <c:pt idx="45">
                  <c:v>0.34327072837574818</c:v>
                </c:pt>
                <c:pt idx="46">
                  <c:v>0.40921937194334651</c:v>
                </c:pt>
                <c:pt idx="47">
                  <c:v>0.4268350395839946</c:v>
                </c:pt>
                <c:pt idx="48">
                  <c:v>0.46801059001550305</c:v>
                </c:pt>
                <c:pt idx="49">
                  <c:v>0.51656919495369902</c:v>
                </c:pt>
                <c:pt idx="50">
                  <c:v>0.54874830721399015</c:v>
                </c:pt>
                <c:pt idx="51">
                  <c:v>0.5694473877473325</c:v>
                </c:pt>
                <c:pt idx="52">
                  <c:v>0.5870724777110059</c:v>
                </c:pt>
                <c:pt idx="53">
                  <c:v>0.60011035794599754</c:v>
                </c:pt>
                <c:pt idx="54">
                  <c:v>0.62378305891398433</c:v>
                </c:pt>
                <c:pt idx="55">
                  <c:v>0.80601540766434698</c:v>
                </c:pt>
                <c:pt idx="56">
                  <c:v>0.82217422851540556</c:v>
                </c:pt>
                <c:pt idx="57">
                  <c:v>0.86462884273617358</c:v>
                </c:pt>
                <c:pt idx="58">
                  <c:v>0.90422394724173005</c:v>
                </c:pt>
                <c:pt idx="59">
                  <c:v>0.93651339541441836</c:v>
                </c:pt>
                <c:pt idx="60">
                  <c:v>0.96152984592366131</c:v>
                </c:pt>
                <c:pt idx="61">
                  <c:v>0.99972300721200225</c:v>
                </c:pt>
                <c:pt idx="62">
                  <c:v>3.1876966350007543E-2</c:v>
                </c:pt>
                <c:pt idx="63">
                  <c:v>5.5542455532182483E-2</c:v>
                </c:pt>
                <c:pt idx="64" formatCode="0.00000">
                  <c:v>5.5947299619616031E-2</c:v>
                </c:pt>
                <c:pt idx="65">
                  <c:v>9.9596646739851274E-2</c:v>
                </c:pt>
              </c:numCache>
            </c:numRef>
          </c:xVal>
          <c:yVal>
            <c:numRef>
              <c:f>Data!$U$4:$U$69</c:f>
              <c:numCache>
                <c:formatCode>0.000</c:formatCode>
                <c:ptCount val="66"/>
                <c:pt idx="0">
                  <c:v>1.26341407388271</c:v>
                </c:pt>
                <c:pt idx="1">
                  <c:v>1.0247981143012141</c:v>
                </c:pt>
                <c:pt idx="2">
                  <c:v>1.3568914543096504</c:v>
                </c:pt>
                <c:pt idx="3">
                  <c:v>4.0011745455615157</c:v>
                </c:pt>
                <c:pt idx="4">
                  <c:v>4.2840778857419402</c:v>
                </c:pt>
                <c:pt idx="5">
                  <c:v>4.7480006362737566</c:v>
                </c:pt>
                <c:pt idx="6">
                  <c:v>4.7946146739187565</c:v>
                </c:pt>
                <c:pt idx="7">
                  <c:v>4.5253181832894454</c:v>
                </c:pt>
                <c:pt idx="8">
                  <c:v>0.76537257017901894</c:v>
                </c:pt>
                <c:pt idx="9">
                  <c:v>0.92950306768113189</c:v>
                </c:pt>
                <c:pt idx="10">
                  <c:v>0.93271984279437203</c:v>
                </c:pt>
                <c:pt idx="11">
                  <c:v>0.98775545394610431</c:v>
                </c:pt>
                <c:pt idx="12">
                  <c:v>0.79957768614807778</c:v>
                </c:pt>
                <c:pt idx="13">
                  <c:v>0.73796898507402531</c:v>
                </c:pt>
                <c:pt idx="14">
                  <c:v>0.6363261347923399</c:v>
                </c:pt>
                <c:pt idx="15">
                  <c:v>0.71516465018126119</c:v>
                </c:pt>
                <c:pt idx="16">
                  <c:v>0.8908075335957707</c:v>
                </c:pt>
                <c:pt idx="17">
                  <c:v>0.90269001152357831</c:v>
                </c:pt>
                <c:pt idx="18">
                  <c:v>0.81556099382403258</c:v>
                </c:pt>
                <c:pt idx="19">
                  <c:v>0.97569591973244363</c:v>
                </c:pt>
                <c:pt idx="20">
                  <c:v>0.99985332890160716</c:v>
                </c:pt>
                <c:pt idx="21">
                  <c:v>1.1251504732844226</c:v>
                </c:pt>
                <c:pt idx="22">
                  <c:v>1.1924085899968266</c:v>
                </c:pt>
                <c:pt idx="23">
                  <c:v>1.4059376060079274</c:v>
                </c:pt>
                <c:pt idx="24">
                  <c:v>1.328915487804081</c:v>
                </c:pt>
                <c:pt idx="25">
                  <c:v>1.275979021503532</c:v>
                </c:pt>
                <c:pt idx="26">
                  <c:v>1.1837686149583531</c:v>
                </c:pt>
                <c:pt idx="27">
                  <c:v>1.4893450540162667</c:v>
                </c:pt>
                <c:pt idx="28">
                  <c:v>1.8020687093918215</c:v>
                </c:pt>
                <c:pt idx="29">
                  <c:v>1.2833820816794672</c:v>
                </c:pt>
                <c:pt idx="30">
                  <c:v>0.94665453156512347</c:v>
                </c:pt>
                <c:pt idx="31">
                  <c:v>3.1555444624583551</c:v>
                </c:pt>
                <c:pt idx="33">
                  <c:v>3.4392796868681264</c:v>
                </c:pt>
                <c:pt idx="34">
                  <c:v>3.4739624426112585</c:v>
                </c:pt>
                <c:pt idx="35">
                  <c:v>3.5547210709740802</c:v>
                </c:pt>
                <c:pt idx="36">
                  <c:v>4.3500133159783152</c:v>
                </c:pt>
                <c:pt idx="37">
                  <c:v>5.4065030264864502</c:v>
                </c:pt>
                <c:pt idx="38">
                  <c:v>4.9525192512172174</c:v>
                </c:pt>
                <c:pt idx="39">
                  <c:v>3.9193393194793056</c:v>
                </c:pt>
                <c:pt idx="40">
                  <c:v>3.7281543386710392</c:v>
                </c:pt>
                <c:pt idx="41">
                  <c:v>2.522841259885034</c:v>
                </c:pt>
                <c:pt idx="42">
                  <c:v>1.8465763298962945</c:v>
                </c:pt>
                <c:pt idx="43">
                  <c:v>1.510866335126736</c:v>
                </c:pt>
                <c:pt idx="44">
                  <c:v>0.92586378385962309</c:v>
                </c:pt>
                <c:pt idx="45">
                  <c:v>0.76892126603460942</c:v>
                </c:pt>
                <c:pt idx="46">
                  <c:v>0.91101766985056309</c:v>
                </c:pt>
                <c:pt idx="47">
                  <c:v>0.84897131905985668</c:v>
                </c:pt>
                <c:pt idx="48">
                  <c:v>0.73435161374823199</c:v>
                </c:pt>
                <c:pt idx="49">
                  <c:v>0.83867146622325683</c:v>
                </c:pt>
                <c:pt idx="50">
                  <c:v>1.0063932987573359</c:v>
                </c:pt>
                <c:pt idx="51">
                  <c:v>1.1556791520815812</c:v>
                </c:pt>
                <c:pt idx="52">
                  <c:v>1.2789791010172094</c:v>
                </c:pt>
                <c:pt idx="53">
                  <c:v>1.3152500553498252</c:v>
                </c:pt>
                <c:pt idx="54">
                  <c:v>1.3815553463858354</c:v>
                </c:pt>
                <c:pt idx="55">
                  <c:v>0.91058781218187246</c:v>
                </c:pt>
                <c:pt idx="56">
                  <c:v>1.2852810495462221</c:v>
                </c:pt>
                <c:pt idx="57">
                  <c:v>2.1920497106875678</c:v>
                </c:pt>
                <c:pt idx="58">
                  <c:v>2.969477403585862</c:v>
                </c:pt>
                <c:pt idx="59">
                  <c:v>3.7287474309044439</c:v>
                </c:pt>
                <c:pt idx="60">
                  <c:v>4.3651869650009321</c:v>
                </c:pt>
                <c:pt idx="61">
                  <c:v>5.9530659097152414</c:v>
                </c:pt>
                <c:pt idx="62">
                  <c:v>4.4970577624455856</c:v>
                </c:pt>
                <c:pt idx="63">
                  <c:v>4.2922032530920911</c:v>
                </c:pt>
                <c:pt idx="64">
                  <c:v>0.76088121578685464</c:v>
                </c:pt>
                <c:pt idx="65">
                  <c:v>1.4525346329453659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E-490A-BB88-DE389E58C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21400"/>
        <c:axId val="1563521728"/>
      </c:scatterChart>
      <c:valAx>
        <c:axId val="1563521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728"/>
        <c:crosses val="autoZero"/>
        <c:crossBetween val="midCat"/>
        <c:majorUnit val="0.25"/>
      </c:valAx>
      <c:valAx>
        <c:axId val="156352172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400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Graphs!$P$29</c:f>
          <c:strCache>
            <c:ptCount val="1"/>
            <c:pt idx="0">
              <c:v>He II / H beta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699043209876543"/>
          <c:y val="0.13905324074074074"/>
          <c:w val="0.76863240740740746"/>
          <c:h val="0.7245495370370370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Data!$D$4:$D$69</c:f>
              <c:numCache>
                <c:formatCode>0.000</c:formatCode>
                <c:ptCount val="66"/>
                <c:pt idx="0">
                  <c:v>0.39259800537581785</c:v>
                </c:pt>
                <c:pt idx="1">
                  <c:v>0.71301910902899224</c:v>
                </c:pt>
                <c:pt idx="2">
                  <c:v>0.877434455003685</c:v>
                </c:pt>
                <c:pt idx="3">
                  <c:v>0.95656918760989196</c:v>
                </c:pt>
                <c:pt idx="4">
                  <c:v>0.9595918217474857</c:v>
                </c:pt>
                <c:pt idx="5">
                  <c:v>0.98903837962504937</c:v>
                </c:pt>
                <c:pt idx="6">
                  <c:v>0.99626588135107985</c:v>
                </c:pt>
                <c:pt idx="7">
                  <c:v>3.6003113848120916E-3</c:v>
                </c:pt>
                <c:pt idx="8">
                  <c:v>0.2843941953207747</c:v>
                </c:pt>
                <c:pt idx="9">
                  <c:v>0.3061563246332239</c:v>
                </c:pt>
                <c:pt idx="10">
                  <c:v>0.31368850080051919</c:v>
                </c:pt>
                <c:pt idx="11">
                  <c:v>0.3489649817134669</c:v>
                </c:pt>
                <c:pt idx="12">
                  <c:v>0.3914421735241097</c:v>
                </c:pt>
                <c:pt idx="13">
                  <c:v>0.43257223536052647</c:v>
                </c:pt>
                <c:pt idx="14">
                  <c:v>0.45895351262467943</c:v>
                </c:pt>
                <c:pt idx="15">
                  <c:v>0.46912371664049701</c:v>
                </c:pt>
                <c:pt idx="16">
                  <c:v>0.47795587738536499</c:v>
                </c:pt>
                <c:pt idx="17">
                  <c:v>0.49728772233939927</c:v>
                </c:pt>
                <c:pt idx="18">
                  <c:v>0.50885135790199088</c:v>
                </c:pt>
                <c:pt idx="19">
                  <c:v>0.5146982653533434</c:v>
                </c:pt>
                <c:pt idx="20">
                  <c:v>0.52057935167427016</c:v>
                </c:pt>
                <c:pt idx="21">
                  <c:v>0.52815146218629738</c:v>
                </c:pt>
                <c:pt idx="22">
                  <c:v>0.54701334400670887</c:v>
                </c:pt>
                <c:pt idx="23">
                  <c:v>0.56185032240077848</c:v>
                </c:pt>
                <c:pt idx="24">
                  <c:v>0.57349260461529739</c:v>
                </c:pt>
                <c:pt idx="25">
                  <c:v>0.58229243717257528</c:v>
                </c:pt>
                <c:pt idx="26">
                  <c:v>0.74258505060016033</c:v>
                </c:pt>
                <c:pt idx="27">
                  <c:v>0.76901540032021143</c:v>
                </c:pt>
                <c:pt idx="28">
                  <c:v>0.78370621888051684</c:v>
                </c:pt>
                <c:pt idx="29">
                  <c:v>0.82624680904218595</c:v>
                </c:pt>
                <c:pt idx="30">
                  <c:v>0.89671401084004432</c:v>
                </c:pt>
                <c:pt idx="31">
                  <c:v>0.93340377921114159</c:v>
                </c:pt>
                <c:pt idx="32">
                  <c:v>0.94515382694629879</c:v>
                </c:pt>
                <c:pt idx="33">
                  <c:v>0.96706426714425431</c:v>
                </c:pt>
                <c:pt idx="34">
                  <c:v>0.97451171364366529</c:v>
                </c:pt>
                <c:pt idx="35">
                  <c:v>0.99342421015598792</c:v>
                </c:pt>
                <c:pt idx="36">
                  <c:v>0.99946585050685399</c:v>
                </c:pt>
                <c:pt idx="37">
                  <c:v>1.5709009591396164E-2</c:v>
                </c:pt>
                <c:pt idx="38">
                  <c:v>2.7347436218276715E-2</c:v>
                </c:pt>
                <c:pt idx="39">
                  <c:v>5.0925730358259355E-2</c:v>
                </c:pt>
                <c:pt idx="40">
                  <c:v>7.5756378244556472E-2</c:v>
                </c:pt>
                <c:pt idx="41">
                  <c:v>9.3529486068353526E-2</c:v>
                </c:pt>
                <c:pt idx="42">
                  <c:v>0.10234015099275741</c:v>
                </c:pt>
                <c:pt idx="43">
                  <c:v>0.12134783279238782</c:v>
                </c:pt>
                <c:pt idx="44">
                  <c:v>0.28902349338296923</c:v>
                </c:pt>
                <c:pt idx="45">
                  <c:v>0.34327072837574818</c:v>
                </c:pt>
                <c:pt idx="46">
                  <c:v>0.40921937194334651</c:v>
                </c:pt>
                <c:pt idx="47">
                  <c:v>0.4268350395839946</c:v>
                </c:pt>
                <c:pt idx="48">
                  <c:v>0.46801059001550305</c:v>
                </c:pt>
                <c:pt idx="49">
                  <c:v>0.51656919495369902</c:v>
                </c:pt>
                <c:pt idx="50">
                  <c:v>0.54874830721399015</c:v>
                </c:pt>
                <c:pt idx="51">
                  <c:v>0.5694473877473325</c:v>
                </c:pt>
                <c:pt idx="52">
                  <c:v>0.5870724777110059</c:v>
                </c:pt>
                <c:pt idx="53">
                  <c:v>0.60011035794599754</c:v>
                </c:pt>
                <c:pt idx="54">
                  <c:v>0.62378305891398433</c:v>
                </c:pt>
                <c:pt idx="55">
                  <c:v>0.80601540766434698</c:v>
                </c:pt>
                <c:pt idx="56">
                  <c:v>0.82217422851540556</c:v>
                </c:pt>
                <c:pt idx="57">
                  <c:v>0.86462884273617358</c:v>
                </c:pt>
                <c:pt idx="58">
                  <c:v>0.90422394724173005</c:v>
                </c:pt>
                <c:pt idx="59">
                  <c:v>0.93651339541441836</c:v>
                </c:pt>
                <c:pt idx="60">
                  <c:v>0.96152984592366131</c:v>
                </c:pt>
                <c:pt idx="61">
                  <c:v>0.99972300721200225</c:v>
                </c:pt>
                <c:pt idx="62">
                  <c:v>3.1876966350007543E-2</c:v>
                </c:pt>
                <c:pt idx="63">
                  <c:v>5.5542455532182483E-2</c:v>
                </c:pt>
                <c:pt idx="64" formatCode="0.00000">
                  <c:v>5.5947299619616031E-2</c:v>
                </c:pt>
                <c:pt idx="65">
                  <c:v>9.9596646739851274E-2</c:v>
                </c:pt>
              </c:numCache>
            </c:numRef>
          </c:xVal>
          <c:yVal>
            <c:numRef>
              <c:f>Data!$AA$4:$AA$69</c:f>
              <c:numCache>
                <c:formatCode>0.000</c:formatCode>
                <c:ptCount val="66"/>
                <c:pt idx="0">
                  <c:v>0.38222555533980074</c:v>
                </c:pt>
                <c:pt idx="1">
                  <c:v>0.33906035978316873</c:v>
                </c:pt>
                <c:pt idx="2">
                  <c:v>0.60428528615599675</c:v>
                </c:pt>
                <c:pt idx="3">
                  <c:v>0.57972436772623726</c:v>
                </c:pt>
                <c:pt idx="4">
                  <c:v>0.5812451493848072</c:v>
                </c:pt>
                <c:pt idx="5">
                  <c:v>0.56283943285696381</c:v>
                </c:pt>
                <c:pt idx="6">
                  <c:v>0.61420442654459007</c:v>
                </c:pt>
                <c:pt idx="7">
                  <c:v>0.68952613284901632</c:v>
                </c:pt>
                <c:pt idx="8">
                  <c:v>0.66544968711204788</c:v>
                </c:pt>
                <c:pt idx="9">
                  <c:v>0.34014012227094587</c:v>
                </c:pt>
                <c:pt idx="10">
                  <c:v>0.30860631259288418</c:v>
                </c:pt>
                <c:pt idx="11">
                  <c:v>0.22549804532243253</c:v>
                </c:pt>
                <c:pt idx="12">
                  <c:v>0.25736241573006458</c:v>
                </c:pt>
                <c:pt idx="13">
                  <c:v>0.33985062941467931</c:v>
                </c:pt>
                <c:pt idx="14">
                  <c:v>0.34980479528622371</c:v>
                </c:pt>
                <c:pt idx="15">
                  <c:v>0.34493433061476442</c:v>
                </c:pt>
                <c:pt idx="16">
                  <c:v>0.32987529910390639</c:v>
                </c:pt>
                <c:pt idx="17">
                  <c:v>0.31605509528383802</c:v>
                </c:pt>
                <c:pt idx="18">
                  <c:v>0.33361708247415695</c:v>
                </c:pt>
                <c:pt idx="19">
                  <c:v>0.31944497649135201</c:v>
                </c:pt>
                <c:pt idx="20">
                  <c:v>0.3190858025851005</c:v>
                </c:pt>
                <c:pt idx="21">
                  <c:v>0.31867743437436225</c:v>
                </c:pt>
                <c:pt idx="22">
                  <c:v>0.30549968320021847</c:v>
                </c:pt>
                <c:pt idx="23">
                  <c:v>0.30617259906201361</c:v>
                </c:pt>
                <c:pt idx="24">
                  <c:v>0.30734597213133646</c:v>
                </c:pt>
                <c:pt idx="25">
                  <c:v>0.26135697160670462</c:v>
                </c:pt>
                <c:pt idx="26">
                  <c:v>0.27606737187616825</c:v>
                </c:pt>
                <c:pt idx="27">
                  <c:v>0.30150106866007337</c:v>
                </c:pt>
                <c:pt idx="28">
                  <c:v>0.30934245515749709</c:v>
                </c:pt>
                <c:pt idx="29">
                  <c:v>0.45411417075609056</c:v>
                </c:pt>
                <c:pt idx="30">
                  <c:v>0.86738757151973289</c:v>
                </c:pt>
                <c:pt idx="31">
                  <c:v>0.63191394151656155</c:v>
                </c:pt>
                <c:pt idx="32">
                  <c:v>0.75337968455668791</c:v>
                </c:pt>
                <c:pt idx="33">
                  <c:v>0.80686404460018268</c:v>
                </c:pt>
                <c:pt idx="34">
                  <c:v>0.83704311622188798</c:v>
                </c:pt>
                <c:pt idx="35">
                  <c:v>0.90829190447587793</c:v>
                </c:pt>
                <c:pt idx="36">
                  <c:v>0.89779772966788152</c:v>
                </c:pt>
                <c:pt idx="37">
                  <c:v>0.99177770040834867</c:v>
                </c:pt>
                <c:pt idx="38">
                  <c:v>0.9504800069798931</c:v>
                </c:pt>
                <c:pt idx="39">
                  <c:v>0.94094792720227671</c:v>
                </c:pt>
                <c:pt idx="40">
                  <c:v>0.95792997755654574</c:v>
                </c:pt>
                <c:pt idx="41">
                  <c:v>0.97620821670798685</c:v>
                </c:pt>
                <c:pt idx="42">
                  <c:v>0.99471984289717152</c:v>
                </c:pt>
                <c:pt idx="43">
                  <c:v>0.97323771680826998</c:v>
                </c:pt>
                <c:pt idx="44">
                  <c:v>0.34614622604322215</c:v>
                </c:pt>
                <c:pt idx="45">
                  <c:v>0.30733937020562813</c:v>
                </c:pt>
                <c:pt idx="46">
                  <c:v>0.31998395472518287</c:v>
                </c:pt>
                <c:pt idx="47">
                  <c:v>0.33553371155948464</c:v>
                </c:pt>
                <c:pt idx="48">
                  <c:v>0.31530075323194467</c:v>
                </c:pt>
                <c:pt idx="49">
                  <c:v>0.24659270310609027</c:v>
                </c:pt>
                <c:pt idx="50">
                  <c:v>0.23797116335435212</c:v>
                </c:pt>
                <c:pt idx="51">
                  <c:v>0.23867883468410916</c:v>
                </c:pt>
                <c:pt idx="52">
                  <c:v>0.25269481979012676</c:v>
                </c:pt>
                <c:pt idx="53">
                  <c:v>0.26446876458397783</c:v>
                </c:pt>
                <c:pt idx="54">
                  <c:v>0.27048201678173756</c:v>
                </c:pt>
                <c:pt idx="55">
                  <c:v>0.67877298374342898</c:v>
                </c:pt>
                <c:pt idx="56">
                  <c:v>0.70673096736902086</c:v>
                </c:pt>
                <c:pt idx="57">
                  <c:v>0.86464466181949418</c:v>
                </c:pt>
                <c:pt idx="58">
                  <c:v>0.93998466311531959</c:v>
                </c:pt>
                <c:pt idx="59">
                  <c:v>0.96614247581465318</c:v>
                </c:pt>
                <c:pt idx="60">
                  <c:v>0.94296778737538467</c:v>
                </c:pt>
                <c:pt idx="61">
                  <c:v>0.91047203163642287</c:v>
                </c:pt>
                <c:pt idx="62">
                  <c:v>0.94900770197322815</c:v>
                </c:pt>
                <c:pt idx="63">
                  <c:v>0.96188592715087762</c:v>
                </c:pt>
                <c:pt idx="64">
                  <c:v>0.19805713564915442</c:v>
                </c:pt>
                <c:pt idx="65">
                  <c:v>1.0374919007738148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5-44AF-9D3B-F23E77E8C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21400"/>
        <c:axId val="1563521728"/>
      </c:scatterChart>
      <c:valAx>
        <c:axId val="1563521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728"/>
        <c:crosses val="autoZero"/>
        <c:crossBetween val="midCat"/>
        <c:majorUnit val="0.25"/>
      </c:valAx>
      <c:valAx>
        <c:axId val="1563521728"/>
        <c:scaling>
          <c:orientation val="minMax"/>
          <c:max val="1.2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400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Graphs!$D$16</c:f>
          <c:strCache>
            <c:ptCount val="1"/>
            <c:pt idx="0">
              <c:v>H beta Flux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699043209876543"/>
          <c:y val="0.13905324074074074"/>
          <c:w val="0.76863240740740746"/>
          <c:h val="0.7245495370370370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Data!$D$4:$D$69</c:f>
              <c:numCache>
                <c:formatCode>0.000</c:formatCode>
                <c:ptCount val="66"/>
                <c:pt idx="0">
                  <c:v>0.39259800537581785</c:v>
                </c:pt>
                <c:pt idx="1">
                  <c:v>0.71301910902899224</c:v>
                </c:pt>
                <c:pt idx="2">
                  <c:v>0.877434455003685</c:v>
                </c:pt>
                <c:pt idx="3">
                  <c:v>0.95656918760989196</c:v>
                </c:pt>
                <c:pt idx="4">
                  <c:v>0.9595918217474857</c:v>
                </c:pt>
                <c:pt idx="5">
                  <c:v>0.98903837962504937</c:v>
                </c:pt>
                <c:pt idx="6">
                  <c:v>0.99626588135107985</c:v>
                </c:pt>
                <c:pt idx="7">
                  <c:v>3.6003113848120916E-3</c:v>
                </c:pt>
                <c:pt idx="8">
                  <c:v>0.2843941953207747</c:v>
                </c:pt>
                <c:pt idx="9">
                  <c:v>0.3061563246332239</c:v>
                </c:pt>
                <c:pt idx="10">
                  <c:v>0.31368850080051919</c:v>
                </c:pt>
                <c:pt idx="11">
                  <c:v>0.3489649817134669</c:v>
                </c:pt>
                <c:pt idx="12">
                  <c:v>0.3914421735241097</c:v>
                </c:pt>
                <c:pt idx="13">
                  <c:v>0.43257223536052647</c:v>
                </c:pt>
                <c:pt idx="14">
                  <c:v>0.45895351262467943</c:v>
                </c:pt>
                <c:pt idx="15">
                  <c:v>0.46912371664049701</c:v>
                </c:pt>
                <c:pt idx="16">
                  <c:v>0.47795587738536499</c:v>
                </c:pt>
                <c:pt idx="17">
                  <c:v>0.49728772233939927</c:v>
                </c:pt>
                <c:pt idx="18">
                  <c:v>0.50885135790199088</c:v>
                </c:pt>
                <c:pt idx="19">
                  <c:v>0.5146982653533434</c:v>
                </c:pt>
                <c:pt idx="20">
                  <c:v>0.52057935167427016</c:v>
                </c:pt>
                <c:pt idx="21">
                  <c:v>0.52815146218629738</c:v>
                </c:pt>
                <c:pt idx="22">
                  <c:v>0.54701334400670887</c:v>
                </c:pt>
                <c:pt idx="23">
                  <c:v>0.56185032240077848</c:v>
                </c:pt>
                <c:pt idx="24">
                  <c:v>0.57349260461529739</c:v>
                </c:pt>
                <c:pt idx="25">
                  <c:v>0.58229243717257528</c:v>
                </c:pt>
                <c:pt idx="26">
                  <c:v>0.74258505060016033</c:v>
                </c:pt>
                <c:pt idx="27">
                  <c:v>0.76901540032021143</c:v>
                </c:pt>
                <c:pt idx="28">
                  <c:v>0.78370621888051684</c:v>
                </c:pt>
                <c:pt idx="29">
                  <c:v>0.82624680904218595</c:v>
                </c:pt>
                <c:pt idx="30">
                  <c:v>0.89671401084004432</c:v>
                </c:pt>
                <c:pt idx="31">
                  <c:v>0.93340377921114159</c:v>
                </c:pt>
                <c:pt idx="32">
                  <c:v>0.94515382694629879</c:v>
                </c:pt>
                <c:pt idx="33">
                  <c:v>0.96706426714425431</c:v>
                </c:pt>
                <c:pt idx="34">
                  <c:v>0.97451171364366529</c:v>
                </c:pt>
                <c:pt idx="35">
                  <c:v>0.99342421015598792</c:v>
                </c:pt>
                <c:pt idx="36">
                  <c:v>0.99946585050685399</c:v>
                </c:pt>
                <c:pt idx="37">
                  <c:v>1.5709009591396164E-2</c:v>
                </c:pt>
                <c:pt idx="38">
                  <c:v>2.7347436218276715E-2</c:v>
                </c:pt>
                <c:pt idx="39">
                  <c:v>5.0925730358259355E-2</c:v>
                </c:pt>
                <c:pt idx="40">
                  <c:v>7.5756378244556472E-2</c:v>
                </c:pt>
                <c:pt idx="41">
                  <c:v>9.3529486068353526E-2</c:v>
                </c:pt>
                <c:pt idx="42">
                  <c:v>0.10234015099275741</c:v>
                </c:pt>
                <c:pt idx="43">
                  <c:v>0.12134783279238782</c:v>
                </c:pt>
                <c:pt idx="44">
                  <c:v>0.28902349338296923</c:v>
                </c:pt>
                <c:pt idx="45">
                  <c:v>0.34327072837574818</c:v>
                </c:pt>
                <c:pt idx="46">
                  <c:v>0.40921937194334651</c:v>
                </c:pt>
                <c:pt idx="47">
                  <c:v>0.4268350395839946</c:v>
                </c:pt>
                <c:pt idx="48">
                  <c:v>0.46801059001550305</c:v>
                </c:pt>
                <c:pt idx="49">
                  <c:v>0.51656919495369902</c:v>
                </c:pt>
                <c:pt idx="50">
                  <c:v>0.54874830721399015</c:v>
                </c:pt>
                <c:pt idx="51">
                  <c:v>0.5694473877473325</c:v>
                </c:pt>
                <c:pt idx="52">
                  <c:v>0.5870724777110059</c:v>
                </c:pt>
                <c:pt idx="53">
                  <c:v>0.60011035794599754</c:v>
                </c:pt>
                <c:pt idx="54">
                  <c:v>0.62378305891398433</c:v>
                </c:pt>
                <c:pt idx="55">
                  <c:v>0.80601540766434698</c:v>
                </c:pt>
                <c:pt idx="56">
                  <c:v>0.82217422851540556</c:v>
                </c:pt>
                <c:pt idx="57">
                  <c:v>0.86462884273617358</c:v>
                </c:pt>
                <c:pt idx="58">
                  <c:v>0.90422394724173005</c:v>
                </c:pt>
                <c:pt idx="59">
                  <c:v>0.93651339541441836</c:v>
                </c:pt>
                <c:pt idx="60">
                  <c:v>0.96152984592366131</c:v>
                </c:pt>
                <c:pt idx="61">
                  <c:v>0.99972300721200225</c:v>
                </c:pt>
                <c:pt idx="62">
                  <c:v>3.1876966350007543E-2</c:v>
                </c:pt>
                <c:pt idx="63">
                  <c:v>5.5542455532182483E-2</c:v>
                </c:pt>
                <c:pt idx="64" formatCode="0.00000">
                  <c:v>5.5947299619616031E-2</c:v>
                </c:pt>
                <c:pt idx="65">
                  <c:v>9.9596646739851274E-2</c:v>
                </c:pt>
              </c:numCache>
            </c:numRef>
          </c:xVal>
          <c:yVal>
            <c:numRef>
              <c:f>Data!$Y$4:$Y$69</c:f>
              <c:numCache>
                <c:formatCode>0.000</c:formatCode>
                <c:ptCount val="66"/>
                <c:pt idx="0">
                  <c:v>4.9847009068857462</c:v>
                </c:pt>
                <c:pt idx="1">
                  <c:v>4.8640525904964882</c:v>
                </c:pt>
                <c:pt idx="2">
                  <c:v>6.3028470784678019</c:v>
                </c:pt>
                <c:pt idx="3">
                  <c:v>6.182218615666998</c:v>
                </c:pt>
                <c:pt idx="4">
                  <c:v>6.1220454084205267</c:v>
                </c:pt>
                <c:pt idx="5">
                  <c:v>6.6481047543902605</c:v>
                </c:pt>
                <c:pt idx="6">
                  <c:v>6.1532897241338098</c:v>
                </c:pt>
                <c:pt idx="7">
                  <c:v>5.8404297107834218</c:v>
                </c:pt>
                <c:pt idx="8">
                  <c:v>5.7173105599629785</c:v>
                </c:pt>
                <c:pt idx="9">
                  <c:v>5.7628334514823099</c:v>
                </c:pt>
                <c:pt idx="10">
                  <c:v>5.2563009944392451</c:v>
                </c:pt>
                <c:pt idx="11">
                  <c:v>4.4326783509474552</c:v>
                </c:pt>
                <c:pt idx="12">
                  <c:v>5.6182839410663021</c:v>
                </c:pt>
                <c:pt idx="13">
                  <c:v>4.288199828134041</c:v>
                </c:pt>
                <c:pt idx="14">
                  <c:v>6.2469854373702578</c:v>
                </c:pt>
                <c:pt idx="15">
                  <c:v>5.5100802674494593</c:v>
                </c:pt>
                <c:pt idx="16">
                  <c:v>4.4959125619984128</c:v>
                </c:pt>
                <c:pt idx="17">
                  <c:v>4.362014634395587</c:v>
                </c:pt>
                <c:pt idx="18">
                  <c:v>5.7688769661491177</c:v>
                </c:pt>
                <c:pt idx="19">
                  <c:v>4.0192181843249344</c:v>
                </c:pt>
                <c:pt idx="20">
                  <c:v>4.4882086756105313</c:v>
                </c:pt>
                <c:pt idx="21">
                  <c:v>4.1249686839883823</c:v>
                </c:pt>
                <c:pt idx="22">
                  <c:v>3.9698833564458091</c:v>
                </c:pt>
                <c:pt idx="23">
                  <c:v>4.6779619101772623</c:v>
                </c:pt>
                <c:pt idx="24">
                  <c:v>4.6597380719206472</c:v>
                </c:pt>
                <c:pt idx="25">
                  <c:v>4.0344673059761211</c:v>
                </c:pt>
                <c:pt idx="26">
                  <c:v>5.0348490517733877</c:v>
                </c:pt>
                <c:pt idx="27">
                  <c:v>5.085657065328081</c:v>
                </c:pt>
                <c:pt idx="28">
                  <c:v>3.8168681872856651</c:v>
                </c:pt>
                <c:pt idx="29">
                  <c:v>6.8071732724957776</c:v>
                </c:pt>
                <c:pt idx="30">
                  <c:v>6.1392114711981502</c:v>
                </c:pt>
                <c:pt idx="31">
                  <c:v>6.1743649243182048</c:v>
                </c:pt>
                <c:pt idx="32">
                  <c:v>6.2311722901067306</c:v>
                </c:pt>
                <c:pt idx="33">
                  <c:v>6.3953607650213948</c:v>
                </c:pt>
                <c:pt idx="34">
                  <c:v>6.5581707465570611</c:v>
                </c:pt>
                <c:pt idx="35">
                  <c:v>6.3522506817772655</c:v>
                </c:pt>
                <c:pt idx="36">
                  <c:v>6.6111001096338384</c:v>
                </c:pt>
                <c:pt idx="37">
                  <c:v>6.9120696609323762</c:v>
                </c:pt>
                <c:pt idx="38">
                  <c:v>7.6192113939816908</c:v>
                </c:pt>
                <c:pt idx="39">
                  <c:v>8.0779015837272965</c:v>
                </c:pt>
                <c:pt idx="40">
                  <c:v>7.9552519325887801</c:v>
                </c:pt>
                <c:pt idx="41">
                  <c:v>7.2886179794206827</c:v>
                </c:pt>
                <c:pt idx="42">
                  <c:v>8.0647349402298456</c:v>
                </c:pt>
                <c:pt idx="43">
                  <c:v>7.1951500723216864</c:v>
                </c:pt>
                <c:pt idx="44">
                  <c:v>4.7864605840406949</c:v>
                </c:pt>
                <c:pt idx="45">
                  <c:v>3.9280529765826606</c:v>
                </c:pt>
                <c:pt idx="46">
                  <c:v>3.5950742769042159</c:v>
                </c:pt>
                <c:pt idx="47">
                  <c:v>3.7217689309092261</c:v>
                </c:pt>
                <c:pt idx="48">
                  <c:v>4.3182336121922855</c:v>
                </c:pt>
                <c:pt idx="49">
                  <c:v>3.9410369505689729</c:v>
                </c:pt>
                <c:pt idx="50">
                  <c:v>4.3144443064677107</c:v>
                </c:pt>
                <c:pt idx="51">
                  <c:v>4.439494731176314</c:v>
                </c:pt>
                <c:pt idx="52">
                  <c:v>4.2540327719115423</c:v>
                </c:pt>
                <c:pt idx="53">
                  <c:v>4.7021153473404178</c:v>
                </c:pt>
                <c:pt idx="54">
                  <c:v>4.6729904484580933</c:v>
                </c:pt>
                <c:pt idx="55">
                  <c:v>6.0502300162037432</c:v>
                </c:pt>
                <c:pt idx="56">
                  <c:v>6.881044704557933</c:v>
                </c:pt>
                <c:pt idx="57">
                  <c:v>6.8540713885634341</c:v>
                </c:pt>
                <c:pt idx="58">
                  <c:v>7.0711724333995045</c:v>
                </c:pt>
                <c:pt idx="59">
                  <c:v>7.3829049125436237</c:v>
                </c:pt>
                <c:pt idx="60">
                  <c:v>7.0023006789863906</c:v>
                </c:pt>
                <c:pt idx="61">
                  <c:v>6.2581686708874749</c:v>
                </c:pt>
                <c:pt idx="62">
                  <c:v>6.7108640526527896</c:v>
                </c:pt>
                <c:pt idx="63">
                  <c:v>6.2975223116782972</c:v>
                </c:pt>
                <c:pt idx="64">
                  <c:v>1.2656821275222629</c:v>
                </c:pt>
                <c:pt idx="65">
                  <c:v>6.9149917044486857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A-4B2D-98B0-81DFB318A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21400"/>
        <c:axId val="1563521728"/>
      </c:scatterChart>
      <c:valAx>
        <c:axId val="1563521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728"/>
        <c:crosses val="autoZero"/>
        <c:crossBetween val="midCat"/>
        <c:majorUnit val="0.25"/>
      </c:valAx>
      <c:valAx>
        <c:axId val="156352172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4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Graphs!$D$2</c:f>
          <c:strCache>
            <c:ptCount val="1"/>
            <c:pt idx="0">
              <c:v>Ha Flux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Data!$C$4:$C$69</c:f>
              <c:numCache>
                <c:formatCode>0.0000</c:formatCode>
                <c:ptCount val="66"/>
                <c:pt idx="0">
                  <c:v>6669.3424999997951</c:v>
                </c:pt>
                <c:pt idx="1">
                  <c:v>6887.4947999999858</c:v>
                </c:pt>
                <c:pt idx="2">
                  <c:v>6999.4336999999359</c:v>
                </c:pt>
                <c:pt idx="3">
                  <c:v>7053.3110000002198</c:v>
                </c:pt>
                <c:pt idx="4">
                  <c:v>7055.3689000001177</c:v>
                </c:pt>
                <c:pt idx="5">
                  <c:v>7075.4169999998994</c:v>
                </c:pt>
                <c:pt idx="6">
                  <c:v>7080.3377000000328</c:v>
                </c:pt>
                <c:pt idx="7">
                  <c:v>7085.3311999998987</c:v>
                </c:pt>
                <c:pt idx="8">
                  <c:v>7276.5041000000201</c:v>
                </c:pt>
                <c:pt idx="9">
                  <c:v>7291.3204104998149</c:v>
                </c:pt>
                <c:pt idx="10">
                  <c:v>7296.4485419997945</c:v>
                </c:pt>
                <c:pt idx="11">
                  <c:v>7320.4658284997568</c:v>
                </c:pt>
                <c:pt idx="12">
                  <c:v>7349.3855750001967</c:v>
                </c:pt>
                <c:pt idx="13">
                  <c:v>7377.3881550002843</c:v>
                </c:pt>
                <c:pt idx="14">
                  <c:v>7395.3493200000376</c:v>
                </c:pt>
                <c:pt idx="15">
                  <c:v>7402.2735000001267</c:v>
                </c:pt>
                <c:pt idx="16">
                  <c:v>7408.2867000000551</c:v>
                </c:pt>
                <c:pt idx="17">
                  <c:v>7421.4484000001103</c:v>
                </c:pt>
                <c:pt idx="18">
                  <c:v>7429.3212700001895</c:v>
                </c:pt>
                <c:pt idx="19">
                  <c:v>7433.3020200002939</c:v>
                </c:pt>
                <c:pt idx="20">
                  <c:v>7437.3060400001705</c:v>
                </c:pt>
                <c:pt idx="21">
                  <c:v>7442.4613600000739</c:v>
                </c:pt>
                <c:pt idx="22">
                  <c:v>7455.3030949998647</c:v>
                </c:pt>
                <c:pt idx="23">
                  <c:v>7465.4045549998991</c:v>
                </c:pt>
                <c:pt idx="24">
                  <c:v>7473.33097000001</c:v>
                </c:pt>
                <c:pt idx="25">
                  <c:v>7479.3221599999815</c:v>
                </c:pt>
                <c:pt idx="26">
                  <c:v>7588.4541799998842</c:v>
                </c:pt>
                <c:pt idx="27">
                  <c:v>7606.4487549997866</c:v>
                </c:pt>
                <c:pt idx="28">
                  <c:v>7616.4507050001994</c:v>
                </c:pt>
                <c:pt idx="29">
                  <c:v>7645.4136149999686</c:v>
                </c:pt>
                <c:pt idx="30">
                  <c:v>7693.3898000000045</c:v>
                </c:pt>
                <c:pt idx="31">
                  <c:v>7718.3692950000986</c:v>
                </c:pt>
                <c:pt idx="32">
                  <c:v>7726.3690799996257</c:v>
                </c:pt>
                <c:pt idx="33">
                  <c:v>7741.2863649995998</c:v>
                </c:pt>
                <c:pt idx="34">
                  <c:v>7746.3568099997938</c:v>
                </c:pt>
                <c:pt idx="35">
                  <c:v>7759.2330050002784</c:v>
                </c:pt>
                <c:pt idx="36">
                  <c:v>7763.3463350003585</c:v>
                </c:pt>
                <c:pt idx="37">
                  <c:v>7774.4051649998873</c:v>
                </c:pt>
                <c:pt idx="38">
                  <c:v>7782.3289550002664</c:v>
                </c:pt>
                <c:pt idx="39">
                  <c:v>7798.3817649995908</c:v>
                </c:pt>
                <c:pt idx="40">
                  <c:v>7815.2872150000185</c:v>
                </c:pt>
                <c:pt idx="41">
                  <c:v>7827.3876799996942</c:v>
                </c:pt>
                <c:pt idx="42">
                  <c:v>7833.3862450001761</c:v>
                </c:pt>
                <c:pt idx="43">
                  <c:v>7846.3272449998185</c:v>
                </c:pt>
                <c:pt idx="44">
                  <c:v>7960.4858649997041</c:v>
                </c:pt>
                <c:pt idx="45">
                  <c:v>7997.4190099998377</c:v>
                </c:pt>
                <c:pt idx="46">
                  <c:v>8042.3188249999657</c:v>
                </c:pt>
                <c:pt idx="47">
                  <c:v>8054.3120999997482</c:v>
                </c:pt>
                <c:pt idx="48">
                  <c:v>8082.345650000032</c:v>
                </c:pt>
                <c:pt idx="49">
                  <c:v>8115.405805000104</c:v>
                </c:pt>
                <c:pt idx="50">
                  <c:v>8137.3143100002781</c:v>
                </c:pt>
                <c:pt idx="51">
                  <c:v>8151.4068649997935</c:v>
                </c:pt>
                <c:pt idx="52">
                  <c:v>8163.4065549997613</c:v>
                </c:pt>
                <c:pt idx="53">
                  <c:v>8172.2831350001507</c:v>
                </c:pt>
                <c:pt idx="54">
                  <c:v>8188.4002200001851</c:v>
                </c:pt>
                <c:pt idx="55">
                  <c:v>8312.4694699998945</c:v>
                </c:pt>
                <c:pt idx="56">
                  <c:v>8323.4708799999207</c:v>
                </c:pt>
                <c:pt idx="57">
                  <c:v>8352.3752549998462</c:v>
                </c:pt>
                <c:pt idx="58">
                  <c:v>8379.3327900003642</c:v>
                </c:pt>
                <c:pt idx="59">
                  <c:v>8401.3164149997756</c:v>
                </c:pt>
                <c:pt idx="60">
                  <c:v>8418.3483649999835</c:v>
                </c:pt>
                <c:pt idx="61">
                  <c:v>8444.3514149999246</c:v>
                </c:pt>
                <c:pt idx="62">
                  <c:v>8466.2427949998528</c:v>
                </c:pt>
                <c:pt idx="63">
                  <c:v>8482.3549699997529</c:v>
                </c:pt>
                <c:pt idx="64">
                  <c:v>8482.6305999998003</c:v>
                </c:pt>
                <c:pt idx="65">
                  <c:v>8512.3483849996701</c:v>
                </c:pt>
              </c:numCache>
            </c:numRef>
          </c:xVal>
          <c:yVal>
            <c:numRef>
              <c:f>Data!$G$4:$G$69</c:f>
              <c:numCache>
                <c:formatCode>0.00E+00</c:formatCode>
                <c:ptCount val="66"/>
                <c:pt idx="0">
                  <c:v>4.9946068784988241E-11</c:v>
                </c:pt>
                <c:pt idx="1">
                  <c:v>9.5164232583807001E-11</c:v>
                </c:pt>
                <c:pt idx="2">
                  <c:v>6.0342422894477944E-11</c:v>
                </c:pt>
                <c:pt idx="3">
                  <c:v>2.8085110367836256E-11</c:v>
                </c:pt>
                <c:pt idx="4">
                  <c:v>2.736939497644402E-11</c:v>
                </c:pt>
                <c:pt idx="5">
                  <c:v>2.8307930121612602E-11</c:v>
                </c:pt>
                <c:pt idx="6">
                  <c:v>2.5614781064448091E-11</c:v>
                </c:pt>
                <c:pt idx="7">
                  <c:v>2.3698879116578711E-11</c:v>
                </c:pt>
                <c:pt idx="8">
                  <c:v>5.573647571682922E-11</c:v>
                </c:pt>
                <c:pt idx="9">
                  <c:v>8.4929449299112008E-11</c:v>
                </c:pt>
                <c:pt idx="10">
                  <c:v>8.5614389951043293E-11</c:v>
                </c:pt>
                <c:pt idx="11">
                  <c:v>9.5082510684660777E-11</c:v>
                </c:pt>
                <c:pt idx="12">
                  <c:v>1.2031641117317694E-10</c:v>
                </c:pt>
                <c:pt idx="13">
                  <c:v>1.2000718329318684E-10</c:v>
                </c:pt>
                <c:pt idx="14">
                  <c:v>2.2389744700618731E-10</c:v>
                </c:pt>
                <c:pt idx="15">
                  <c:v>2.1844958672649426E-10</c:v>
                </c:pt>
                <c:pt idx="16">
                  <c:v>1.8435169350061819E-10</c:v>
                </c:pt>
                <c:pt idx="17">
                  <c:v>1.8029348227482819E-10</c:v>
                </c:pt>
                <c:pt idx="18">
                  <c:v>2.1696867669504643E-10</c:v>
                </c:pt>
                <c:pt idx="19">
                  <c:v>1.7002290031976191E-10</c:v>
                </c:pt>
                <c:pt idx="20">
                  <c:v>1.8845663403462374E-10</c:v>
                </c:pt>
                <c:pt idx="21">
                  <c:v>1.7645272842200614E-10</c:v>
                </c:pt>
                <c:pt idx="22">
                  <c:v>1.5669153374146082E-10</c:v>
                </c:pt>
                <c:pt idx="23">
                  <c:v>1.5366675961225122E-10</c:v>
                </c:pt>
                <c:pt idx="24">
                  <c:v>1.4819043757457963E-10</c:v>
                </c:pt>
                <c:pt idx="25">
                  <c:v>1.2197520311802107E-10</c:v>
                </c:pt>
                <c:pt idx="26">
                  <c:v>1.1141643895912707E-10</c:v>
                </c:pt>
                <c:pt idx="27">
                  <c:v>9.2793921454681129E-11</c:v>
                </c:pt>
                <c:pt idx="28">
                  <c:v>7.6949773630790908E-11</c:v>
                </c:pt>
                <c:pt idx="29">
                  <c:v>7.5110339045824793E-11</c:v>
                </c:pt>
                <c:pt idx="30">
                  <c:v>6.5758592394428877E-11</c:v>
                </c:pt>
                <c:pt idx="31">
                  <c:v>5.0888884502808017E-11</c:v>
                </c:pt>
                <c:pt idx="32">
                  <c:v>3.8884797062861852E-11</c:v>
                </c:pt>
                <c:pt idx="33">
                  <c:v>4.5396890217004527E-11</c:v>
                </c:pt>
                <c:pt idx="34">
                  <c:v>4.6951949285595626E-11</c:v>
                </c:pt>
                <c:pt idx="35">
                  <c:v>3.8745961526256826E-11</c:v>
                </c:pt>
                <c:pt idx="36">
                  <c:v>4.2003934158833224E-11</c:v>
                </c:pt>
                <c:pt idx="37">
                  <c:v>3.9724141275959575E-11</c:v>
                </c:pt>
                <c:pt idx="38">
                  <c:v>4.2307997373168375E-11</c:v>
                </c:pt>
                <c:pt idx="39">
                  <c:v>4.1590519212550137E-11</c:v>
                </c:pt>
                <c:pt idx="40">
                  <c:v>4.1063199593702652E-11</c:v>
                </c:pt>
                <c:pt idx="41">
                  <c:v>3.9418230219331092E-11</c:v>
                </c:pt>
                <c:pt idx="42">
                  <c:v>4.2237598202437615E-11</c:v>
                </c:pt>
                <c:pt idx="43">
                  <c:v>3.7827497379827608E-11</c:v>
                </c:pt>
                <c:pt idx="44">
                  <c:v>8.6584457883865239E-11</c:v>
                </c:pt>
                <c:pt idx="45">
                  <c:v>8.5590682410985829E-11</c:v>
                </c:pt>
                <c:pt idx="46">
                  <c:v>1.6063920798290524E-10</c:v>
                </c:pt>
                <c:pt idx="47">
                  <c:v>1.6092791007867284E-10</c:v>
                </c:pt>
                <c:pt idx="48">
                  <c:v>1.7963818906934761E-10</c:v>
                </c:pt>
                <c:pt idx="49">
                  <c:v>1.8388613978677196E-10</c:v>
                </c:pt>
                <c:pt idx="50">
                  <c:v>1.9472731122113858E-10</c:v>
                </c:pt>
                <c:pt idx="51">
                  <c:v>1.8456734886465521E-10</c:v>
                </c:pt>
                <c:pt idx="52">
                  <c:v>1.6134397746508718E-10</c:v>
                </c:pt>
                <c:pt idx="53">
                  <c:v>1.5745501675385352E-10</c:v>
                </c:pt>
                <c:pt idx="54">
                  <c:v>1.5549460524265779E-10</c:v>
                </c:pt>
                <c:pt idx="55">
                  <c:v>4.9820022439492661E-11</c:v>
                </c:pt>
                <c:pt idx="56">
                  <c:v>4.6538772400994676E-11</c:v>
                </c:pt>
                <c:pt idx="57">
                  <c:v>3.6660903440347722E-11</c:v>
                </c:pt>
                <c:pt idx="58">
                  <c:v>3.4503280400330579E-11</c:v>
                </c:pt>
                <c:pt idx="59">
                  <c:v>3.4578600020953879E-11</c:v>
                </c:pt>
                <c:pt idx="60">
                  <c:v>3.5168034679403021E-11</c:v>
                </c:pt>
                <c:pt idx="61">
                  <c:v>3.1763086171612951E-11</c:v>
                </c:pt>
                <c:pt idx="62">
                  <c:v>3.2275258001667829E-11</c:v>
                </c:pt>
                <c:pt idx="63">
                  <c:v>3.1412384697576911E-11</c:v>
                </c:pt>
                <c:pt idx="64">
                  <c:v>4.2153724701952021E-12</c:v>
                </c:pt>
                <c:pt idx="65">
                  <c:v>4.0978586113940144E-11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D-40B2-A986-98AD47DD0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21400"/>
        <c:axId val="1563521728"/>
      </c:scatterChart>
      <c:valAx>
        <c:axId val="1563521400"/>
        <c:scaling>
          <c:orientation val="minMax"/>
          <c:min val="6500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728"/>
        <c:crosses val="autoZero"/>
        <c:crossBetween val="midCat"/>
      </c:valAx>
      <c:valAx>
        <c:axId val="1563521728"/>
        <c:scaling>
          <c:orientation val="minMax"/>
        </c:scaling>
        <c:delete val="0"/>
        <c:axPos val="l"/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4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Graphs!$D$16</c:f>
          <c:strCache>
            <c:ptCount val="1"/>
            <c:pt idx="0">
              <c:v>H beta Flux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699043209876543"/>
          <c:y val="0.13905324074074074"/>
          <c:w val="0.76863240740740746"/>
          <c:h val="0.7245495370370370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Data!$D$4:$D$69</c:f>
              <c:numCache>
                <c:formatCode>0.000</c:formatCode>
                <c:ptCount val="66"/>
                <c:pt idx="0">
                  <c:v>0.39259800537581785</c:v>
                </c:pt>
                <c:pt idx="1">
                  <c:v>0.71301910902899224</c:v>
                </c:pt>
                <c:pt idx="2">
                  <c:v>0.877434455003685</c:v>
                </c:pt>
                <c:pt idx="3">
                  <c:v>0.95656918760989196</c:v>
                </c:pt>
                <c:pt idx="4">
                  <c:v>0.9595918217474857</c:v>
                </c:pt>
                <c:pt idx="5">
                  <c:v>0.98903837962504937</c:v>
                </c:pt>
                <c:pt idx="6">
                  <c:v>0.99626588135107985</c:v>
                </c:pt>
                <c:pt idx="7">
                  <c:v>3.6003113848120916E-3</c:v>
                </c:pt>
                <c:pt idx="8">
                  <c:v>0.2843941953207747</c:v>
                </c:pt>
                <c:pt idx="9">
                  <c:v>0.3061563246332239</c:v>
                </c:pt>
                <c:pt idx="10">
                  <c:v>0.31368850080051919</c:v>
                </c:pt>
                <c:pt idx="11">
                  <c:v>0.3489649817134669</c:v>
                </c:pt>
                <c:pt idx="12">
                  <c:v>0.3914421735241097</c:v>
                </c:pt>
                <c:pt idx="13">
                  <c:v>0.43257223536052647</c:v>
                </c:pt>
                <c:pt idx="14">
                  <c:v>0.45895351262467943</c:v>
                </c:pt>
                <c:pt idx="15">
                  <c:v>0.46912371664049701</c:v>
                </c:pt>
                <c:pt idx="16">
                  <c:v>0.47795587738536499</c:v>
                </c:pt>
                <c:pt idx="17">
                  <c:v>0.49728772233939927</c:v>
                </c:pt>
                <c:pt idx="18">
                  <c:v>0.50885135790199088</c:v>
                </c:pt>
                <c:pt idx="19">
                  <c:v>0.5146982653533434</c:v>
                </c:pt>
                <c:pt idx="20">
                  <c:v>0.52057935167427016</c:v>
                </c:pt>
                <c:pt idx="21">
                  <c:v>0.52815146218629738</c:v>
                </c:pt>
                <c:pt idx="22">
                  <c:v>0.54701334400670887</c:v>
                </c:pt>
                <c:pt idx="23">
                  <c:v>0.56185032240077848</c:v>
                </c:pt>
                <c:pt idx="24">
                  <c:v>0.57349260461529739</c:v>
                </c:pt>
                <c:pt idx="25">
                  <c:v>0.58229243717257528</c:v>
                </c:pt>
                <c:pt idx="26">
                  <c:v>0.74258505060016033</c:v>
                </c:pt>
                <c:pt idx="27">
                  <c:v>0.76901540032021143</c:v>
                </c:pt>
                <c:pt idx="28">
                  <c:v>0.78370621888051684</c:v>
                </c:pt>
                <c:pt idx="29">
                  <c:v>0.82624680904218595</c:v>
                </c:pt>
                <c:pt idx="30">
                  <c:v>0.89671401084004432</c:v>
                </c:pt>
                <c:pt idx="31">
                  <c:v>0.93340377921114159</c:v>
                </c:pt>
                <c:pt idx="32">
                  <c:v>0.94515382694629879</c:v>
                </c:pt>
                <c:pt idx="33">
                  <c:v>0.96706426714425431</c:v>
                </c:pt>
                <c:pt idx="34">
                  <c:v>0.97451171364366529</c:v>
                </c:pt>
                <c:pt idx="35">
                  <c:v>0.99342421015598792</c:v>
                </c:pt>
                <c:pt idx="36">
                  <c:v>0.99946585050685399</c:v>
                </c:pt>
                <c:pt idx="37">
                  <c:v>1.5709009591396164E-2</c:v>
                </c:pt>
                <c:pt idx="38">
                  <c:v>2.7347436218276715E-2</c:v>
                </c:pt>
                <c:pt idx="39">
                  <c:v>5.0925730358259355E-2</c:v>
                </c:pt>
                <c:pt idx="40">
                  <c:v>7.5756378244556472E-2</c:v>
                </c:pt>
                <c:pt idx="41">
                  <c:v>9.3529486068353526E-2</c:v>
                </c:pt>
                <c:pt idx="42">
                  <c:v>0.10234015099275741</c:v>
                </c:pt>
                <c:pt idx="43">
                  <c:v>0.12134783279238782</c:v>
                </c:pt>
                <c:pt idx="44">
                  <c:v>0.28902349338296923</c:v>
                </c:pt>
                <c:pt idx="45">
                  <c:v>0.34327072837574818</c:v>
                </c:pt>
                <c:pt idx="46">
                  <c:v>0.40921937194334651</c:v>
                </c:pt>
                <c:pt idx="47">
                  <c:v>0.4268350395839946</c:v>
                </c:pt>
                <c:pt idx="48">
                  <c:v>0.46801059001550305</c:v>
                </c:pt>
                <c:pt idx="49">
                  <c:v>0.51656919495369902</c:v>
                </c:pt>
                <c:pt idx="50">
                  <c:v>0.54874830721399015</c:v>
                </c:pt>
                <c:pt idx="51">
                  <c:v>0.5694473877473325</c:v>
                </c:pt>
                <c:pt idx="52">
                  <c:v>0.5870724777110059</c:v>
                </c:pt>
                <c:pt idx="53">
                  <c:v>0.60011035794599754</c:v>
                </c:pt>
                <c:pt idx="54">
                  <c:v>0.62378305891398433</c:v>
                </c:pt>
                <c:pt idx="55">
                  <c:v>0.80601540766434698</c:v>
                </c:pt>
                <c:pt idx="56">
                  <c:v>0.82217422851540556</c:v>
                </c:pt>
                <c:pt idx="57">
                  <c:v>0.86462884273617358</c:v>
                </c:pt>
                <c:pt idx="58">
                  <c:v>0.90422394724173005</c:v>
                </c:pt>
                <c:pt idx="59">
                  <c:v>0.93651339541441836</c:v>
                </c:pt>
                <c:pt idx="60">
                  <c:v>0.96152984592366131</c:v>
                </c:pt>
                <c:pt idx="61">
                  <c:v>0.99972300721200225</c:v>
                </c:pt>
                <c:pt idx="62">
                  <c:v>3.1876966350007543E-2</c:v>
                </c:pt>
                <c:pt idx="63">
                  <c:v>5.5542455532182483E-2</c:v>
                </c:pt>
                <c:pt idx="64" formatCode="0.00000">
                  <c:v>5.5947299619616031E-2</c:v>
                </c:pt>
                <c:pt idx="65">
                  <c:v>9.9596646739851274E-2</c:v>
                </c:pt>
              </c:numCache>
            </c:numRef>
          </c:xVal>
          <c:yVal>
            <c:numRef>
              <c:f>Data!$I$4:$I$69</c:f>
              <c:numCache>
                <c:formatCode>0.00E+00</c:formatCode>
                <c:ptCount val="66"/>
                <c:pt idx="0">
                  <c:v>1.0019872750237419E-11</c:v>
                </c:pt>
                <c:pt idx="1">
                  <c:v>1.9564803384268778E-11</c:v>
                </c:pt>
                <c:pt idx="2">
                  <c:v>9.5738357829787232E-12</c:v>
                </c:pt>
                <c:pt idx="3">
                  <c:v>4.5428853480954041E-12</c:v>
                </c:pt>
                <c:pt idx="4">
                  <c:v>4.4706292016062093E-12</c:v>
                </c:pt>
                <c:pt idx="5">
                  <c:v>4.2580451372879877E-12</c:v>
                </c:pt>
                <c:pt idx="6">
                  <c:v>4.1627783206736374E-12</c:v>
                </c:pt>
                <c:pt idx="7">
                  <c:v>4.0577286758237176E-12</c:v>
                </c:pt>
                <c:pt idx="8">
                  <c:v>9.7487227836002199E-12</c:v>
                </c:pt>
                <c:pt idx="9">
                  <c:v>1.4737446433970177E-11</c:v>
                </c:pt>
                <c:pt idx="10">
                  <c:v>1.6287954217541313E-11</c:v>
                </c:pt>
                <c:pt idx="11">
                  <c:v>2.1450351944516237E-11</c:v>
                </c:pt>
                <c:pt idx="12">
                  <c:v>2.1415153174038745E-11</c:v>
                </c:pt>
                <c:pt idx="13">
                  <c:v>2.7985445665531526E-11</c:v>
                </c:pt>
                <c:pt idx="14">
                  <c:v>3.5840878652734553E-11</c:v>
                </c:pt>
                <c:pt idx="15">
                  <c:v>3.9645445460563425E-11</c:v>
                </c:pt>
                <c:pt idx="16">
                  <c:v>4.1004287996800964E-11</c:v>
                </c:pt>
                <c:pt idx="17">
                  <c:v>4.133261746835248E-11</c:v>
                </c:pt>
                <c:pt idx="18">
                  <c:v>3.7610210439256246E-11</c:v>
                </c:pt>
                <c:pt idx="19">
                  <c:v>4.2302480861291902E-11</c:v>
                </c:pt>
                <c:pt idx="20">
                  <c:v>4.1989276269332099E-11</c:v>
                </c:pt>
                <c:pt idx="21">
                  <c:v>4.2776743762184424E-11</c:v>
                </c:pt>
                <c:pt idx="22">
                  <c:v>3.9470059866379786E-11</c:v>
                </c:pt>
                <c:pt idx="23">
                  <c:v>3.2849083118427599E-11</c:v>
                </c:pt>
                <c:pt idx="24">
                  <c:v>3.1802310620755259E-11</c:v>
                </c:pt>
                <c:pt idx="25">
                  <c:v>3.023328580141009E-11</c:v>
                </c:pt>
                <c:pt idx="26">
                  <c:v>2.2129052492623127E-11</c:v>
                </c:pt>
                <c:pt idx="27">
                  <c:v>1.8246201083299921E-11</c:v>
                </c:pt>
                <c:pt idx="28">
                  <c:v>2.0160448266753774E-11</c:v>
                </c:pt>
                <c:pt idx="29">
                  <c:v>1.103399840713712E-11</c:v>
                </c:pt>
                <c:pt idx="30">
                  <c:v>1.0711244058448308E-11</c:v>
                </c:pt>
                <c:pt idx="31">
                  <c:v>8.2419625542990313E-12</c:v>
                </c:pt>
                <c:pt idx="32">
                  <c:v>6.2403662188252242E-12</c:v>
                </c:pt>
                <c:pt idx="33">
                  <c:v>7.0984095948577279E-12</c:v>
                </c:pt>
                <c:pt idx="34">
                  <c:v>7.1593057119235081E-12</c:v>
                </c:pt>
                <c:pt idx="35">
                  <c:v>6.0995643067751666E-12</c:v>
                </c:pt>
                <c:pt idx="36">
                  <c:v>6.353546832186701E-12</c:v>
                </c:pt>
                <c:pt idx="37">
                  <c:v>5.7470690002567401E-12</c:v>
                </c:pt>
                <c:pt idx="38">
                  <c:v>5.5528052951237018E-12</c:v>
                </c:pt>
                <c:pt idx="39">
                  <c:v>5.148678624202733E-12</c:v>
                </c:pt>
                <c:pt idx="40">
                  <c:v>5.1617723664396834E-12</c:v>
                </c:pt>
                <c:pt idx="41">
                  <c:v>5.4081899107111869E-12</c:v>
                </c:pt>
                <c:pt idx="42">
                  <c:v>5.237320075051821E-12</c:v>
                </c:pt>
                <c:pt idx="43">
                  <c:v>5.2573604441334004E-12</c:v>
                </c:pt>
                <c:pt idx="44">
                  <c:v>1.8089453859196157E-11</c:v>
                </c:pt>
                <c:pt idx="45">
                  <c:v>2.1789594723197513E-11</c:v>
                </c:pt>
                <c:pt idx="46">
                  <c:v>4.4683140210731497E-11</c:v>
                </c:pt>
                <c:pt idx="47">
                  <c:v>4.3239629613265176E-11</c:v>
                </c:pt>
                <c:pt idx="48">
                  <c:v>4.1599923765622469E-11</c:v>
                </c:pt>
                <c:pt idx="49">
                  <c:v>4.6659329027662139E-11</c:v>
                </c:pt>
                <c:pt idx="50">
                  <c:v>4.5133810379525851E-11</c:v>
                </c:pt>
                <c:pt idx="51">
                  <c:v>4.15739538034661E-11</c:v>
                </c:pt>
                <c:pt idx="52">
                  <c:v>3.7927300074039519E-11</c:v>
                </c:pt>
                <c:pt idx="53">
                  <c:v>3.3485996221447922E-11</c:v>
                </c:pt>
                <c:pt idx="54">
                  <c:v>3.3275181483404276E-11</c:v>
                </c:pt>
                <c:pt idx="55">
                  <c:v>8.2344013873959402E-12</c:v>
                </c:pt>
                <c:pt idx="56">
                  <c:v>6.76332946509821E-12</c:v>
                </c:pt>
                <c:pt idx="57">
                  <c:v>5.348777589553469E-12</c:v>
                </c:pt>
                <c:pt idx="58">
                  <c:v>4.8794285141966107E-12</c:v>
                </c:pt>
                <c:pt idx="59">
                  <c:v>4.6836035992017881E-12</c:v>
                </c:pt>
                <c:pt idx="60">
                  <c:v>5.0223542649262136E-12</c:v>
                </c:pt>
                <c:pt idx="61">
                  <c:v>5.0754602251889461E-12</c:v>
                </c:pt>
                <c:pt idx="62">
                  <c:v>4.8094042359432821E-12</c:v>
                </c:pt>
                <c:pt idx="63">
                  <c:v>4.9880545304817624E-12</c:v>
                </c:pt>
                <c:pt idx="64">
                  <c:v>6.6610286714679957E-13</c:v>
                </c:pt>
                <c:pt idx="65">
                  <c:v>5.9260499311339749E-12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3-40D1-AA92-58D235450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21400"/>
        <c:axId val="1563521728"/>
      </c:scatterChart>
      <c:valAx>
        <c:axId val="1563521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728"/>
        <c:crosses val="autoZero"/>
        <c:crossBetween val="midCat"/>
        <c:majorUnit val="0.25"/>
      </c:valAx>
      <c:valAx>
        <c:axId val="1563521728"/>
        <c:scaling>
          <c:orientation val="minMax"/>
        </c:scaling>
        <c:delete val="0"/>
        <c:axPos val="l"/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400"/>
        <c:crosses val="autoZero"/>
        <c:crossBetween val="midCat"/>
        <c:majorUnit val="1.0000000000000006E-1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Graphs!$D$16</c:f>
          <c:strCache>
            <c:ptCount val="1"/>
            <c:pt idx="0">
              <c:v>H beta Flux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Data!$C$4:$C$69</c:f>
              <c:numCache>
                <c:formatCode>0.0000</c:formatCode>
                <c:ptCount val="66"/>
                <c:pt idx="0">
                  <c:v>6669.3424999997951</c:v>
                </c:pt>
                <c:pt idx="1">
                  <c:v>6887.4947999999858</c:v>
                </c:pt>
                <c:pt idx="2">
                  <c:v>6999.4336999999359</c:v>
                </c:pt>
                <c:pt idx="3">
                  <c:v>7053.3110000002198</c:v>
                </c:pt>
                <c:pt idx="4">
                  <c:v>7055.3689000001177</c:v>
                </c:pt>
                <c:pt idx="5">
                  <c:v>7075.4169999998994</c:v>
                </c:pt>
                <c:pt idx="6">
                  <c:v>7080.3377000000328</c:v>
                </c:pt>
                <c:pt idx="7">
                  <c:v>7085.3311999998987</c:v>
                </c:pt>
                <c:pt idx="8">
                  <c:v>7276.5041000000201</c:v>
                </c:pt>
                <c:pt idx="9">
                  <c:v>7291.3204104998149</c:v>
                </c:pt>
                <c:pt idx="10">
                  <c:v>7296.4485419997945</c:v>
                </c:pt>
                <c:pt idx="11">
                  <c:v>7320.4658284997568</c:v>
                </c:pt>
                <c:pt idx="12">
                  <c:v>7349.3855750001967</c:v>
                </c:pt>
                <c:pt idx="13">
                  <c:v>7377.3881550002843</c:v>
                </c:pt>
                <c:pt idx="14">
                  <c:v>7395.3493200000376</c:v>
                </c:pt>
                <c:pt idx="15">
                  <c:v>7402.2735000001267</c:v>
                </c:pt>
                <c:pt idx="16">
                  <c:v>7408.2867000000551</c:v>
                </c:pt>
                <c:pt idx="17">
                  <c:v>7421.4484000001103</c:v>
                </c:pt>
                <c:pt idx="18">
                  <c:v>7429.3212700001895</c:v>
                </c:pt>
                <c:pt idx="19">
                  <c:v>7433.3020200002939</c:v>
                </c:pt>
                <c:pt idx="20">
                  <c:v>7437.3060400001705</c:v>
                </c:pt>
                <c:pt idx="21">
                  <c:v>7442.4613600000739</c:v>
                </c:pt>
                <c:pt idx="22">
                  <c:v>7455.3030949998647</c:v>
                </c:pt>
                <c:pt idx="23">
                  <c:v>7465.4045549998991</c:v>
                </c:pt>
                <c:pt idx="24">
                  <c:v>7473.33097000001</c:v>
                </c:pt>
                <c:pt idx="25">
                  <c:v>7479.3221599999815</c:v>
                </c:pt>
                <c:pt idx="26">
                  <c:v>7588.4541799998842</c:v>
                </c:pt>
                <c:pt idx="27">
                  <c:v>7606.4487549997866</c:v>
                </c:pt>
                <c:pt idx="28">
                  <c:v>7616.4507050001994</c:v>
                </c:pt>
                <c:pt idx="29">
                  <c:v>7645.4136149999686</c:v>
                </c:pt>
                <c:pt idx="30">
                  <c:v>7693.3898000000045</c:v>
                </c:pt>
                <c:pt idx="31">
                  <c:v>7718.3692950000986</c:v>
                </c:pt>
                <c:pt idx="32">
                  <c:v>7726.3690799996257</c:v>
                </c:pt>
                <c:pt idx="33">
                  <c:v>7741.2863649995998</c:v>
                </c:pt>
                <c:pt idx="34">
                  <c:v>7746.3568099997938</c:v>
                </c:pt>
                <c:pt idx="35">
                  <c:v>7759.2330050002784</c:v>
                </c:pt>
                <c:pt idx="36">
                  <c:v>7763.3463350003585</c:v>
                </c:pt>
                <c:pt idx="37">
                  <c:v>7774.4051649998873</c:v>
                </c:pt>
                <c:pt idx="38">
                  <c:v>7782.3289550002664</c:v>
                </c:pt>
                <c:pt idx="39">
                  <c:v>7798.3817649995908</c:v>
                </c:pt>
                <c:pt idx="40">
                  <c:v>7815.2872150000185</c:v>
                </c:pt>
                <c:pt idx="41">
                  <c:v>7827.3876799996942</c:v>
                </c:pt>
                <c:pt idx="42">
                  <c:v>7833.3862450001761</c:v>
                </c:pt>
                <c:pt idx="43">
                  <c:v>7846.3272449998185</c:v>
                </c:pt>
                <c:pt idx="44">
                  <c:v>7960.4858649997041</c:v>
                </c:pt>
                <c:pt idx="45">
                  <c:v>7997.4190099998377</c:v>
                </c:pt>
                <c:pt idx="46">
                  <c:v>8042.3188249999657</c:v>
                </c:pt>
                <c:pt idx="47">
                  <c:v>8054.3120999997482</c:v>
                </c:pt>
                <c:pt idx="48">
                  <c:v>8082.345650000032</c:v>
                </c:pt>
                <c:pt idx="49">
                  <c:v>8115.405805000104</c:v>
                </c:pt>
                <c:pt idx="50">
                  <c:v>8137.3143100002781</c:v>
                </c:pt>
                <c:pt idx="51">
                  <c:v>8151.4068649997935</c:v>
                </c:pt>
                <c:pt idx="52">
                  <c:v>8163.4065549997613</c:v>
                </c:pt>
                <c:pt idx="53">
                  <c:v>8172.2831350001507</c:v>
                </c:pt>
                <c:pt idx="54">
                  <c:v>8188.4002200001851</c:v>
                </c:pt>
                <c:pt idx="55">
                  <c:v>8312.4694699998945</c:v>
                </c:pt>
                <c:pt idx="56">
                  <c:v>8323.4708799999207</c:v>
                </c:pt>
                <c:pt idx="57">
                  <c:v>8352.3752549998462</c:v>
                </c:pt>
                <c:pt idx="58">
                  <c:v>8379.3327900003642</c:v>
                </c:pt>
                <c:pt idx="59">
                  <c:v>8401.3164149997756</c:v>
                </c:pt>
                <c:pt idx="60">
                  <c:v>8418.3483649999835</c:v>
                </c:pt>
                <c:pt idx="61">
                  <c:v>8444.3514149999246</c:v>
                </c:pt>
                <c:pt idx="62">
                  <c:v>8466.2427949998528</c:v>
                </c:pt>
                <c:pt idx="63">
                  <c:v>8482.3549699997529</c:v>
                </c:pt>
                <c:pt idx="64">
                  <c:v>8482.6305999998003</c:v>
                </c:pt>
                <c:pt idx="65">
                  <c:v>8512.3483849996701</c:v>
                </c:pt>
              </c:numCache>
            </c:numRef>
          </c:xVal>
          <c:yVal>
            <c:numRef>
              <c:f>Data!$I$4:$I$69</c:f>
              <c:numCache>
                <c:formatCode>0.00E+00</c:formatCode>
                <c:ptCount val="66"/>
                <c:pt idx="0">
                  <c:v>1.0019872750237419E-11</c:v>
                </c:pt>
                <c:pt idx="1">
                  <c:v>1.9564803384268778E-11</c:v>
                </c:pt>
                <c:pt idx="2">
                  <c:v>9.5738357829787232E-12</c:v>
                </c:pt>
                <c:pt idx="3">
                  <c:v>4.5428853480954041E-12</c:v>
                </c:pt>
                <c:pt idx="4">
                  <c:v>4.4706292016062093E-12</c:v>
                </c:pt>
                <c:pt idx="5">
                  <c:v>4.2580451372879877E-12</c:v>
                </c:pt>
                <c:pt idx="6">
                  <c:v>4.1627783206736374E-12</c:v>
                </c:pt>
                <c:pt idx="7">
                  <c:v>4.0577286758237176E-12</c:v>
                </c:pt>
                <c:pt idx="8">
                  <c:v>9.7487227836002199E-12</c:v>
                </c:pt>
                <c:pt idx="9">
                  <c:v>1.4737446433970177E-11</c:v>
                </c:pt>
                <c:pt idx="10">
                  <c:v>1.6287954217541313E-11</c:v>
                </c:pt>
                <c:pt idx="11">
                  <c:v>2.1450351944516237E-11</c:v>
                </c:pt>
                <c:pt idx="12">
                  <c:v>2.1415153174038745E-11</c:v>
                </c:pt>
                <c:pt idx="13">
                  <c:v>2.7985445665531526E-11</c:v>
                </c:pt>
                <c:pt idx="14">
                  <c:v>3.5840878652734553E-11</c:v>
                </c:pt>
                <c:pt idx="15">
                  <c:v>3.9645445460563425E-11</c:v>
                </c:pt>
                <c:pt idx="16">
                  <c:v>4.1004287996800964E-11</c:v>
                </c:pt>
                <c:pt idx="17">
                  <c:v>4.133261746835248E-11</c:v>
                </c:pt>
                <c:pt idx="18">
                  <c:v>3.7610210439256246E-11</c:v>
                </c:pt>
                <c:pt idx="19">
                  <c:v>4.2302480861291902E-11</c:v>
                </c:pt>
                <c:pt idx="20">
                  <c:v>4.1989276269332099E-11</c:v>
                </c:pt>
                <c:pt idx="21">
                  <c:v>4.2776743762184424E-11</c:v>
                </c:pt>
                <c:pt idx="22">
                  <c:v>3.9470059866379786E-11</c:v>
                </c:pt>
                <c:pt idx="23">
                  <c:v>3.2849083118427599E-11</c:v>
                </c:pt>
                <c:pt idx="24">
                  <c:v>3.1802310620755259E-11</c:v>
                </c:pt>
                <c:pt idx="25">
                  <c:v>3.023328580141009E-11</c:v>
                </c:pt>
                <c:pt idx="26">
                  <c:v>2.2129052492623127E-11</c:v>
                </c:pt>
                <c:pt idx="27">
                  <c:v>1.8246201083299921E-11</c:v>
                </c:pt>
                <c:pt idx="28">
                  <c:v>2.0160448266753774E-11</c:v>
                </c:pt>
                <c:pt idx="29">
                  <c:v>1.103399840713712E-11</c:v>
                </c:pt>
                <c:pt idx="30">
                  <c:v>1.0711244058448308E-11</c:v>
                </c:pt>
                <c:pt idx="31">
                  <c:v>8.2419625542990313E-12</c:v>
                </c:pt>
                <c:pt idx="32">
                  <c:v>6.2403662188252242E-12</c:v>
                </c:pt>
                <c:pt idx="33">
                  <c:v>7.0984095948577279E-12</c:v>
                </c:pt>
                <c:pt idx="34">
                  <c:v>7.1593057119235081E-12</c:v>
                </c:pt>
                <c:pt idx="35">
                  <c:v>6.0995643067751666E-12</c:v>
                </c:pt>
                <c:pt idx="36">
                  <c:v>6.353546832186701E-12</c:v>
                </c:pt>
                <c:pt idx="37">
                  <c:v>5.7470690002567401E-12</c:v>
                </c:pt>
                <c:pt idx="38">
                  <c:v>5.5528052951237018E-12</c:v>
                </c:pt>
                <c:pt idx="39">
                  <c:v>5.148678624202733E-12</c:v>
                </c:pt>
                <c:pt idx="40">
                  <c:v>5.1617723664396834E-12</c:v>
                </c:pt>
                <c:pt idx="41">
                  <c:v>5.4081899107111869E-12</c:v>
                </c:pt>
                <c:pt idx="42">
                  <c:v>5.237320075051821E-12</c:v>
                </c:pt>
                <c:pt idx="43">
                  <c:v>5.2573604441334004E-12</c:v>
                </c:pt>
                <c:pt idx="44">
                  <c:v>1.8089453859196157E-11</c:v>
                </c:pt>
                <c:pt idx="45">
                  <c:v>2.1789594723197513E-11</c:v>
                </c:pt>
                <c:pt idx="46">
                  <c:v>4.4683140210731497E-11</c:v>
                </c:pt>
                <c:pt idx="47">
                  <c:v>4.3239629613265176E-11</c:v>
                </c:pt>
                <c:pt idx="48">
                  <c:v>4.1599923765622469E-11</c:v>
                </c:pt>
                <c:pt idx="49">
                  <c:v>4.6659329027662139E-11</c:v>
                </c:pt>
                <c:pt idx="50">
                  <c:v>4.5133810379525851E-11</c:v>
                </c:pt>
                <c:pt idx="51">
                  <c:v>4.15739538034661E-11</c:v>
                </c:pt>
                <c:pt idx="52">
                  <c:v>3.7927300074039519E-11</c:v>
                </c:pt>
                <c:pt idx="53">
                  <c:v>3.3485996221447922E-11</c:v>
                </c:pt>
                <c:pt idx="54">
                  <c:v>3.3275181483404276E-11</c:v>
                </c:pt>
                <c:pt idx="55">
                  <c:v>8.2344013873959402E-12</c:v>
                </c:pt>
                <c:pt idx="56">
                  <c:v>6.76332946509821E-12</c:v>
                </c:pt>
                <c:pt idx="57">
                  <c:v>5.348777589553469E-12</c:v>
                </c:pt>
                <c:pt idx="58">
                  <c:v>4.8794285141966107E-12</c:v>
                </c:pt>
                <c:pt idx="59">
                  <c:v>4.6836035992017881E-12</c:v>
                </c:pt>
                <c:pt idx="60">
                  <c:v>5.0223542649262136E-12</c:v>
                </c:pt>
                <c:pt idx="61">
                  <c:v>5.0754602251889461E-12</c:v>
                </c:pt>
                <c:pt idx="62">
                  <c:v>4.8094042359432821E-12</c:v>
                </c:pt>
                <c:pt idx="63">
                  <c:v>4.9880545304817624E-12</c:v>
                </c:pt>
                <c:pt idx="64">
                  <c:v>6.6610286714679957E-13</c:v>
                </c:pt>
                <c:pt idx="65">
                  <c:v>5.9260499311339749E-12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C-4678-8935-0C672C703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21400"/>
        <c:axId val="1563521728"/>
      </c:scatterChart>
      <c:valAx>
        <c:axId val="1563521400"/>
        <c:scaling>
          <c:orientation val="minMax"/>
          <c:min val="6500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728"/>
        <c:crosses val="autoZero"/>
        <c:crossBetween val="midCat"/>
      </c:valAx>
      <c:valAx>
        <c:axId val="1563521728"/>
        <c:scaling>
          <c:orientation val="minMax"/>
        </c:scaling>
        <c:delete val="0"/>
        <c:axPos val="l"/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400"/>
        <c:crosses val="autoZero"/>
        <c:crossBetween val="midCat"/>
        <c:majorUnit val="1.0000000000000006E-1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Graphs!$D$29</c:f>
          <c:strCache>
            <c:ptCount val="1"/>
            <c:pt idx="0">
              <c:v>He II 4686 Flux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699043209876543"/>
          <c:y val="0.13905324074074074"/>
          <c:w val="0.76863240740740746"/>
          <c:h val="0.7245495370370370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Data!$D$4:$D$69</c:f>
              <c:numCache>
                <c:formatCode>0.000</c:formatCode>
                <c:ptCount val="66"/>
                <c:pt idx="0">
                  <c:v>0.39259800537581785</c:v>
                </c:pt>
                <c:pt idx="1">
                  <c:v>0.71301910902899224</c:v>
                </c:pt>
                <c:pt idx="2">
                  <c:v>0.877434455003685</c:v>
                </c:pt>
                <c:pt idx="3">
                  <c:v>0.95656918760989196</c:v>
                </c:pt>
                <c:pt idx="4">
                  <c:v>0.9595918217474857</c:v>
                </c:pt>
                <c:pt idx="5">
                  <c:v>0.98903837962504937</c:v>
                </c:pt>
                <c:pt idx="6">
                  <c:v>0.99626588135107985</c:v>
                </c:pt>
                <c:pt idx="7">
                  <c:v>3.6003113848120916E-3</c:v>
                </c:pt>
                <c:pt idx="8">
                  <c:v>0.2843941953207747</c:v>
                </c:pt>
                <c:pt idx="9">
                  <c:v>0.3061563246332239</c:v>
                </c:pt>
                <c:pt idx="10">
                  <c:v>0.31368850080051919</c:v>
                </c:pt>
                <c:pt idx="11">
                  <c:v>0.3489649817134669</c:v>
                </c:pt>
                <c:pt idx="12">
                  <c:v>0.3914421735241097</c:v>
                </c:pt>
                <c:pt idx="13">
                  <c:v>0.43257223536052647</c:v>
                </c:pt>
                <c:pt idx="14">
                  <c:v>0.45895351262467943</c:v>
                </c:pt>
                <c:pt idx="15">
                  <c:v>0.46912371664049701</c:v>
                </c:pt>
                <c:pt idx="16">
                  <c:v>0.47795587738536499</c:v>
                </c:pt>
                <c:pt idx="17">
                  <c:v>0.49728772233939927</c:v>
                </c:pt>
                <c:pt idx="18">
                  <c:v>0.50885135790199088</c:v>
                </c:pt>
                <c:pt idx="19">
                  <c:v>0.5146982653533434</c:v>
                </c:pt>
                <c:pt idx="20">
                  <c:v>0.52057935167427016</c:v>
                </c:pt>
                <c:pt idx="21">
                  <c:v>0.52815146218629738</c:v>
                </c:pt>
                <c:pt idx="22">
                  <c:v>0.54701334400670887</c:v>
                </c:pt>
                <c:pt idx="23">
                  <c:v>0.56185032240077848</c:v>
                </c:pt>
                <c:pt idx="24">
                  <c:v>0.57349260461529739</c:v>
                </c:pt>
                <c:pt idx="25">
                  <c:v>0.58229243717257528</c:v>
                </c:pt>
                <c:pt idx="26">
                  <c:v>0.74258505060016033</c:v>
                </c:pt>
                <c:pt idx="27">
                  <c:v>0.76901540032021143</c:v>
                </c:pt>
                <c:pt idx="28">
                  <c:v>0.78370621888051684</c:v>
                </c:pt>
                <c:pt idx="29">
                  <c:v>0.82624680904218595</c:v>
                </c:pt>
                <c:pt idx="30">
                  <c:v>0.89671401084004432</c:v>
                </c:pt>
                <c:pt idx="31">
                  <c:v>0.93340377921114159</c:v>
                </c:pt>
                <c:pt idx="32">
                  <c:v>0.94515382694629879</c:v>
                </c:pt>
                <c:pt idx="33">
                  <c:v>0.96706426714425431</c:v>
                </c:pt>
                <c:pt idx="34">
                  <c:v>0.97451171364366529</c:v>
                </c:pt>
                <c:pt idx="35">
                  <c:v>0.99342421015598792</c:v>
                </c:pt>
                <c:pt idx="36">
                  <c:v>0.99946585050685399</c:v>
                </c:pt>
                <c:pt idx="37">
                  <c:v>1.5709009591396164E-2</c:v>
                </c:pt>
                <c:pt idx="38">
                  <c:v>2.7347436218276715E-2</c:v>
                </c:pt>
                <c:pt idx="39">
                  <c:v>5.0925730358259355E-2</c:v>
                </c:pt>
                <c:pt idx="40">
                  <c:v>7.5756378244556472E-2</c:v>
                </c:pt>
                <c:pt idx="41">
                  <c:v>9.3529486068353526E-2</c:v>
                </c:pt>
                <c:pt idx="42">
                  <c:v>0.10234015099275741</c:v>
                </c:pt>
                <c:pt idx="43">
                  <c:v>0.12134783279238782</c:v>
                </c:pt>
                <c:pt idx="44">
                  <c:v>0.28902349338296923</c:v>
                </c:pt>
                <c:pt idx="45">
                  <c:v>0.34327072837574818</c:v>
                </c:pt>
                <c:pt idx="46">
                  <c:v>0.40921937194334651</c:v>
                </c:pt>
                <c:pt idx="47">
                  <c:v>0.4268350395839946</c:v>
                </c:pt>
                <c:pt idx="48">
                  <c:v>0.46801059001550305</c:v>
                </c:pt>
                <c:pt idx="49">
                  <c:v>0.51656919495369902</c:v>
                </c:pt>
                <c:pt idx="50">
                  <c:v>0.54874830721399015</c:v>
                </c:pt>
                <c:pt idx="51">
                  <c:v>0.5694473877473325</c:v>
                </c:pt>
                <c:pt idx="52">
                  <c:v>0.5870724777110059</c:v>
                </c:pt>
                <c:pt idx="53">
                  <c:v>0.60011035794599754</c:v>
                </c:pt>
                <c:pt idx="54">
                  <c:v>0.62378305891398433</c:v>
                </c:pt>
                <c:pt idx="55">
                  <c:v>0.80601540766434698</c:v>
                </c:pt>
                <c:pt idx="56">
                  <c:v>0.82217422851540556</c:v>
                </c:pt>
                <c:pt idx="57">
                  <c:v>0.86462884273617358</c:v>
                </c:pt>
                <c:pt idx="58">
                  <c:v>0.90422394724173005</c:v>
                </c:pt>
                <c:pt idx="59">
                  <c:v>0.93651339541441836</c:v>
                </c:pt>
                <c:pt idx="60">
                  <c:v>0.96152984592366131</c:v>
                </c:pt>
                <c:pt idx="61">
                  <c:v>0.99972300721200225</c:v>
                </c:pt>
                <c:pt idx="62">
                  <c:v>3.1876966350007543E-2</c:v>
                </c:pt>
                <c:pt idx="63">
                  <c:v>5.5542455532182483E-2</c:v>
                </c:pt>
                <c:pt idx="64" formatCode="0.00000">
                  <c:v>5.5947299619616031E-2</c:v>
                </c:pt>
                <c:pt idx="65">
                  <c:v>9.9596646739851274E-2</c:v>
                </c:pt>
              </c:numCache>
            </c:numRef>
          </c:xVal>
          <c:yVal>
            <c:numRef>
              <c:f>Data!$K$4:$K$69</c:f>
              <c:numCache>
                <c:formatCode>0.00E+00</c:formatCode>
                <c:ptCount val="66"/>
                <c:pt idx="0">
                  <c:v>3.829851426393634E-12</c:v>
                </c:pt>
                <c:pt idx="1">
                  <c:v>6.6336492745571293E-12</c:v>
                </c:pt>
                <c:pt idx="2">
                  <c:v>5.7853280957278194E-12</c:v>
                </c:pt>
                <c:pt idx="3">
                  <c:v>2.6336213360773954E-12</c:v>
                </c:pt>
                <c:pt idx="4">
                  <c:v>2.5985315381316824E-12</c:v>
                </c:pt>
                <c:pt idx="5">
                  <c:v>2.3965957101505236E-12</c:v>
                </c:pt>
                <c:pt idx="6">
                  <c:v>2.556796871281603E-12</c:v>
                </c:pt>
                <c:pt idx="7">
                  <c:v>2.7979099619912877E-12</c:v>
                </c:pt>
                <c:pt idx="8">
                  <c:v>6.4872845260888585E-12</c:v>
                </c:pt>
                <c:pt idx="9">
                  <c:v>5.0127968320121308E-12</c:v>
                </c:pt>
                <c:pt idx="10">
                  <c:v>5.0265654907571403E-12</c:v>
                </c:pt>
                <c:pt idx="11">
                  <c:v>4.8370124349666511E-12</c:v>
                </c:pt>
                <c:pt idx="12">
                  <c:v>5.5114555540999715E-12</c:v>
                </c:pt>
                <c:pt idx="13">
                  <c:v>9.5108713238811972E-12</c:v>
                </c:pt>
                <c:pt idx="14">
                  <c:v>1.2537311219998196E-11</c:v>
                </c:pt>
                <c:pt idx="15">
                  <c:v>1.3675075191863595E-11</c:v>
                </c:pt>
                <c:pt idx="16">
                  <c:v>1.3526301767487437E-11</c:v>
                </c:pt>
                <c:pt idx="17">
                  <c:v>1.306338435229057E-11</c:v>
                </c:pt>
                <c:pt idx="18">
                  <c:v>1.2547408677983749E-11</c:v>
                </c:pt>
                <c:pt idx="19">
                  <c:v>1.3513315004261261E-11</c:v>
                </c:pt>
                <c:pt idx="20">
                  <c:v>1.3398181918367348E-11</c:v>
                </c:pt>
                <c:pt idx="21">
                  <c:v>1.3631982953022437E-11</c:v>
                </c:pt>
                <c:pt idx="22">
                  <c:v>1.2058090785072682E-11</c:v>
                </c:pt>
                <c:pt idx="23">
                  <c:v>1.0057489155173092E-11</c:v>
                </c:pt>
                <c:pt idx="24">
                  <c:v>9.7743120737587518E-12</c:v>
                </c:pt>
                <c:pt idx="25">
                  <c:v>7.9016800187765236E-12</c:v>
                </c:pt>
                <c:pt idx="26">
                  <c:v>6.109109363748237E-12</c:v>
                </c:pt>
                <c:pt idx="27">
                  <c:v>5.5012491256015147E-12</c:v>
                </c:pt>
                <c:pt idx="28">
                  <c:v>6.2364825639133196E-12</c:v>
                </c:pt>
                <c:pt idx="29">
                  <c:v>5.0106950367810977E-12</c:v>
                </c:pt>
                <c:pt idx="30">
                  <c:v>9.2907999718126452E-12</c:v>
                </c:pt>
                <c:pt idx="31">
                  <c:v>5.2082110435190087E-12</c:v>
                </c:pt>
                <c:pt idx="32">
                  <c:v>4.7013651334567587E-12</c:v>
                </c:pt>
                <c:pt idx="33">
                  <c:v>5.7274514759356502E-12</c:v>
                </c:pt>
                <c:pt idx="34">
                  <c:v>5.9926475630936157E-12</c:v>
                </c:pt>
                <c:pt idx="35">
                  <c:v>5.5401848806739044E-12</c:v>
                </c:pt>
                <c:pt idx="36">
                  <c:v>5.7041999212757807E-12</c:v>
                </c:pt>
                <c:pt idx="37">
                  <c:v>5.6998148771627373E-12</c:v>
                </c:pt>
                <c:pt idx="38">
                  <c:v>5.2778304156671633E-12</c:v>
                </c:pt>
                <c:pt idx="39">
                  <c:v>4.8446384792742314E-12</c:v>
                </c:pt>
                <c:pt idx="40">
                  <c:v>4.9446164871355639E-12</c:v>
                </c:pt>
                <c:pt idx="41">
                  <c:v>5.2795194283534942E-12</c:v>
                </c:pt>
                <c:pt idx="42">
                  <c:v>5.2096662022577501E-12</c:v>
                </c:pt>
                <c:pt idx="43">
                  <c:v>5.1166614750865027E-12</c:v>
                </c:pt>
                <c:pt idx="44">
                  <c:v>6.2615961845437499E-12</c:v>
                </c:pt>
                <c:pt idx="45">
                  <c:v>6.696800319263402E-12</c:v>
                </c:pt>
                <c:pt idx="46">
                  <c:v>1.4297887914169706E-11</c:v>
                </c:pt>
                <c:pt idx="47">
                  <c:v>1.4508353410596267E-11</c:v>
                </c:pt>
                <c:pt idx="48">
                  <c:v>1.3116487297692241E-11</c:v>
                </c:pt>
                <c:pt idx="49">
                  <c:v>1.150585007004767E-11</c:v>
                </c:pt>
                <c:pt idx="50">
                  <c:v>1.07405453626305E-11</c:v>
                </c:pt>
                <c:pt idx="51">
                  <c:v>9.9228228470222766E-12</c:v>
                </c:pt>
                <c:pt idx="52">
                  <c:v>9.5840322573354768E-12</c:v>
                </c:pt>
                <c:pt idx="53">
                  <c:v>8.8560000515500818E-12</c:v>
                </c:pt>
                <c:pt idx="54">
                  <c:v>9.0003381964095185E-12</c:v>
                </c:pt>
                <c:pt idx="55">
                  <c:v>5.589289199063774E-12</c:v>
                </c:pt>
                <c:pt idx="56">
                  <c:v>4.7798543755042605E-12</c:v>
                </c:pt>
                <c:pt idx="57">
                  <c:v>4.6247919900671486E-12</c:v>
                </c:pt>
                <c:pt idx="58">
                  <c:v>4.5865879681123855E-12</c:v>
                </c:pt>
                <c:pt idx="59">
                  <c:v>4.5250283770672363E-12</c:v>
                </c:pt>
                <c:pt idx="60">
                  <c:v>4.7359182886127979E-12</c:v>
                </c:pt>
                <c:pt idx="61">
                  <c:v>4.6210645827176362E-12</c:v>
                </c:pt>
                <c:pt idx="62">
                  <c:v>4.5641616618128435E-12</c:v>
                </c:pt>
                <c:pt idx="63">
                  <c:v>4.7979394567315855E-12</c:v>
                </c:pt>
                <c:pt idx="64">
                  <c:v>6.5963212957392165E-13</c:v>
                </c:pt>
                <c:pt idx="65">
                  <c:v>6.1482288071327223E-12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F-4224-8D5F-5616D302F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21400"/>
        <c:axId val="1563521728"/>
      </c:scatterChart>
      <c:valAx>
        <c:axId val="156352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728"/>
        <c:crosses val="autoZero"/>
        <c:crossBetween val="midCat"/>
        <c:majorUnit val="0.25"/>
      </c:valAx>
      <c:valAx>
        <c:axId val="1563521728"/>
        <c:scaling>
          <c:orientation val="minMax"/>
        </c:scaling>
        <c:delete val="0"/>
        <c:axPos val="l"/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400"/>
        <c:crosses val="autoZero"/>
        <c:crossBetween val="midCat"/>
        <c:majorUnit val="1.0000000000000006E-1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Graphs!$D$29</c:f>
          <c:strCache>
            <c:ptCount val="1"/>
            <c:pt idx="0">
              <c:v>He II 4686 Flux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Data!$C$4:$C$69</c:f>
              <c:numCache>
                <c:formatCode>0.0000</c:formatCode>
                <c:ptCount val="66"/>
                <c:pt idx="0">
                  <c:v>6669.3424999997951</c:v>
                </c:pt>
                <c:pt idx="1">
                  <c:v>6887.4947999999858</c:v>
                </c:pt>
                <c:pt idx="2">
                  <c:v>6999.4336999999359</c:v>
                </c:pt>
                <c:pt idx="3">
                  <c:v>7053.3110000002198</c:v>
                </c:pt>
                <c:pt idx="4">
                  <c:v>7055.3689000001177</c:v>
                </c:pt>
                <c:pt idx="5">
                  <c:v>7075.4169999998994</c:v>
                </c:pt>
                <c:pt idx="6">
                  <c:v>7080.3377000000328</c:v>
                </c:pt>
                <c:pt idx="7">
                  <c:v>7085.3311999998987</c:v>
                </c:pt>
                <c:pt idx="8">
                  <c:v>7276.5041000000201</c:v>
                </c:pt>
                <c:pt idx="9">
                  <c:v>7291.3204104998149</c:v>
                </c:pt>
                <c:pt idx="10">
                  <c:v>7296.4485419997945</c:v>
                </c:pt>
                <c:pt idx="11">
                  <c:v>7320.4658284997568</c:v>
                </c:pt>
                <c:pt idx="12">
                  <c:v>7349.3855750001967</c:v>
                </c:pt>
                <c:pt idx="13">
                  <c:v>7377.3881550002843</c:v>
                </c:pt>
                <c:pt idx="14">
                  <c:v>7395.3493200000376</c:v>
                </c:pt>
                <c:pt idx="15">
                  <c:v>7402.2735000001267</c:v>
                </c:pt>
                <c:pt idx="16">
                  <c:v>7408.2867000000551</c:v>
                </c:pt>
                <c:pt idx="17">
                  <c:v>7421.4484000001103</c:v>
                </c:pt>
                <c:pt idx="18">
                  <c:v>7429.3212700001895</c:v>
                </c:pt>
                <c:pt idx="19">
                  <c:v>7433.3020200002939</c:v>
                </c:pt>
                <c:pt idx="20">
                  <c:v>7437.3060400001705</c:v>
                </c:pt>
                <c:pt idx="21">
                  <c:v>7442.4613600000739</c:v>
                </c:pt>
                <c:pt idx="22">
                  <c:v>7455.3030949998647</c:v>
                </c:pt>
                <c:pt idx="23">
                  <c:v>7465.4045549998991</c:v>
                </c:pt>
                <c:pt idx="24">
                  <c:v>7473.33097000001</c:v>
                </c:pt>
                <c:pt idx="25">
                  <c:v>7479.3221599999815</c:v>
                </c:pt>
                <c:pt idx="26">
                  <c:v>7588.4541799998842</c:v>
                </c:pt>
                <c:pt idx="27">
                  <c:v>7606.4487549997866</c:v>
                </c:pt>
                <c:pt idx="28">
                  <c:v>7616.4507050001994</c:v>
                </c:pt>
                <c:pt idx="29">
                  <c:v>7645.4136149999686</c:v>
                </c:pt>
                <c:pt idx="30">
                  <c:v>7693.3898000000045</c:v>
                </c:pt>
                <c:pt idx="31">
                  <c:v>7718.3692950000986</c:v>
                </c:pt>
                <c:pt idx="32">
                  <c:v>7726.3690799996257</c:v>
                </c:pt>
                <c:pt idx="33">
                  <c:v>7741.2863649995998</c:v>
                </c:pt>
                <c:pt idx="34">
                  <c:v>7746.3568099997938</c:v>
                </c:pt>
                <c:pt idx="35">
                  <c:v>7759.2330050002784</c:v>
                </c:pt>
                <c:pt idx="36">
                  <c:v>7763.3463350003585</c:v>
                </c:pt>
                <c:pt idx="37">
                  <c:v>7774.4051649998873</c:v>
                </c:pt>
                <c:pt idx="38">
                  <c:v>7782.3289550002664</c:v>
                </c:pt>
                <c:pt idx="39">
                  <c:v>7798.3817649995908</c:v>
                </c:pt>
                <c:pt idx="40">
                  <c:v>7815.2872150000185</c:v>
                </c:pt>
                <c:pt idx="41">
                  <c:v>7827.3876799996942</c:v>
                </c:pt>
                <c:pt idx="42">
                  <c:v>7833.3862450001761</c:v>
                </c:pt>
                <c:pt idx="43">
                  <c:v>7846.3272449998185</c:v>
                </c:pt>
                <c:pt idx="44">
                  <c:v>7960.4858649997041</c:v>
                </c:pt>
                <c:pt idx="45">
                  <c:v>7997.4190099998377</c:v>
                </c:pt>
                <c:pt idx="46">
                  <c:v>8042.3188249999657</c:v>
                </c:pt>
                <c:pt idx="47">
                  <c:v>8054.3120999997482</c:v>
                </c:pt>
                <c:pt idx="48">
                  <c:v>8082.345650000032</c:v>
                </c:pt>
                <c:pt idx="49">
                  <c:v>8115.405805000104</c:v>
                </c:pt>
                <c:pt idx="50">
                  <c:v>8137.3143100002781</c:v>
                </c:pt>
                <c:pt idx="51">
                  <c:v>8151.4068649997935</c:v>
                </c:pt>
                <c:pt idx="52">
                  <c:v>8163.4065549997613</c:v>
                </c:pt>
                <c:pt idx="53">
                  <c:v>8172.2831350001507</c:v>
                </c:pt>
                <c:pt idx="54">
                  <c:v>8188.4002200001851</c:v>
                </c:pt>
                <c:pt idx="55">
                  <c:v>8312.4694699998945</c:v>
                </c:pt>
                <c:pt idx="56">
                  <c:v>8323.4708799999207</c:v>
                </c:pt>
                <c:pt idx="57">
                  <c:v>8352.3752549998462</c:v>
                </c:pt>
                <c:pt idx="58">
                  <c:v>8379.3327900003642</c:v>
                </c:pt>
                <c:pt idx="59">
                  <c:v>8401.3164149997756</c:v>
                </c:pt>
                <c:pt idx="60">
                  <c:v>8418.3483649999835</c:v>
                </c:pt>
                <c:pt idx="61">
                  <c:v>8444.3514149999246</c:v>
                </c:pt>
                <c:pt idx="62">
                  <c:v>8466.2427949998528</c:v>
                </c:pt>
                <c:pt idx="63">
                  <c:v>8482.3549699997529</c:v>
                </c:pt>
                <c:pt idx="64">
                  <c:v>8482.6305999998003</c:v>
                </c:pt>
                <c:pt idx="65">
                  <c:v>8512.3483849996701</c:v>
                </c:pt>
              </c:numCache>
            </c:numRef>
          </c:xVal>
          <c:yVal>
            <c:numRef>
              <c:f>Data!$K$4:$K$69</c:f>
              <c:numCache>
                <c:formatCode>0.00E+00</c:formatCode>
                <c:ptCount val="66"/>
                <c:pt idx="0">
                  <c:v>3.829851426393634E-12</c:v>
                </c:pt>
                <c:pt idx="1">
                  <c:v>6.6336492745571293E-12</c:v>
                </c:pt>
                <c:pt idx="2">
                  <c:v>5.7853280957278194E-12</c:v>
                </c:pt>
                <c:pt idx="3">
                  <c:v>2.6336213360773954E-12</c:v>
                </c:pt>
                <c:pt idx="4">
                  <c:v>2.5985315381316824E-12</c:v>
                </c:pt>
                <c:pt idx="5">
                  <c:v>2.3965957101505236E-12</c:v>
                </c:pt>
                <c:pt idx="6">
                  <c:v>2.556796871281603E-12</c:v>
                </c:pt>
                <c:pt idx="7">
                  <c:v>2.7979099619912877E-12</c:v>
                </c:pt>
                <c:pt idx="8">
                  <c:v>6.4872845260888585E-12</c:v>
                </c:pt>
                <c:pt idx="9">
                  <c:v>5.0127968320121308E-12</c:v>
                </c:pt>
                <c:pt idx="10">
                  <c:v>5.0265654907571403E-12</c:v>
                </c:pt>
                <c:pt idx="11">
                  <c:v>4.8370124349666511E-12</c:v>
                </c:pt>
                <c:pt idx="12">
                  <c:v>5.5114555540999715E-12</c:v>
                </c:pt>
                <c:pt idx="13">
                  <c:v>9.5108713238811972E-12</c:v>
                </c:pt>
                <c:pt idx="14">
                  <c:v>1.2537311219998196E-11</c:v>
                </c:pt>
                <c:pt idx="15">
                  <c:v>1.3675075191863595E-11</c:v>
                </c:pt>
                <c:pt idx="16">
                  <c:v>1.3526301767487437E-11</c:v>
                </c:pt>
                <c:pt idx="17">
                  <c:v>1.306338435229057E-11</c:v>
                </c:pt>
                <c:pt idx="18">
                  <c:v>1.2547408677983749E-11</c:v>
                </c:pt>
                <c:pt idx="19">
                  <c:v>1.3513315004261261E-11</c:v>
                </c:pt>
                <c:pt idx="20">
                  <c:v>1.3398181918367348E-11</c:v>
                </c:pt>
                <c:pt idx="21">
                  <c:v>1.3631982953022437E-11</c:v>
                </c:pt>
                <c:pt idx="22">
                  <c:v>1.2058090785072682E-11</c:v>
                </c:pt>
                <c:pt idx="23">
                  <c:v>1.0057489155173092E-11</c:v>
                </c:pt>
                <c:pt idx="24">
                  <c:v>9.7743120737587518E-12</c:v>
                </c:pt>
                <c:pt idx="25">
                  <c:v>7.9016800187765236E-12</c:v>
                </c:pt>
                <c:pt idx="26">
                  <c:v>6.109109363748237E-12</c:v>
                </c:pt>
                <c:pt idx="27">
                  <c:v>5.5012491256015147E-12</c:v>
                </c:pt>
                <c:pt idx="28">
                  <c:v>6.2364825639133196E-12</c:v>
                </c:pt>
                <c:pt idx="29">
                  <c:v>5.0106950367810977E-12</c:v>
                </c:pt>
                <c:pt idx="30">
                  <c:v>9.2907999718126452E-12</c:v>
                </c:pt>
                <c:pt idx="31">
                  <c:v>5.2082110435190087E-12</c:v>
                </c:pt>
                <c:pt idx="32">
                  <c:v>4.7013651334567587E-12</c:v>
                </c:pt>
                <c:pt idx="33">
                  <c:v>5.7274514759356502E-12</c:v>
                </c:pt>
                <c:pt idx="34">
                  <c:v>5.9926475630936157E-12</c:v>
                </c:pt>
                <c:pt idx="35">
                  <c:v>5.5401848806739044E-12</c:v>
                </c:pt>
                <c:pt idx="36">
                  <c:v>5.7041999212757807E-12</c:v>
                </c:pt>
                <c:pt idx="37">
                  <c:v>5.6998148771627373E-12</c:v>
                </c:pt>
                <c:pt idx="38">
                  <c:v>5.2778304156671633E-12</c:v>
                </c:pt>
                <c:pt idx="39">
                  <c:v>4.8446384792742314E-12</c:v>
                </c:pt>
                <c:pt idx="40">
                  <c:v>4.9446164871355639E-12</c:v>
                </c:pt>
                <c:pt idx="41">
                  <c:v>5.2795194283534942E-12</c:v>
                </c:pt>
                <c:pt idx="42">
                  <c:v>5.2096662022577501E-12</c:v>
                </c:pt>
                <c:pt idx="43">
                  <c:v>5.1166614750865027E-12</c:v>
                </c:pt>
                <c:pt idx="44">
                  <c:v>6.2615961845437499E-12</c:v>
                </c:pt>
                <c:pt idx="45">
                  <c:v>6.696800319263402E-12</c:v>
                </c:pt>
                <c:pt idx="46">
                  <c:v>1.4297887914169706E-11</c:v>
                </c:pt>
                <c:pt idx="47">
                  <c:v>1.4508353410596267E-11</c:v>
                </c:pt>
                <c:pt idx="48">
                  <c:v>1.3116487297692241E-11</c:v>
                </c:pt>
                <c:pt idx="49">
                  <c:v>1.150585007004767E-11</c:v>
                </c:pt>
                <c:pt idx="50">
                  <c:v>1.07405453626305E-11</c:v>
                </c:pt>
                <c:pt idx="51">
                  <c:v>9.9228228470222766E-12</c:v>
                </c:pt>
                <c:pt idx="52">
                  <c:v>9.5840322573354768E-12</c:v>
                </c:pt>
                <c:pt idx="53">
                  <c:v>8.8560000515500818E-12</c:v>
                </c:pt>
                <c:pt idx="54">
                  <c:v>9.0003381964095185E-12</c:v>
                </c:pt>
                <c:pt idx="55">
                  <c:v>5.589289199063774E-12</c:v>
                </c:pt>
                <c:pt idx="56">
                  <c:v>4.7798543755042605E-12</c:v>
                </c:pt>
                <c:pt idx="57">
                  <c:v>4.6247919900671486E-12</c:v>
                </c:pt>
                <c:pt idx="58">
                  <c:v>4.5865879681123855E-12</c:v>
                </c:pt>
                <c:pt idx="59">
                  <c:v>4.5250283770672363E-12</c:v>
                </c:pt>
                <c:pt idx="60">
                  <c:v>4.7359182886127979E-12</c:v>
                </c:pt>
                <c:pt idx="61">
                  <c:v>4.6210645827176362E-12</c:v>
                </c:pt>
                <c:pt idx="62">
                  <c:v>4.5641616618128435E-12</c:v>
                </c:pt>
                <c:pt idx="63">
                  <c:v>4.7979394567315855E-12</c:v>
                </c:pt>
                <c:pt idx="64">
                  <c:v>6.5963212957392165E-13</c:v>
                </c:pt>
                <c:pt idx="65">
                  <c:v>6.1482288071327223E-12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1-4375-8C39-7E5FDEAF6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21400"/>
        <c:axId val="1563521728"/>
      </c:scatterChart>
      <c:valAx>
        <c:axId val="1563521400"/>
        <c:scaling>
          <c:orientation val="minMax"/>
          <c:min val="6500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728"/>
        <c:crosses val="autoZero"/>
        <c:crossBetween val="midCat"/>
      </c:valAx>
      <c:valAx>
        <c:axId val="1563521728"/>
        <c:scaling>
          <c:orientation val="minMax"/>
        </c:scaling>
        <c:delete val="0"/>
        <c:axPos val="l"/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400"/>
        <c:crosses val="autoZero"/>
        <c:crossBetween val="midCat"/>
        <c:majorUnit val="1.0000000000000006E-1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Graphs!$D$42</c:f>
          <c:strCache>
            <c:ptCount val="1"/>
            <c:pt idx="0">
              <c:v>[Fe VII] 6087 Flux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699043209876543"/>
          <c:y val="0.13905324074074074"/>
          <c:w val="0.76863240740740746"/>
          <c:h val="0.7245495370370370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Data!$D$4:$D$69</c:f>
              <c:numCache>
                <c:formatCode>0.000</c:formatCode>
                <c:ptCount val="66"/>
                <c:pt idx="0">
                  <c:v>0.39259800537581785</c:v>
                </c:pt>
                <c:pt idx="1">
                  <c:v>0.71301910902899224</c:v>
                </c:pt>
                <c:pt idx="2">
                  <c:v>0.877434455003685</c:v>
                </c:pt>
                <c:pt idx="3">
                  <c:v>0.95656918760989196</c:v>
                </c:pt>
                <c:pt idx="4">
                  <c:v>0.9595918217474857</c:v>
                </c:pt>
                <c:pt idx="5">
                  <c:v>0.98903837962504937</c:v>
                </c:pt>
                <c:pt idx="6">
                  <c:v>0.99626588135107985</c:v>
                </c:pt>
                <c:pt idx="7">
                  <c:v>3.6003113848120916E-3</c:v>
                </c:pt>
                <c:pt idx="8">
                  <c:v>0.2843941953207747</c:v>
                </c:pt>
                <c:pt idx="9">
                  <c:v>0.3061563246332239</c:v>
                </c:pt>
                <c:pt idx="10">
                  <c:v>0.31368850080051919</c:v>
                </c:pt>
                <c:pt idx="11">
                  <c:v>0.3489649817134669</c:v>
                </c:pt>
                <c:pt idx="12">
                  <c:v>0.3914421735241097</c:v>
                </c:pt>
                <c:pt idx="13">
                  <c:v>0.43257223536052647</c:v>
                </c:pt>
                <c:pt idx="14">
                  <c:v>0.45895351262467943</c:v>
                </c:pt>
                <c:pt idx="15">
                  <c:v>0.46912371664049701</c:v>
                </c:pt>
                <c:pt idx="16">
                  <c:v>0.47795587738536499</c:v>
                </c:pt>
                <c:pt idx="17">
                  <c:v>0.49728772233939927</c:v>
                </c:pt>
                <c:pt idx="18">
                  <c:v>0.50885135790199088</c:v>
                </c:pt>
                <c:pt idx="19">
                  <c:v>0.5146982653533434</c:v>
                </c:pt>
                <c:pt idx="20">
                  <c:v>0.52057935167427016</c:v>
                </c:pt>
                <c:pt idx="21">
                  <c:v>0.52815146218629738</c:v>
                </c:pt>
                <c:pt idx="22">
                  <c:v>0.54701334400670887</c:v>
                </c:pt>
                <c:pt idx="23">
                  <c:v>0.56185032240077848</c:v>
                </c:pt>
                <c:pt idx="24">
                  <c:v>0.57349260461529739</c:v>
                </c:pt>
                <c:pt idx="25">
                  <c:v>0.58229243717257528</c:v>
                </c:pt>
                <c:pt idx="26">
                  <c:v>0.74258505060016033</c:v>
                </c:pt>
                <c:pt idx="27">
                  <c:v>0.76901540032021143</c:v>
                </c:pt>
                <c:pt idx="28">
                  <c:v>0.78370621888051684</c:v>
                </c:pt>
                <c:pt idx="29">
                  <c:v>0.82624680904218595</c:v>
                </c:pt>
                <c:pt idx="30">
                  <c:v>0.89671401084004432</c:v>
                </c:pt>
                <c:pt idx="31">
                  <c:v>0.93340377921114159</c:v>
                </c:pt>
                <c:pt idx="32">
                  <c:v>0.94515382694629879</c:v>
                </c:pt>
                <c:pt idx="33">
                  <c:v>0.96706426714425431</c:v>
                </c:pt>
                <c:pt idx="34">
                  <c:v>0.97451171364366529</c:v>
                </c:pt>
                <c:pt idx="35">
                  <c:v>0.99342421015598792</c:v>
                </c:pt>
                <c:pt idx="36">
                  <c:v>0.99946585050685399</c:v>
                </c:pt>
                <c:pt idx="37">
                  <c:v>1.5709009591396164E-2</c:v>
                </c:pt>
                <c:pt idx="38">
                  <c:v>2.7347436218276715E-2</c:v>
                </c:pt>
                <c:pt idx="39">
                  <c:v>5.0925730358259355E-2</c:v>
                </c:pt>
                <c:pt idx="40">
                  <c:v>7.5756378244556472E-2</c:v>
                </c:pt>
                <c:pt idx="41">
                  <c:v>9.3529486068353526E-2</c:v>
                </c:pt>
                <c:pt idx="42">
                  <c:v>0.10234015099275741</c:v>
                </c:pt>
                <c:pt idx="43">
                  <c:v>0.12134783279238782</c:v>
                </c:pt>
                <c:pt idx="44">
                  <c:v>0.28902349338296923</c:v>
                </c:pt>
                <c:pt idx="45">
                  <c:v>0.34327072837574818</c:v>
                </c:pt>
                <c:pt idx="46">
                  <c:v>0.40921937194334651</c:v>
                </c:pt>
                <c:pt idx="47">
                  <c:v>0.4268350395839946</c:v>
                </c:pt>
                <c:pt idx="48">
                  <c:v>0.46801059001550305</c:v>
                </c:pt>
                <c:pt idx="49">
                  <c:v>0.51656919495369902</c:v>
                </c:pt>
                <c:pt idx="50">
                  <c:v>0.54874830721399015</c:v>
                </c:pt>
                <c:pt idx="51">
                  <c:v>0.5694473877473325</c:v>
                </c:pt>
                <c:pt idx="52">
                  <c:v>0.5870724777110059</c:v>
                </c:pt>
                <c:pt idx="53">
                  <c:v>0.60011035794599754</c:v>
                </c:pt>
                <c:pt idx="54">
                  <c:v>0.62378305891398433</c:v>
                </c:pt>
                <c:pt idx="55">
                  <c:v>0.80601540766434698</c:v>
                </c:pt>
                <c:pt idx="56">
                  <c:v>0.82217422851540556</c:v>
                </c:pt>
                <c:pt idx="57">
                  <c:v>0.86462884273617358</c:v>
                </c:pt>
                <c:pt idx="58">
                  <c:v>0.90422394724173005</c:v>
                </c:pt>
                <c:pt idx="59">
                  <c:v>0.93651339541441836</c:v>
                </c:pt>
                <c:pt idx="60">
                  <c:v>0.96152984592366131</c:v>
                </c:pt>
                <c:pt idx="61">
                  <c:v>0.99972300721200225</c:v>
                </c:pt>
                <c:pt idx="62">
                  <c:v>3.1876966350007543E-2</c:v>
                </c:pt>
                <c:pt idx="63">
                  <c:v>5.5542455532182483E-2</c:v>
                </c:pt>
                <c:pt idx="64" formatCode="0.00000">
                  <c:v>5.5947299619616031E-2</c:v>
                </c:pt>
                <c:pt idx="65">
                  <c:v>9.9596646739851274E-2</c:v>
                </c:pt>
              </c:numCache>
            </c:numRef>
          </c:xVal>
          <c:yVal>
            <c:numRef>
              <c:f>Data!$M$4:$M$69</c:f>
              <c:numCache>
                <c:formatCode>0.00E+00</c:formatCode>
                <c:ptCount val="66"/>
                <c:pt idx="0">
                  <c:v>7.808761894456822E-13</c:v>
                </c:pt>
                <c:pt idx="1">
                  <c:v>1.1814009006464208E-13</c:v>
                </c:pt>
                <c:pt idx="2">
                  <c:v>4.0726584364628467E-13</c:v>
                </c:pt>
                <c:pt idx="3">
                  <c:v>6.3200931495052737E-13</c:v>
                </c:pt>
                <c:pt idx="4">
                  <c:v>6.0533194588091926E-13</c:v>
                </c:pt>
                <c:pt idx="5">
                  <c:v>6.511286736172722E-13</c:v>
                </c:pt>
                <c:pt idx="6">
                  <c:v>6.8222786834694352E-13</c:v>
                </c:pt>
                <c:pt idx="7">
                  <c:v>7.3472088122214983E-13</c:v>
                </c:pt>
                <c:pt idx="8">
                  <c:v>8.0975685295831258E-13</c:v>
                </c:pt>
                <c:pt idx="9">
                  <c:v>1.1648000683596823E-12</c:v>
                </c:pt>
                <c:pt idx="10">
                  <c:v>1.2025457060495978E-12</c:v>
                </c:pt>
                <c:pt idx="11">
                  <c:v>1.1209873073244609E-12</c:v>
                </c:pt>
                <c:pt idx="12">
                  <c:v>1.1701028461674639E-12</c:v>
                </c:pt>
                <c:pt idx="13">
                  <c:v>5.515429512031675E-13</c:v>
                </c:pt>
                <c:pt idx="14">
                  <c:v>1.5040271945513704E-13</c:v>
                </c:pt>
                <c:pt idx="15">
                  <c:v>2.248848603904239E-13</c:v>
                </c:pt>
                <c:pt idx="16">
                  <c:v>2.0563511838745677E-13</c:v>
                </c:pt>
                <c:pt idx="17">
                  <c:v>1.4436804489764477E-13</c:v>
                </c:pt>
                <c:pt idx="18">
                  <c:v>1.2542724469939524E-13</c:v>
                </c:pt>
                <c:pt idx="19">
                  <c:v>1.647296445044415E-13</c:v>
                </c:pt>
                <c:pt idx="20">
                  <c:v>7.4528738603766898E-14</c:v>
                </c:pt>
                <c:pt idx="21">
                  <c:v>1.285924963968458E-13</c:v>
                </c:pt>
                <c:pt idx="22">
                  <c:v>1.9524441525748286E-13</c:v>
                </c:pt>
                <c:pt idx="23">
                  <c:v>1.6226709044015127E-13</c:v>
                </c:pt>
                <c:pt idx="24">
                  <c:v>2.1289962301626521E-13</c:v>
                </c:pt>
                <c:pt idx="25">
                  <c:v>9.9729817593525424E-14</c:v>
                </c:pt>
                <c:pt idx="26">
                  <c:v>1.6886561521887379E-13</c:v>
                </c:pt>
                <c:pt idx="27">
                  <c:v>1.9710758837832685E-13</c:v>
                </c:pt>
                <c:pt idx="28">
                  <c:v>1.0944721759268282E-13</c:v>
                </c:pt>
                <c:pt idx="29">
                  <c:v>2.3505079059763447E-13</c:v>
                </c:pt>
                <c:pt idx="30">
                  <c:v>4.8386814347543044E-13</c:v>
                </c:pt>
                <c:pt idx="31">
                  <c:v>8.2894642461589767E-13</c:v>
                </c:pt>
                <c:pt idx="33">
                  <c:v>1.023426591844427E-12</c:v>
                </c:pt>
                <c:pt idx="34">
                  <c:v>1.0560272746012353E-12</c:v>
                </c:pt>
                <c:pt idx="35">
                  <c:v>1.0388708945148788E-12</c:v>
                </c:pt>
                <c:pt idx="36">
                  <c:v>1.1743244319873745E-12</c:v>
                </c:pt>
                <c:pt idx="37">
                  <c:v>1.2776667806486731E-12</c:v>
                </c:pt>
                <c:pt idx="38">
                  <c:v>1.3586811058814036E-12</c:v>
                </c:pt>
                <c:pt idx="39">
                  <c:v>1.3610636306619939E-12</c:v>
                </c:pt>
                <c:pt idx="40">
                  <c:v>1.40327089372945E-12</c:v>
                </c:pt>
                <c:pt idx="41">
                  <c:v>1.4643054654980835E-12</c:v>
                </c:pt>
                <c:pt idx="42">
                  <c:v>1.4437215039554843E-12</c:v>
                </c:pt>
                <c:pt idx="43">
                  <c:v>1.3847442229367678E-12</c:v>
                </c:pt>
                <c:pt idx="44">
                  <c:v>1.1924585273767283E-12</c:v>
                </c:pt>
                <c:pt idx="45">
                  <c:v>7.1383502153268755E-13</c:v>
                </c:pt>
                <c:pt idx="46">
                  <c:v>9.4387927605068245E-14</c:v>
                </c:pt>
                <c:pt idx="47">
                  <c:v>1.3806535448611762E-13</c:v>
                </c:pt>
                <c:pt idx="48">
                  <c:v>1.6853882694951126E-13</c:v>
                </c:pt>
                <c:pt idx="49">
                  <c:v>1.9742228484764079E-13</c:v>
                </c:pt>
                <c:pt idx="50">
                  <c:v>4.2215325496329964E-13</c:v>
                </c:pt>
                <c:pt idx="51">
                  <c:v>5.1058517106863086E-13</c:v>
                </c:pt>
                <c:pt idx="52">
                  <c:v>6.4600722304214023E-13</c:v>
                </c:pt>
                <c:pt idx="53">
                  <c:v>8.9258607774941254E-13</c:v>
                </c:pt>
                <c:pt idx="54">
                  <c:v>1.1125414448904761E-12</c:v>
                </c:pt>
                <c:pt idx="55">
                  <c:v>1.7729568642556924E-12</c:v>
                </c:pt>
                <c:pt idx="56">
                  <c:v>1.76547420585869E-12</c:v>
                </c:pt>
                <c:pt idx="57">
                  <c:v>1.7381045598544573E-12</c:v>
                </c:pt>
                <c:pt idx="58">
                  <c:v>1.5756612181571099E-12</c:v>
                </c:pt>
                <c:pt idx="59">
                  <c:v>1.5563740973772424E-12</c:v>
                </c:pt>
                <c:pt idx="60">
                  <c:v>1.5087987987529435E-12</c:v>
                </c:pt>
                <c:pt idx="61">
                  <c:v>1.5735867695853065E-12</c:v>
                </c:pt>
                <c:pt idx="62">
                  <c:v>1.2641359550148558E-12</c:v>
                </c:pt>
                <c:pt idx="63">
                  <c:v>1.3758979689304115E-12</c:v>
                </c:pt>
                <c:pt idx="64">
                  <c:v>1.8309927234555485E-13</c:v>
                </c:pt>
                <c:pt idx="65">
                  <c:v>1.211973505594329E-12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6-44F7-9772-367FAFC7B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21400"/>
        <c:axId val="1563521728"/>
      </c:scatterChart>
      <c:valAx>
        <c:axId val="1563521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728"/>
        <c:crosses val="autoZero"/>
        <c:crossBetween val="midCat"/>
        <c:majorUnit val="0.25"/>
      </c:valAx>
      <c:valAx>
        <c:axId val="1563521728"/>
        <c:scaling>
          <c:orientation val="minMax"/>
          <c:max val="2.0000000000000012E-12"/>
          <c:min val="0"/>
        </c:scaling>
        <c:delete val="0"/>
        <c:axPos val="l"/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400"/>
        <c:crosses val="autoZero"/>
        <c:crossBetween val="midCat"/>
        <c:majorUnit val="1.0000000000000006E-1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Graphs!$D$42</c:f>
          <c:strCache>
            <c:ptCount val="1"/>
            <c:pt idx="0">
              <c:v>[Fe VII] 6087 Flux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Data!$C$4:$C$69</c:f>
              <c:numCache>
                <c:formatCode>0.0000</c:formatCode>
                <c:ptCount val="66"/>
                <c:pt idx="0">
                  <c:v>6669.3424999997951</c:v>
                </c:pt>
                <c:pt idx="1">
                  <c:v>6887.4947999999858</c:v>
                </c:pt>
                <c:pt idx="2">
                  <c:v>6999.4336999999359</c:v>
                </c:pt>
                <c:pt idx="3">
                  <c:v>7053.3110000002198</c:v>
                </c:pt>
                <c:pt idx="4">
                  <c:v>7055.3689000001177</c:v>
                </c:pt>
                <c:pt idx="5">
                  <c:v>7075.4169999998994</c:v>
                </c:pt>
                <c:pt idx="6">
                  <c:v>7080.3377000000328</c:v>
                </c:pt>
                <c:pt idx="7">
                  <c:v>7085.3311999998987</c:v>
                </c:pt>
                <c:pt idx="8">
                  <c:v>7276.5041000000201</c:v>
                </c:pt>
                <c:pt idx="9">
                  <c:v>7291.3204104998149</c:v>
                </c:pt>
                <c:pt idx="10">
                  <c:v>7296.4485419997945</c:v>
                </c:pt>
                <c:pt idx="11">
                  <c:v>7320.4658284997568</c:v>
                </c:pt>
                <c:pt idx="12">
                  <c:v>7349.3855750001967</c:v>
                </c:pt>
                <c:pt idx="13">
                  <c:v>7377.3881550002843</c:v>
                </c:pt>
                <c:pt idx="14">
                  <c:v>7395.3493200000376</c:v>
                </c:pt>
                <c:pt idx="15">
                  <c:v>7402.2735000001267</c:v>
                </c:pt>
                <c:pt idx="16">
                  <c:v>7408.2867000000551</c:v>
                </c:pt>
                <c:pt idx="17">
                  <c:v>7421.4484000001103</c:v>
                </c:pt>
                <c:pt idx="18">
                  <c:v>7429.3212700001895</c:v>
                </c:pt>
                <c:pt idx="19">
                  <c:v>7433.3020200002939</c:v>
                </c:pt>
                <c:pt idx="20">
                  <c:v>7437.3060400001705</c:v>
                </c:pt>
                <c:pt idx="21">
                  <c:v>7442.4613600000739</c:v>
                </c:pt>
                <c:pt idx="22">
                  <c:v>7455.3030949998647</c:v>
                </c:pt>
                <c:pt idx="23">
                  <c:v>7465.4045549998991</c:v>
                </c:pt>
                <c:pt idx="24">
                  <c:v>7473.33097000001</c:v>
                </c:pt>
                <c:pt idx="25">
                  <c:v>7479.3221599999815</c:v>
                </c:pt>
                <c:pt idx="26">
                  <c:v>7588.4541799998842</c:v>
                </c:pt>
                <c:pt idx="27">
                  <c:v>7606.4487549997866</c:v>
                </c:pt>
                <c:pt idx="28">
                  <c:v>7616.4507050001994</c:v>
                </c:pt>
                <c:pt idx="29">
                  <c:v>7645.4136149999686</c:v>
                </c:pt>
                <c:pt idx="30">
                  <c:v>7693.3898000000045</c:v>
                </c:pt>
                <c:pt idx="31">
                  <c:v>7718.3692950000986</c:v>
                </c:pt>
                <c:pt idx="32">
                  <c:v>7726.3690799996257</c:v>
                </c:pt>
                <c:pt idx="33">
                  <c:v>7741.2863649995998</c:v>
                </c:pt>
                <c:pt idx="34">
                  <c:v>7746.3568099997938</c:v>
                </c:pt>
                <c:pt idx="35">
                  <c:v>7759.2330050002784</c:v>
                </c:pt>
                <c:pt idx="36">
                  <c:v>7763.3463350003585</c:v>
                </c:pt>
                <c:pt idx="37">
                  <c:v>7774.4051649998873</c:v>
                </c:pt>
                <c:pt idx="38">
                  <c:v>7782.3289550002664</c:v>
                </c:pt>
                <c:pt idx="39">
                  <c:v>7798.3817649995908</c:v>
                </c:pt>
                <c:pt idx="40">
                  <c:v>7815.2872150000185</c:v>
                </c:pt>
                <c:pt idx="41">
                  <c:v>7827.3876799996942</c:v>
                </c:pt>
                <c:pt idx="42">
                  <c:v>7833.3862450001761</c:v>
                </c:pt>
                <c:pt idx="43">
                  <c:v>7846.3272449998185</c:v>
                </c:pt>
                <c:pt idx="44">
                  <c:v>7960.4858649997041</c:v>
                </c:pt>
                <c:pt idx="45">
                  <c:v>7997.4190099998377</c:v>
                </c:pt>
                <c:pt idx="46">
                  <c:v>8042.3188249999657</c:v>
                </c:pt>
                <c:pt idx="47">
                  <c:v>8054.3120999997482</c:v>
                </c:pt>
                <c:pt idx="48">
                  <c:v>8082.345650000032</c:v>
                </c:pt>
                <c:pt idx="49">
                  <c:v>8115.405805000104</c:v>
                </c:pt>
                <c:pt idx="50">
                  <c:v>8137.3143100002781</c:v>
                </c:pt>
                <c:pt idx="51">
                  <c:v>8151.4068649997935</c:v>
                </c:pt>
                <c:pt idx="52">
                  <c:v>8163.4065549997613</c:v>
                </c:pt>
                <c:pt idx="53">
                  <c:v>8172.2831350001507</c:v>
                </c:pt>
                <c:pt idx="54">
                  <c:v>8188.4002200001851</c:v>
                </c:pt>
                <c:pt idx="55">
                  <c:v>8312.4694699998945</c:v>
                </c:pt>
                <c:pt idx="56">
                  <c:v>8323.4708799999207</c:v>
                </c:pt>
                <c:pt idx="57">
                  <c:v>8352.3752549998462</c:v>
                </c:pt>
                <c:pt idx="58">
                  <c:v>8379.3327900003642</c:v>
                </c:pt>
                <c:pt idx="59">
                  <c:v>8401.3164149997756</c:v>
                </c:pt>
                <c:pt idx="60">
                  <c:v>8418.3483649999835</c:v>
                </c:pt>
                <c:pt idx="61">
                  <c:v>8444.3514149999246</c:v>
                </c:pt>
                <c:pt idx="62">
                  <c:v>8466.2427949998528</c:v>
                </c:pt>
                <c:pt idx="63">
                  <c:v>8482.3549699997529</c:v>
                </c:pt>
                <c:pt idx="64">
                  <c:v>8482.6305999998003</c:v>
                </c:pt>
                <c:pt idx="65">
                  <c:v>8512.3483849996701</c:v>
                </c:pt>
              </c:numCache>
            </c:numRef>
          </c:xVal>
          <c:yVal>
            <c:numRef>
              <c:f>Data!$M$4:$M$69</c:f>
              <c:numCache>
                <c:formatCode>0.00E+00</c:formatCode>
                <c:ptCount val="66"/>
                <c:pt idx="0">
                  <c:v>7.808761894456822E-13</c:v>
                </c:pt>
                <c:pt idx="1">
                  <c:v>1.1814009006464208E-13</c:v>
                </c:pt>
                <c:pt idx="2">
                  <c:v>4.0726584364628467E-13</c:v>
                </c:pt>
                <c:pt idx="3">
                  <c:v>6.3200931495052737E-13</c:v>
                </c:pt>
                <c:pt idx="4">
                  <c:v>6.0533194588091926E-13</c:v>
                </c:pt>
                <c:pt idx="5">
                  <c:v>6.511286736172722E-13</c:v>
                </c:pt>
                <c:pt idx="6">
                  <c:v>6.8222786834694352E-13</c:v>
                </c:pt>
                <c:pt idx="7">
                  <c:v>7.3472088122214983E-13</c:v>
                </c:pt>
                <c:pt idx="8">
                  <c:v>8.0975685295831258E-13</c:v>
                </c:pt>
                <c:pt idx="9">
                  <c:v>1.1648000683596823E-12</c:v>
                </c:pt>
                <c:pt idx="10">
                  <c:v>1.2025457060495978E-12</c:v>
                </c:pt>
                <c:pt idx="11">
                  <c:v>1.1209873073244609E-12</c:v>
                </c:pt>
                <c:pt idx="12">
                  <c:v>1.1701028461674639E-12</c:v>
                </c:pt>
                <c:pt idx="13">
                  <c:v>5.515429512031675E-13</c:v>
                </c:pt>
                <c:pt idx="14">
                  <c:v>1.5040271945513704E-13</c:v>
                </c:pt>
                <c:pt idx="15">
                  <c:v>2.248848603904239E-13</c:v>
                </c:pt>
                <c:pt idx="16">
                  <c:v>2.0563511838745677E-13</c:v>
                </c:pt>
                <c:pt idx="17">
                  <c:v>1.4436804489764477E-13</c:v>
                </c:pt>
                <c:pt idx="18">
                  <c:v>1.2542724469939524E-13</c:v>
                </c:pt>
                <c:pt idx="19">
                  <c:v>1.647296445044415E-13</c:v>
                </c:pt>
                <c:pt idx="20">
                  <c:v>7.4528738603766898E-14</c:v>
                </c:pt>
                <c:pt idx="21">
                  <c:v>1.285924963968458E-13</c:v>
                </c:pt>
                <c:pt idx="22">
                  <c:v>1.9524441525748286E-13</c:v>
                </c:pt>
                <c:pt idx="23">
                  <c:v>1.6226709044015127E-13</c:v>
                </c:pt>
                <c:pt idx="24">
                  <c:v>2.1289962301626521E-13</c:v>
                </c:pt>
                <c:pt idx="25">
                  <c:v>9.9729817593525424E-14</c:v>
                </c:pt>
                <c:pt idx="26">
                  <c:v>1.6886561521887379E-13</c:v>
                </c:pt>
                <c:pt idx="27">
                  <c:v>1.9710758837832685E-13</c:v>
                </c:pt>
                <c:pt idx="28">
                  <c:v>1.0944721759268282E-13</c:v>
                </c:pt>
                <c:pt idx="29">
                  <c:v>2.3505079059763447E-13</c:v>
                </c:pt>
                <c:pt idx="30">
                  <c:v>4.8386814347543044E-13</c:v>
                </c:pt>
                <c:pt idx="31">
                  <c:v>8.2894642461589767E-13</c:v>
                </c:pt>
                <c:pt idx="33">
                  <c:v>1.023426591844427E-12</c:v>
                </c:pt>
                <c:pt idx="34">
                  <c:v>1.0560272746012353E-12</c:v>
                </c:pt>
                <c:pt idx="35">
                  <c:v>1.0388708945148788E-12</c:v>
                </c:pt>
                <c:pt idx="36">
                  <c:v>1.1743244319873745E-12</c:v>
                </c:pt>
                <c:pt idx="37">
                  <c:v>1.2776667806486731E-12</c:v>
                </c:pt>
                <c:pt idx="38">
                  <c:v>1.3586811058814036E-12</c:v>
                </c:pt>
                <c:pt idx="39">
                  <c:v>1.3610636306619939E-12</c:v>
                </c:pt>
                <c:pt idx="40">
                  <c:v>1.40327089372945E-12</c:v>
                </c:pt>
                <c:pt idx="41">
                  <c:v>1.4643054654980835E-12</c:v>
                </c:pt>
                <c:pt idx="42">
                  <c:v>1.4437215039554843E-12</c:v>
                </c:pt>
                <c:pt idx="43">
                  <c:v>1.3847442229367678E-12</c:v>
                </c:pt>
                <c:pt idx="44">
                  <c:v>1.1924585273767283E-12</c:v>
                </c:pt>
                <c:pt idx="45">
                  <c:v>7.1383502153268755E-13</c:v>
                </c:pt>
                <c:pt idx="46">
                  <c:v>9.4387927605068245E-14</c:v>
                </c:pt>
                <c:pt idx="47">
                  <c:v>1.3806535448611762E-13</c:v>
                </c:pt>
                <c:pt idx="48">
                  <c:v>1.6853882694951126E-13</c:v>
                </c:pt>
                <c:pt idx="49">
                  <c:v>1.9742228484764079E-13</c:v>
                </c:pt>
                <c:pt idx="50">
                  <c:v>4.2215325496329964E-13</c:v>
                </c:pt>
                <c:pt idx="51">
                  <c:v>5.1058517106863086E-13</c:v>
                </c:pt>
                <c:pt idx="52">
                  <c:v>6.4600722304214023E-13</c:v>
                </c:pt>
                <c:pt idx="53">
                  <c:v>8.9258607774941254E-13</c:v>
                </c:pt>
                <c:pt idx="54">
                  <c:v>1.1125414448904761E-12</c:v>
                </c:pt>
                <c:pt idx="55">
                  <c:v>1.7729568642556924E-12</c:v>
                </c:pt>
                <c:pt idx="56">
                  <c:v>1.76547420585869E-12</c:v>
                </c:pt>
                <c:pt idx="57">
                  <c:v>1.7381045598544573E-12</c:v>
                </c:pt>
                <c:pt idx="58">
                  <c:v>1.5756612181571099E-12</c:v>
                </c:pt>
                <c:pt idx="59">
                  <c:v>1.5563740973772424E-12</c:v>
                </c:pt>
                <c:pt idx="60">
                  <c:v>1.5087987987529435E-12</c:v>
                </c:pt>
                <c:pt idx="61">
                  <c:v>1.5735867695853065E-12</c:v>
                </c:pt>
                <c:pt idx="62">
                  <c:v>1.2641359550148558E-12</c:v>
                </c:pt>
                <c:pt idx="63">
                  <c:v>1.3758979689304115E-12</c:v>
                </c:pt>
                <c:pt idx="64">
                  <c:v>1.8309927234555485E-13</c:v>
                </c:pt>
                <c:pt idx="65">
                  <c:v>1.211973505594329E-12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6-4334-85FF-6AB698915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21400"/>
        <c:axId val="1563521728"/>
      </c:scatterChart>
      <c:valAx>
        <c:axId val="1563521400"/>
        <c:scaling>
          <c:orientation val="minMax"/>
          <c:min val="6500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728"/>
        <c:crosses val="autoZero"/>
        <c:crossBetween val="midCat"/>
      </c:valAx>
      <c:valAx>
        <c:axId val="1563521728"/>
        <c:scaling>
          <c:orientation val="minMax"/>
          <c:max val="2.0000000000000012E-12"/>
          <c:min val="0"/>
        </c:scaling>
        <c:delete val="0"/>
        <c:axPos val="l"/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400"/>
        <c:crosses val="autoZero"/>
        <c:crossBetween val="midCat"/>
        <c:majorUnit val="1.0000000000000006E-1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Graphs!$D$56</c:f>
          <c:strCache>
            <c:ptCount val="1"/>
            <c:pt idx="0">
              <c:v>He I 5876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699043209876543"/>
          <c:y val="0.13905324074074074"/>
          <c:w val="0.76863240740740746"/>
          <c:h val="0.7245495370370370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Data!$D$4:$D$69</c:f>
              <c:numCache>
                <c:formatCode>0.000</c:formatCode>
                <c:ptCount val="66"/>
                <c:pt idx="0">
                  <c:v>0.39259800537581785</c:v>
                </c:pt>
                <c:pt idx="1">
                  <c:v>0.71301910902899224</c:v>
                </c:pt>
                <c:pt idx="2">
                  <c:v>0.877434455003685</c:v>
                </c:pt>
                <c:pt idx="3">
                  <c:v>0.95656918760989196</c:v>
                </c:pt>
                <c:pt idx="4">
                  <c:v>0.9595918217474857</c:v>
                </c:pt>
                <c:pt idx="5">
                  <c:v>0.98903837962504937</c:v>
                </c:pt>
                <c:pt idx="6">
                  <c:v>0.99626588135107985</c:v>
                </c:pt>
                <c:pt idx="7">
                  <c:v>3.6003113848120916E-3</c:v>
                </c:pt>
                <c:pt idx="8">
                  <c:v>0.2843941953207747</c:v>
                </c:pt>
                <c:pt idx="9">
                  <c:v>0.3061563246332239</c:v>
                </c:pt>
                <c:pt idx="10">
                  <c:v>0.31368850080051919</c:v>
                </c:pt>
                <c:pt idx="11">
                  <c:v>0.3489649817134669</c:v>
                </c:pt>
                <c:pt idx="12">
                  <c:v>0.3914421735241097</c:v>
                </c:pt>
                <c:pt idx="13">
                  <c:v>0.43257223536052647</c:v>
                </c:pt>
                <c:pt idx="14">
                  <c:v>0.45895351262467943</c:v>
                </c:pt>
                <c:pt idx="15">
                  <c:v>0.46912371664049701</c:v>
                </c:pt>
                <c:pt idx="16">
                  <c:v>0.47795587738536499</c:v>
                </c:pt>
                <c:pt idx="17">
                  <c:v>0.49728772233939927</c:v>
                </c:pt>
                <c:pt idx="18">
                  <c:v>0.50885135790199088</c:v>
                </c:pt>
                <c:pt idx="19">
                  <c:v>0.5146982653533434</c:v>
                </c:pt>
                <c:pt idx="20">
                  <c:v>0.52057935167427016</c:v>
                </c:pt>
                <c:pt idx="21">
                  <c:v>0.52815146218629738</c:v>
                </c:pt>
                <c:pt idx="22">
                  <c:v>0.54701334400670887</c:v>
                </c:pt>
                <c:pt idx="23">
                  <c:v>0.56185032240077848</c:v>
                </c:pt>
                <c:pt idx="24">
                  <c:v>0.57349260461529739</c:v>
                </c:pt>
                <c:pt idx="25">
                  <c:v>0.58229243717257528</c:v>
                </c:pt>
                <c:pt idx="26">
                  <c:v>0.74258505060016033</c:v>
                </c:pt>
                <c:pt idx="27">
                  <c:v>0.76901540032021143</c:v>
                </c:pt>
                <c:pt idx="28">
                  <c:v>0.78370621888051684</c:v>
                </c:pt>
                <c:pt idx="29">
                  <c:v>0.82624680904218595</c:v>
                </c:pt>
                <c:pt idx="30">
                  <c:v>0.89671401084004432</c:v>
                </c:pt>
                <c:pt idx="31">
                  <c:v>0.93340377921114159</c:v>
                </c:pt>
                <c:pt idx="32">
                  <c:v>0.94515382694629879</c:v>
                </c:pt>
                <c:pt idx="33">
                  <c:v>0.96706426714425431</c:v>
                </c:pt>
                <c:pt idx="34">
                  <c:v>0.97451171364366529</c:v>
                </c:pt>
                <c:pt idx="35">
                  <c:v>0.99342421015598792</c:v>
                </c:pt>
                <c:pt idx="36">
                  <c:v>0.99946585050685399</c:v>
                </c:pt>
                <c:pt idx="37">
                  <c:v>1.5709009591396164E-2</c:v>
                </c:pt>
                <c:pt idx="38">
                  <c:v>2.7347436218276715E-2</c:v>
                </c:pt>
                <c:pt idx="39">
                  <c:v>5.0925730358259355E-2</c:v>
                </c:pt>
                <c:pt idx="40">
                  <c:v>7.5756378244556472E-2</c:v>
                </c:pt>
                <c:pt idx="41">
                  <c:v>9.3529486068353526E-2</c:v>
                </c:pt>
                <c:pt idx="42">
                  <c:v>0.10234015099275741</c:v>
                </c:pt>
                <c:pt idx="43">
                  <c:v>0.12134783279238782</c:v>
                </c:pt>
                <c:pt idx="44">
                  <c:v>0.28902349338296923</c:v>
                </c:pt>
                <c:pt idx="45">
                  <c:v>0.34327072837574818</c:v>
                </c:pt>
                <c:pt idx="46">
                  <c:v>0.40921937194334651</c:v>
                </c:pt>
                <c:pt idx="47">
                  <c:v>0.4268350395839946</c:v>
                </c:pt>
                <c:pt idx="48">
                  <c:v>0.46801059001550305</c:v>
                </c:pt>
                <c:pt idx="49">
                  <c:v>0.51656919495369902</c:v>
                </c:pt>
                <c:pt idx="50">
                  <c:v>0.54874830721399015</c:v>
                </c:pt>
                <c:pt idx="51">
                  <c:v>0.5694473877473325</c:v>
                </c:pt>
                <c:pt idx="52">
                  <c:v>0.5870724777110059</c:v>
                </c:pt>
                <c:pt idx="53">
                  <c:v>0.60011035794599754</c:v>
                </c:pt>
                <c:pt idx="54">
                  <c:v>0.62378305891398433</c:v>
                </c:pt>
                <c:pt idx="55">
                  <c:v>0.80601540766434698</c:v>
                </c:pt>
                <c:pt idx="56">
                  <c:v>0.82217422851540556</c:v>
                </c:pt>
                <c:pt idx="57">
                  <c:v>0.86462884273617358</c:v>
                </c:pt>
                <c:pt idx="58">
                  <c:v>0.90422394724173005</c:v>
                </c:pt>
                <c:pt idx="59">
                  <c:v>0.93651339541441836</c:v>
                </c:pt>
                <c:pt idx="60">
                  <c:v>0.96152984592366131</c:v>
                </c:pt>
                <c:pt idx="61">
                  <c:v>0.99972300721200225</c:v>
                </c:pt>
                <c:pt idx="62">
                  <c:v>3.1876966350007543E-2</c:v>
                </c:pt>
                <c:pt idx="63">
                  <c:v>5.5542455532182483E-2</c:v>
                </c:pt>
                <c:pt idx="64" formatCode="0.00000">
                  <c:v>5.5947299619616031E-2</c:v>
                </c:pt>
                <c:pt idx="65">
                  <c:v>9.9596646739851274E-2</c:v>
                </c:pt>
              </c:numCache>
            </c:numRef>
          </c:xVal>
          <c:yVal>
            <c:numRef>
              <c:f>Data!$O$4:$O$69</c:f>
              <c:numCache>
                <c:formatCode>0.00E+00</c:formatCode>
                <c:ptCount val="66"/>
                <c:pt idx="0">
                  <c:v>1.4017239539729998E-12</c:v>
                </c:pt>
                <c:pt idx="1">
                  <c:v>4.0294248271199997E-12</c:v>
                </c:pt>
                <c:pt idx="2">
                  <c:v>2.73365911665E-12</c:v>
                </c:pt>
                <c:pt idx="3">
                  <c:v>1.8377015181840001E-12</c:v>
                </c:pt>
                <c:pt idx="4">
                  <c:v>1.8402100029180003E-12</c:v>
                </c:pt>
                <c:pt idx="5">
                  <c:v>1.9896930225899999E-12</c:v>
                </c:pt>
                <c:pt idx="6">
                  <c:v>1.8351910447919996E-12</c:v>
                </c:pt>
                <c:pt idx="7">
                  <c:v>1.9035232599599996E-12</c:v>
                </c:pt>
                <c:pt idx="8">
                  <c:v>1.53835333974E-12</c:v>
                </c:pt>
                <c:pt idx="9">
                  <c:v>3.0335272594199998E-12</c:v>
                </c:pt>
                <c:pt idx="10">
                  <c:v>3.4109492936399998E-12</c:v>
                </c:pt>
                <c:pt idx="11">
                  <c:v>4.1406872824800002E-12</c:v>
                </c:pt>
                <c:pt idx="12">
                  <c:v>4.5385107648299996E-12</c:v>
                </c:pt>
                <c:pt idx="13">
                  <c:v>5.2868934467999988E-12</c:v>
                </c:pt>
                <c:pt idx="14">
                  <c:v>8.8635522118499998E-12</c:v>
                </c:pt>
                <c:pt idx="15">
                  <c:v>9.3505330535399997E-12</c:v>
                </c:pt>
                <c:pt idx="16">
                  <c:v>9.1122704681399983E-12</c:v>
                </c:pt>
                <c:pt idx="17">
                  <c:v>8.9117735962500003E-12</c:v>
                </c:pt>
                <c:pt idx="18">
                  <c:v>8.8565379701399986E-12</c:v>
                </c:pt>
                <c:pt idx="19">
                  <c:v>8.1915143524199991E-12</c:v>
                </c:pt>
                <c:pt idx="20">
                  <c:v>9.0640067288399978E-12</c:v>
                </c:pt>
                <c:pt idx="21">
                  <c:v>8.9511911999999998E-12</c:v>
                </c:pt>
                <c:pt idx="22">
                  <c:v>7.209444896010001E-12</c:v>
                </c:pt>
                <c:pt idx="23">
                  <c:v>6.5534861548800001E-12</c:v>
                </c:pt>
                <c:pt idx="24">
                  <c:v>6.0060799927799995E-12</c:v>
                </c:pt>
                <c:pt idx="25">
                  <c:v>4.9534756135199992E-12</c:v>
                </c:pt>
                <c:pt idx="26">
                  <c:v>4.5387119269799998E-12</c:v>
                </c:pt>
                <c:pt idx="27">
                  <c:v>3.7298662682399997E-12</c:v>
                </c:pt>
                <c:pt idx="28">
                  <c:v>3.3817835129399993E-12</c:v>
                </c:pt>
                <c:pt idx="29">
                  <c:v>2.8791828172799995E-12</c:v>
                </c:pt>
                <c:pt idx="30">
                  <c:v>3.114122493132E-12</c:v>
                </c:pt>
                <c:pt idx="31">
                  <c:v>2.8403586158849998E-12</c:v>
                </c:pt>
                <c:pt idx="33">
                  <c:v>2.9573328818250001E-12</c:v>
                </c:pt>
                <c:pt idx="34">
                  <c:v>3.2458473559259999E-12</c:v>
                </c:pt>
                <c:pt idx="35">
                  <c:v>2.72160125874E-12</c:v>
                </c:pt>
                <c:pt idx="36">
                  <c:v>2.7443243792789995E-12</c:v>
                </c:pt>
                <c:pt idx="37">
                  <c:v>2.6453535096239999E-12</c:v>
                </c:pt>
                <c:pt idx="38">
                  <c:v>2.8767556195559999E-12</c:v>
                </c:pt>
                <c:pt idx="39">
                  <c:v>2.6650670608799995E-12</c:v>
                </c:pt>
                <c:pt idx="40">
                  <c:v>2.7998273116799997E-12</c:v>
                </c:pt>
                <c:pt idx="41">
                  <c:v>2.4589576733399997E-12</c:v>
                </c:pt>
                <c:pt idx="42">
                  <c:v>2.3456880776700001E-12</c:v>
                </c:pt>
                <c:pt idx="43">
                  <c:v>1.997320991904E-12</c:v>
                </c:pt>
                <c:pt idx="44">
                  <c:v>3.3107396867999995E-12</c:v>
                </c:pt>
                <c:pt idx="45">
                  <c:v>3.6971090225999993E-12</c:v>
                </c:pt>
                <c:pt idx="46">
                  <c:v>9.1172815120799996E-12</c:v>
                </c:pt>
                <c:pt idx="47">
                  <c:v>8.1622132099199995E-12</c:v>
                </c:pt>
                <c:pt idx="48">
                  <c:v>8.3359082847599989E-12</c:v>
                </c:pt>
                <c:pt idx="49">
                  <c:v>8.1115709849999994E-12</c:v>
                </c:pt>
                <c:pt idx="50">
                  <c:v>8.5829266032300003E-12</c:v>
                </c:pt>
                <c:pt idx="51">
                  <c:v>7.3985722271999988E-12</c:v>
                </c:pt>
                <c:pt idx="52">
                  <c:v>6.0368387183999994E-12</c:v>
                </c:pt>
                <c:pt idx="53">
                  <c:v>6.2400982958999996E-12</c:v>
                </c:pt>
                <c:pt idx="54">
                  <c:v>5.3472380623199996E-12</c:v>
                </c:pt>
                <c:pt idx="55">
                  <c:v>1.0426930457579999E-12</c:v>
                </c:pt>
                <c:pt idx="56">
                  <c:v>1.31621953239E-12</c:v>
                </c:pt>
                <c:pt idx="57">
                  <c:v>1.8608067608130001E-12</c:v>
                </c:pt>
                <c:pt idx="58">
                  <c:v>2.4597285914880002E-12</c:v>
                </c:pt>
                <c:pt idx="59">
                  <c:v>2.8813210525259999E-12</c:v>
                </c:pt>
                <c:pt idx="60">
                  <c:v>3.0580557389550002E-12</c:v>
                </c:pt>
                <c:pt idx="61">
                  <c:v>2.6837748556289996E-12</c:v>
                </c:pt>
                <c:pt idx="62">
                  <c:v>2.4421744302479997E-12</c:v>
                </c:pt>
                <c:pt idx="63">
                  <c:v>2.2342682083679999E-12</c:v>
                </c:pt>
                <c:pt idx="64">
                  <c:v>3.3731539047010597E-13</c:v>
                </c:pt>
                <c:pt idx="65">
                  <c:v>2.3104128315239998E-12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9-4727-B6B9-05A69902D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21400"/>
        <c:axId val="1563521728"/>
      </c:scatterChart>
      <c:valAx>
        <c:axId val="1563521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728"/>
        <c:crosses val="autoZero"/>
        <c:crossBetween val="midCat"/>
        <c:majorUnit val="0.25"/>
      </c:valAx>
      <c:valAx>
        <c:axId val="1563521728"/>
        <c:scaling>
          <c:orientation val="minMax"/>
          <c:min val="0"/>
        </c:scaling>
        <c:delete val="0"/>
        <c:axPos val="l"/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521400"/>
        <c:crosses val="autoZero"/>
        <c:crossBetween val="midCat"/>
        <c:majorUnit val="2.0000000000000012E-1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180975</xdr:rowOff>
    </xdr:from>
    <xdr:to>
      <xdr:col>13</xdr:col>
      <xdr:colOff>458700</xdr:colOff>
      <xdr:row>14</xdr:row>
      <xdr:rowOff>54975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46B9CCF-3D73-46F4-B9A8-833A37E7E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</xdr:row>
      <xdr:rowOff>9525</xdr:rowOff>
    </xdr:from>
    <xdr:to>
      <xdr:col>8</xdr:col>
      <xdr:colOff>192000</xdr:colOff>
      <xdr:row>14</xdr:row>
      <xdr:rowOff>74025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22CFD24-733E-47EE-89F1-6385C8669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16</xdr:row>
      <xdr:rowOff>0</xdr:rowOff>
    </xdr:from>
    <xdr:to>
      <xdr:col>13</xdr:col>
      <xdr:colOff>458700</xdr:colOff>
      <xdr:row>27</xdr:row>
      <xdr:rowOff>64500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343F703-ED42-4FC9-96C0-A8DFB2058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16</xdr:row>
      <xdr:rowOff>19050</xdr:rowOff>
    </xdr:from>
    <xdr:to>
      <xdr:col>8</xdr:col>
      <xdr:colOff>192000</xdr:colOff>
      <xdr:row>27</xdr:row>
      <xdr:rowOff>83550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9DE0B1A-B7E7-4967-83D8-2D41C7C40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219075</xdr:colOff>
      <xdr:row>29</xdr:row>
      <xdr:rowOff>85725</xdr:rowOff>
    </xdr:from>
    <xdr:to>
      <xdr:col>13</xdr:col>
      <xdr:colOff>411075</xdr:colOff>
      <xdr:row>40</xdr:row>
      <xdr:rowOff>150225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05484C6-5E62-4723-8FA0-7EAAEA0A4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581025</xdr:colOff>
      <xdr:row>29</xdr:row>
      <xdr:rowOff>76200</xdr:rowOff>
    </xdr:from>
    <xdr:to>
      <xdr:col>8</xdr:col>
      <xdr:colOff>163425</xdr:colOff>
      <xdr:row>40</xdr:row>
      <xdr:rowOff>140700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89C2E98-A5A4-450D-A159-00F5A8CC4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257175</xdr:colOff>
      <xdr:row>42</xdr:row>
      <xdr:rowOff>133350</xdr:rowOff>
    </xdr:from>
    <xdr:to>
      <xdr:col>13</xdr:col>
      <xdr:colOff>449175</xdr:colOff>
      <xdr:row>54</xdr:row>
      <xdr:rowOff>7350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DB778C9-4D25-4972-868E-BEE17A907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9525</xdr:colOff>
      <xdr:row>42</xdr:row>
      <xdr:rowOff>123825</xdr:rowOff>
    </xdr:from>
    <xdr:to>
      <xdr:col>8</xdr:col>
      <xdr:colOff>201525</xdr:colOff>
      <xdr:row>53</xdr:row>
      <xdr:rowOff>188325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B47DE770-5392-4451-9F11-5405DAECD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238125</xdr:colOff>
      <xdr:row>56</xdr:row>
      <xdr:rowOff>66675</xdr:rowOff>
    </xdr:from>
    <xdr:to>
      <xdr:col>13</xdr:col>
      <xdr:colOff>430125</xdr:colOff>
      <xdr:row>67</xdr:row>
      <xdr:rowOff>131175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1B10211-23DF-4782-978D-B0A9BCF39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600075</xdr:colOff>
      <xdr:row>56</xdr:row>
      <xdr:rowOff>57150</xdr:rowOff>
    </xdr:from>
    <xdr:to>
      <xdr:col>8</xdr:col>
      <xdr:colOff>182475</xdr:colOff>
      <xdr:row>67</xdr:row>
      <xdr:rowOff>121650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B2A57E33-88CD-4E17-A1DD-582C384E9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247650</xdr:colOff>
      <xdr:row>69</xdr:row>
      <xdr:rowOff>9525</xdr:rowOff>
    </xdr:from>
    <xdr:to>
      <xdr:col>13</xdr:col>
      <xdr:colOff>439650</xdr:colOff>
      <xdr:row>80</xdr:row>
      <xdr:rowOff>74025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2B8B6E39-2D4A-47C5-90D1-45619DDC5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69</xdr:row>
      <xdr:rowOff>0</xdr:rowOff>
    </xdr:from>
    <xdr:to>
      <xdr:col>8</xdr:col>
      <xdr:colOff>192000</xdr:colOff>
      <xdr:row>80</xdr:row>
      <xdr:rowOff>64500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4863DD2D-C2D3-4E5F-AE71-A6058C766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57</xdr:row>
      <xdr:rowOff>0</xdr:rowOff>
    </xdr:from>
    <xdr:to>
      <xdr:col>20</xdr:col>
      <xdr:colOff>192000</xdr:colOff>
      <xdr:row>68</xdr:row>
      <xdr:rowOff>64500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7F5E51FD-292B-45DE-BDF3-D115138D8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590550</xdr:colOff>
      <xdr:row>29</xdr:row>
      <xdr:rowOff>66675</xdr:rowOff>
    </xdr:from>
    <xdr:to>
      <xdr:col>20</xdr:col>
      <xdr:colOff>172950</xdr:colOff>
      <xdr:row>40</xdr:row>
      <xdr:rowOff>131175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675C1B40-2613-496E-9E72-73F32352B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285750</xdr:colOff>
      <xdr:row>15</xdr:row>
      <xdr:rowOff>180975</xdr:rowOff>
    </xdr:from>
    <xdr:to>
      <xdr:col>19</xdr:col>
      <xdr:colOff>477750</xdr:colOff>
      <xdr:row>27</xdr:row>
      <xdr:rowOff>54975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36022E51-AD7D-4953-AF7B-32DC87F72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7"/>
  <sheetViews>
    <sheetView tabSelected="1" zoomScale="80" zoomScaleNormal="80" workbookViewId="0">
      <pane ySplit="3" topLeftCell="A52" activePane="bottomLeft" state="frozen"/>
      <selection pane="bottomLeft" activeCell="B81" sqref="B81:C85"/>
    </sheetView>
  </sheetViews>
  <sheetFormatPr baseColWidth="10" defaultColWidth="9.140625" defaultRowHeight="15" x14ac:dyDescent="0.25"/>
  <cols>
    <col min="1" max="1" width="11.7109375" bestFit="1" customWidth="1"/>
    <col min="2" max="2" width="16.85546875" style="9" bestFit="1" customWidth="1"/>
    <col min="3" max="3" width="16.85546875" style="9" customWidth="1"/>
    <col min="4" max="4" width="9.42578125" style="2" customWidth="1"/>
    <col min="5" max="6" width="8.7109375" style="2" customWidth="1"/>
    <col min="7" max="7" width="10.85546875" style="4" bestFit="1" customWidth="1"/>
    <col min="8" max="8" width="10" style="4" bestFit="1" customWidth="1"/>
    <col min="9" max="9" width="10.85546875" style="4" bestFit="1" customWidth="1"/>
    <col min="10" max="10" width="10" style="4" bestFit="1" customWidth="1"/>
    <col min="11" max="11" width="10.85546875" style="4" bestFit="1" customWidth="1"/>
    <col min="12" max="12" width="10" style="4" bestFit="1" customWidth="1"/>
    <col min="13" max="13" width="10.85546875" style="4" bestFit="1" customWidth="1"/>
    <col min="14" max="14" width="10" style="4" bestFit="1" customWidth="1"/>
    <col min="15" max="15" width="10.85546875" style="4" bestFit="1" customWidth="1"/>
    <col min="16" max="16" width="10.85546875" style="4" customWidth="1"/>
    <col min="17" max="17" width="10.85546875" style="4" bestFit="1" customWidth="1"/>
    <col min="18" max="18" width="10.85546875" style="4" customWidth="1"/>
    <col min="19" max="19" width="10.85546875" style="4" bestFit="1" customWidth="1"/>
    <col min="20" max="20" width="10.85546875" style="4" customWidth="1"/>
    <col min="21" max="21" width="9.140625" style="2" customWidth="1"/>
    <col min="22" max="22" width="9.28515625" style="2" customWidth="1"/>
    <col min="23" max="23" width="9.140625" style="2" customWidth="1"/>
    <col min="24" max="24" width="9.28515625" style="2" customWidth="1"/>
    <col min="25" max="28" width="9.140625" style="2" customWidth="1"/>
    <col min="29" max="29" width="10.7109375" style="11" bestFit="1" customWidth="1"/>
    <col min="30" max="30" width="9.7109375" style="11" bestFit="1" customWidth="1"/>
  </cols>
  <sheetData>
    <row r="1" spans="1:30" x14ac:dyDescent="0.25">
      <c r="A1" s="8" t="s">
        <v>12</v>
      </c>
      <c r="B1" s="3" t="s">
        <v>13</v>
      </c>
      <c r="C1" s="3"/>
      <c r="D1" s="2" t="s">
        <v>24</v>
      </c>
      <c r="E1" s="15"/>
      <c r="G1" s="12" t="s">
        <v>8</v>
      </c>
      <c r="H1" s="7"/>
      <c r="I1" s="12" t="s">
        <v>9</v>
      </c>
      <c r="J1" s="7"/>
      <c r="K1" s="12" t="s">
        <v>10</v>
      </c>
      <c r="L1" s="7"/>
      <c r="M1" s="12" t="s">
        <v>17</v>
      </c>
      <c r="N1" s="7"/>
      <c r="O1" s="13" t="s">
        <v>20</v>
      </c>
      <c r="P1" s="13"/>
      <c r="Q1" s="13" t="s">
        <v>18</v>
      </c>
      <c r="R1" s="13"/>
      <c r="S1" s="13" t="s">
        <v>19</v>
      </c>
      <c r="T1" s="13"/>
      <c r="U1" s="16" t="s">
        <v>22</v>
      </c>
      <c r="V1" s="16"/>
      <c r="W1" s="16" t="s">
        <v>21</v>
      </c>
      <c r="X1" s="16"/>
      <c r="Y1" s="16" t="s">
        <v>7</v>
      </c>
      <c r="Z1" s="16"/>
      <c r="AA1" s="16" t="s">
        <v>23</v>
      </c>
      <c r="AB1" s="16"/>
      <c r="AC1" s="17" t="s">
        <v>5</v>
      </c>
      <c r="AD1" s="10"/>
    </row>
    <row r="2" spans="1:30" x14ac:dyDescent="0.25">
      <c r="B2" s="3">
        <v>2447551.2599999998</v>
      </c>
      <c r="C2" s="3"/>
      <c r="D2" s="2">
        <v>680.83</v>
      </c>
      <c r="G2" s="6" t="s">
        <v>11</v>
      </c>
      <c r="H2" s="6" t="s">
        <v>11</v>
      </c>
      <c r="I2" s="6" t="s">
        <v>11</v>
      </c>
      <c r="J2" s="6" t="s">
        <v>11</v>
      </c>
      <c r="K2" s="6" t="s">
        <v>11</v>
      </c>
      <c r="L2" s="6" t="s">
        <v>11</v>
      </c>
      <c r="M2" s="6" t="s">
        <v>11</v>
      </c>
      <c r="N2" s="6" t="s">
        <v>11</v>
      </c>
      <c r="O2" s="6" t="s">
        <v>11</v>
      </c>
      <c r="P2" s="6" t="s">
        <v>11</v>
      </c>
      <c r="Q2" s="6" t="s">
        <v>11</v>
      </c>
      <c r="R2" s="6" t="s">
        <v>11</v>
      </c>
      <c r="S2" s="6" t="s">
        <v>11</v>
      </c>
      <c r="T2" s="6" t="s">
        <v>11</v>
      </c>
      <c r="U2" s="5" t="s">
        <v>16</v>
      </c>
      <c r="W2" s="5" t="s">
        <v>16</v>
      </c>
      <c r="Y2" s="5" t="s">
        <v>16</v>
      </c>
      <c r="AA2" s="5" t="s">
        <v>16</v>
      </c>
      <c r="AC2" s="10"/>
      <c r="AD2" s="10"/>
    </row>
    <row r="3" spans="1:30" x14ac:dyDescent="0.25">
      <c r="A3" t="s">
        <v>0</v>
      </c>
      <c r="B3" s="3" t="s">
        <v>1</v>
      </c>
      <c r="C3" s="3"/>
      <c r="D3" s="2" t="s">
        <v>14</v>
      </c>
      <c r="E3" s="2" t="s">
        <v>4</v>
      </c>
      <c r="F3" s="2" t="s">
        <v>15</v>
      </c>
      <c r="G3" s="6" t="s">
        <v>2</v>
      </c>
      <c r="H3" s="6" t="s">
        <v>3</v>
      </c>
      <c r="I3" s="6" t="s">
        <v>2</v>
      </c>
      <c r="J3" s="6" t="s">
        <v>3</v>
      </c>
      <c r="K3" s="6" t="s">
        <v>2</v>
      </c>
      <c r="L3" s="6" t="s">
        <v>3</v>
      </c>
      <c r="M3" s="6" t="s">
        <v>2</v>
      </c>
      <c r="N3" s="6" t="s">
        <v>3</v>
      </c>
      <c r="O3" s="6" t="s">
        <v>2</v>
      </c>
      <c r="P3" s="6" t="s">
        <v>3</v>
      </c>
      <c r="Q3" s="6" t="s">
        <v>2</v>
      </c>
      <c r="R3" s="6" t="s">
        <v>3</v>
      </c>
      <c r="S3" s="6" t="s">
        <v>2</v>
      </c>
      <c r="T3" s="6" t="s">
        <v>3</v>
      </c>
      <c r="U3" s="5" t="s">
        <v>25</v>
      </c>
      <c r="V3" s="5" t="s">
        <v>3</v>
      </c>
      <c r="W3" s="5" t="s">
        <v>25</v>
      </c>
      <c r="X3" s="5" t="s">
        <v>3</v>
      </c>
      <c r="Y3" s="5" t="s">
        <v>25</v>
      </c>
      <c r="Z3" s="5" t="s">
        <v>3</v>
      </c>
      <c r="AA3" s="5" t="s">
        <v>25</v>
      </c>
      <c r="AB3" s="5" t="s">
        <v>3</v>
      </c>
      <c r="AC3" s="10" t="s">
        <v>6</v>
      </c>
      <c r="AD3" s="10" t="s">
        <v>3</v>
      </c>
    </row>
    <row r="4" spans="1:30" x14ac:dyDescent="0.25">
      <c r="A4" s="1">
        <v>41650</v>
      </c>
      <c r="B4" s="3">
        <v>2456669.3424999998</v>
      </c>
      <c r="C4" s="3">
        <f>+B4-2450000</f>
        <v>6669.3424999997951</v>
      </c>
      <c r="D4" s="2">
        <f t="shared" ref="D4:D45" si="0">MOD((B4-$B$2),$D$2)/$D$2</f>
        <v>0.39259800537581785</v>
      </c>
      <c r="E4" s="14">
        <v>11.42</v>
      </c>
      <c r="F4" s="14">
        <v>0.01</v>
      </c>
      <c r="G4" s="4">
        <v>4.9946068784988241E-11</v>
      </c>
      <c r="H4" s="4">
        <v>7.0634407862949874E-12</v>
      </c>
      <c r="I4" s="4">
        <v>1.0019872750237419E-11</v>
      </c>
      <c r="J4" s="4">
        <v>1.4170239936638365E-12</v>
      </c>
      <c r="K4" s="4">
        <v>3.829851426393634E-12</v>
      </c>
      <c r="L4" s="4">
        <v>5.4162278290798212E-13</v>
      </c>
      <c r="M4" s="4">
        <v>7.808761894456822E-13</v>
      </c>
      <c r="N4" s="4">
        <v>1.1043256976483063E-13</v>
      </c>
      <c r="O4" s="4">
        <v>1.4017239539729998E-12</v>
      </c>
      <c r="P4" s="4">
        <v>1.9823370264118567E-13</v>
      </c>
      <c r="Q4" s="4">
        <v>1.10947311966E-12</v>
      </c>
      <c r="R4" s="4">
        <v>1.5690319329115601E-13</v>
      </c>
      <c r="S4" s="4">
        <v>1.2661361946199999E-12</v>
      </c>
      <c r="T4" s="4">
        <v>1.7905869782430648E-13</v>
      </c>
      <c r="U4" s="2">
        <f t="shared" ref="U4:U35" si="1">O4/Q4</f>
        <v>1.26341407388271</v>
      </c>
      <c r="V4" s="2">
        <f t="shared" ref="V4:V35" si="2">U4*SQRT((P4/O4)^2+(R4/Q4)^2)</f>
        <v>0.25268281477654203</v>
      </c>
      <c r="W4" s="2">
        <f t="shared" ref="W4:W35" si="3">S4/Q4</f>
        <v>1.141204930686387</v>
      </c>
      <c r="X4" s="2">
        <f t="shared" ref="X4:X35" si="4">W4*SQRT((R4/Q4)^2+(T4/S4)^2)</f>
        <v>0.22824098613727745</v>
      </c>
      <c r="Y4" s="2">
        <f t="shared" ref="Y4:Y35" si="5">G4/I4</f>
        <v>4.9847009068857462</v>
      </c>
      <c r="Z4" s="2">
        <f t="shared" ref="Z4:Z35" si="6">Y4*SQRT((H4/G4)^2+(J4/I4)^2)</f>
        <v>0.99694018137714946</v>
      </c>
      <c r="AA4" s="2">
        <f t="shared" ref="AA4:AA35" si="7">K4/I4</f>
        <v>0.38222555533980074</v>
      </c>
      <c r="AB4" s="2">
        <f t="shared" ref="AB4:AB35" si="8">AA4*SQRT((L4/K4)^2+(J4/I4)^2)</f>
        <v>7.6445111067960161E-2</v>
      </c>
      <c r="AC4" s="11">
        <f>(14.16*SQRT(AA4)+5.13)*10000</f>
        <v>138843.34029995653</v>
      </c>
      <c r="AD4" s="11">
        <f>14.16/(2*SQRT(AA4))*AB4*10000</f>
        <v>8754.3340299956562</v>
      </c>
    </row>
    <row r="5" spans="1:30" x14ac:dyDescent="0.25">
      <c r="A5" s="1">
        <v>41868</v>
      </c>
      <c r="B5" s="3">
        <v>2456887.4948</v>
      </c>
      <c r="C5" s="3">
        <f t="shared" ref="C5:C66" si="9">+B5-2450000</f>
        <v>6887.4947999999858</v>
      </c>
      <c r="D5" s="2">
        <f t="shared" si="0"/>
        <v>0.71301910902899224</v>
      </c>
      <c r="E5" s="2">
        <v>10.715260653234965</v>
      </c>
      <c r="F5" s="2">
        <v>5.2787252552153659E-3</v>
      </c>
      <c r="G5" s="4">
        <v>9.5164232583807001E-11</v>
      </c>
      <c r="H5" s="4">
        <v>1.345825483728475E-11</v>
      </c>
      <c r="I5" s="4">
        <v>1.9564803384268778E-11</v>
      </c>
      <c r="J5" s="4">
        <v>2.7668810291195939E-12</v>
      </c>
      <c r="K5" s="4">
        <v>6.6336492745571293E-12</v>
      </c>
      <c r="L5" s="4">
        <v>9.3813967721051366E-13</v>
      </c>
      <c r="M5" s="4">
        <v>1.1814009006464208E-13</v>
      </c>
      <c r="N5" s="4">
        <v>1.6707531762939578E-14</v>
      </c>
      <c r="O5" s="4">
        <v>4.0294248271199997E-12</v>
      </c>
      <c r="P5" s="4">
        <v>5.698467239075968E-13</v>
      </c>
      <c r="Q5" s="4">
        <v>3.9319206104000005E-12</v>
      </c>
      <c r="R5" s="4">
        <v>5.5605754534019803E-13</v>
      </c>
      <c r="S5" s="4">
        <v>2.0530735511999998E-12</v>
      </c>
      <c r="T5" s="4">
        <v>2.9034844606565333E-13</v>
      </c>
      <c r="U5" s="2">
        <f t="shared" si="1"/>
        <v>1.0247981143012141</v>
      </c>
      <c r="V5" s="2">
        <f t="shared" si="2"/>
        <v>0.20495962286024286</v>
      </c>
      <c r="W5" s="2">
        <f t="shared" si="3"/>
        <v>0.52215539290635304</v>
      </c>
      <c r="X5" s="2">
        <f t="shared" si="4"/>
        <v>0.10443107858127063</v>
      </c>
      <c r="Y5" s="2">
        <f t="shared" si="5"/>
        <v>4.8640525904964882</v>
      </c>
      <c r="Z5" s="2">
        <f t="shared" si="6"/>
        <v>0.97281051809929786</v>
      </c>
      <c r="AA5" s="2">
        <f t="shared" si="7"/>
        <v>0.33906035978316873</v>
      </c>
      <c r="AB5" s="2">
        <f t="shared" si="8"/>
        <v>6.781207195663376E-2</v>
      </c>
      <c r="AC5" s="11">
        <f t="shared" ref="AC5:AC40" si="10">(14.16*SQRT(AA5)+5.13)*10000</f>
        <v>133752.10784118262</v>
      </c>
      <c r="AD5" s="11">
        <f t="shared" ref="AD5:AD40" si="11">14.16/(2*SQRT(AA5))*AB5*10000</f>
        <v>8245.210784118266</v>
      </c>
    </row>
    <row r="6" spans="1:30" x14ac:dyDescent="0.25">
      <c r="A6" s="1">
        <v>41980</v>
      </c>
      <c r="B6" s="3">
        <v>2456999.4336999999</v>
      </c>
      <c r="C6" s="3">
        <f t="shared" si="9"/>
        <v>6999.4336999999359</v>
      </c>
      <c r="D6" s="2">
        <f t="shared" si="0"/>
        <v>0.877434455003685</v>
      </c>
      <c r="E6" s="14">
        <v>11.18</v>
      </c>
      <c r="F6" s="14">
        <v>8.9999999999999993E-3</v>
      </c>
      <c r="G6" s="4">
        <v>6.0342422894477944E-11</v>
      </c>
      <c r="H6" s="4">
        <v>8.5337072843823482E-12</v>
      </c>
      <c r="I6" s="4">
        <v>9.5738357829787232E-12</v>
      </c>
      <c r="J6" s="4">
        <v>1.3539448408221352E-12</v>
      </c>
      <c r="K6" s="4">
        <v>5.7853280957278194E-12</v>
      </c>
      <c r="L6" s="4">
        <v>8.1816894557563955E-13</v>
      </c>
      <c r="M6" s="4">
        <v>4.0726584364628467E-13</v>
      </c>
      <c r="N6" s="4">
        <v>5.7596087957589625E-14</v>
      </c>
      <c r="O6" s="4">
        <v>2.73365911665E-12</v>
      </c>
      <c r="P6" s="4">
        <v>3.8659777976712852E-13</v>
      </c>
      <c r="Q6" s="4">
        <v>2.0146483404900002E-12</v>
      </c>
      <c r="R6" s="4">
        <v>2.8491430065334076E-13</v>
      </c>
      <c r="S6" s="4">
        <v>2.5917048135000003E-12</v>
      </c>
      <c r="T6" s="4">
        <v>3.6652240969193338E-13</v>
      </c>
      <c r="U6" s="2">
        <f t="shared" si="1"/>
        <v>1.3568914543096504</v>
      </c>
      <c r="V6" s="2">
        <f t="shared" si="2"/>
        <v>0.27137829086193016</v>
      </c>
      <c r="W6" s="2">
        <f t="shared" si="3"/>
        <v>1.2864303716993355</v>
      </c>
      <c r="X6" s="2">
        <f t="shared" si="4"/>
        <v>0.25728607433986717</v>
      </c>
      <c r="Y6" s="2">
        <f t="shared" si="5"/>
        <v>6.3028470784678019</v>
      </c>
      <c r="Z6" s="2">
        <f t="shared" si="6"/>
        <v>1.2605694156935607</v>
      </c>
      <c r="AA6" s="2">
        <f t="shared" si="7"/>
        <v>0.60428528615599675</v>
      </c>
      <c r="AB6" s="2">
        <f t="shared" si="8"/>
        <v>0.12085705723119937</v>
      </c>
      <c r="AC6" s="11">
        <f t="shared" si="10"/>
        <v>161373.87695174539</v>
      </c>
      <c r="AD6" s="11">
        <f t="shared" si="11"/>
        <v>11007.387695174537</v>
      </c>
    </row>
    <row r="7" spans="1:30" x14ac:dyDescent="0.25">
      <c r="A7" s="1">
        <v>42034</v>
      </c>
      <c r="B7" s="3">
        <v>2457053.3110000002</v>
      </c>
      <c r="C7" s="3">
        <f t="shared" si="9"/>
        <v>7053.3110000002198</v>
      </c>
      <c r="D7" s="2">
        <f t="shared" si="0"/>
        <v>0.95656918760989196</v>
      </c>
      <c r="E7" s="18">
        <v>11.95445483203541</v>
      </c>
      <c r="F7" s="18">
        <v>4.3945873130763697E-3</v>
      </c>
      <c r="G7" s="4">
        <v>2.8085110367836256E-11</v>
      </c>
      <c r="H7" s="4">
        <v>3.9718343982939264E-12</v>
      </c>
      <c r="I7" s="4">
        <v>4.5428853480954041E-12</v>
      </c>
      <c r="J7" s="4">
        <v>6.4246100715825405E-13</v>
      </c>
      <c r="K7" s="4">
        <v>2.6336213360773954E-12</v>
      </c>
      <c r="L7" s="4">
        <v>3.724503011635804E-13</v>
      </c>
      <c r="M7" s="4">
        <v>6.3200931495052737E-13</v>
      </c>
      <c r="N7" s="4">
        <v>8.9379614474916492E-14</v>
      </c>
      <c r="O7" s="4">
        <v>1.8377015181840001E-12</v>
      </c>
      <c r="P7" s="4">
        <v>2.5989024106094403E-13</v>
      </c>
      <c r="Q7" s="4">
        <v>4.5929051513699994E-13</v>
      </c>
      <c r="R7" s="4">
        <v>6.4953487557607076E-14</v>
      </c>
      <c r="S7" s="4">
        <v>1.60772170202E-12</v>
      </c>
      <c r="T7" s="4">
        <v>2.2736618355182401E-13</v>
      </c>
      <c r="U7" s="2">
        <f t="shared" si="1"/>
        <v>4.0011745455615157</v>
      </c>
      <c r="V7" s="2">
        <f t="shared" si="2"/>
        <v>0.80023490911230333</v>
      </c>
      <c r="W7" s="2">
        <f t="shared" si="3"/>
        <v>3.5004461207748632</v>
      </c>
      <c r="X7" s="2">
        <f t="shared" si="4"/>
        <v>0.70008922415497277</v>
      </c>
      <c r="Y7" s="2">
        <f t="shared" si="5"/>
        <v>6.182218615666998</v>
      </c>
      <c r="Z7" s="2">
        <f t="shared" si="6"/>
        <v>1.2364437231333998</v>
      </c>
      <c r="AA7" s="2">
        <f t="shared" si="7"/>
        <v>0.57972436772623726</v>
      </c>
      <c r="AB7" s="2">
        <f t="shared" si="8"/>
        <v>0.11594487354524748</v>
      </c>
      <c r="AC7" s="11">
        <f t="shared" si="10"/>
        <v>159113.71999220221</v>
      </c>
      <c r="AD7" s="11">
        <f t="shared" si="11"/>
        <v>10781.371999220224</v>
      </c>
    </row>
    <row r="8" spans="1:30" x14ac:dyDescent="0.25">
      <c r="A8" s="1">
        <v>42036</v>
      </c>
      <c r="B8" s="3">
        <v>2457055.3689000001</v>
      </c>
      <c r="C8" s="3">
        <f t="shared" si="9"/>
        <v>7055.3689000001177</v>
      </c>
      <c r="D8" s="2">
        <f t="shared" si="0"/>
        <v>0.9595918217474857</v>
      </c>
      <c r="E8" s="2">
        <v>11.95445483203541</v>
      </c>
      <c r="F8" s="2">
        <v>4.3945873130763697E-3</v>
      </c>
      <c r="G8" s="4">
        <v>2.736939497644402E-11</v>
      </c>
      <c r="H8" s="4">
        <v>3.8706169569633197E-12</v>
      </c>
      <c r="I8" s="4">
        <v>4.4706292016062093E-12</v>
      </c>
      <c r="J8" s="4">
        <v>6.3224244492527041E-13</v>
      </c>
      <c r="K8" s="4">
        <v>2.5985315381316824E-12</v>
      </c>
      <c r="L8" s="4">
        <v>3.6748785434800451E-13</v>
      </c>
      <c r="M8" s="4">
        <v>6.0533194588091926E-13</v>
      </c>
      <c r="N8" s="4">
        <v>8.5606864760249258E-14</v>
      </c>
      <c r="O8" s="4">
        <v>1.8402100029180003E-12</v>
      </c>
      <c r="P8" s="4">
        <v>2.6024499437412692E-13</v>
      </c>
      <c r="Q8" s="4">
        <v>4.2954634626099998E-13</v>
      </c>
      <c r="R8" s="4">
        <v>6.0747026855011586E-14</v>
      </c>
      <c r="S8" s="4">
        <v>1.4680394584799999E-12</v>
      </c>
      <c r="T8" s="4">
        <v>2.0761213122812705E-13</v>
      </c>
      <c r="U8" s="2">
        <f t="shared" si="1"/>
        <v>4.2840778857419402</v>
      </c>
      <c r="V8" s="2">
        <f t="shared" si="2"/>
        <v>0.85681557714838819</v>
      </c>
      <c r="W8" s="2">
        <f t="shared" si="3"/>
        <v>3.4176509037001401</v>
      </c>
      <c r="X8" s="2">
        <f t="shared" si="4"/>
        <v>0.68353018074002814</v>
      </c>
      <c r="Y8" s="2">
        <f t="shared" si="5"/>
        <v>6.1220454084205267</v>
      </c>
      <c r="Z8" s="2">
        <f t="shared" si="6"/>
        <v>1.2244090816841056</v>
      </c>
      <c r="AA8" s="2">
        <f t="shared" si="7"/>
        <v>0.5812451493848072</v>
      </c>
      <c r="AB8" s="2">
        <f t="shared" si="8"/>
        <v>0.11624902987696147</v>
      </c>
      <c r="AC8" s="11">
        <f t="shared" si="10"/>
        <v>159255.04037537589</v>
      </c>
      <c r="AD8" s="11">
        <f t="shared" si="11"/>
        <v>10795.50403753759</v>
      </c>
    </row>
    <row r="9" spans="1:30" x14ac:dyDescent="0.25">
      <c r="A9" s="1">
        <v>42056</v>
      </c>
      <c r="B9" s="3">
        <v>2457075.4169999999</v>
      </c>
      <c r="C9" s="3">
        <f t="shared" si="9"/>
        <v>7075.4169999998994</v>
      </c>
      <c r="D9" s="2">
        <f t="shared" si="0"/>
        <v>0.98903837962504937</v>
      </c>
      <c r="E9" s="2">
        <v>12.328219208133927</v>
      </c>
      <c r="F9" s="2">
        <v>5.3552267711631648E-3</v>
      </c>
      <c r="G9" s="4">
        <v>2.8307930121612602E-11</v>
      </c>
      <c r="H9" s="4">
        <v>4.0033458700694405E-12</v>
      </c>
      <c r="I9" s="4">
        <v>4.2580451372879877E-12</v>
      </c>
      <c r="J9" s="4">
        <v>6.0217851823494811E-13</v>
      </c>
      <c r="K9" s="4">
        <v>2.3965957101505236E-12</v>
      </c>
      <c r="L9" s="4">
        <v>3.3892981568200503E-13</v>
      </c>
      <c r="M9" s="4">
        <v>6.511286736172722E-13</v>
      </c>
      <c r="N9" s="4">
        <v>9.2083500107955096E-14</v>
      </c>
      <c r="O9" s="4">
        <v>1.9896930225899999E-12</v>
      </c>
      <c r="P9" s="4">
        <v>2.8138508575058956E-13</v>
      </c>
      <c r="Q9" s="4">
        <v>4.19059131414E-13</v>
      </c>
      <c r="R9" s="4">
        <v>5.9263910708196805E-14</v>
      </c>
      <c r="S9" s="4">
        <v>1.65633620529E-12</v>
      </c>
      <c r="T9" s="4">
        <v>2.3424131253707053E-13</v>
      </c>
      <c r="U9" s="2">
        <f t="shared" si="1"/>
        <v>4.7480006362737566</v>
      </c>
      <c r="V9" s="2">
        <f t="shared" si="2"/>
        <v>0.94960012725475151</v>
      </c>
      <c r="W9" s="2">
        <f t="shared" si="3"/>
        <v>3.9525119037524563</v>
      </c>
      <c r="X9" s="2">
        <f t="shared" si="4"/>
        <v>0.7905023807504914</v>
      </c>
      <c r="Y9" s="2">
        <f t="shared" si="5"/>
        <v>6.6481047543902605</v>
      </c>
      <c r="Z9" s="2">
        <f t="shared" si="6"/>
        <v>1.3296209508780523</v>
      </c>
      <c r="AA9" s="2">
        <f t="shared" si="7"/>
        <v>0.56283943285696381</v>
      </c>
      <c r="AB9" s="2">
        <f t="shared" si="8"/>
        <v>0.11256788657139279</v>
      </c>
      <c r="AC9" s="11">
        <f t="shared" si="10"/>
        <v>157532.03762926007</v>
      </c>
      <c r="AD9" s="11">
        <f t="shared" si="11"/>
        <v>10623.203762926008</v>
      </c>
    </row>
    <row r="10" spans="1:30" x14ac:dyDescent="0.25">
      <c r="A10" s="1">
        <v>42061</v>
      </c>
      <c r="B10" s="3">
        <v>2457080.3377</v>
      </c>
      <c r="C10" s="3">
        <f t="shared" si="9"/>
        <v>7080.3377000000328</v>
      </c>
      <c r="D10" s="2">
        <f t="shared" si="0"/>
        <v>0.99626588135107985</v>
      </c>
      <c r="E10" s="2">
        <v>12.446463089452774</v>
      </c>
      <c r="F10" s="2">
        <v>1.1494062869124798E-2</v>
      </c>
      <c r="G10" s="4">
        <v>2.5614781064448091E-11</v>
      </c>
      <c r="H10" s="4">
        <v>3.6224770778560039E-12</v>
      </c>
      <c r="I10" s="4">
        <v>4.1627783206736374E-12</v>
      </c>
      <c r="J10" s="4">
        <v>5.8870575582493559E-13</v>
      </c>
      <c r="K10" s="4">
        <v>2.556796871281603E-12</v>
      </c>
      <c r="L10" s="4">
        <v>3.61585681159954E-13</v>
      </c>
      <c r="M10" s="4">
        <v>6.8222786834694352E-13</v>
      </c>
      <c r="N10" s="4">
        <v>9.6481590404513408E-14</v>
      </c>
      <c r="O10" s="4">
        <v>1.8351910447919996E-12</v>
      </c>
      <c r="P10" s="4">
        <v>2.5953520650904963E-13</v>
      </c>
      <c r="Q10" s="4">
        <v>3.8276090355600002E-13</v>
      </c>
      <c r="R10" s="4">
        <v>5.4130566095507558E-14</v>
      </c>
      <c r="S10" s="4">
        <v>1.3138377182420001E-12</v>
      </c>
      <c r="T10" s="4">
        <v>1.8580471198951581E-13</v>
      </c>
      <c r="U10" s="2">
        <f t="shared" si="1"/>
        <v>4.7946146739187565</v>
      </c>
      <c r="V10" s="2">
        <f t="shared" si="2"/>
        <v>0.95892293478375146</v>
      </c>
      <c r="W10" s="2">
        <f t="shared" si="3"/>
        <v>3.4325285211627641</v>
      </c>
      <c r="X10" s="2">
        <f t="shared" si="4"/>
        <v>0.68650570423255297</v>
      </c>
      <c r="Y10" s="2">
        <f t="shared" si="5"/>
        <v>6.1532897241338098</v>
      </c>
      <c r="Z10" s="2">
        <f t="shared" si="6"/>
        <v>1.2306579448267623</v>
      </c>
      <c r="AA10" s="2">
        <f t="shared" si="7"/>
        <v>0.61420442654459007</v>
      </c>
      <c r="AB10" s="2">
        <f t="shared" si="8"/>
        <v>0.12284088530891804</v>
      </c>
      <c r="AC10" s="11">
        <f t="shared" si="10"/>
        <v>162273.6126594872</v>
      </c>
      <c r="AD10" s="11">
        <f t="shared" si="11"/>
        <v>11097.361265948723</v>
      </c>
    </row>
    <row r="11" spans="1:30" x14ac:dyDescent="0.25">
      <c r="A11" s="1">
        <v>42066</v>
      </c>
      <c r="B11" s="3">
        <v>2457085.3311999999</v>
      </c>
      <c r="C11" s="3">
        <f t="shared" si="9"/>
        <v>7085.3311999998987</v>
      </c>
      <c r="D11" s="2">
        <f t="shared" si="0"/>
        <v>3.6003113848120916E-3</v>
      </c>
      <c r="E11" s="2">
        <v>12.55957268328244</v>
      </c>
      <c r="F11" s="2">
        <v>9.7362129742114781E-3</v>
      </c>
      <c r="G11" s="4">
        <v>2.3698879116578711E-11</v>
      </c>
      <c r="H11" s="4">
        <v>3.3515276259706134E-12</v>
      </c>
      <c r="I11" s="4">
        <v>4.0577286758237176E-12</v>
      </c>
      <c r="J11" s="4">
        <v>5.7384949257801223E-13</v>
      </c>
      <c r="K11" s="4">
        <v>2.7979099619912877E-12</v>
      </c>
      <c r="L11" s="4">
        <v>3.9568422145468708E-13</v>
      </c>
      <c r="M11" s="4">
        <v>7.3472088122214983E-13</v>
      </c>
      <c r="N11" s="4">
        <v>1.0390522347830764E-13</v>
      </c>
      <c r="O11" s="4">
        <v>1.9035232599599996E-12</v>
      </c>
      <c r="P11" s="4">
        <v>2.6919884105280787E-13</v>
      </c>
      <c r="Q11" s="4">
        <v>4.2063854581300004E-13</v>
      </c>
      <c r="R11" s="4">
        <v>5.9487273634564129E-14</v>
      </c>
      <c r="S11" s="4">
        <v>8.0889881900099998E-13</v>
      </c>
      <c r="T11" s="4">
        <v>1.1439556804187939E-13</v>
      </c>
      <c r="U11" s="2">
        <f t="shared" si="1"/>
        <v>4.5253181832894454</v>
      </c>
      <c r="V11" s="2">
        <f t="shared" si="2"/>
        <v>0.90506363665788925</v>
      </c>
      <c r="W11" s="2">
        <f t="shared" si="3"/>
        <v>1.9230259020546485</v>
      </c>
      <c r="X11" s="2">
        <f t="shared" si="4"/>
        <v>0.38460518041092978</v>
      </c>
      <c r="Y11" s="2">
        <f t="shared" si="5"/>
        <v>5.8404297107834218</v>
      </c>
      <c r="Z11" s="2">
        <f t="shared" si="6"/>
        <v>1.1680859421566845</v>
      </c>
      <c r="AA11" s="2">
        <f t="shared" si="7"/>
        <v>0.68952613284901632</v>
      </c>
      <c r="AB11" s="2">
        <f t="shared" si="8"/>
        <v>0.13790522656980328</v>
      </c>
      <c r="AC11" s="11">
        <f t="shared" si="10"/>
        <v>168881.39775601058</v>
      </c>
      <c r="AD11" s="11">
        <f t="shared" si="11"/>
        <v>11758.139775601061</v>
      </c>
    </row>
    <row r="12" spans="1:30" x14ac:dyDescent="0.25">
      <c r="A12" s="1">
        <v>42257</v>
      </c>
      <c r="B12" s="3">
        <v>2457276.5041</v>
      </c>
      <c r="C12" s="3">
        <f t="shared" si="9"/>
        <v>7276.5041000000201</v>
      </c>
      <c r="D12" s="2">
        <f t="shared" si="0"/>
        <v>0.2843941953207747</v>
      </c>
      <c r="E12" s="2">
        <v>11.248839008014921</v>
      </c>
      <c r="F12" s="2">
        <v>3.089259925151808E-3</v>
      </c>
      <c r="G12" s="4">
        <v>5.573647571682922E-11</v>
      </c>
      <c r="H12" s="4">
        <v>7.8823279877618572E-12</v>
      </c>
      <c r="I12" s="4">
        <v>9.7487227836002199E-12</v>
      </c>
      <c r="J12" s="4">
        <v>1.3786775976383026E-12</v>
      </c>
      <c r="K12" s="4">
        <v>6.4872845260888585E-12</v>
      </c>
      <c r="L12" s="4">
        <v>9.1744057597679822E-13</v>
      </c>
      <c r="M12" s="4">
        <v>8.0975685295831258E-13</v>
      </c>
      <c r="N12" s="4">
        <v>1.1451691236782019E-13</v>
      </c>
      <c r="O12" s="4">
        <v>1.53835333974E-12</v>
      </c>
      <c r="P12" s="4">
        <v>2.175560156782254E-13</v>
      </c>
      <c r="Q12" s="4">
        <v>2.0099405174399999E-12</v>
      </c>
      <c r="R12" s="4">
        <v>2.8424851393268447E-13</v>
      </c>
      <c r="S12" s="4">
        <v>1.2621094171399998E-12</v>
      </c>
      <c r="T12" s="4">
        <v>1.7848922549181902E-13</v>
      </c>
      <c r="U12" s="2">
        <f t="shared" si="1"/>
        <v>0.76537257017901894</v>
      </c>
      <c r="V12" s="2">
        <f t="shared" si="2"/>
        <v>0.15307451403580383</v>
      </c>
      <c r="W12" s="2">
        <f t="shared" si="3"/>
        <v>0.62793371554473176</v>
      </c>
      <c r="X12" s="2">
        <f t="shared" si="4"/>
        <v>0.12558674310894638</v>
      </c>
      <c r="Y12" s="2">
        <f t="shared" si="5"/>
        <v>5.7173105599629785</v>
      </c>
      <c r="Z12" s="2">
        <f t="shared" si="6"/>
        <v>1.1434621119925958</v>
      </c>
      <c r="AA12" s="2">
        <f t="shared" si="7"/>
        <v>0.66544968711204788</v>
      </c>
      <c r="AB12" s="2">
        <f t="shared" si="8"/>
        <v>0.1330899374224096</v>
      </c>
      <c r="AC12" s="11">
        <f t="shared" si="10"/>
        <v>166810.34100209962</v>
      </c>
      <c r="AD12" s="11">
        <f t="shared" si="11"/>
        <v>11551.034100209967</v>
      </c>
    </row>
    <row r="13" spans="1:30" x14ac:dyDescent="0.25">
      <c r="A13" s="1">
        <v>42272</v>
      </c>
      <c r="B13" s="3">
        <v>2457291.3204104998</v>
      </c>
      <c r="C13" s="3">
        <f t="shared" si="9"/>
        <v>7291.3204104998149</v>
      </c>
      <c r="D13" s="2">
        <f t="shared" si="0"/>
        <v>0.3061563246332239</v>
      </c>
      <c r="E13" s="2">
        <v>11.339511951150891</v>
      </c>
      <c r="F13" s="2">
        <v>9.1770750453012001E-3</v>
      </c>
      <c r="G13" s="4">
        <v>8.4929449299112008E-11</v>
      </c>
      <c r="H13" s="4">
        <v>1.2010837904368237E-11</v>
      </c>
      <c r="I13" s="4">
        <v>1.4737446433970177E-11</v>
      </c>
      <c r="J13" s="4">
        <v>2.0841896621667634E-12</v>
      </c>
      <c r="K13" s="4">
        <v>5.0127968320121308E-12</v>
      </c>
      <c r="L13" s="4">
        <v>7.0891652652524419E-13</v>
      </c>
      <c r="M13" s="4">
        <v>1.1648000683596823E-12</v>
      </c>
      <c r="N13" s="4">
        <v>1.6472760541273712E-13</v>
      </c>
      <c r="O13" s="4">
        <v>3.0335272594199998E-12</v>
      </c>
      <c r="P13" s="4">
        <v>4.2900553921002507E-13</v>
      </c>
      <c r="Q13" s="4">
        <v>3.2636011271999997E-12</v>
      </c>
      <c r="R13" s="4">
        <v>4.6154289762623613E-13</v>
      </c>
      <c r="S13" s="4">
        <v>2.9293505070000003E-12</v>
      </c>
      <c r="T13" s="4">
        <v>4.1427272159439035E-13</v>
      </c>
      <c r="U13" s="2">
        <f t="shared" si="1"/>
        <v>0.92950306768113189</v>
      </c>
      <c r="V13" s="2">
        <f t="shared" si="2"/>
        <v>0.18590061353622642</v>
      </c>
      <c r="W13" s="2">
        <f t="shared" si="3"/>
        <v>0.8975822696547574</v>
      </c>
      <c r="X13" s="2">
        <f t="shared" si="4"/>
        <v>0.1795164539309515</v>
      </c>
      <c r="Y13" s="2">
        <f t="shared" si="5"/>
        <v>5.7628334514823099</v>
      </c>
      <c r="Z13" s="2">
        <f t="shared" si="6"/>
        <v>1.1525666902964622</v>
      </c>
      <c r="AA13" s="2">
        <f t="shared" si="7"/>
        <v>0.34014012227094587</v>
      </c>
      <c r="AB13" s="2">
        <f t="shared" si="8"/>
        <v>6.8028024454189193E-2</v>
      </c>
      <c r="AC13" s="11">
        <f t="shared" si="10"/>
        <v>133883.29086444146</v>
      </c>
      <c r="AD13" s="11">
        <f t="shared" si="11"/>
        <v>8258.3290864441442</v>
      </c>
    </row>
    <row r="14" spans="1:30" x14ac:dyDescent="0.25">
      <c r="A14" s="1">
        <v>42277</v>
      </c>
      <c r="B14" s="3">
        <v>2457296.4485419998</v>
      </c>
      <c r="C14" s="3">
        <f t="shared" si="9"/>
        <v>7296.4485419997945</v>
      </c>
      <c r="D14" s="2">
        <f t="shared" si="0"/>
        <v>0.31368850080051919</v>
      </c>
      <c r="E14" s="2">
        <v>11.267700463167051</v>
      </c>
      <c r="F14" s="2">
        <v>1.2099619721011767E-2</v>
      </c>
      <c r="G14" s="4">
        <v>8.5614389951043293E-11</v>
      </c>
      <c r="H14" s="4">
        <v>1.2107703140306427E-11</v>
      </c>
      <c r="I14" s="4">
        <v>1.6287954217541313E-11</v>
      </c>
      <c r="J14" s="4">
        <v>2.303464575775898E-12</v>
      </c>
      <c r="K14" s="4">
        <v>5.0265654907571403E-12</v>
      </c>
      <c r="L14" s="4">
        <v>7.1086370891853209E-13</v>
      </c>
      <c r="M14" s="4">
        <v>1.2025457060495978E-12</v>
      </c>
      <c r="N14" s="4">
        <v>1.7006564468688709E-13</v>
      </c>
      <c r="O14" s="4">
        <v>3.4109492936399998E-12</v>
      </c>
      <c r="P14" s="4">
        <v>4.8238107516326177E-13</v>
      </c>
      <c r="Q14" s="4">
        <v>3.6569923112399998E-12</v>
      </c>
      <c r="R14" s="4">
        <v>5.1717681240497399E-13</v>
      </c>
      <c r="S14" s="4">
        <v>3.1866080551199996E-12</v>
      </c>
      <c r="T14" s="4">
        <v>4.5065443295180555E-13</v>
      </c>
      <c r="U14" s="2">
        <f t="shared" si="1"/>
        <v>0.93271984279437203</v>
      </c>
      <c r="V14" s="2">
        <f t="shared" si="2"/>
        <v>0.18654396855887445</v>
      </c>
      <c r="W14" s="2">
        <f t="shared" si="3"/>
        <v>0.87137401009177839</v>
      </c>
      <c r="X14" s="2">
        <f t="shared" si="4"/>
        <v>0.17427480201835571</v>
      </c>
      <c r="Y14" s="2">
        <f t="shared" si="5"/>
        <v>5.2563009944392451</v>
      </c>
      <c r="Z14" s="2">
        <f t="shared" si="6"/>
        <v>1.0512601988878492</v>
      </c>
      <c r="AA14" s="2">
        <f t="shared" si="7"/>
        <v>0.30860631259288418</v>
      </c>
      <c r="AB14" s="2">
        <f t="shared" si="8"/>
        <v>6.1721262518576847E-2</v>
      </c>
      <c r="AC14" s="11">
        <f t="shared" si="10"/>
        <v>129962.12167887656</v>
      </c>
      <c r="AD14" s="11">
        <f t="shared" si="11"/>
        <v>7866.2121678876574</v>
      </c>
    </row>
    <row r="15" spans="1:30" x14ac:dyDescent="0.25">
      <c r="A15" s="1">
        <v>42301</v>
      </c>
      <c r="B15" s="3">
        <v>2457320.4658284998</v>
      </c>
      <c r="C15" s="3">
        <f t="shared" si="9"/>
        <v>7320.4658284997568</v>
      </c>
      <c r="D15" s="2">
        <f t="shared" si="0"/>
        <v>0.3489649817134669</v>
      </c>
      <c r="E15" s="2">
        <v>11.224625060328288</v>
      </c>
      <c r="F15" s="2">
        <v>8.5545989526684893E-3</v>
      </c>
      <c r="G15" s="4">
        <v>9.5082510684660777E-11</v>
      </c>
      <c r="H15" s="4">
        <v>1.3446697615473201E-11</v>
      </c>
      <c r="I15" s="4">
        <v>2.1450351944516237E-11</v>
      </c>
      <c r="J15" s="4">
        <v>3.0335378637610962E-12</v>
      </c>
      <c r="K15" s="4">
        <v>4.8370124349666511E-12</v>
      </c>
      <c r="L15" s="4">
        <v>6.8405685868971481E-13</v>
      </c>
      <c r="M15" s="4">
        <v>1.1209873073244609E-12</v>
      </c>
      <c r="N15" s="4">
        <v>1.5853154532663496E-13</v>
      </c>
      <c r="O15" s="4">
        <v>4.1406872824800002E-12</v>
      </c>
      <c r="P15" s="4">
        <v>5.8558161124290119E-13</v>
      </c>
      <c r="Q15" s="4">
        <v>4.1920166230799997E-12</v>
      </c>
      <c r="R15" s="4">
        <v>5.9284067620532E-13</v>
      </c>
      <c r="S15" s="4">
        <v>4.0634174236200004E-12</v>
      </c>
      <c r="T15" s="4">
        <v>5.7465400300665458E-13</v>
      </c>
      <c r="U15" s="2">
        <f t="shared" si="1"/>
        <v>0.98775545394610431</v>
      </c>
      <c r="V15" s="2">
        <f t="shared" si="2"/>
        <v>0.1975510907892209</v>
      </c>
      <c r="W15" s="2">
        <f t="shared" si="3"/>
        <v>0.96932283170062583</v>
      </c>
      <c r="X15" s="2">
        <f t="shared" si="4"/>
        <v>0.19386456634012519</v>
      </c>
      <c r="Y15" s="2">
        <f t="shared" si="5"/>
        <v>4.4326783509474552</v>
      </c>
      <c r="Z15" s="2">
        <f t="shared" si="6"/>
        <v>0.8865356701894912</v>
      </c>
      <c r="AA15" s="2">
        <f t="shared" si="7"/>
        <v>0.22549804532243253</v>
      </c>
      <c r="AB15" s="2">
        <f t="shared" si="8"/>
        <v>4.5099609064486512E-2</v>
      </c>
      <c r="AC15" s="11">
        <f t="shared" si="10"/>
        <v>118541.07440857969</v>
      </c>
      <c r="AD15" s="11">
        <f t="shared" si="11"/>
        <v>6724.1074408579716</v>
      </c>
    </row>
    <row r="16" spans="1:30" x14ac:dyDescent="0.25">
      <c r="A16" s="1">
        <v>42330</v>
      </c>
      <c r="B16" s="3">
        <v>2457349.3855750002</v>
      </c>
      <c r="C16" s="3">
        <f t="shared" si="9"/>
        <v>7349.3855750001967</v>
      </c>
      <c r="D16" s="2">
        <f t="shared" si="0"/>
        <v>0.3914421735241097</v>
      </c>
      <c r="E16" s="2">
        <v>11.32577160021512</v>
      </c>
      <c r="F16" s="2">
        <v>5.7253905273018241E-3</v>
      </c>
      <c r="G16" s="4">
        <v>1.2031641117317694E-10</v>
      </c>
      <c r="H16" s="4">
        <v>1.7015310045716463E-11</v>
      </c>
      <c r="I16" s="4">
        <v>2.1415153174038745E-11</v>
      </c>
      <c r="J16" s="4">
        <v>3.0285600059022832E-12</v>
      </c>
      <c r="K16" s="4">
        <v>5.5114555540999715E-12</v>
      </c>
      <c r="L16" s="4">
        <v>7.7943751930247026E-13</v>
      </c>
      <c r="M16" s="4">
        <v>1.1701028461674639E-12</v>
      </c>
      <c r="N16" s="4">
        <v>1.654775314421387E-13</v>
      </c>
      <c r="O16" s="4">
        <v>4.5385107648299996E-12</v>
      </c>
      <c r="P16" s="4">
        <v>6.4184234765988753E-13</v>
      </c>
      <c r="Q16" s="4">
        <v>5.6761348439999993E-12</v>
      </c>
      <c r="R16" s="4">
        <v>8.0272668782432928E-13</v>
      </c>
      <c r="S16" s="4">
        <v>4.8625878892499997E-12</v>
      </c>
      <c r="T16" s="4">
        <v>6.876737741208512E-13</v>
      </c>
      <c r="U16" s="2">
        <f t="shared" si="1"/>
        <v>0.79957768614807778</v>
      </c>
      <c r="V16" s="2">
        <f t="shared" si="2"/>
        <v>0.1599155372296156</v>
      </c>
      <c r="W16" s="2">
        <f t="shared" si="3"/>
        <v>0.85667237000016561</v>
      </c>
      <c r="X16" s="2">
        <f t="shared" si="4"/>
        <v>0.17133447400003315</v>
      </c>
      <c r="Y16" s="2">
        <f t="shared" si="5"/>
        <v>5.6182839410663021</v>
      </c>
      <c r="Z16" s="2">
        <f t="shared" si="6"/>
        <v>1.1236567882132606</v>
      </c>
      <c r="AA16" s="2">
        <f t="shared" si="7"/>
        <v>0.25736241573006458</v>
      </c>
      <c r="AB16" s="2">
        <f t="shared" si="8"/>
        <v>5.1472483146012923E-2</v>
      </c>
      <c r="AC16" s="11">
        <f t="shared" si="10"/>
        <v>123134.95359739996</v>
      </c>
      <c r="AD16" s="11">
        <f t="shared" si="11"/>
        <v>7183.4953597399954</v>
      </c>
    </row>
    <row r="17" spans="1:30" x14ac:dyDescent="0.25">
      <c r="A17" s="1">
        <v>42358</v>
      </c>
      <c r="B17" s="3">
        <v>2457377.3881550003</v>
      </c>
      <c r="C17" s="3">
        <f t="shared" si="9"/>
        <v>7377.3881550002843</v>
      </c>
      <c r="D17" s="2">
        <f t="shared" si="0"/>
        <v>0.43257223536052647</v>
      </c>
      <c r="E17" s="2">
        <v>11.371821845326346</v>
      </c>
      <c r="F17" s="2">
        <v>4.3426447006304561E-3</v>
      </c>
      <c r="G17" s="4">
        <v>1.2000718329318684E-10</v>
      </c>
      <c r="H17" s="4">
        <v>1.6971578619541878E-11</v>
      </c>
      <c r="I17" s="4">
        <v>2.7985445665531526E-11</v>
      </c>
      <c r="J17" s="4">
        <v>3.9577396809250041E-12</v>
      </c>
      <c r="K17" s="4">
        <v>9.5108713238811972E-12</v>
      </c>
      <c r="L17" s="4">
        <v>1.3450403216218144E-12</v>
      </c>
      <c r="M17" s="4">
        <v>5.515429512031675E-13</v>
      </c>
      <c r="N17" s="4">
        <v>7.7999952182280175E-14</v>
      </c>
      <c r="O17" s="4">
        <v>5.2868934467999988E-12</v>
      </c>
      <c r="P17" s="4">
        <v>7.476796415285999E-13</v>
      </c>
      <c r="Q17" s="4">
        <v>7.1641133350199988E-12</v>
      </c>
      <c r="R17" s="4">
        <v>1.0131586240763229E-12</v>
      </c>
      <c r="S17" s="4">
        <v>3.5915177180400005E-12</v>
      </c>
      <c r="T17" s="4">
        <v>5.079173066355439E-13</v>
      </c>
      <c r="U17" s="2">
        <f t="shared" si="1"/>
        <v>0.73796898507402531</v>
      </c>
      <c r="V17" s="2">
        <f t="shared" si="2"/>
        <v>0.1475937970148051</v>
      </c>
      <c r="W17" s="2">
        <f t="shared" si="3"/>
        <v>0.50132061709350029</v>
      </c>
      <c r="X17" s="2">
        <f t="shared" si="4"/>
        <v>0.10026412341870007</v>
      </c>
      <c r="Y17" s="2">
        <f t="shared" si="5"/>
        <v>4.288199828134041</v>
      </c>
      <c r="Z17" s="2">
        <f t="shared" si="6"/>
        <v>0.85763996562680833</v>
      </c>
      <c r="AA17" s="2">
        <f t="shared" si="7"/>
        <v>0.33985062941467931</v>
      </c>
      <c r="AB17" s="2">
        <f t="shared" si="8"/>
        <v>6.797012588293587E-2</v>
      </c>
      <c r="AC17" s="11">
        <f t="shared" si="10"/>
        <v>133848.14011300795</v>
      </c>
      <c r="AD17" s="11">
        <f t="shared" si="11"/>
        <v>8254.8140113007958</v>
      </c>
    </row>
    <row r="18" spans="1:30" x14ac:dyDescent="0.25">
      <c r="A18" s="1">
        <v>42376</v>
      </c>
      <c r="B18" s="3">
        <v>2457395.34932</v>
      </c>
      <c r="C18" s="3">
        <f t="shared" si="9"/>
        <v>7395.3493200000376</v>
      </c>
      <c r="D18" s="2">
        <f t="shared" si="0"/>
        <v>0.45895351262467943</v>
      </c>
      <c r="E18" s="2">
        <v>11.005347344215419</v>
      </c>
      <c r="F18" s="2">
        <v>8.7671415229984822E-3</v>
      </c>
      <c r="G18" s="4">
        <v>2.2389744700618731E-10</v>
      </c>
      <c r="H18" s="4">
        <v>3.166388061368615E-11</v>
      </c>
      <c r="I18" s="4">
        <v>3.5840878652734553E-11</v>
      </c>
      <c r="J18" s="4">
        <v>5.0686656678065559E-12</v>
      </c>
      <c r="K18" s="4">
        <v>1.2537311219998196E-11</v>
      </c>
      <c r="L18" s="4">
        <v>1.7730435563013827E-12</v>
      </c>
      <c r="M18" s="4">
        <v>1.5040271945513704E-13</v>
      </c>
      <c r="N18" s="4">
        <v>2.1270156567125059E-14</v>
      </c>
      <c r="O18" s="4">
        <v>8.8635522118499998E-12</v>
      </c>
      <c r="P18" s="4">
        <v>1.2534955748800317E-12</v>
      </c>
      <c r="Q18" s="4">
        <v>1.392926005584E-11</v>
      </c>
      <c r="R18" s="4">
        <v>1.9698948484790747E-12</v>
      </c>
      <c r="S18" s="4">
        <v>1.1112694423459999E-11</v>
      </c>
      <c r="T18" s="4">
        <v>1.5715723168164997E-12</v>
      </c>
      <c r="U18" s="2">
        <f t="shared" si="1"/>
        <v>0.6363261347923399</v>
      </c>
      <c r="V18" s="2">
        <f t="shared" si="2"/>
        <v>0.12726522695846801</v>
      </c>
      <c r="W18" s="2">
        <f t="shared" si="3"/>
        <v>0.79779502851631201</v>
      </c>
      <c r="X18" s="2">
        <f t="shared" si="4"/>
        <v>0.15955900570326242</v>
      </c>
      <c r="Y18" s="2">
        <f t="shared" si="5"/>
        <v>6.2469854373702578</v>
      </c>
      <c r="Z18" s="2">
        <f t="shared" si="6"/>
        <v>1.2493970874740519</v>
      </c>
      <c r="AA18" s="2">
        <f t="shared" si="7"/>
        <v>0.34980479528622371</v>
      </c>
      <c r="AB18" s="2">
        <f t="shared" si="8"/>
        <v>6.9960959057244754E-2</v>
      </c>
      <c r="AC18" s="11">
        <f t="shared" si="10"/>
        <v>135048.32557236083</v>
      </c>
      <c r="AD18" s="11">
        <f t="shared" si="11"/>
        <v>8374.8325572360845</v>
      </c>
    </row>
    <row r="19" spans="1:30" x14ac:dyDescent="0.25">
      <c r="A19" s="1">
        <v>42383</v>
      </c>
      <c r="B19" s="3">
        <v>2457402.2735000001</v>
      </c>
      <c r="C19" s="3">
        <f t="shared" si="9"/>
        <v>7402.2735000001267</v>
      </c>
      <c r="D19" s="2">
        <f t="shared" si="0"/>
        <v>0.46912371664049701</v>
      </c>
      <c r="E19" s="2">
        <v>11.005140861889471</v>
      </c>
      <c r="F19" s="2">
        <v>5.5703646867191333E-3</v>
      </c>
      <c r="G19" s="4">
        <v>2.1844958672649426E-10</v>
      </c>
      <c r="H19" s="4">
        <v>3.0893436824340587E-11</v>
      </c>
      <c r="I19" s="4">
        <v>3.9645445460563425E-11</v>
      </c>
      <c r="J19" s="4">
        <v>5.6067126656651662E-12</v>
      </c>
      <c r="K19" s="4">
        <v>1.3675075191863595E-11</v>
      </c>
      <c r="L19" s="4">
        <v>1.9339476802805354E-12</v>
      </c>
      <c r="M19" s="4">
        <v>2.248848603904239E-13</v>
      </c>
      <c r="N19" s="4">
        <v>3.1803521953651756E-14</v>
      </c>
      <c r="O19" s="4">
        <v>9.3505330535399997E-12</v>
      </c>
      <c r="P19" s="4">
        <v>1.322365065973418E-12</v>
      </c>
      <c r="Q19" s="4">
        <v>1.3074657774499999E-11</v>
      </c>
      <c r="R19" s="4">
        <v>1.849035834808473E-12</v>
      </c>
      <c r="S19" s="4">
        <v>1.108849735425E-11</v>
      </c>
      <c r="T19" s="4">
        <v>1.5681503344718535E-12</v>
      </c>
      <c r="U19" s="2">
        <f t="shared" si="1"/>
        <v>0.71516465018126119</v>
      </c>
      <c r="V19" s="2">
        <f t="shared" si="2"/>
        <v>0.14303293003625225</v>
      </c>
      <c r="W19" s="2">
        <f t="shared" si="3"/>
        <v>0.84809082925874479</v>
      </c>
      <c r="X19" s="2">
        <f t="shared" si="4"/>
        <v>0.16961816585174899</v>
      </c>
      <c r="Y19" s="2">
        <f t="shared" si="5"/>
        <v>5.5100802674494593</v>
      </c>
      <c r="Z19" s="2">
        <f t="shared" si="6"/>
        <v>1.1020160534898922</v>
      </c>
      <c r="AA19" s="2">
        <f t="shared" si="7"/>
        <v>0.34493433061476442</v>
      </c>
      <c r="AB19" s="2">
        <f t="shared" si="8"/>
        <v>6.8986866122952892E-2</v>
      </c>
      <c r="AC19" s="11">
        <f t="shared" si="10"/>
        <v>134463.25205312241</v>
      </c>
      <c r="AD19" s="11">
        <f t="shared" si="11"/>
        <v>8316.3252053122433</v>
      </c>
    </row>
    <row r="20" spans="1:30" x14ac:dyDescent="0.25">
      <c r="A20" s="1">
        <v>42389</v>
      </c>
      <c r="B20" s="3">
        <v>2457408.2867000001</v>
      </c>
      <c r="C20" s="3">
        <f t="shared" si="9"/>
        <v>7408.2867000000551</v>
      </c>
      <c r="D20" s="2">
        <f t="shared" si="0"/>
        <v>0.47795587738536499</v>
      </c>
      <c r="E20" s="2">
        <v>11.016246061244647</v>
      </c>
      <c r="F20" s="2">
        <v>8.5001598289127511E-3</v>
      </c>
      <c r="G20" s="4">
        <v>1.8435169350061819E-10</v>
      </c>
      <c r="H20" s="4">
        <v>2.6071266519502225E-11</v>
      </c>
      <c r="I20" s="4">
        <v>4.1004287996800964E-11</v>
      </c>
      <c r="J20" s="4">
        <v>5.7988820200528246E-12</v>
      </c>
      <c r="K20" s="4">
        <v>1.3526301767487437E-11</v>
      </c>
      <c r="L20" s="4">
        <v>1.9129079408331903E-12</v>
      </c>
      <c r="M20" s="4">
        <v>2.0563511838745677E-13</v>
      </c>
      <c r="N20" s="4">
        <v>2.9081197332373845E-14</v>
      </c>
      <c r="O20" s="4">
        <v>9.1122704681399983E-12</v>
      </c>
      <c r="P20" s="4">
        <v>1.2886696480055419E-12</v>
      </c>
      <c r="Q20" s="4">
        <v>1.0229224747750001E-11</v>
      </c>
      <c r="R20" s="4">
        <v>1.4466308370830555E-12</v>
      </c>
      <c r="S20" s="4">
        <v>8.4579646583199994E-12</v>
      </c>
      <c r="T20" s="4">
        <v>1.1961368329868466E-12</v>
      </c>
      <c r="U20" s="2">
        <f t="shared" si="1"/>
        <v>0.8908075335957707</v>
      </c>
      <c r="V20" s="2">
        <f t="shared" si="2"/>
        <v>0.17816150671915418</v>
      </c>
      <c r="W20" s="2">
        <f t="shared" si="3"/>
        <v>0.82684317403236207</v>
      </c>
      <c r="X20" s="2">
        <f t="shared" si="4"/>
        <v>0.16536863480647246</v>
      </c>
      <c r="Y20" s="2">
        <f t="shared" si="5"/>
        <v>4.4959125619984128</v>
      </c>
      <c r="Z20" s="2">
        <f t="shared" si="6"/>
        <v>0.89918251239968272</v>
      </c>
      <c r="AA20" s="2">
        <f t="shared" si="7"/>
        <v>0.32987529910390639</v>
      </c>
      <c r="AB20" s="2">
        <f t="shared" si="8"/>
        <v>6.5975059820781293E-2</v>
      </c>
      <c r="AC20" s="11">
        <f t="shared" si="10"/>
        <v>132627.63661388928</v>
      </c>
      <c r="AD20" s="11">
        <f t="shared" si="11"/>
        <v>8132.7636613889272</v>
      </c>
    </row>
    <row r="21" spans="1:30" x14ac:dyDescent="0.25">
      <c r="A21" s="1">
        <v>42402</v>
      </c>
      <c r="B21" s="3">
        <v>2457421.4484000001</v>
      </c>
      <c r="C21" s="3">
        <f t="shared" si="9"/>
        <v>7421.4484000001103</v>
      </c>
      <c r="D21" s="2">
        <f t="shared" si="0"/>
        <v>0.49728772233939927</v>
      </c>
      <c r="E21" s="2">
        <v>10.883597268824783</v>
      </c>
      <c r="F21" s="2">
        <v>7.8340111215434265E-3</v>
      </c>
      <c r="G21" s="4">
        <v>1.8029348227482819E-10</v>
      </c>
      <c r="H21" s="4">
        <v>2.5497348784053528E-11</v>
      </c>
      <c r="I21" s="4">
        <v>4.133261746835248E-11</v>
      </c>
      <c r="J21" s="4">
        <v>5.8453148192123193E-12</v>
      </c>
      <c r="K21" s="4">
        <v>1.306338435229057E-11</v>
      </c>
      <c r="L21" s="4">
        <v>1.8474415321501796E-12</v>
      </c>
      <c r="M21" s="4">
        <v>1.4436804489764477E-13</v>
      </c>
      <c r="N21" s="4">
        <v>2.0416724706753718E-14</v>
      </c>
      <c r="O21" s="4">
        <v>8.9117735962500003E-12</v>
      </c>
      <c r="P21" s="4">
        <v>1.2603151084615203E-12</v>
      </c>
      <c r="Q21" s="4">
        <v>9.8724628415999976E-12</v>
      </c>
      <c r="R21" s="4">
        <v>1.3961770844615143E-12</v>
      </c>
      <c r="S21" s="4">
        <v>7.9099590080000003E-12</v>
      </c>
      <c r="T21" s="4">
        <v>1.1186371306928835E-12</v>
      </c>
      <c r="U21" s="2">
        <f t="shared" si="1"/>
        <v>0.90269001152357831</v>
      </c>
      <c r="V21" s="2">
        <f t="shared" si="2"/>
        <v>0.1805380023047157</v>
      </c>
      <c r="W21" s="2">
        <f t="shared" si="3"/>
        <v>0.80121436108824684</v>
      </c>
      <c r="X21" s="2">
        <f t="shared" si="4"/>
        <v>0.16024287221764941</v>
      </c>
      <c r="Y21" s="2">
        <f t="shared" si="5"/>
        <v>4.362014634395587</v>
      </c>
      <c r="Z21" s="2">
        <f t="shared" si="6"/>
        <v>0.87240292687911758</v>
      </c>
      <c r="AA21" s="2">
        <f t="shared" si="7"/>
        <v>0.31605509528383802</v>
      </c>
      <c r="AB21" s="2">
        <f t="shared" si="8"/>
        <v>6.3211019056767612E-2</v>
      </c>
      <c r="AC21" s="11">
        <f t="shared" si="10"/>
        <v>130905.78905641417</v>
      </c>
      <c r="AD21" s="11">
        <f t="shared" si="11"/>
        <v>7960.5789056414196</v>
      </c>
    </row>
    <row r="22" spans="1:30" x14ac:dyDescent="0.25">
      <c r="A22" s="1">
        <v>42410</v>
      </c>
      <c r="B22" s="3">
        <v>2457429.3212700002</v>
      </c>
      <c r="C22" s="3">
        <f t="shared" si="9"/>
        <v>7429.3212700001895</v>
      </c>
      <c r="D22" s="2">
        <f t="shared" si="0"/>
        <v>0.50885135790199088</v>
      </c>
      <c r="E22" s="2">
        <v>10.766500720812257</v>
      </c>
      <c r="F22" s="2">
        <v>5.8416958014272241E-3</v>
      </c>
      <c r="G22" s="4">
        <v>2.1696867669504643E-10</v>
      </c>
      <c r="H22" s="4">
        <v>3.0684004519227799E-11</v>
      </c>
      <c r="I22" s="4">
        <v>3.7610210439256246E-11</v>
      </c>
      <c r="J22" s="4">
        <v>5.3188869686902352E-12</v>
      </c>
      <c r="K22" s="4">
        <v>1.2547408677983749E-11</v>
      </c>
      <c r="L22" s="4">
        <v>1.7744715525042488E-12</v>
      </c>
      <c r="M22" s="4">
        <v>1.2542724469939524E-13</v>
      </c>
      <c r="N22" s="4">
        <v>1.7738091054497369E-14</v>
      </c>
      <c r="O22" s="4">
        <v>8.8565379701399986E-12</v>
      </c>
      <c r="P22" s="4">
        <v>1.252503611304427E-12</v>
      </c>
      <c r="Q22" s="4">
        <v>1.0859442809560001E-11</v>
      </c>
      <c r="R22" s="4">
        <v>1.5357571301094743E-12</v>
      </c>
      <c r="S22" s="4">
        <v>1.056357187547E-11</v>
      </c>
      <c r="T22" s="4">
        <v>1.4939146613392668E-12</v>
      </c>
      <c r="U22" s="2">
        <f t="shared" si="1"/>
        <v>0.81556099382403258</v>
      </c>
      <c r="V22" s="2">
        <f t="shared" si="2"/>
        <v>0.16311219876480654</v>
      </c>
      <c r="W22" s="2">
        <f t="shared" si="3"/>
        <v>0.97275450137924813</v>
      </c>
      <c r="X22" s="2">
        <f t="shared" si="4"/>
        <v>0.19455090027584968</v>
      </c>
      <c r="Y22" s="2">
        <f t="shared" si="5"/>
        <v>5.7688769661491177</v>
      </c>
      <c r="Z22" s="2">
        <f t="shared" si="6"/>
        <v>1.1537753932298238</v>
      </c>
      <c r="AA22" s="2">
        <f t="shared" si="7"/>
        <v>0.33361708247415695</v>
      </c>
      <c r="AB22" s="2">
        <f t="shared" si="8"/>
        <v>6.6723416494831406E-2</v>
      </c>
      <c r="AC22" s="11">
        <f t="shared" si="10"/>
        <v>133087.58664475335</v>
      </c>
      <c r="AD22" s="11">
        <f t="shared" si="11"/>
        <v>8178.7586644753328</v>
      </c>
    </row>
    <row r="23" spans="1:30" x14ac:dyDescent="0.25">
      <c r="A23" s="1">
        <v>42414</v>
      </c>
      <c r="B23" s="3">
        <v>2457433.3020200003</v>
      </c>
      <c r="C23" s="3">
        <f t="shared" si="9"/>
        <v>7433.3020200002939</v>
      </c>
      <c r="D23" s="2">
        <f t="shared" si="0"/>
        <v>0.5146982653533434</v>
      </c>
      <c r="E23" s="2">
        <v>10.732775852599136</v>
      </c>
      <c r="F23" s="2">
        <v>9.7820289315131131E-3</v>
      </c>
      <c r="G23" s="4">
        <v>1.7002290031976191E-10</v>
      </c>
      <c r="H23" s="4">
        <v>2.4044869154621616E-11</v>
      </c>
      <c r="I23" s="4">
        <v>4.2302480861291902E-11</v>
      </c>
      <c r="J23" s="4">
        <v>5.9824742156067309E-12</v>
      </c>
      <c r="K23" s="4">
        <v>1.3513315004261261E-11</v>
      </c>
      <c r="L23" s="4">
        <v>1.9110713351646117E-12</v>
      </c>
      <c r="M23" s="4">
        <v>1.647296445044415E-13</v>
      </c>
      <c r="N23" s="4">
        <v>2.329628973830798E-14</v>
      </c>
      <c r="O23" s="4">
        <v>8.1915143524199991E-12</v>
      </c>
      <c r="P23" s="4">
        <v>1.1584550693566225E-12</v>
      </c>
      <c r="Q23" s="4">
        <v>8.3955607344000016E-12</v>
      </c>
      <c r="R23" s="4">
        <v>1.1873115854315507E-12</v>
      </c>
      <c r="S23" s="4">
        <v>6.8098308267000003E-12</v>
      </c>
      <c r="T23" s="4">
        <v>9.6305551125855273E-13</v>
      </c>
      <c r="U23" s="2">
        <f t="shared" si="1"/>
        <v>0.97569591973244363</v>
      </c>
      <c r="V23" s="2">
        <f t="shared" si="2"/>
        <v>0.19513918394648877</v>
      </c>
      <c r="W23" s="2">
        <f t="shared" si="3"/>
        <v>0.81112281146360765</v>
      </c>
      <c r="X23" s="2">
        <f t="shared" si="4"/>
        <v>0.16222456229272156</v>
      </c>
      <c r="Y23" s="2">
        <f t="shared" si="5"/>
        <v>4.0192181843249344</v>
      </c>
      <c r="Z23" s="2">
        <f t="shared" si="6"/>
        <v>0.80384363686498705</v>
      </c>
      <c r="AA23" s="2">
        <f t="shared" si="7"/>
        <v>0.31944497649135201</v>
      </c>
      <c r="AB23" s="2">
        <f t="shared" si="8"/>
        <v>6.3888995298270412E-2</v>
      </c>
      <c r="AC23" s="11">
        <f t="shared" si="10"/>
        <v>131331.5604486033</v>
      </c>
      <c r="AD23" s="11">
        <f t="shared" si="11"/>
        <v>8003.1560448603313</v>
      </c>
    </row>
    <row r="24" spans="1:30" x14ac:dyDescent="0.25">
      <c r="A24" s="1">
        <v>42418</v>
      </c>
      <c r="B24" s="3">
        <v>2457437.3060400002</v>
      </c>
      <c r="C24" s="3">
        <f t="shared" si="9"/>
        <v>7437.3060400001705</v>
      </c>
      <c r="D24" s="2">
        <f t="shared" si="0"/>
        <v>0.52057935167427016</v>
      </c>
      <c r="E24" s="2">
        <v>10.634375972462822</v>
      </c>
      <c r="F24" s="2">
        <v>5.7042957875077004E-3</v>
      </c>
      <c r="G24" s="4">
        <v>1.8845663403462374E-10</v>
      </c>
      <c r="H24" s="4">
        <v>2.6651792777094794E-11</v>
      </c>
      <c r="I24" s="4">
        <v>4.1989276269332099E-11</v>
      </c>
      <c r="J24" s="4">
        <v>5.9381803974320217E-12</v>
      </c>
      <c r="K24" s="4">
        <v>1.3398181918367348E-11</v>
      </c>
      <c r="L24" s="4">
        <v>1.8947890580097079E-12</v>
      </c>
      <c r="M24" s="4">
        <v>7.4528738603766898E-14</v>
      </c>
      <c r="N24" s="4">
        <v>1.0539955292000641E-14</v>
      </c>
      <c r="O24" s="4">
        <v>9.0640067288399978E-12</v>
      </c>
      <c r="P24" s="4">
        <v>1.2818441245366519E-12</v>
      </c>
      <c r="Q24" s="4">
        <v>9.0653363516799991E-12</v>
      </c>
      <c r="R24" s="4">
        <v>1.282032161601969E-12</v>
      </c>
      <c r="S24" s="4">
        <v>8.1145823711999998E-12</v>
      </c>
      <c r="T24" s="4">
        <v>1.147575244234467E-12</v>
      </c>
      <c r="U24" s="2">
        <f t="shared" si="1"/>
        <v>0.99985332890160716</v>
      </c>
      <c r="V24" s="2">
        <f t="shared" si="2"/>
        <v>0.19997066578032147</v>
      </c>
      <c r="W24" s="2">
        <f t="shared" si="3"/>
        <v>0.89512204030865283</v>
      </c>
      <c r="X24" s="2">
        <f t="shared" si="4"/>
        <v>0.17902440806173059</v>
      </c>
      <c r="Y24" s="2">
        <f t="shared" si="5"/>
        <v>4.4882086756105313</v>
      </c>
      <c r="Z24" s="2">
        <f t="shared" si="6"/>
        <v>0.89764173512210643</v>
      </c>
      <c r="AA24" s="2">
        <f t="shared" si="7"/>
        <v>0.3190858025851005</v>
      </c>
      <c r="AB24" s="2">
        <f t="shared" si="8"/>
        <v>6.3817160517020105E-2</v>
      </c>
      <c r="AC24" s="11">
        <f t="shared" si="10"/>
        <v>131286.55530700588</v>
      </c>
      <c r="AD24" s="11">
        <f t="shared" si="11"/>
        <v>7998.655530700591</v>
      </c>
    </row>
    <row r="25" spans="1:30" x14ac:dyDescent="0.25">
      <c r="A25" s="1">
        <v>42423</v>
      </c>
      <c r="B25" s="3">
        <v>2457442.4613600001</v>
      </c>
      <c r="C25" s="3">
        <f t="shared" si="9"/>
        <v>7442.4613600000739</v>
      </c>
      <c r="D25" s="2">
        <f t="shared" si="0"/>
        <v>0.52815146218629738</v>
      </c>
      <c r="E25" s="2">
        <v>10.668949603987565</v>
      </c>
      <c r="F25" s="2">
        <v>1.4577032876388505E-2</v>
      </c>
      <c r="G25" s="4">
        <v>1.7645272842200614E-10</v>
      </c>
      <c r="H25" s="4">
        <v>2.4954184165213763E-11</v>
      </c>
      <c r="I25" s="4">
        <v>4.2776743762184424E-11</v>
      </c>
      <c r="J25" s="4">
        <v>6.0495451182639922E-12</v>
      </c>
      <c r="K25" s="4">
        <v>1.3631982953022437E-11</v>
      </c>
      <c r="L25" s="4">
        <v>1.9278535174203168E-12</v>
      </c>
      <c r="M25" s="4">
        <v>1.285924963968458E-13</v>
      </c>
      <c r="N25" s="4">
        <v>1.8185725242383271E-14</v>
      </c>
      <c r="O25" s="4">
        <v>8.9511911999999998E-12</v>
      </c>
      <c r="P25" s="4">
        <v>1.2658895994434702E-12</v>
      </c>
      <c r="Q25" s="4">
        <v>7.9555503130800012E-12</v>
      </c>
      <c r="R25" s="4">
        <v>1.1250847148899263E-12</v>
      </c>
      <c r="S25" s="4">
        <v>6.8324773259599997E-12</v>
      </c>
      <c r="T25" s="4">
        <v>9.6625820989792925E-13</v>
      </c>
      <c r="U25" s="2">
        <f t="shared" si="1"/>
        <v>1.1251504732844226</v>
      </c>
      <c r="V25" s="2">
        <f t="shared" si="2"/>
        <v>0.22503009465688456</v>
      </c>
      <c r="W25" s="2">
        <f t="shared" si="3"/>
        <v>0.8588315147383937</v>
      </c>
      <c r="X25" s="2">
        <f t="shared" si="4"/>
        <v>0.17176630294767881</v>
      </c>
      <c r="Y25" s="2">
        <f t="shared" si="5"/>
        <v>4.1249686839883823</v>
      </c>
      <c r="Z25" s="2">
        <f t="shared" si="6"/>
        <v>0.82499373679767662</v>
      </c>
      <c r="AA25" s="2">
        <f t="shared" si="7"/>
        <v>0.31867743437436225</v>
      </c>
      <c r="AB25" s="2">
        <f t="shared" si="8"/>
        <v>6.373548687487246E-2</v>
      </c>
      <c r="AC25" s="11">
        <f t="shared" si="10"/>
        <v>131235.35524765754</v>
      </c>
      <c r="AD25" s="11">
        <f t="shared" si="11"/>
        <v>7993.5355247657562</v>
      </c>
    </row>
    <row r="26" spans="1:30" x14ac:dyDescent="0.25">
      <c r="A26" s="1">
        <v>42436</v>
      </c>
      <c r="B26" s="3">
        <v>2457455.3030949999</v>
      </c>
      <c r="C26" s="3">
        <f t="shared" si="9"/>
        <v>7455.3030949998647</v>
      </c>
      <c r="D26" s="2">
        <f t="shared" si="0"/>
        <v>0.54701334400670887</v>
      </c>
      <c r="E26" s="2">
        <v>10.668976147128122</v>
      </c>
      <c r="F26" s="2">
        <v>8.2752893426403205E-3</v>
      </c>
      <c r="G26" s="4">
        <v>1.5669153374146082E-10</v>
      </c>
      <c r="H26" s="4">
        <v>2.2159529212621536E-11</v>
      </c>
      <c r="I26" s="4">
        <v>3.9470059866379786E-11</v>
      </c>
      <c r="J26" s="4">
        <v>5.5819093970712294E-12</v>
      </c>
      <c r="K26" s="4">
        <v>1.2058090785072682E-11</v>
      </c>
      <c r="L26" s="4">
        <v>1.7052715524575832E-12</v>
      </c>
      <c r="M26" s="4">
        <v>1.9524441525748286E-13</v>
      </c>
      <c r="N26" s="4">
        <v>2.7611730003473676E-14</v>
      </c>
      <c r="O26" s="4">
        <v>7.209444896010001E-12</v>
      </c>
      <c r="P26" s="4">
        <v>1.0195694749118834E-12</v>
      </c>
      <c r="Q26" s="4">
        <v>6.0461195570800007E-12</v>
      </c>
      <c r="R26" s="4">
        <v>8.550504277351749E-13</v>
      </c>
      <c r="S26" s="4">
        <v>6.0087116697999993E-12</v>
      </c>
      <c r="T26" s="4">
        <v>8.4976015358206474E-13</v>
      </c>
      <c r="U26" s="2">
        <f t="shared" si="1"/>
        <v>1.1924085899968266</v>
      </c>
      <c r="V26" s="2">
        <f t="shared" si="2"/>
        <v>0.23848171799936538</v>
      </c>
      <c r="W26" s="2">
        <f t="shared" si="3"/>
        <v>0.99381290976355297</v>
      </c>
      <c r="X26" s="2">
        <f t="shared" si="4"/>
        <v>0.19876258195271063</v>
      </c>
      <c r="Y26" s="2">
        <f t="shared" si="5"/>
        <v>3.9698833564458091</v>
      </c>
      <c r="Z26" s="2">
        <f t="shared" si="6"/>
        <v>0.79397667128916194</v>
      </c>
      <c r="AA26" s="2">
        <f t="shared" si="7"/>
        <v>0.30549968320021847</v>
      </c>
      <c r="AB26" s="2">
        <f t="shared" si="8"/>
        <v>6.1099936640043706E-2</v>
      </c>
      <c r="AC26" s="11">
        <f t="shared" si="10"/>
        <v>129565.18848113107</v>
      </c>
      <c r="AD26" s="11">
        <f t="shared" si="11"/>
        <v>7826.518848113109</v>
      </c>
    </row>
    <row r="27" spans="1:30" x14ac:dyDescent="0.25">
      <c r="A27" s="1">
        <v>42446</v>
      </c>
      <c r="B27" s="3">
        <v>2457465.4045549999</v>
      </c>
      <c r="C27" s="3">
        <f t="shared" si="9"/>
        <v>7465.4045549998991</v>
      </c>
      <c r="D27" s="2">
        <f t="shared" si="0"/>
        <v>0.56185032240077848</v>
      </c>
      <c r="E27" s="2">
        <v>10.63470847812844</v>
      </c>
      <c r="F27" s="2">
        <v>1.2799478360958025E-2</v>
      </c>
      <c r="G27" s="4">
        <v>1.5366675961225122E-10</v>
      </c>
      <c r="H27" s="4">
        <v>2.173176155295719E-11</v>
      </c>
      <c r="I27" s="4">
        <v>3.2849083118427599E-11</v>
      </c>
      <c r="J27" s="4">
        <v>4.64556188576014E-12</v>
      </c>
      <c r="K27" s="4">
        <v>1.0057489155173092E-11</v>
      </c>
      <c r="L27" s="4">
        <v>1.4223437566666112E-12</v>
      </c>
      <c r="M27" s="4">
        <v>1.6226709044015127E-13</v>
      </c>
      <c r="N27" s="4">
        <v>2.2948032002728358E-14</v>
      </c>
      <c r="O27" s="4">
        <v>6.5534861548800001E-12</v>
      </c>
      <c r="P27" s="4">
        <v>9.2680290010556035E-13</v>
      </c>
      <c r="Q27" s="4">
        <v>4.6612923126000007E-12</v>
      </c>
      <c r="R27" s="4">
        <v>6.5920628066643705E-13</v>
      </c>
      <c r="S27" s="4">
        <v>5.6268713701800002E-12</v>
      </c>
      <c r="T27" s="4">
        <v>7.9575978054374377E-13</v>
      </c>
      <c r="U27" s="2">
        <f t="shared" si="1"/>
        <v>1.4059376060079274</v>
      </c>
      <c r="V27" s="2">
        <f t="shared" si="2"/>
        <v>0.28118752120158552</v>
      </c>
      <c r="W27" s="2">
        <f t="shared" si="3"/>
        <v>1.2071483599022379</v>
      </c>
      <c r="X27" s="2">
        <f t="shared" si="4"/>
        <v>0.24142967198044762</v>
      </c>
      <c r="Y27" s="2">
        <f t="shared" si="5"/>
        <v>4.6779619101772623</v>
      </c>
      <c r="Z27" s="2">
        <f t="shared" si="6"/>
        <v>0.93559238203545259</v>
      </c>
      <c r="AA27" s="2">
        <f t="shared" si="7"/>
        <v>0.30617259906201361</v>
      </c>
      <c r="AB27" s="2">
        <f t="shared" si="8"/>
        <v>6.1234519812402737E-2</v>
      </c>
      <c r="AC27" s="11">
        <f t="shared" si="10"/>
        <v>129651.33737115689</v>
      </c>
      <c r="AD27" s="11">
        <f t="shared" si="11"/>
        <v>7835.1337371156915</v>
      </c>
    </row>
    <row r="28" spans="1:30" x14ac:dyDescent="0.25">
      <c r="A28" s="1">
        <v>42454</v>
      </c>
      <c r="B28" s="3">
        <v>2457473.33097</v>
      </c>
      <c r="C28" s="3">
        <f t="shared" si="9"/>
        <v>7473.33097000001</v>
      </c>
      <c r="D28" s="2">
        <f t="shared" si="0"/>
        <v>0.57349260461529739</v>
      </c>
      <c r="E28" s="2">
        <v>10.654247754413118</v>
      </c>
      <c r="F28" s="2">
        <v>1.0989463497400154E-2</v>
      </c>
      <c r="G28" s="4">
        <v>1.4819043757457963E-10</v>
      </c>
      <c r="H28" s="4">
        <v>2.0957292663197406E-11</v>
      </c>
      <c r="I28" s="4">
        <v>3.1802310620755259E-11</v>
      </c>
      <c r="J28" s="4">
        <v>4.4975258994674021E-12</v>
      </c>
      <c r="K28" s="4">
        <v>9.7743120737587518E-12</v>
      </c>
      <c r="L28" s="4">
        <v>1.382296469757672E-12</v>
      </c>
      <c r="M28" s="4">
        <v>2.1289962301626521E-13</v>
      </c>
      <c r="N28" s="4">
        <v>3.0108553429372143E-14</v>
      </c>
      <c r="O28" s="4">
        <v>6.0060799927799995E-12</v>
      </c>
      <c r="P28" s="4">
        <v>8.4938797824871775E-13</v>
      </c>
      <c r="Q28" s="4">
        <v>4.5195349500400002E-12</v>
      </c>
      <c r="R28" s="4">
        <v>6.3915876219657776E-13</v>
      </c>
      <c r="S28" s="4">
        <v>3.7389344129400001E-12</v>
      </c>
      <c r="T28" s="4">
        <v>5.287651755603235E-13</v>
      </c>
      <c r="U28" s="2">
        <f t="shared" si="1"/>
        <v>1.328915487804081</v>
      </c>
      <c r="V28" s="2">
        <f t="shared" si="2"/>
        <v>0.26578309756081625</v>
      </c>
      <c r="W28" s="2">
        <f t="shared" si="3"/>
        <v>0.82728299576639153</v>
      </c>
      <c r="X28" s="2">
        <f t="shared" si="4"/>
        <v>0.16545659915327834</v>
      </c>
      <c r="Y28" s="2">
        <f t="shared" si="5"/>
        <v>4.6597380719206472</v>
      </c>
      <c r="Z28" s="2">
        <f t="shared" si="6"/>
        <v>0.93194761438412965</v>
      </c>
      <c r="AA28" s="2">
        <f t="shared" si="7"/>
        <v>0.30734597213133646</v>
      </c>
      <c r="AB28" s="2">
        <f t="shared" si="8"/>
        <v>6.1469194426267304E-2</v>
      </c>
      <c r="AC28" s="11">
        <f t="shared" si="10"/>
        <v>129801.33027521057</v>
      </c>
      <c r="AD28" s="11">
        <f t="shared" si="11"/>
        <v>7850.1330275210566</v>
      </c>
    </row>
    <row r="29" spans="1:30" x14ac:dyDescent="0.25">
      <c r="A29" s="1">
        <v>42460</v>
      </c>
      <c r="B29" s="3">
        <v>2457479.32216</v>
      </c>
      <c r="C29" s="3">
        <f t="shared" si="9"/>
        <v>7479.3221599999815</v>
      </c>
      <c r="D29" s="2">
        <f t="shared" si="0"/>
        <v>0.58229243717257528</v>
      </c>
      <c r="E29" s="2">
        <v>10.782177658774501</v>
      </c>
      <c r="F29" s="2">
        <v>9.0420234990372175E-3</v>
      </c>
      <c r="G29" s="4">
        <v>1.2197520311802107E-10</v>
      </c>
      <c r="H29" s="4">
        <v>1.7249898652271848E-11</v>
      </c>
      <c r="I29" s="4">
        <v>3.023328580141009E-11</v>
      </c>
      <c r="J29" s="4">
        <v>4.2756322815456088E-12</v>
      </c>
      <c r="K29" s="4">
        <v>7.9016800187765236E-12</v>
      </c>
      <c r="L29" s="4">
        <v>1.1174663048086254E-12</v>
      </c>
      <c r="M29" s="4">
        <v>9.9729817593525424E-14</v>
      </c>
      <c r="N29" s="4">
        <v>1.4103926061375858E-14</v>
      </c>
      <c r="O29" s="4">
        <v>4.9534756135199992E-12</v>
      </c>
      <c r="P29" s="4">
        <v>7.0052723935243722E-13</v>
      </c>
      <c r="Q29" s="4">
        <v>3.8820980047800003E-12</v>
      </c>
      <c r="R29" s="4">
        <v>5.4901156488214102E-13</v>
      </c>
      <c r="S29" s="4">
        <v>3.3763436288399996E-12</v>
      </c>
      <c r="T29" s="4">
        <v>4.7748709511375199E-13</v>
      </c>
      <c r="U29" s="2">
        <f t="shared" si="1"/>
        <v>1.275979021503532</v>
      </c>
      <c r="V29" s="2">
        <f t="shared" si="2"/>
        <v>0.25519580430070643</v>
      </c>
      <c r="W29" s="2">
        <f t="shared" si="3"/>
        <v>0.86972137866759958</v>
      </c>
      <c r="X29" s="2">
        <f t="shared" si="4"/>
        <v>0.17394427573351995</v>
      </c>
      <c r="Y29" s="2">
        <f t="shared" si="5"/>
        <v>4.0344673059761211</v>
      </c>
      <c r="Z29" s="2">
        <f t="shared" si="6"/>
        <v>0.80689346119522443</v>
      </c>
      <c r="AA29" s="2">
        <f t="shared" si="7"/>
        <v>0.26135697160670462</v>
      </c>
      <c r="AB29" s="2">
        <f t="shared" si="8"/>
        <v>5.2271394321340932E-2</v>
      </c>
      <c r="AC29" s="11">
        <f t="shared" si="10"/>
        <v>123690.28692178619</v>
      </c>
      <c r="AD29" s="11">
        <f t="shared" si="11"/>
        <v>7239.0286921786183</v>
      </c>
    </row>
    <row r="30" spans="1:30" x14ac:dyDescent="0.25">
      <c r="A30" s="1">
        <v>42569</v>
      </c>
      <c r="B30" s="3">
        <v>2457588.4541799999</v>
      </c>
      <c r="C30" s="3">
        <f t="shared" si="9"/>
        <v>7588.4541799998842</v>
      </c>
      <c r="D30" s="2">
        <f t="shared" si="0"/>
        <v>0.74258505060016033</v>
      </c>
      <c r="E30" s="2">
        <v>10.918251939830361</v>
      </c>
      <c r="F30" s="2">
        <v>1.0390237137781781E-2</v>
      </c>
      <c r="G30" s="4">
        <v>1.1141643895912707E-10</v>
      </c>
      <c r="H30" s="4">
        <v>1.5756663904731162E-11</v>
      </c>
      <c r="I30" s="4">
        <v>2.2129052492623127E-11</v>
      </c>
      <c r="J30" s="4">
        <v>3.1295206157533778E-12</v>
      </c>
      <c r="K30" s="4">
        <v>6.109109363748237E-12</v>
      </c>
      <c r="L30" s="4">
        <v>8.6395853162332275E-13</v>
      </c>
      <c r="M30" s="4">
        <v>1.6886561521887379E-13</v>
      </c>
      <c r="N30" s="4">
        <v>2.3881204326100788E-14</v>
      </c>
      <c r="O30" s="4">
        <v>4.5387119269799998E-12</v>
      </c>
      <c r="P30" s="4">
        <v>6.4187079628396413E-13</v>
      </c>
      <c r="Q30" s="4">
        <v>3.8341208489800002E-12</v>
      </c>
      <c r="R30" s="4">
        <v>5.422265704404963E-13</v>
      </c>
      <c r="S30" s="4">
        <v>2.5986560983199997E-12</v>
      </c>
      <c r="T30" s="4">
        <v>3.6750546981876953E-13</v>
      </c>
      <c r="U30" s="2">
        <f t="shared" si="1"/>
        <v>1.1837686149583531</v>
      </c>
      <c r="V30" s="2">
        <f t="shared" si="2"/>
        <v>0.23675372299167066</v>
      </c>
      <c r="W30" s="2">
        <f t="shared" si="3"/>
        <v>0.67777104600428184</v>
      </c>
      <c r="X30" s="2">
        <f t="shared" si="4"/>
        <v>0.1355542092008564</v>
      </c>
      <c r="Y30" s="2">
        <f t="shared" si="5"/>
        <v>5.0348490517733877</v>
      </c>
      <c r="Z30" s="2">
        <f t="shared" si="6"/>
        <v>1.0069698103546778</v>
      </c>
      <c r="AA30" s="2">
        <f t="shared" si="7"/>
        <v>0.27606737187616825</v>
      </c>
      <c r="AB30" s="2">
        <f t="shared" si="8"/>
        <v>5.5213474375233662E-2</v>
      </c>
      <c r="AC30" s="11">
        <f t="shared" si="10"/>
        <v>125699.63308945431</v>
      </c>
      <c r="AD30" s="11">
        <f t="shared" si="11"/>
        <v>7439.9633089454319</v>
      </c>
    </row>
    <row r="31" spans="1:30" x14ac:dyDescent="0.25">
      <c r="A31" s="1">
        <v>42587</v>
      </c>
      <c r="B31" s="3">
        <v>2457606.4487549998</v>
      </c>
      <c r="C31" s="3">
        <f t="shared" si="9"/>
        <v>7606.4487549997866</v>
      </c>
      <c r="D31" s="2">
        <f t="shared" si="0"/>
        <v>0.76901540032021143</v>
      </c>
      <c r="E31" s="2">
        <v>10.981447962787467</v>
      </c>
      <c r="F31" s="2">
        <v>2.2131676364094922E-3</v>
      </c>
      <c r="G31" s="4">
        <v>9.2793921454681129E-11</v>
      </c>
      <c r="H31" s="4">
        <v>1.312304222269938E-11</v>
      </c>
      <c r="I31" s="4">
        <v>1.8246201083299921E-11</v>
      </c>
      <c r="J31" s="4">
        <v>2.5804025033789411E-12</v>
      </c>
      <c r="K31" s="4">
        <v>5.5012491256015147E-12</v>
      </c>
      <c r="L31" s="4">
        <v>7.7799411234187941E-13</v>
      </c>
      <c r="M31" s="4">
        <v>1.9710758837832685E-13</v>
      </c>
      <c r="N31" s="4">
        <v>2.7875222473128333E-14</v>
      </c>
      <c r="O31" s="4">
        <v>3.7298662682399997E-12</v>
      </c>
      <c r="P31" s="4">
        <v>5.2748274623829333E-13</v>
      </c>
      <c r="Q31" s="4">
        <v>2.50436677396E-12</v>
      </c>
      <c r="R31" s="4">
        <v>3.5417094568907881E-13</v>
      </c>
      <c r="S31" s="4">
        <v>2.6035601869199997E-12</v>
      </c>
      <c r="T31" s="4">
        <v>3.6819901267968946E-13</v>
      </c>
      <c r="U31" s="2">
        <f t="shared" si="1"/>
        <v>1.4893450540162667</v>
      </c>
      <c r="V31" s="2">
        <f t="shared" si="2"/>
        <v>0.2978690108032534</v>
      </c>
      <c r="W31" s="2">
        <f t="shared" si="3"/>
        <v>1.039608181194303</v>
      </c>
      <c r="X31" s="2">
        <f t="shared" si="4"/>
        <v>0.20792163623886065</v>
      </c>
      <c r="Y31" s="2">
        <f t="shared" si="5"/>
        <v>5.085657065328081</v>
      </c>
      <c r="Z31" s="2">
        <f t="shared" si="6"/>
        <v>1.0171314130656164</v>
      </c>
      <c r="AA31" s="2">
        <f t="shared" si="7"/>
        <v>0.30150106866007337</v>
      </c>
      <c r="AB31" s="2">
        <f t="shared" si="8"/>
        <v>6.0300213732014683E-2</v>
      </c>
      <c r="AC31" s="11">
        <f t="shared" si="10"/>
        <v>129051.30395840909</v>
      </c>
      <c r="AD31" s="11">
        <f t="shared" si="11"/>
        <v>7775.1303958409098</v>
      </c>
    </row>
    <row r="32" spans="1:30" x14ac:dyDescent="0.25">
      <c r="A32" s="1">
        <v>42597</v>
      </c>
      <c r="B32" s="3">
        <v>2457616.4507050002</v>
      </c>
      <c r="C32" s="3">
        <f t="shared" si="9"/>
        <v>7616.4507050001994</v>
      </c>
      <c r="D32" s="2">
        <f t="shared" si="0"/>
        <v>0.78370621888051684</v>
      </c>
      <c r="E32" s="2">
        <v>10.963949237226633</v>
      </c>
      <c r="F32" s="2">
        <v>5.6965168473722795E-3</v>
      </c>
      <c r="G32" s="4">
        <v>7.6949773630790908E-11</v>
      </c>
      <c r="H32" s="4">
        <v>1.0882341349020408E-11</v>
      </c>
      <c r="I32" s="4">
        <v>2.0160448266753774E-11</v>
      </c>
      <c r="J32" s="4">
        <v>2.8511179362364349E-12</v>
      </c>
      <c r="K32" s="4">
        <v>6.2364825639133196E-12</v>
      </c>
      <c r="L32" s="4">
        <v>8.8197182233895509E-13</v>
      </c>
      <c r="M32" s="4">
        <v>1.0944721759268282E-13</v>
      </c>
      <c r="N32" s="4">
        <v>1.5478173948357127E-14</v>
      </c>
      <c r="O32" s="4">
        <v>3.3817835129399993E-12</v>
      </c>
      <c r="P32" s="4">
        <v>4.7825641090094767E-13</v>
      </c>
      <c r="Q32" s="4">
        <v>1.8766118602E-12</v>
      </c>
      <c r="R32" s="4">
        <v>2.653929944005043E-13</v>
      </c>
      <c r="S32" s="4">
        <v>2.4353974727999997E-12</v>
      </c>
      <c r="T32" s="4">
        <v>3.4441721358029209E-13</v>
      </c>
      <c r="U32" s="2">
        <f t="shared" si="1"/>
        <v>1.8020687093918215</v>
      </c>
      <c r="V32" s="2">
        <f t="shared" si="2"/>
        <v>0.36041374187836439</v>
      </c>
      <c r="W32" s="2">
        <f t="shared" si="3"/>
        <v>1.297763018795185</v>
      </c>
      <c r="X32" s="2">
        <f t="shared" si="4"/>
        <v>0.25955260375903705</v>
      </c>
      <c r="Y32" s="2">
        <f t="shared" si="5"/>
        <v>3.8168681872856651</v>
      </c>
      <c r="Z32" s="2">
        <f t="shared" si="6"/>
        <v>0.76337363745713316</v>
      </c>
      <c r="AA32" s="2">
        <f t="shared" si="7"/>
        <v>0.30934245515749709</v>
      </c>
      <c r="AB32" s="2">
        <f t="shared" si="8"/>
        <v>6.1868491031499433E-2</v>
      </c>
      <c r="AC32" s="11">
        <f t="shared" si="10"/>
        <v>130055.88522569412</v>
      </c>
      <c r="AD32" s="11">
        <f t="shared" si="11"/>
        <v>7875.5885225694137</v>
      </c>
    </row>
    <row r="33" spans="1:30" x14ac:dyDescent="0.25">
      <c r="A33" s="1">
        <v>42626</v>
      </c>
      <c r="B33" s="3">
        <v>2457645.413615</v>
      </c>
      <c r="C33" s="3">
        <f t="shared" si="9"/>
        <v>7645.4136149999686</v>
      </c>
      <c r="D33" s="2">
        <f t="shared" si="0"/>
        <v>0.82624680904218595</v>
      </c>
      <c r="E33" s="2">
        <v>11.144068917291731</v>
      </c>
      <c r="F33" s="2">
        <v>1.1109523345504349E-2</v>
      </c>
      <c r="G33" s="4">
        <v>7.5110339045824793E-11</v>
      </c>
      <c r="H33" s="4">
        <v>1.0622206015304688E-11</v>
      </c>
      <c r="I33" s="4">
        <v>1.103399840713712E-11</v>
      </c>
      <c r="J33" s="4">
        <v>1.5604430194576446E-12</v>
      </c>
      <c r="K33" s="4">
        <v>5.0106950367810977E-12</v>
      </c>
      <c r="L33" s="4">
        <v>7.0861928779313845E-13</v>
      </c>
      <c r="M33" s="4">
        <v>2.3505079059763447E-13</v>
      </c>
      <c r="N33" s="4">
        <v>3.3241201590969313E-14</v>
      </c>
      <c r="O33" s="4">
        <v>2.8791828172799995E-12</v>
      </c>
      <c r="P33" s="4">
        <v>4.0717793887489531E-13</v>
      </c>
      <c r="Q33" s="4">
        <v>2.2434338599400001E-12</v>
      </c>
      <c r="R33" s="4">
        <v>3.1726945910141714E-13</v>
      </c>
      <c r="S33" s="4">
        <v>1.9972937141999995E-12</v>
      </c>
      <c r="T33" s="4">
        <v>2.8245998586641723E-13</v>
      </c>
      <c r="U33" s="2">
        <f t="shared" si="1"/>
        <v>1.2833820816794672</v>
      </c>
      <c r="V33" s="2">
        <f t="shared" si="2"/>
        <v>0.2566764163358935</v>
      </c>
      <c r="W33" s="2">
        <f t="shared" si="3"/>
        <v>0.89028419774916678</v>
      </c>
      <c r="X33" s="2">
        <f t="shared" si="4"/>
        <v>0.1780568395498334</v>
      </c>
      <c r="Y33" s="2">
        <f t="shared" si="5"/>
        <v>6.8071732724957776</v>
      </c>
      <c r="Z33" s="2">
        <f t="shared" si="6"/>
        <v>1.3614346544991558</v>
      </c>
      <c r="AA33" s="2">
        <f t="shared" si="7"/>
        <v>0.45411417075609056</v>
      </c>
      <c r="AB33" s="2">
        <f t="shared" si="8"/>
        <v>9.0822834151218126E-2</v>
      </c>
      <c r="AC33" s="11">
        <f t="shared" si="10"/>
        <v>146721.39921210147</v>
      </c>
      <c r="AD33" s="11">
        <f t="shared" si="11"/>
        <v>9542.1399212101496</v>
      </c>
    </row>
    <row r="34" spans="1:30" x14ac:dyDescent="0.25">
      <c r="A34" s="1">
        <v>42674</v>
      </c>
      <c r="B34" s="3">
        <v>2457693.3898</v>
      </c>
      <c r="C34" s="3">
        <f t="shared" si="9"/>
        <v>7693.3898000000045</v>
      </c>
      <c r="D34" s="2">
        <f t="shared" si="0"/>
        <v>0.89671401084004432</v>
      </c>
      <c r="E34" s="2">
        <v>11.617718705978495</v>
      </c>
      <c r="F34" s="2">
        <v>9.4551871199456926E-3</v>
      </c>
      <c r="G34" s="4">
        <v>6.5758592394428877E-11</v>
      </c>
      <c r="H34" s="4">
        <v>9.2996693206765597E-12</v>
      </c>
      <c r="I34" s="4">
        <v>1.0711244058448308E-11</v>
      </c>
      <c r="J34" s="4">
        <v>1.5147986617345833E-12</v>
      </c>
      <c r="K34" s="4">
        <v>9.2907999718126452E-12</v>
      </c>
      <c r="L34" s="4">
        <v>1.3139175325433014E-12</v>
      </c>
      <c r="M34" s="4">
        <v>4.8386814347543044E-13</v>
      </c>
      <c r="N34" s="4">
        <v>6.8429289090324448E-14</v>
      </c>
      <c r="O34" s="4">
        <v>3.114122493132E-12</v>
      </c>
      <c r="P34" s="4">
        <v>4.404034264678391E-13</v>
      </c>
      <c r="Q34" s="4">
        <v>3.2896081826000001E-12</v>
      </c>
      <c r="R34" s="4">
        <v>4.6522085067264304E-13</v>
      </c>
      <c r="S34" s="4">
        <v>3.12302792868E-12</v>
      </c>
      <c r="T34" s="4">
        <v>4.4166284524092119E-13</v>
      </c>
      <c r="U34" s="2">
        <f t="shared" si="1"/>
        <v>0.94665453156512347</v>
      </c>
      <c r="V34" s="2">
        <f t="shared" si="2"/>
        <v>0.18933090631302474</v>
      </c>
      <c r="W34" s="2">
        <f t="shared" si="3"/>
        <v>0.94936167328343024</v>
      </c>
      <c r="X34" s="2">
        <f t="shared" si="4"/>
        <v>0.1898723346566861</v>
      </c>
      <c r="Y34" s="2">
        <f t="shared" si="5"/>
        <v>6.1392114711981502</v>
      </c>
      <c r="Z34" s="2">
        <f t="shared" si="6"/>
        <v>1.2278422942396303</v>
      </c>
      <c r="AA34" s="2">
        <f t="shared" si="7"/>
        <v>0.86738757151973289</v>
      </c>
      <c r="AB34" s="2">
        <f t="shared" si="8"/>
        <v>0.17347751430394662</v>
      </c>
      <c r="AC34" s="11">
        <f t="shared" si="10"/>
        <v>183177.24043977677</v>
      </c>
      <c r="AD34" s="11">
        <f t="shared" si="11"/>
        <v>13187.724043977682</v>
      </c>
    </row>
    <row r="35" spans="1:30" x14ac:dyDescent="0.25">
      <c r="A35" s="1">
        <v>42699</v>
      </c>
      <c r="B35" s="3">
        <v>2457718.3692950001</v>
      </c>
      <c r="C35" s="3">
        <f t="shared" si="9"/>
        <v>7718.3692950000986</v>
      </c>
      <c r="D35" s="2">
        <f t="shared" si="0"/>
        <v>0.93340377921114159</v>
      </c>
      <c r="E35" s="2">
        <v>12.056556887216457</v>
      </c>
      <c r="F35" s="2">
        <v>1.1762608833797874E-2</v>
      </c>
      <c r="G35" s="4">
        <v>5.0888884502808017E-11</v>
      </c>
      <c r="H35" s="4">
        <v>7.196775063790913E-12</v>
      </c>
      <c r="I35" s="4">
        <v>8.2419625542990313E-12</v>
      </c>
      <c r="J35" s="4">
        <v>1.1655895224860889E-12</v>
      </c>
      <c r="K35" s="4">
        <v>5.2082110435190087E-12</v>
      </c>
      <c r="L35" s="4">
        <v>7.3655226934459132E-13</v>
      </c>
      <c r="M35" s="4">
        <v>8.2894642461589767E-13</v>
      </c>
      <c r="N35" s="4">
        <v>1.1723072761724892E-13</v>
      </c>
      <c r="O35" s="4">
        <v>2.8403586158849998E-12</v>
      </c>
      <c r="P35" s="4">
        <v>4.0168736765878401E-13</v>
      </c>
      <c r="Q35" s="4">
        <v>9.0011681016600002E-13</v>
      </c>
      <c r="R35" s="4">
        <v>1.272957400656766E-13</v>
      </c>
      <c r="S35" s="4">
        <v>2.9252262683199999E-12</v>
      </c>
      <c r="T35" s="4">
        <v>4.1368946616681832E-13</v>
      </c>
      <c r="U35" s="2">
        <f t="shared" si="1"/>
        <v>3.1555444624583551</v>
      </c>
      <c r="V35" s="2">
        <f t="shared" si="2"/>
        <v>0.63110889249167113</v>
      </c>
      <c r="W35" s="2">
        <f t="shared" si="3"/>
        <v>3.2498296168699796</v>
      </c>
      <c r="X35" s="2">
        <f t="shared" si="4"/>
        <v>0.64996592337399606</v>
      </c>
      <c r="Y35" s="2">
        <f t="shared" si="5"/>
        <v>6.1743649243182048</v>
      </c>
      <c r="Z35" s="2">
        <f t="shared" si="6"/>
        <v>1.2348729848636413</v>
      </c>
      <c r="AA35" s="2">
        <f t="shared" si="7"/>
        <v>0.63191394151656155</v>
      </c>
      <c r="AB35" s="2">
        <f t="shared" si="8"/>
        <v>0.12638278830331234</v>
      </c>
      <c r="AC35" s="11">
        <f t="shared" si="10"/>
        <v>163862.10907412096</v>
      </c>
      <c r="AD35" s="11">
        <f t="shared" si="11"/>
        <v>11256.210907412104</v>
      </c>
    </row>
    <row r="36" spans="1:30" x14ac:dyDescent="0.25">
      <c r="A36" s="1">
        <v>42707</v>
      </c>
      <c r="B36" s="3">
        <v>2457726.3690799996</v>
      </c>
      <c r="C36" s="3">
        <f t="shared" si="9"/>
        <v>7726.3690799996257</v>
      </c>
      <c r="D36" s="2">
        <f t="shared" si="0"/>
        <v>0.94515382694629879</v>
      </c>
      <c r="E36" s="2">
        <v>12.050288177673259</v>
      </c>
      <c r="F36" s="2">
        <v>1.036047160817254E-2</v>
      </c>
      <c r="G36" s="4">
        <v>3.8884797062861852E-11</v>
      </c>
      <c r="H36" s="4">
        <v>5.4991407376424729E-12</v>
      </c>
      <c r="I36" s="4">
        <v>6.2403662188252242E-12</v>
      </c>
      <c r="J36" s="4">
        <v>8.8252105408375429E-13</v>
      </c>
      <c r="K36" s="4">
        <v>4.7013651334567587E-12</v>
      </c>
      <c r="L36" s="4">
        <v>6.6487343334025455E-13</v>
      </c>
      <c r="Y36" s="2">
        <f t="shared" ref="Y36:Y60" si="12">G36/I36</f>
        <v>6.2311722901067306</v>
      </c>
      <c r="Z36" s="2">
        <f t="shared" ref="Z36:Z60" si="13">Y36*SQRT((H36/G36)^2+(J36/I36)^2)</f>
        <v>1.2462344580213462</v>
      </c>
      <c r="AA36" s="2">
        <f t="shared" ref="AA36:AA60" si="14">K36/I36</f>
        <v>0.75337968455668791</v>
      </c>
      <c r="AB36" s="2">
        <f t="shared" ref="AB36:AB60" si="15">AA36*SQRT((L36/K36)^2+(J36/I36)^2)</f>
        <v>0.1506759369113376</v>
      </c>
      <c r="AC36" s="11">
        <f t="shared" si="10"/>
        <v>174205.18527704576</v>
      </c>
      <c r="AD36" s="11">
        <f t="shared" si="11"/>
        <v>12290.518527704577</v>
      </c>
    </row>
    <row r="37" spans="1:30" x14ac:dyDescent="0.25">
      <c r="A37" s="1">
        <v>42722</v>
      </c>
      <c r="B37" s="3">
        <v>2457741.2863649996</v>
      </c>
      <c r="C37" s="3">
        <f t="shared" si="9"/>
        <v>7741.2863649995998</v>
      </c>
      <c r="D37" s="2">
        <f t="shared" si="0"/>
        <v>0.96706426714425431</v>
      </c>
      <c r="E37" s="2">
        <v>12.164046821860541</v>
      </c>
      <c r="F37" s="2">
        <v>1.1879743315270586E-2</v>
      </c>
      <c r="G37" s="4">
        <v>4.5396890217004527E-11</v>
      </c>
      <c r="H37" s="4">
        <v>6.4200897834450292E-12</v>
      </c>
      <c r="I37" s="4">
        <v>7.0984095948577279E-12</v>
      </c>
      <c r="J37" s="4">
        <v>1.0038667120327108E-12</v>
      </c>
      <c r="K37" s="4">
        <v>5.7274514759356502E-12</v>
      </c>
      <c r="L37" s="4">
        <v>8.0998395551019984E-13</v>
      </c>
      <c r="M37" s="4">
        <v>1.023426591844427E-12</v>
      </c>
      <c r="N37" s="4">
        <v>1.4473437662796627E-13</v>
      </c>
      <c r="O37" s="4">
        <v>2.9573328818250001E-12</v>
      </c>
      <c r="P37" s="4">
        <v>4.1823002699288256E-13</v>
      </c>
      <c r="Q37" s="4">
        <v>8.5986984225699994E-13</v>
      </c>
      <c r="R37" s="4">
        <v>1.2160395927954634E-13</v>
      </c>
      <c r="S37" s="4">
        <v>1.2257836739999998E-12</v>
      </c>
      <c r="T37" s="4">
        <v>1.7335198963063207E-13</v>
      </c>
      <c r="U37" s="2">
        <f t="shared" ref="U37:U60" si="16">O37/Q37</f>
        <v>3.4392796868681264</v>
      </c>
      <c r="V37" s="2">
        <f t="shared" ref="V37:V60" si="17">U37*SQRT((P37/O37)^2+(R37/Q37)^2)</f>
        <v>0.68785593737362538</v>
      </c>
      <c r="W37" s="2">
        <f t="shared" ref="W37:W60" si="18">S37/Q37</f>
        <v>1.4255456044167609</v>
      </c>
      <c r="X37" s="2">
        <f t="shared" ref="X37:X60" si="19">W37*SQRT((R37/Q37)^2+(T37/S37)^2)</f>
        <v>0.28510912088335222</v>
      </c>
      <c r="Y37" s="2">
        <f t="shared" si="12"/>
        <v>6.3953607650213948</v>
      </c>
      <c r="Z37" s="2">
        <f t="shared" si="13"/>
        <v>1.2790721530042792</v>
      </c>
      <c r="AA37" s="2">
        <f t="shared" si="14"/>
        <v>0.80686404460018268</v>
      </c>
      <c r="AB37" s="2">
        <f t="shared" si="15"/>
        <v>0.16137280892003658</v>
      </c>
      <c r="AC37" s="11">
        <f t="shared" si="10"/>
        <v>178493.06560539629</v>
      </c>
      <c r="AD37" s="11">
        <f t="shared" si="11"/>
        <v>12719.30656053963</v>
      </c>
    </row>
    <row r="38" spans="1:30" x14ac:dyDescent="0.25">
      <c r="A38" s="1">
        <v>42727</v>
      </c>
      <c r="B38" s="3">
        <v>2457746.3568099998</v>
      </c>
      <c r="C38" s="3">
        <f t="shared" si="9"/>
        <v>7746.3568099997938</v>
      </c>
      <c r="D38" s="2">
        <f t="shared" si="0"/>
        <v>0.97451171364366529</v>
      </c>
      <c r="E38" s="2">
        <v>12.167296254540071</v>
      </c>
      <c r="F38" s="2">
        <v>7.9014159372238629E-3</v>
      </c>
      <c r="G38" s="4">
        <v>4.6951949285595626E-11</v>
      </c>
      <c r="H38" s="4">
        <v>6.6400083459543097E-12</v>
      </c>
      <c r="I38" s="4">
        <v>7.1593057119235081E-12</v>
      </c>
      <c r="J38" s="4">
        <v>1.0124787234977395E-12</v>
      </c>
      <c r="K38" s="4">
        <v>5.9926475630936157E-12</v>
      </c>
      <c r="L38" s="4">
        <v>8.4748834582490705E-13</v>
      </c>
      <c r="M38" s="4">
        <v>1.0560272746012353E-12</v>
      </c>
      <c r="N38" s="4">
        <v>1.493448093976964E-13</v>
      </c>
      <c r="O38" s="4">
        <v>3.2458473559259999E-12</v>
      </c>
      <c r="P38" s="4">
        <v>4.5903213521434006E-13</v>
      </c>
      <c r="Q38" s="4">
        <v>9.3433576486400001E-13</v>
      </c>
      <c r="R38" s="4">
        <v>1.3213503104809083E-13</v>
      </c>
      <c r="S38" s="4">
        <v>1.8296628883999997E-12</v>
      </c>
      <c r="T38" s="4">
        <v>2.5875340713460108E-13</v>
      </c>
      <c r="U38" s="2">
        <f t="shared" si="16"/>
        <v>3.4739624426112585</v>
      </c>
      <c r="V38" s="2">
        <f t="shared" si="17"/>
        <v>0.69479248852225184</v>
      </c>
      <c r="W38" s="2">
        <f t="shared" si="18"/>
        <v>1.9582498682005625</v>
      </c>
      <c r="X38" s="2">
        <f t="shared" si="19"/>
        <v>0.39164997364011256</v>
      </c>
      <c r="Y38" s="2">
        <f t="shared" si="12"/>
        <v>6.5581707465570611</v>
      </c>
      <c r="Z38" s="2">
        <f t="shared" si="13"/>
        <v>1.3116341493114125</v>
      </c>
      <c r="AA38" s="2">
        <f t="shared" si="14"/>
        <v>0.83704311622188798</v>
      </c>
      <c r="AB38" s="2">
        <f t="shared" si="15"/>
        <v>0.16740862324437764</v>
      </c>
      <c r="AC38" s="11">
        <f t="shared" si="10"/>
        <v>180849.92560551295</v>
      </c>
      <c r="AD38" s="11">
        <f t="shared" si="11"/>
        <v>12954.992560551298</v>
      </c>
    </row>
    <row r="39" spans="1:30" x14ac:dyDescent="0.25">
      <c r="A39" s="1">
        <v>42740</v>
      </c>
      <c r="B39" s="3">
        <v>2457759.2330050003</v>
      </c>
      <c r="C39" s="3">
        <f t="shared" si="9"/>
        <v>7759.2330050002784</v>
      </c>
      <c r="D39" s="2">
        <f t="shared" si="0"/>
        <v>0.99342421015598792</v>
      </c>
      <c r="E39" s="2">
        <v>12.044586771105701</v>
      </c>
      <c r="F39" s="2">
        <v>9.8685058292926724E-3</v>
      </c>
      <c r="G39" s="4">
        <v>3.8745961526256826E-11</v>
      </c>
      <c r="H39" s="4">
        <v>5.4795064277618562E-12</v>
      </c>
      <c r="I39" s="4">
        <v>6.0995643067751666E-12</v>
      </c>
      <c r="J39" s="4">
        <v>8.6260865672082877E-13</v>
      </c>
      <c r="K39" s="4">
        <v>5.5401848806739044E-12</v>
      </c>
      <c r="L39" s="4">
        <v>7.8350045963034042E-13</v>
      </c>
      <c r="M39" s="4">
        <v>1.0388708945148788E-12</v>
      </c>
      <c r="N39" s="4">
        <v>1.469185308577611E-13</v>
      </c>
      <c r="O39" s="4">
        <v>2.72160125874E-12</v>
      </c>
      <c r="P39" s="4">
        <v>3.8489254114817956E-13</v>
      </c>
      <c r="Q39" s="4">
        <v>7.656300464650001E-13</v>
      </c>
      <c r="R39" s="4">
        <v>1.0827643954711463E-13</v>
      </c>
      <c r="S39" s="4">
        <v>1.7269534127999998E-12</v>
      </c>
      <c r="T39" s="4">
        <v>2.4422809379682625E-13</v>
      </c>
      <c r="U39" s="2">
        <f t="shared" si="16"/>
        <v>3.5547210709740802</v>
      </c>
      <c r="V39" s="2">
        <f t="shared" si="17"/>
        <v>0.71094421419481613</v>
      </c>
      <c r="W39" s="2">
        <f t="shared" si="18"/>
        <v>2.2555977534757647</v>
      </c>
      <c r="X39" s="2">
        <f t="shared" si="19"/>
        <v>0.45111955069515303</v>
      </c>
      <c r="Y39" s="2">
        <f t="shared" si="12"/>
        <v>6.3522506817772655</v>
      </c>
      <c r="Z39" s="2">
        <f t="shared" si="13"/>
        <v>1.2704501363554535</v>
      </c>
      <c r="AA39" s="2">
        <f t="shared" si="14"/>
        <v>0.90829190447587793</v>
      </c>
      <c r="AB39" s="2">
        <f t="shared" si="15"/>
        <v>0.18165838089517561</v>
      </c>
      <c r="AC39" s="11">
        <f t="shared" si="10"/>
        <v>186250.95897476186</v>
      </c>
      <c r="AD39" s="11">
        <f t="shared" si="11"/>
        <v>13495.095897476189</v>
      </c>
    </row>
    <row r="40" spans="1:30" x14ac:dyDescent="0.25">
      <c r="A40" s="1">
        <v>42744</v>
      </c>
      <c r="B40" s="3">
        <v>2457763.3463350004</v>
      </c>
      <c r="C40" s="3">
        <f t="shared" si="9"/>
        <v>7763.3463350003585</v>
      </c>
      <c r="D40" s="2">
        <f t="shared" si="0"/>
        <v>0.99946585050685399</v>
      </c>
      <c r="E40" s="2">
        <v>11.97317000961443</v>
      </c>
      <c r="F40" s="2">
        <v>8.3015562097791019E-3</v>
      </c>
      <c r="G40" s="4">
        <v>4.2003934158833224E-11</v>
      </c>
      <c r="H40" s="4">
        <v>5.9402533360448477E-12</v>
      </c>
      <c r="I40" s="4">
        <v>6.353546832186701E-12</v>
      </c>
      <c r="J40" s="4">
        <v>8.9852720992510491E-13</v>
      </c>
      <c r="K40" s="4">
        <v>5.7041999212757807E-12</v>
      </c>
      <c r="L40" s="4">
        <v>8.0669568911557514E-13</v>
      </c>
      <c r="M40" s="4">
        <v>1.1743244319873745E-12</v>
      </c>
      <c r="N40" s="4">
        <v>1.6607455383426267E-13</v>
      </c>
      <c r="O40" s="4">
        <v>2.7443243792789995E-12</v>
      </c>
      <c r="P40" s="4">
        <v>3.8810607567274876E-13</v>
      </c>
      <c r="Q40" s="4">
        <v>6.308772364439999E-13</v>
      </c>
      <c r="R40" s="4">
        <v>8.921951439715626E-14</v>
      </c>
      <c r="S40" s="4">
        <v>8.293540272599999E-13</v>
      </c>
      <c r="T40" s="4">
        <v>1.1728837133598376E-13</v>
      </c>
      <c r="U40" s="2">
        <f t="shared" si="16"/>
        <v>4.3500133159783152</v>
      </c>
      <c r="V40" s="2">
        <f t="shared" si="17"/>
        <v>0.87000266319566322</v>
      </c>
      <c r="W40" s="2">
        <f t="shared" si="18"/>
        <v>1.3146044576512754</v>
      </c>
      <c r="X40" s="2">
        <f t="shared" si="19"/>
        <v>0.26292089153025516</v>
      </c>
      <c r="Y40" s="2">
        <f t="shared" si="12"/>
        <v>6.6111001096338384</v>
      </c>
      <c r="Z40" s="2">
        <f t="shared" si="13"/>
        <v>1.3222200219267679</v>
      </c>
      <c r="AA40" s="2">
        <f t="shared" si="14"/>
        <v>0.89779772966788152</v>
      </c>
      <c r="AB40" s="2">
        <f t="shared" si="15"/>
        <v>0.17955954593357634</v>
      </c>
      <c r="AC40" s="11">
        <f t="shared" si="10"/>
        <v>185469.09944756146</v>
      </c>
      <c r="AD40" s="11">
        <f t="shared" si="11"/>
        <v>13416.909944756149</v>
      </c>
    </row>
    <row r="41" spans="1:30" x14ac:dyDescent="0.25">
      <c r="A41" s="1">
        <v>42755</v>
      </c>
      <c r="B41" s="9">
        <v>2457774.4051649999</v>
      </c>
      <c r="C41" s="3">
        <f t="shared" si="9"/>
        <v>7774.4051649998873</v>
      </c>
      <c r="D41" s="2">
        <f t="shared" si="0"/>
        <v>1.5709009591396164E-2</v>
      </c>
      <c r="E41" s="2">
        <v>11.845794522143541</v>
      </c>
      <c r="F41" s="2">
        <v>6.7518191701736495E-3</v>
      </c>
      <c r="G41" s="4">
        <v>3.9724141275959575E-11</v>
      </c>
      <c r="H41" s="4">
        <v>5.6178419346086905E-12</v>
      </c>
      <c r="I41" s="4">
        <v>5.7470690002567401E-12</v>
      </c>
      <c r="J41" s="4">
        <v>8.1275829240570679E-13</v>
      </c>
      <c r="K41" s="4">
        <v>5.6998148771627373E-12</v>
      </c>
      <c r="L41" s="4">
        <v>8.0607555022994812E-13</v>
      </c>
      <c r="M41" s="4">
        <v>1.2776667806486731E-12</v>
      </c>
      <c r="N41" s="4">
        <v>1.8068936893869242E-13</v>
      </c>
      <c r="O41" s="4">
        <v>2.6453535096239999E-12</v>
      </c>
      <c r="P41" s="4">
        <v>3.7410948105815273E-13</v>
      </c>
      <c r="Q41" s="4">
        <v>4.8929104389000004E-13</v>
      </c>
      <c r="R41" s="4">
        <v>6.9196203021692747E-14</v>
      </c>
      <c r="S41" s="4">
        <v>1.8405253532999997E-12</v>
      </c>
      <c r="T41" s="4">
        <v>2.6028959165283922E-13</v>
      </c>
      <c r="U41" s="2">
        <f t="shared" si="16"/>
        <v>5.4065030264864502</v>
      </c>
      <c r="V41" s="2">
        <f t="shared" si="17"/>
        <v>1.0813006052972902</v>
      </c>
      <c r="W41" s="2">
        <f t="shared" si="18"/>
        <v>3.7616166825113138</v>
      </c>
      <c r="X41" s="2">
        <f t="shared" si="19"/>
        <v>0.75232333650226291</v>
      </c>
      <c r="Y41" s="2">
        <f t="shared" si="12"/>
        <v>6.9120696609323762</v>
      </c>
      <c r="Z41" s="2">
        <f t="shared" si="13"/>
        <v>1.3824139321864755</v>
      </c>
      <c r="AA41" s="2">
        <f t="shared" si="14"/>
        <v>0.99177770040834867</v>
      </c>
      <c r="AB41" s="2">
        <f t="shared" si="15"/>
        <v>0.19835554008166978</v>
      </c>
      <c r="AC41" s="11">
        <f t="shared" ref="AC41:AC60" si="20">(14.16*SQRT(AA41)+5.13)*10000</f>
        <v>192316.65961403149</v>
      </c>
      <c r="AD41" s="11">
        <f t="shared" ref="AD41:AD60" si="21">14.16/(2*SQRT(AA41))*AB41*10000</f>
        <v>14101.665961403152</v>
      </c>
    </row>
    <row r="42" spans="1:30" x14ac:dyDescent="0.25">
      <c r="A42" s="1">
        <v>42763</v>
      </c>
      <c r="B42" s="9">
        <v>2457782.3289550003</v>
      </c>
      <c r="C42" s="3">
        <f t="shared" si="9"/>
        <v>7782.3289550002664</v>
      </c>
      <c r="D42" s="2">
        <f t="shared" si="0"/>
        <v>2.7347436218276715E-2</v>
      </c>
      <c r="E42" s="2">
        <v>11.852093442176926</v>
      </c>
      <c r="F42" s="2">
        <v>4.7028081521107434E-3</v>
      </c>
      <c r="G42" s="4">
        <v>4.2307997373168375E-11</v>
      </c>
      <c r="H42" s="4">
        <v>5.9832543681980006E-12</v>
      </c>
      <c r="I42" s="4">
        <v>5.5528052951237018E-12</v>
      </c>
      <c r="J42" s="4">
        <v>7.8528525575810771E-13</v>
      </c>
      <c r="K42" s="4">
        <v>5.2778304156671633E-12</v>
      </c>
      <c r="L42" s="4">
        <v>7.4639793537417334E-13</v>
      </c>
      <c r="M42" s="4">
        <v>1.3586811058814036E-12</v>
      </c>
      <c r="N42" s="4">
        <v>1.9214652468775566E-13</v>
      </c>
      <c r="O42" s="4">
        <v>2.8767556195559999E-12</v>
      </c>
      <c r="P42" s="4">
        <v>4.0683468128091115E-13</v>
      </c>
      <c r="Q42" s="4">
        <v>5.8086712511999994E-13</v>
      </c>
      <c r="R42" s="4">
        <v>8.2147016628137365E-14</v>
      </c>
      <c r="S42" s="4">
        <v>1.4613662787600001E-12</v>
      </c>
      <c r="T42" s="4">
        <v>2.0666840110170936E-13</v>
      </c>
      <c r="U42" s="2">
        <f t="shared" si="16"/>
        <v>4.9525192512172174</v>
      </c>
      <c r="V42" s="2">
        <f t="shared" si="17"/>
        <v>0.99050385024344367</v>
      </c>
      <c r="W42" s="2">
        <f t="shared" si="18"/>
        <v>2.5158357489384513</v>
      </c>
      <c r="X42" s="2">
        <f t="shared" si="19"/>
        <v>0.50316714978769039</v>
      </c>
      <c r="Y42" s="2">
        <f t="shared" si="12"/>
        <v>7.6192113939816908</v>
      </c>
      <c r="Z42" s="2">
        <f t="shared" si="13"/>
        <v>1.5238422787963384</v>
      </c>
      <c r="AA42" s="2">
        <f t="shared" si="14"/>
        <v>0.9504800069798931</v>
      </c>
      <c r="AB42" s="2">
        <f t="shared" si="15"/>
        <v>0.19009600139597865</v>
      </c>
      <c r="AC42" s="11">
        <f t="shared" si="20"/>
        <v>189349.4708745773</v>
      </c>
      <c r="AD42" s="11">
        <f t="shared" si="21"/>
        <v>13804.947087457733</v>
      </c>
    </row>
    <row r="43" spans="1:30" x14ac:dyDescent="0.25">
      <c r="A43" s="1">
        <v>42779</v>
      </c>
      <c r="B43" s="9">
        <v>2457798.3817649996</v>
      </c>
      <c r="C43" s="3">
        <f t="shared" si="9"/>
        <v>7798.3817649995908</v>
      </c>
      <c r="D43" s="2">
        <f t="shared" si="0"/>
        <v>5.0925730358259355E-2</v>
      </c>
      <c r="E43" s="2">
        <v>11.809425641415759</v>
      </c>
      <c r="F43" s="2">
        <v>8.4303389167027822E-3</v>
      </c>
      <c r="G43" s="4">
        <v>4.1590519212550137E-11</v>
      </c>
      <c r="H43" s="4">
        <v>5.8817876336527191E-12</v>
      </c>
      <c r="I43" s="4">
        <v>5.148678624202733E-12</v>
      </c>
      <c r="J43" s="4">
        <v>7.2813311386479543E-13</v>
      </c>
      <c r="K43" s="4">
        <v>4.8446384792742314E-12</v>
      </c>
      <c r="L43" s="4">
        <v>6.8513534421841857E-13</v>
      </c>
      <c r="M43" s="4">
        <v>1.3610636306619939E-12</v>
      </c>
      <c r="N43" s="4">
        <v>1.9248346457349573E-13</v>
      </c>
      <c r="O43" s="4">
        <v>2.6650670608799995E-12</v>
      </c>
      <c r="P43" s="4">
        <v>3.7689739821302987E-13</v>
      </c>
      <c r="Q43" s="4">
        <v>6.7997865039000003E-13</v>
      </c>
      <c r="R43" s="4">
        <v>9.6163502950569153E-14</v>
      </c>
      <c r="S43" s="4">
        <v>1.3742157172099999E-12</v>
      </c>
      <c r="T43" s="4">
        <v>1.943434504904652E-13</v>
      </c>
      <c r="U43" s="2">
        <f t="shared" si="16"/>
        <v>3.9193393194793056</v>
      </c>
      <c r="V43" s="2">
        <f t="shared" si="17"/>
        <v>0.78386786389586127</v>
      </c>
      <c r="W43" s="2">
        <f t="shared" si="18"/>
        <v>2.0209689178062016</v>
      </c>
      <c r="X43" s="2">
        <f t="shared" si="19"/>
        <v>0.40419378356124042</v>
      </c>
      <c r="Y43" s="2">
        <f t="shared" si="12"/>
        <v>8.0779015837272965</v>
      </c>
      <c r="Z43" s="2">
        <f t="shared" si="13"/>
        <v>1.6155803167454597</v>
      </c>
      <c r="AA43" s="2">
        <f t="shared" si="14"/>
        <v>0.94094792720227671</v>
      </c>
      <c r="AB43" s="2">
        <f t="shared" si="15"/>
        <v>0.18818958544045539</v>
      </c>
      <c r="AC43" s="11">
        <f t="shared" si="20"/>
        <v>188655.49814712509</v>
      </c>
      <c r="AD43" s="11">
        <f t="shared" si="21"/>
        <v>13735.549814712511</v>
      </c>
    </row>
    <row r="44" spans="1:30" x14ac:dyDescent="0.25">
      <c r="A44" s="1">
        <v>42796</v>
      </c>
      <c r="B44" s="9">
        <v>2457815.287215</v>
      </c>
      <c r="C44" s="3">
        <f t="shared" si="9"/>
        <v>7815.2872150000185</v>
      </c>
      <c r="D44" s="2">
        <f t="shared" si="0"/>
        <v>7.5756378244556472E-2</v>
      </c>
      <c r="E44" s="2">
        <v>11.663884739429673</v>
      </c>
      <c r="F44" s="2">
        <v>7.2113629955673298E-3</v>
      </c>
      <c r="G44" s="4">
        <v>4.1063199593702652E-11</v>
      </c>
      <c r="H44" s="4">
        <v>5.8072133779847667E-12</v>
      </c>
      <c r="I44" s="4">
        <v>5.1617723664396834E-12</v>
      </c>
      <c r="J44" s="4">
        <v>7.2998484865016671E-13</v>
      </c>
      <c r="K44" s="4">
        <v>4.9446164871355639E-12</v>
      </c>
      <c r="L44" s="4">
        <v>6.9927436968407261E-13</v>
      </c>
      <c r="M44" s="4">
        <v>1.40327089372945E-12</v>
      </c>
      <c r="N44" s="4">
        <v>1.9845247295956027E-13</v>
      </c>
      <c r="O44" s="4">
        <v>2.7998273116799997E-12</v>
      </c>
      <c r="P44" s="4">
        <v>3.9595537564804589E-13</v>
      </c>
      <c r="Q44" s="4">
        <v>7.5099554829000006E-13</v>
      </c>
      <c r="R44" s="4">
        <v>1.0620680896735369E-13</v>
      </c>
      <c r="S44" s="4">
        <v>8.4556703187999992E-13</v>
      </c>
      <c r="T44" s="4">
        <v>1.1958123643802595E-13</v>
      </c>
      <c r="U44" s="2">
        <f t="shared" si="16"/>
        <v>3.7281543386710392</v>
      </c>
      <c r="V44" s="2">
        <f t="shared" si="17"/>
        <v>0.74563086773420795</v>
      </c>
      <c r="W44" s="2">
        <f t="shared" si="18"/>
        <v>1.1259281547078901</v>
      </c>
      <c r="X44" s="2">
        <f t="shared" si="19"/>
        <v>0.22518563094157809</v>
      </c>
      <c r="Y44" s="2">
        <f t="shared" si="12"/>
        <v>7.9552519325887801</v>
      </c>
      <c r="Z44" s="2">
        <f t="shared" si="13"/>
        <v>1.5910503865177563</v>
      </c>
      <c r="AA44" s="2">
        <f t="shared" si="14"/>
        <v>0.95792997755654574</v>
      </c>
      <c r="AB44" s="2">
        <f t="shared" si="15"/>
        <v>0.1915859955113092</v>
      </c>
      <c r="AC44" s="11">
        <f t="shared" si="20"/>
        <v>189889.43859759363</v>
      </c>
      <c r="AD44" s="11">
        <f t="shared" si="21"/>
        <v>13858.943859759367</v>
      </c>
    </row>
    <row r="45" spans="1:30" x14ac:dyDescent="0.25">
      <c r="A45" s="1">
        <v>42808</v>
      </c>
      <c r="B45" s="9">
        <v>2457827.3876799997</v>
      </c>
      <c r="C45" s="3">
        <f t="shared" si="9"/>
        <v>7827.3876799996942</v>
      </c>
      <c r="D45" s="2">
        <f t="shared" si="0"/>
        <v>9.3529486068353526E-2</v>
      </c>
      <c r="E45" s="2">
        <v>11.626345990375862</v>
      </c>
      <c r="F45" s="2">
        <v>9.8250385351255302E-3</v>
      </c>
      <c r="G45" s="4">
        <v>3.9418230219331092E-11</v>
      </c>
      <c r="H45" s="4">
        <v>5.5745795780923021E-12</v>
      </c>
      <c r="I45" s="4">
        <v>5.4081899107111869E-12</v>
      </c>
      <c r="J45" s="4">
        <v>7.6483355196171003E-13</v>
      </c>
      <c r="K45" s="4">
        <v>5.2795194283534942E-12</v>
      </c>
      <c r="L45" s="4">
        <v>7.4663679783897632E-13</v>
      </c>
      <c r="M45" s="4">
        <v>1.4643054654980835E-12</v>
      </c>
      <c r="N45" s="4">
        <v>2.0708406487644381E-13</v>
      </c>
      <c r="O45" s="4">
        <v>2.4589576733399997E-12</v>
      </c>
      <c r="P45" s="4">
        <v>3.477491290938819E-13</v>
      </c>
      <c r="Q45" s="4">
        <v>9.7467792066000007E-13</v>
      </c>
      <c r="R45" s="4">
        <v>1.3784027343429798E-13</v>
      </c>
      <c r="S45" s="4">
        <v>8.750239447799998E-13</v>
      </c>
      <c r="T45" s="4">
        <v>1.2374707301090821E-13</v>
      </c>
      <c r="U45" s="2">
        <f t="shared" si="16"/>
        <v>2.522841259885034</v>
      </c>
      <c r="V45" s="2">
        <f t="shared" si="17"/>
        <v>0.50456825197700694</v>
      </c>
      <c r="W45" s="2">
        <f t="shared" si="18"/>
        <v>0.89775701924947693</v>
      </c>
      <c r="X45" s="2">
        <f t="shared" si="19"/>
        <v>0.17955140384989543</v>
      </c>
      <c r="Y45" s="2">
        <f t="shared" si="12"/>
        <v>7.2886179794206827</v>
      </c>
      <c r="Z45" s="2">
        <f t="shared" si="13"/>
        <v>1.4577235958841368</v>
      </c>
      <c r="AA45" s="2">
        <f t="shared" si="14"/>
        <v>0.97620821670798685</v>
      </c>
      <c r="AB45" s="2">
        <f t="shared" si="15"/>
        <v>0.19524164334159741</v>
      </c>
      <c r="AC45" s="11">
        <f t="shared" si="20"/>
        <v>191205.40168841407</v>
      </c>
      <c r="AD45" s="11">
        <f t="shared" si="21"/>
        <v>13990.540168841408</v>
      </c>
    </row>
    <row r="46" spans="1:30" x14ac:dyDescent="0.25">
      <c r="A46" s="1">
        <v>42814</v>
      </c>
      <c r="B46" s="9">
        <v>2457833.3862450002</v>
      </c>
      <c r="C46" s="3">
        <f t="shared" si="9"/>
        <v>7833.3862450001761</v>
      </c>
      <c r="D46" s="2">
        <f t="shared" ref="D46" si="22">MOD((B46-$B$2),$D$2)/$D$2</f>
        <v>0.10234015099275741</v>
      </c>
      <c r="E46" s="2">
        <v>11.542451301460476</v>
      </c>
      <c r="F46" s="2">
        <v>8.0904157209829419E-3</v>
      </c>
      <c r="G46" s="4">
        <v>4.2237598202437615E-11</v>
      </c>
      <c r="H46" s="4">
        <v>5.9732984219952744E-12</v>
      </c>
      <c r="I46" s="4">
        <v>5.237320075051821E-12</v>
      </c>
      <c r="J46" s="4">
        <v>7.4066890806271622E-13</v>
      </c>
      <c r="K46" s="4">
        <v>5.2096662022577501E-12</v>
      </c>
      <c r="L46" s="4">
        <v>7.3675805986696473E-13</v>
      </c>
      <c r="M46" s="4">
        <v>1.4437215039554843E-12</v>
      </c>
      <c r="N46" s="4">
        <v>2.0417305311835282E-13</v>
      </c>
      <c r="O46" s="4">
        <v>2.3456880776700001E-12</v>
      </c>
      <c r="P46" s="4">
        <v>3.3173038925377887E-13</v>
      </c>
      <c r="Q46" s="4">
        <v>1.2702903420199998E-12</v>
      </c>
      <c r="R46" s="4">
        <v>1.7964618298362417E-13</v>
      </c>
      <c r="S46" s="4">
        <v>8.0478636000000005E-13</v>
      </c>
      <c r="T46" s="4">
        <v>1.1381397851248764E-13</v>
      </c>
      <c r="U46" s="2">
        <f t="shared" si="16"/>
        <v>1.8465763298962945</v>
      </c>
      <c r="V46" s="2">
        <f t="shared" si="17"/>
        <v>0.36931526597925896</v>
      </c>
      <c r="W46" s="2">
        <f t="shared" si="18"/>
        <v>0.63354520882229082</v>
      </c>
      <c r="X46" s="2">
        <f t="shared" si="19"/>
        <v>0.12670904176445819</v>
      </c>
      <c r="Y46" s="2">
        <f t="shared" si="12"/>
        <v>8.0647349402298456</v>
      </c>
      <c r="Z46" s="2">
        <f t="shared" si="13"/>
        <v>1.6129469880459695</v>
      </c>
      <c r="AA46" s="2">
        <f t="shared" si="14"/>
        <v>0.99471984289717152</v>
      </c>
      <c r="AB46" s="2">
        <f t="shared" si="15"/>
        <v>0.19894396857943433</v>
      </c>
      <c r="AC46" s="11">
        <f t="shared" si="20"/>
        <v>192525.67009294135</v>
      </c>
      <c r="AD46" s="11">
        <f t="shared" si="21"/>
        <v>14122.567009294138</v>
      </c>
    </row>
    <row r="47" spans="1:30" x14ac:dyDescent="0.25">
      <c r="A47" s="1">
        <v>42827</v>
      </c>
      <c r="B47" s="9">
        <v>2457846.3272449998</v>
      </c>
      <c r="C47" s="3">
        <f t="shared" si="9"/>
        <v>7846.3272449998185</v>
      </c>
      <c r="D47" s="2">
        <f t="shared" ref="D47:D49" si="23">MOD((B47-$B$2),$D$2)/$D$2</f>
        <v>0.12134783279238782</v>
      </c>
      <c r="E47" s="2">
        <v>11.522237189359158</v>
      </c>
      <c r="F47" s="2">
        <v>1.1487490965908505E-2</v>
      </c>
      <c r="G47" s="4">
        <v>3.7827497379827608E-11</v>
      </c>
      <c r="H47" s="4">
        <v>5.3496159825184927E-12</v>
      </c>
      <c r="I47" s="4">
        <v>5.2573604441334004E-12</v>
      </c>
      <c r="J47" s="4">
        <v>7.4350304423772945E-13</v>
      </c>
      <c r="K47" s="4">
        <v>5.1166614750865027E-12</v>
      </c>
      <c r="L47" s="4">
        <v>7.2360520521392593E-13</v>
      </c>
      <c r="M47" s="4">
        <v>1.3847442229367678E-12</v>
      </c>
      <c r="N47" s="4">
        <v>1.9583240604949701E-13</v>
      </c>
      <c r="O47" s="4">
        <v>1.997320991904E-12</v>
      </c>
      <c r="P47" s="4">
        <v>2.8246384351631202E-13</v>
      </c>
      <c r="Q47" s="4">
        <v>1.321970677E-12</v>
      </c>
      <c r="R47" s="4">
        <v>1.8695488604729426E-13</v>
      </c>
      <c r="S47" s="4">
        <v>6.2289649637999995E-13</v>
      </c>
      <c r="T47" s="4">
        <v>8.8090867313527966E-14</v>
      </c>
      <c r="U47" s="2">
        <f t="shared" si="16"/>
        <v>1.510866335126736</v>
      </c>
      <c r="V47" s="2">
        <f t="shared" si="17"/>
        <v>0.30217326702534725</v>
      </c>
      <c r="W47" s="2">
        <f t="shared" si="18"/>
        <v>0.47118783133190478</v>
      </c>
      <c r="X47" s="2">
        <f t="shared" si="19"/>
        <v>9.4237566266380982E-2</v>
      </c>
      <c r="Y47" s="2">
        <f t="shared" si="12"/>
        <v>7.1951500723216864</v>
      </c>
      <c r="Z47" s="2">
        <f t="shared" si="13"/>
        <v>1.4390300144643375</v>
      </c>
      <c r="AA47" s="2">
        <f t="shared" si="14"/>
        <v>0.97323771680826998</v>
      </c>
      <c r="AB47" s="2">
        <f t="shared" si="15"/>
        <v>0.19464754336165405</v>
      </c>
      <c r="AC47" s="11">
        <f t="shared" si="20"/>
        <v>190992.38073397998</v>
      </c>
      <c r="AD47" s="11">
        <f t="shared" si="21"/>
        <v>13969.238073398003</v>
      </c>
    </row>
    <row r="48" spans="1:30" x14ac:dyDescent="0.25">
      <c r="A48" s="1">
        <v>42941</v>
      </c>
      <c r="B48" s="9">
        <v>2457960.4858649997</v>
      </c>
      <c r="C48" s="3">
        <f t="shared" si="9"/>
        <v>7960.4858649997041</v>
      </c>
      <c r="D48" s="2">
        <f t="shared" si="23"/>
        <v>0.28902349338296923</v>
      </c>
      <c r="E48" s="2">
        <v>11.261042810146606</v>
      </c>
      <c r="F48" s="2">
        <v>3.1828637187170709E-3</v>
      </c>
      <c r="G48" s="4">
        <v>8.6584457883865239E-11</v>
      </c>
      <c r="H48" s="4">
        <v>1.224489146300843E-11</v>
      </c>
      <c r="I48" s="4">
        <v>1.8089453859196157E-11</v>
      </c>
      <c r="J48" s="4">
        <v>2.5582350983597532E-12</v>
      </c>
      <c r="K48" s="4">
        <v>6.2615961845437499E-12</v>
      </c>
      <c r="L48" s="4">
        <v>8.8552342462853977E-13</v>
      </c>
      <c r="M48" s="4">
        <v>1.1924585273767283E-12</v>
      </c>
      <c r="N48" s="4">
        <v>1.6863910219836181E-13</v>
      </c>
      <c r="O48" s="4">
        <v>3.3107396867999995E-12</v>
      </c>
      <c r="P48" s="4">
        <v>4.6820929665594131E-13</v>
      </c>
      <c r="Q48" s="4">
        <v>3.5758388485600001E-12</v>
      </c>
      <c r="R48" s="4">
        <v>5.0569997964941455E-13</v>
      </c>
      <c r="S48" s="4">
        <v>2.75677517526E-12</v>
      </c>
      <c r="T48" s="4">
        <v>3.898668841266159E-13</v>
      </c>
      <c r="U48" s="2">
        <f t="shared" si="16"/>
        <v>0.92586378385962309</v>
      </c>
      <c r="V48" s="2">
        <f t="shared" si="17"/>
        <v>0.18517275677192466</v>
      </c>
      <c r="W48" s="2">
        <f t="shared" si="18"/>
        <v>0.77094502633141893</v>
      </c>
      <c r="X48" s="2">
        <f t="shared" si="19"/>
        <v>0.15418900526628382</v>
      </c>
      <c r="Y48" s="2">
        <f t="shared" si="12"/>
        <v>4.7864605840406949</v>
      </c>
      <c r="Z48" s="2">
        <f t="shared" si="13"/>
        <v>0.95729211680813919</v>
      </c>
      <c r="AA48" s="2">
        <f t="shared" si="14"/>
        <v>0.34614622604322215</v>
      </c>
      <c r="AB48" s="2">
        <f t="shared" si="15"/>
        <v>6.9229245208644444E-2</v>
      </c>
      <c r="AC48" s="11">
        <f t="shared" si="20"/>
        <v>134609.2172214647</v>
      </c>
      <c r="AD48" s="11">
        <f t="shared" si="21"/>
        <v>8330.9217221464696</v>
      </c>
    </row>
    <row r="49" spans="1:30" x14ac:dyDescent="0.25">
      <c r="A49" s="1">
        <v>42978</v>
      </c>
      <c r="B49" s="9">
        <v>2457997.4190099998</v>
      </c>
      <c r="C49" s="3">
        <f t="shared" si="9"/>
        <v>7997.4190099998377</v>
      </c>
      <c r="D49" s="2">
        <f t="shared" si="23"/>
        <v>0.34327072837574818</v>
      </c>
      <c r="E49" s="2">
        <v>11.334030496599009</v>
      </c>
      <c r="F49" s="2">
        <v>1.0102522477389351E-2</v>
      </c>
      <c r="G49" s="4">
        <v>8.5590682410985829E-11</v>
      </c>
      <c r="H49" s="4">
        <v>1.2104350387838449E-11</v>
      </c>
      <c r="I49" s="4">
        <v>2.1789594723197513E-11</v>
      </c>
      <c r="J49" s="4">
        <v>3.0815140376159153E-12</v>
      </c>
      <c r="K49" s="4">
        <v>6.696800319263402E-12</v>
      </c>
      <c r="L49" s="4">
        <v>9.4707058360067772E-13</v>
      </c>
      <c r="M49" s="4">
        <v>7.1383502153268755E-13</v>
      </c>
      <c r="N49" s="4">
        <v>1.0095151687484173E-13</v>
      </c>
      <c r="O49" s="4">
        <v>3.6971090225999993E-12</v>
      </c>
      <c r="P49" s="4">
        <v>5.2285017213328577E-13</v>
      </c>
      <c r="Q49" s="4">
        <v>4.8081763190999991E-12</v>
      </c>
      <c r="R49" s="4">
        <v>6.7997881607523669E-13</v>
      </c>
      <c r="S49" s="4">
        <v>3.1316496176399994E-12</v>
      </c>
      <c r="T49" s="4">
        <v>4.4288213618670053E-13</v>
      </c>
      <c r="U49" s="2">
        <f t="shared" si="16"/>
        <v>0.76892126603460942</v>
      </c>
      <c r="V49" s="2">
        <f t="shared" si="17"/>
        <v>0.15378425320692191</v>
      </c>
      <c r="W49" s="2">
        <f t="shared" si="18"/>
        <v>0.65131754948333209</v>
      </c>
      <c r="X49" s="2">
        <f t="shared" si="19"/>
        <v>0.13026350989666644</v>
      </c>
      <c r="Y49" s="2">
        <f t="shared" si="12"/>
        <v>3.9280529765826606</v>
      </c>
      <c r="Z49" s="2">
        <f t="shared" si="13"/>
        <v>0.78561059531653232</v>
      </c>
      <c r="AA49" s="2">
        <f t="shared" si="14"/>
        <v>0.30733937020562813</v>
      </c>
      <c r="AB49" s="2">
        <f t="shared" si="15"/>
        <v>6.1467874041125636E-2</v>
      </c>
      <c r="AC49" s="11">
        <f t="shared" si="20"/>
        <v>129800.48714925379</v>
      </c>
      <c r="AD49" s="11">
        <f t="shared" si="21"/>
        <v>7850.0487149253795</v>
      </c>
    </row>
    <row r="50" spans="1:30" x14ac:dyDescent="0.25">
      <c r="A50" s="1">
        <v>43023</v>
      </c>
      <c r="B50" s="9">
        <v>2458042.318825</v>
      </c>
      <c r="C50" s="3">
        <f t="shared" si="9"/>
        <v>8042.3188249999657</v>
      </c>
      <c r="D50" s="2">
        <f t="shared" ref="D50:D51" si="24">MOD((B50-$B$2),$D$2)/$D$2</f>
        <v>0.40921937194334651</v>
      </c>
      <c r="E50" s="2">
        <v>10.873128599219298</v>
      </c>
      <c r="F50" s="2">
        <v>5.2284713675838229E-3</v>
      </c>
      <c r="G50" s="4">
        <v>1.6063920798290524E-10</v>
      </c>
      <c r="H50" s="4">
        <v>2.2717814657829698E-11</v>
      </c>
      <c r="I50" s="4">
        <v>4.4683140210731497E-11</v>
      </c>
      <c r="J50" s="4">
        <v>6.3191502895435093E-12</v>
      </c>
      <c r="K50" s="4">
        <v>1.4297887914169706E-11</v>
      </c>
      <c r="L50" s="4">
        <v>2.0220267001509166E-12</v>
      </c>
      <c r="M50" s="4">
        <v>9.4387927605068245E-14</v>
      </c>
      <c r="N50" s="4">
        <v>1.3348468734337739E-14</v>
      </c>
      <c r="O50" s="4">
        <v>9.1172815120799996E-12</v>
      </c>
      <c r="P50" s="4">
        <v>1.2893783166357017E-12</v>
      </c>
      <c r="Q50" s="4">
        <v>1.000779876594E-11</v>
      </c>
      <c r="R50" s="4">
        <v>1.4153164744293074E-12</v>
      </c>
      <c r="S50" s="4">
        <v>7.5279314713199989E-12</v>
      </c>
      <c r="T50" s="4">
        <v>1.0646102783355992E-12</v>
      </c>
      <c r="U50" s="2">
        <f t="shared" si="16"/>
        <v>0.91101766985056309</v>
      </c>
      <c r="V50" s="2">
        <f t="shared" si="17"/>
        <v>0.18220353397011266</v>
      </c>
      <c r="W50" s="2">
        <f t="shared" si="18"/>
        <v>0.75220651887407575</v>
      </c>
      <c r="X50" s="2">
        <f t="shared" si="19"/>
        <v>0.15044130377481518</v>
      </c>
      <c r="Y50" s="2">
        <f t="shared" si="12"/>
        <v>3.5950742769042159</v>
      </c>
      <c r="Z50" s="2">
        <f t="shared" si="13"/>
        <v>0.71901485538084331</v>
      </c>
      <c r="AA50" s="2">
        <f t="shared" si="14"/>
        <v>0.31998395472518287</v>
      </c>
      <c r="AB50" s="2">
        <f t="shared" si="15"/>
        <v>6.3996790945036588E-2</v>
      </c>
      <c r="AC50" s="11">
        <f t="shared" si="20"/>
        <v>131399.04795473267</v>
      </c>
      <c r="AD50" s="11">
        <f t="shared" si="21"/>
        <v>8009.9047954732687</v>
      </c>
    </row>
    <row r="51" spans="1:30" x14ac:dyDescent="0.25">
      <c r="A51" s="1">
        <v>43035</v>
      </c>
      <c r="B51" s="9">
        <v>2458054.3120999997</v>
      </c>
      <c r="C51" s="3">
        <f t="shared" si="9"/>
        <v>8054.3120999997482</v>
      </c>
      <c r="D51" s="2">
        <f t="shared" si="24"/>
        <v>0.4268350395839946</v>
      </c>
      <c r="E51" s="2">
        <v>10.902483124243687</v>
      </c>
      <c r="F51" s="2">
        <v>8.0669635113451068E-3</v>
      </c>
      <c r="G51" s="4">
        <v>1.6092791007867284E-10</v>
      </c>
      <c r="H51" s="4">
        <v>2.2758643299761707E-11</v>
      </c>
      <c r="I51" s="4">
        <v>4.3239629613265176E-11</v>
      </c>
      <c r="J51" s="4">
        <v>6.115007063106893E-12</v>
      </c>
      <c r="K51" s="4">
        <v>1.4508353410596267E-11</v>
      </c>
      <c r="L51" s="4">
        <v>2.0517910160967193E-12</v>
      </c>
      <c r="M51" s="4">
        <v>1.3806535448611762E-13</v>
      </c>
      <c r="N51" s="4">
        <v>1.9525389680811662E-14</v>
      </c>
      <c r="O51" s="4">
        <v>8.1622132099199995E-12</v>
      </c>
      <c r="P51" s="4">
        <v>1.15431126204497E-12</v>
      </c>
      <c r="Q51" s="4">
        <v>9.61423905222E-12</v>
      </c>
      <c r="R51" s="4">
        <v>1.3596587259546579E-12</v>
      </c>
      <c r="S51" s="4">
        <v>7.4556370644400009E-12</v>
      </c>
      <c r="T51" s="4">
        <v>1.0543863052662581E-12</v>
      </c>
      <c r="U51" s="2">
        <f t="shared" si="16"/>
        <v>0.84897131905985668</v>
      </c>
      <c r="V51" s="2">
        <f t="shared" si="17"/>
        <v>0.16979426381197138</v>
      </c>
      <c r="W51" s="2">
        <f t="shared" si="18"/>
        <v>0.77547864411780343</v>
      </c>
      <c r="X51" s="2">
        <f t="shared" si="19"/>
        <v>0.15509572882356071</v>
      </c>
      <c r="Y51" s="2">
        <f t="shared" si="12"/>
        <v>3.7217689309092261</v>
      </c>
      <c r="Z51" s="2">
        <f t="shared" si="13"/>
        <v>0.74435378618184533</v>
      </c>
      <c r="AA51" s="2">
        <f t="shared" si="14"/>
        <v>0.33553371155948464</v>
      </c>
      <c r="AB51" s="2">
        <f t="shared" si="15"/>
        <v>6.7106742311896936E-2</v>
      </c>
      <c r="AC51" s="11">
        <f t="shared" si="20"/>
        <v>133322.18489924623</v>
      </c>
      <c r="AD51" s="11">
        <f t="shared" si="21"/>
        <v>8202.2184899246258</v>
      </c>
    </row>
    <row r="52" spans="1:30" x14ac:dyDescent="0.25">
      <c r="A52" s="1">
        <v>43063</v>
      </c>
      <c r="B52" s="9">
        <v>2458082.34565</v>
      </c>
      <c r="C52" s="3">
        <f t="shared" si="9"/>
        <v>8082.345650000032</v>
      </c>
      <c r="D52" s="2">
        <f t="shared" ref="D52" si="25">MOD((B52-$B$2),$D$2)/$D$2</f>
        <v>0.46801059001550305</v>
      </c>
      <c r="E52" s="2">
        <v>10.911426548208002</v>
      </c>
      <c r="F52" s="2">
        <v>7.794631680471239E-3</v>
      </c>
      <c r="G52" s="4">
        <v>1.7963818906934761E-10</v>
      </c>
      <c r="H52" s="4">
        <v>2.5404676330201371E-11</v>
      </c>
      <c r="I52" s="4">
        <v>4.1599923765622469E-11</v>
      </c>
      <c r="J52" s="4">
        <v>5.8831176383030142E-12</v>
      </c>
      <c r="K52" s="4">
        <v>1.3116487297692241E-11</v>
      </c>
      <c r="L52" s="4">
        <v>1.85495142270908E-12</v>
      </c>
      <c r="M52" s="4">
        <v>1.6853882694951126E-13</v>
      </c>
      <c r="N52" s="4">
        <v>2.3834989485845095E-14</v>
      </c>
      <c r="O52" s="4">
        <v>8.3359082847599989E-12</v>
      </c>
      <c r="P52" s="4">
        <v>1.1788754551005836E-12</v>
      </c>
      <c r="Q52" s="4">
        <v>1.1351385533439999E-11</v>
      </c>
      <c r="R52" s="4">
        <v>1.6053283373116599E-12</v>
      </c>
      <c r="S52" s="4">
        <v>8.2757289744399989E-12</v>
      </c>
      <c r="T52" s="4">
        <v>1.1703648154177033E-12</v>
      </c>
      <c r="U52" s="2">
        <f t="shared" si="16"/>
        <v>0.73435161374823199</v>
      </c>
      <c r="V52" s="2">
        <f t="shared" si="17"/>
        <v>0.14687032274964643</v>
      </c>
      <c r="W52" s="2">
        <f t="shared" si="18"/>
        <v>0.72905011904146533</v>
      </c>
      <c r="X52" s="2">
        <f t="shared" si="19"/>
        <v>0.14581002380829308</v>
      </c>
      <c r="Y52" s="2">
        <f t="shared" si="12"/>
        <v>4.3182336121922855</v>
      </c>
      <c r="Z52" s="2">
        <f t="shared" si="13"/>
        <v>0.8636467224384573</v>
      </c>
      <c r="AA52" s="2">
        <f t="shared" si="14"/>
        <v>0.31530075323194467</v>
      </c>
      <c r="AB52" s="2">
        <f t="shared" si="15"/>
        <v>6.3060150646388952E-2</v>
      </c>
      <c r="AC52" s="11">
        <f t="shared" si="20"/>
        <v>130810.73305360919</v>
      </c>
      <c r="AD52" s="11">
        <f t="shared" si="21"/>
        <v>7951.073305360921</v>
      </c>
    </row>
    <row r="53" spans="1:30" x14ac:dyDescent="0.25">
      <c r="A53" s="1">
        <v>43096</v>
      </c>
      <c r="B53" s="9">
        <v>2458115.4058050001</v>
      </c>
      <c r="C53" s="3">
        <f t="shared" si="9"/>
        <v>8115.405805000104</v>
      </c>
      <c r="D53" s="2">
        <f t="shared" ref="D53:D66" si="26">MOD((B53-$B$2),$D$2)/$D$2</f>
        <v>0.51656919495369902</v>
      </c>
      <c r="E53" s="2">
        <v>11.043100703431495</v>
      </c>
      <c r="F53" s="2">
        <v>6.9326110561077087E-3</v>
      </c>
      <c r="G53" s="4">
        <v>1.8388613978677196E-10</v>
      </c>
      <c r="H53" s="4">
        <v>2.6005427281888777E-11</v>
      </c>
      <c r="I53" s="4">
        <v>4.6659329027662139E-11</v>
      </c>
      <c r="J53" s="4">
        <v>6.5986255922148443E-12</v>
      </c>
      <c r="K53" s="4">
        <v>1.150585007004767E-11</v>
      </c>
      <c r="L53" s="4">
        <v>1.6271729215692845E-12</v>
      </c>
      <c r="M53" s="4">
        <v>1.9742228484764079E-13</v>
      </c>
      <c r="N53" s="4">
        <v>2.7919727274621803E-14</v>
      </c>
      <c r="O53" s="4">
        <v>8.1115709849999994E-12</v>
      </c>
      <c r="P53" s="4">
        <v>1.1471493699139086E-12</v>
      </c>
      <c r="Q53" s="4">
        <v>9.6719291304000017E-12</v>
      </c>
      <c r="R53" s="4">
        <v>1.36781733505231E-12</v>
      </c>
      <c r="S53" s="4">
        <v>8.6881740547799993E-12</v>
      </c>
      <c r="T53" s="4">
        <v>1.2286933580527923E-12</v>
      </c>
      <c r="U53" s="2">
        <f t="shared" si="16"/>
        <v>0.83867146622325683</v>
      </c>
      <c r="V53" s="2">
        <f t="shared" si="17"/>
        <v>0.16773429324465139</v>
      </c>
      <c r="W53" s="2">
        <f t="shared" si="18"/>
        <v>0.89828760505203198</v>
      </c>
      <c r="X53" s="2">
        <f t="shared" si="19"/>
        <v>0.17965752101040644</v>
      </c>
      <c r="Y53" s="2">
        <f t="shared" si="12"/>
        <v>3.9410369505689729</v>
      </c>
      <c r="Z53" s="2">
        <f t="shared" si="13"/>
        <v>0.7882073901137947</v>
      </c>
      <c r="AA53" s="2">
        <f t="shared" si="14"/>
        <v>0.24659270310609027</v>
      </c>
      <c r="AB53" s="2">
        <f t="shared" si="15"/>
        <v>4.9318540621218064E-2</v>
      </c>
      <c r="AC53" s="11">
        <f t="shared" si="20"/>
        <v>121615.87153119022</v>
      </c>
      <c r="AD53" s="11">
        <f t="shared" si="21"/>
        <v>7031.5871531190251</v>
      </c>
    </row>
    <row r="54" spans="1:30" x14ac:dyDescent="0.25">
      <c r="A54" s="1">
        <v>43118</v>
      </c>
      <c r="B54" s="9">
        <v>2458137.3143100003</v>
      </c>
      <c r="C54" s="3">
        <f t="shared" si="9"/>
        <v>8137.3143100002781</v>
      </c>
      <c r="D54" s="2">
        <f t="shared" si="26"/>
        <v>0.54874830721399015</v>
      </c>
      <c r="E54" s="2">
        <v>11.141807706014061</v>
      </c>
      <c r="F54" s="2">
        <v>4.0488603562043035E-3</v>
      </c>
      <c r="G54" s="4">
        <v>1.9472731122113858E-10</v>
      </c>
      <c r="H54" s="4">
        <v>2.7538600449338082E-11</v>
      </c>
      <c r="I54" s="4">
        <v>4.5133810379525851E-11</v>
      </c>
      <c r="J54" s="4">
        <v>6.3828846760301042E-12</v>
      </c>
      <c r="K54" s="4">
        <v>1.07405453626305E-11</v>
      </c>
      <c r="L54" s="4">
        <v>1.5189424919115507E-12</v>
      </c>
      <c r="M54" s="4">
        <v>4.2215325496329964E-13</v>
      </c>
      <c r="N54" s="4">
        <v>5.9701485856904555E-14</v>
      </c>
      <c r="O54" s="4">
        <v>8.5829266032300003E-12</v>
      </c>
      <c r="P54" s="4">
        <v>1.2138091207140708E-12</v>
      </c>
      <c r="Q54" s="4">
        <v>8.5284019814399995E-12</v>
      </c>
      <c r="R54" s="4">
        <v>1.2060981747522027E-12</v>
      </c>
      <c r="S54" s="4">
        <v>9.3562290662500002E-12</v>
      </c>
      <c r="T54" s="4">
        <v>1.3231706038160112E-12</v>
      </c>
      <c r="U54" s="2">
        <f t="shared" si="16"/>
        <v>1.0063932987573359</v>
      </c>
      <c r="V54" s="2">
        <f t="shared" si="17"/>
        <v>0.20127865975146722</v>
      </c>
      <c r="W54" s="2">
        <f t="shared" si="18"/>
        <v>1.0970670808683227</v>
      </c>
      <c r="X54" s="2">
        <f t="shared" si="19"/>
        <v>0.21941341617366458</v>
      </c>
      <c r="Y54" s="2">
        <f t="shared" si="12"/>
        <v>4.3144443064677107</v>
      </c>
      <c r="Z54" s="2">
        <f t="shared" si="13"/>
        <v>0.86288886129354236</v>
      </c>
      <c r="AA54" s="2">
        <f t="shared" si="14"/>
        <v>0.23797116335435212</v>
      </c>
      <c r="AB54" s="2">
        <f t="shared" si="15"/>
        <v>4.7594232670870436E-2</v>
      </c>
      <c r="AC54" s="11">
        <f t="shared" si="20"/>
        <v>120375.71996806285</v>
      </c>
      <c r="AD54" s="11">
        <f t="shared" si="21"/>
        <v>6907.5719968062876</v>
      </c>
    </row>
    <row r="55" spans="1:30" x14ac:dyDescent="0.25">
      <c r="A55" s="1">
        <v>43132</v>
      </c>
      <c r="B55" s="9">
        <v>2458151.4068649998</v>
      </c>
      <c r="C55" s="3">
        <f t="shared" si="9"/>
        <v>8151.4068649997935</v>
      </c>
      <c r="D55" s="2">
        <f t="shared" si="26"/>
        <v>0.5694473877473325</v>
      </c>
      <c r="E55" s="2">
        <v>11.192339140092912</v>
      </c>
      <c r="F55" s="2">
        <v>1.0615344559351318E-2</v>
      </c>
      <c r="G55" s="4">
        <v>1.8456734886465521E-10</v>
      </c>
      <c r="H55" s="4">
        <v>2.6101764793564192E-11</v>
      </c>
      <c r="I55" s="4">
        <v>4.15739538034661E-11</v>
      </c>
      <c r="J55" s="4">
        <v>5.879444931033429E-12</v>
      </c>
      <c r="K55" s="4">
        <v>9.9228228470222766E-12</v>
      </c>
      <c r="L55" s="4">
        <v>1.4032990647284514E-12</v>
      </c>
      <c r="M55" s="4">
        <v>5.1058517106863086E-13</v>
      </c>
      <c r="N55" s="4">
        <v>7.2207647367184475E-14</v>
      </c>
      <c r="O55" s="4">
        <v>7.3985722271999988E-12</v>
      </c>
      <c r="P55" s="4">
        <v>1.0463161185903157E-12</v>
      </c>
      <c r="Q55" s="4">
        <v>6.4019258406399994E-12</v>
      </c>
      <c r="R55" s="4">
        <v>9.0536903491398668E-13</v>
      </c>
      <c r="S55" s="4">
        <v>7.7679098801400007E-12</v>
      </c>
      <c r="T55" s="4">
        <v>1.0985483503785953E-12</v>
      </c>
      <c r="U55" s="2">
        <f t="shared" si="16"/>
        <v>1.1556791520815812</v>
      </c>
      <c r="V55" s="2">
        <f t="shared" si="17"/>
        <v>0.2311358304163163</v>
      </c>
      <c r="W55" s="2">
        <f t="shared" si="18"/>
        <v>1.21337080020962</v>
      </c>
      <c r="X55" s="2">
        <f t="shared" si="19"/>
        <v>0.24267416004192405</v>
      </c>
      <c r="Y55" s="2">
        <f t="shared" si="12"/>
        <v>4.439494731176314</v>
      </c>
      <c r="Z55" s="2">
        <f t="shared" si="13"/>
        <v>0.887898946235263</v>
      </c>
      <c r="AA55" s="2">
        <f t="shared" si="14"/>
        <v>0.23867883468410916</v>
      </c>
      <c r="AB55" s="2">
        <f t="shared" si="15"/>
        <v>4.7735766936821841E-2</v>
      </c>
      <c r="AC55" s="11">
        <f t="shared" si="20"/>
        <v>120478.35135043197</v>
      </c>
      <c r="AD55" s="11">
        <f t="shared" si="21"/>
        <v>6917.8351350431985</v>
      </c>
    </row>
    <row r="56" spans="1:30" x14ac:dyDescent="0.25">
      <c r="A56" s="1">
        <v>43144</v>
      </c>
      <c r="B56" s="9">
        <v>2458163.4065549998</v>
      </c>
      <c r="C56" s="3">
        <f t="shared" si="9"/>
        <v>8163.4065549997613</v>
      </c>
      <c r="D56" s="2">
        <f t="shared" si="26"/>
        <v>0.5870724777110059</v>
      </c>
      <c r="E56" s="2">
        <v>11.214987010745963</v>
      </c>
      <c r="F56" s="2">
        <v>6.3511085413705762E-3</v>
      </c>
      <c r="G56" s="4">
        <v>1.6134397746508718E-10</v>
      </c>
      <c r="H56" s="4">
        <v>2.2817484113834535E-11</v>
      </c>
      <c r="I56" s="4">
        <v>3.7927300074039519E-11</v>
      </c>
      <c r="J56" s="4">
        <v>5.3637302148900785E-12</v>
      </c>
      <c r="K56" s="4">
        <v>9.5840322573354768E-12</v>
      </c>
      <c r="L56" s="4">
        <v>1.3553868400545063E-12</v>
      </c>
      <c r="M56" s="4">
        <v>6.4600722304214023E-13</v>
      </c>
      <c r="N56" s="4">
        <v>9.1359217621717584E-14</v>
      </c>
      <c r="O56" s="4">
        <v>6.0368387183999994E-12</v>
      </c>
      <c r="P56" s="4">
        <v>8.5373791894202946E-13</v>
      </c>
      <c r="Q56" s="4">
        <v>4.7200448495200003E-12</v>
      </c>
      <c r="R56" s="4">
        <v>6.6751514412004598E-13</v>
      </c>
      <c r="S56" s="4">
        <v>6.0842338794000003E-12</v>
      </c>
      <c r="T56" s="4">
        <v>8.6044060688973521E-13</v>
      </c>
      <c r="U56" s="2">
        <f t="shared" si="16"/>
        <v>1.2789791010172094</v>
      </c>
      <c r="V56" s="2">
        <f t="shared" si="17"/>
        <v>0.25579582020344194</v>
      </c>
      <c r="W56" s="2">
        <f t="shared" si="18"/>
        <v>1.2890203532745519</v>
      </c>
      <c r="X56" s="2">
        <f t="shared" si="19"/>
        <v>0.25780407065491046</v>
      </c>
      <c r="Y56" s="2">
        <f t="shared" si="12"/>
        <v>4.2540327719115423</v>
      </c>
      <c r="Z56" s="2">
        <f t="shared" si="13"/>
        <v>0.85080655438230857</v>
      </c>
      <c r="AA56" s="2">
        <f t="shared" si="14"/>
        <v>0.25269481979012676</v>
      </c>
      <c r="AB56" s="2">
        <f t="shared" si="15"/>
        <v>5.053896395802536E-2</v>
      </c>
      <c r="AC56" s="11">
        <f t="shared" si="20"/>
        <v>122480.56368062229</v>
      </c>
      <c r="AD56" s="11">
        <f t="shared" si="21"/>
        <v>7118.056368062229</v>
      </c>
    </row>
    <row r="57" spans="1:30" x14ac:dyDescent="0.25">
      <c r="A57" s="1">
        <v>43153</v>
      </c>
      <c r="B57" s="9">
        <v>2458172.2831350002</v>
      </c>
      <c r="C57" s="3">
        <f t="shared" si="9"/>
        <v>8172.2831350001507</v>
      </c>
      <c r="D57" s="2">
        <f t="shared" si="26"/>
        <v>0.60011035794599754</v>
      </c>
      <c r="E57" s="2">
        <v>11.270043672199092</v>
      </c>
      <c r="F57" s="2">
        <v>3.2605873587691508E-3</v>
      </c>
      <c r="G57" s="4">
        <v>1.5745501675385352E-10</v>
      </c>
      <c r="H57" s="4">
        <v>2.226750201569826E-11</v>
      </c>
      <c r="I57" s="4">
        <v>3.3485996221447922E-11</v>
      </c>
      <c r="J57" s="4">
        <v>4.7356350005945871E-12</v>
      </c>
      <c r="K57" s="4">
        <v>8.8560000515500818E-12</v>
      </c>
      <c r="L57" s="4">
        <v>1.2524275381278957E-12</v>
      </c>
      <c r="M57" s="4">
        <v>8.9258607774941254E-13</v>
      </c>
      <c r="N57" s="4">
        <v>1.2623073367386253E-13</v>
      </c>
      <c r="O57" s="4">
        <v>6.2400982958999996E-12</v>
      </c>
      <c r="P57" s="4">
        <v>8.8248316406030194E-13</v>
      </c>
      <c r="Q57" s="4">
        <v>4.7444197173899997E-12</v>
      </c>
      <c r="R57" s="4">
        <v>6.7096227099232659E-13</v>
      </c>
      <c r="S57" s="4">
        <v>6.4074645119899996E-12</v>
      </c>
      <c r="T57" s="4">
        <v>9.0615232132805636E-13</v>
      </c>
      <c r="U57" s="2">
        <f t="shared" si="16"/>
        <v>1.3152500553498252</v>
      </c>
      <c r="V57" s="2">
        <f t="shared" si="17"/>
        <v>0.26305001106996512</v>
      </c>
      <c r="W57" s="2">
        <f t="shared" si="18"/>
        <v>1.3505264908381407</v>
      </c>
      <c r="X57" s="2">
        <f t="shared" si="19"/>
        <v>0.27010529816762818</v>
      </c>
      <c r="Y57" s="2">
        <f t="shared" si="12"/>
        <v>4.7021153473404178</v>
      </c>
      <c r="Z57" s="2">
        <f t="shared" si="13"/>
        <v>0.94042306946808374</v>
      </c>
      <c r="AA57" s="2">
        <f t="shared" si="14"/>
        <v>0.26446876458397783</v>
      </c>
      <c r="AB57" s="2">
        <f t="shared" si="15"/>
        <v>5.2893752916795579E-2</v>
      </c>
      <c r="AC57" s="11">
        <f t="shared" si="20"/>
        <v>124119.9617715975</v>
      </c>
      <c r="AD57" s="11">
        <f t="shared" si="21"/>
        <v>7281.9961771597527</v>
      </c>
    </row>
    <row r="58" spans="1:30" x14ac:dyDescent="0.25">
      <c r="A58" s="1">
        <v>43169</v>
      </c>
      <c r="B58" s="9">
        <v>2458188.4002200002</v>
      </c>
      <c r="C58" s="3">
        <f t="shared" si="9"/>
        <v>8188.4002200001851</v>
      </c>
      <c r="D58" s="2">
        <f t="shared" si="26"/>
        <v>0.62378305891398433</v>
      </c>
      <c r="E58" s="2">
        <v>11.183006242909419</v>
      </c>
      <c r="F58" s="2">
        <v>9.4772025849631583E-3</v>
      </c>
      <c r="G58" s="4">
        <v>1.5549460524265779E-10</v>
      </c>
      <c r="H58" s="4">
        <v>2.1990257961001727E-11</v>
      </c>
      <c r="I58" s="4">
        <v>3.3275181483404276E-11</v>
      </c>
      <c r="J58" s="4">
        <v>4.7058212944256417E-12</v>
      </c>
      <c r="K58" s="4">
        <v>9.0003381964095185E-12</v>
      </c>
      <c r="L58" s="4">
        <v>1.2728400343306945E-12</v>
      </c>
      <c r="M58" s="4">
        <v>1.1125414448904761E-12</v>
      </c>
      <c r="N58" s="4">
        <v>1.5733712000662709E-13</v>
      </c>
      <c r="O58" s="4">
        <v>5.3472380623199996E-12</v>
      </c>
      <c r="P58" s="4">
        <v>7.5621365889705738E-13</v>
      </c>
      <c r="Q58" s="4">
        <v>3.8704479529599991E-12</v>
      </c>
      <c r="R58" s="4">
        <v>5.473639987535215E-13</v>
      </c>
      <c r="S58" s="4">
        <v>5.3951843493700003E-12</v>
      </c>
      <c r="T58" s="4">
        <v>7.6299428783821187E-13</v>
      </c>
      <c r="U58" s="2">
        <f t="shared" si="16"/>
        <v>1.3815553463858354</v>
      </c>
      <c r="V58" s="2">
        <f t="shared" si="17"/>
        <v>0.27631106927716714</v>
      </c>
      <c r="W58" s="2">
        <f t="shared" si="18"/>
        <v>1.3939431339579</v>
      </c>
      <c r="X58" s="2">
        <f t="shared" si="19"/>
        <v>0.27878862679158006</v>
      </c>
      <c r="Y58" s="2">
        <f t="shared" si="12"/>
        <v>4.6729904484580933</v>
      </c>
      <c r="Z58" s="2">
        <f t="shared" si="13"/>
        <v>0.93459808969161884</v>
      </c>
      <c r="AA58" s="2">
        <f t="shared" si="14"/>
        <v>0.27048201678173756</v>
      </c>
      <c r="AB58" s="2">
        <f t="shared" si="15"/>
        <v>5.4096403356347522E-2</v>
      </c>
      <c r="AC58" s="11">
        <f t="shared" si="20"/>
        <v>124943.16605363484</v>
      </c>
      <c r="AD58" s="11">
        <f t="shared" si="21"/>
        <v>7364.3166053634877</v>
      </c>
    </row>
    <row r="59" spans="1:30" x14ac:dyDescent="0.25">
      <c r="A59" s="1">
        <v>43293</v>
      </c>
      <c r="B59" s="9">
        <v>2458312.4694699999</v>
      </c>
      <c r="C59" s="3">
        <f t="shared" si="9"/>
        <v>8312.4694699998945</v>
      </c>
      <c r="D59" s="2">
        <f t="shared" si="26"/>
        <v>0.80601540766434698</v>
      </c>
      <c r="E59" s="2">
        <v>11.74331199170358</v>
      </c>
      <c r="F59" s="2">
        <v>1.2308065689348864E-2</v>
      </c>
      <c r="G59" s="4">
        <v>4.9820022439492661E-11</v>
      </c>
      <c r="H59" s="4">
        <v>7.0456151411662463E-12</v>
      </c>
      <c r="I59" s="4">
        <v>8.2344013873959402E-12</v>
      </c>
      <c r="J59" s="4">
        <v>1.1645202120079171E-12</v>
      </c>
      <c r="K59" s="4">
        <v>5.589289199063774E-12</v>
      </c>
      <c r="L59" s="4">
        <v>7.9044485893414443E-13</v>
      </c>
      <c r="M59" s="4">
        <v>1.7729568642556924E-12</v>
      </c>
      <c r="N59" s="4">
        <v>2.5073396429328753E-13</v>
      </c>
      <c r="O59" s="4">
        <v>1.0426930457579999E-12</v>
      </c>
      <c r="P59" s="4">
        <v>1.4745906467030741E-13</v>
      </c>
      <c r="Q59" s="4">
        <v>1.1450768743100001E-12</v>
      </c>
      <c r="R59" s="4">
        <v>1.6193832456089943E-13</v>
      </c>
      <c r="S59" s="4">
        <v>1.4838528471299999E-12</v>
      </c>
      <c r="T59" s="4">
        <v>2.0984848209771772E-13</v>
      </c>
      <c r="U59" s="2">
        <f t="shared" si="16"/>
        <v>0.91058781218187246</v>
      </c>
      <c r="V59" s="2">
        <f t="shared" si="17"/>
        <v>0.18211756243637453</v>
      </c>
      <c r="W59" s="2">
        <f t="shared" si="18"/>
        <v>1.2958543486647036</v>
      </c>
      <c r="X59" s="2">
        <f t="shared" si="19"/>
        <v>0.25917086973294079</v>
      </c>
      <c r="Y59" s="2">
        <f t="shared" si="12"/>
        <v>6.0502300162037432</v>
      </c>
      <c r="Z59" s="2">
        <f t="shared" si="13"/>
        <v>1.210046003240749</v>
      </c>
      <c r="AA59" s="2">
        <f t="shared" si="14"/>
        <v>0.67877298374342898</v>
      </c>
      <c r="AB59" s="2">
        <f t="shared" si="15"/>
        <v>0.13575459674868581</v>
      </c>
      <c r="AC59" s="11">
        <f t="shared" si="20"/>
        <v>167960.95506606592</v>
      </c>
      <c r="AD59" s="11">
        <f t="shared" si="21"/>
        <v>11666.095506606591</v>
      </c>
    </row>
    <row r="60" spans="1:30" x14ac:dyDescent="0.25">
      <c r="A60" s="1">
        <v>43304</v>
      </c>
      <c r="B60" s="9">
        <v>2458323.4708799999</v>
      </c>
      <c r="C60" s="3">
        <f t="shared" si="9"/>
        <v>8323.4708799999207</v>
      </c>
      <c r="D60" s="2">
        <f t="shared" si="26"/>
        <v>0.82217422851540556</v>
      </c>
      <c r="E60" s="2">
        <v>11.825930960648813</v>
      </c>
      <c r="F60" s="2">
        <v>1.5690670483991184E-2</v>
      </c>
      <c r="G60" s="4">
        <v>4.6538772400994676E-11</v>
      </c>
      <c r="H60" s="4">
        <v>6.5815763105681373E-12</v>
      </c>
      <c r="I60" s="4">
        <v>6.76332946509821E-12</v>
      </c>
      <c r="J60" s="4">
        <v>9.5647922563394603E-13</v>
      </c>
      <c r="K60" s="4">
        <v>4.7798543755042605E-12</v>
      </c>
      <c r="L60" s="4">
        <v>6.7597348840065074E-13</v>
      </c>
      <c r="M60" s="4">
        <v>1.76547420585869E-12</v>
      </c>
      <c r="N60" s="4">
        <v>2.4967575659452292E-13</v>
      </c>
      <c r="O60" s="4">
        <v>1.31621953239E-12</v>
      </c>
      <c r="P60" s="4">
        <v>1.8614155137663116E-13</v>
      </c>
      <c r="Q60" s="4">
        <v>1.0240713755599999E-12</v>
      </c>
      <c r="R60" s="4">
        <v>1.4482556281550234E-13</v>
      </c>
      <c r="S60" s="4">
        <v>1.47634340322E-12</v>
      </c>
      <c r="T60" s="4">
        <v>2.0878648635537752E-13</v>
      </c>
      <c r="U60" s="2">
        <f t="shared" si="16"/>
        <v>1.2852810495462221</v>
      </c>
      <c r="V60" s="2">
        <f t="shared" si="17"/>
        <v>0.25705620990924449</v>
      </c>
      <c r="W60" s="2">
        <f t="shared" si="18"/>
        <v>1.441641118435403</v>
      </c>
      <c r="X60" s="2">
        <f t="shared" si="19"/>
        <v>0.28832822368708066</v>
      </c>
      <c r="Y60" s="2">
        <f t="shared" si="12"/>
        <v>6.881044704557933</v>
      </c>
      <c r="Z60" s="2">
        <f t="shared" si="13"/>
        <v>1.376208940911587</v>
      </c>
      <c r="AA60" s="2">
        <f t="shared" si="14"/>
        <v>0.70673096736902086</v>
      </c>
      <c r="AB60" s="2">
        <f t="shared" si="15"/>
        <v>0.1413461934738042</v>
      </c>
      <c r="AC60" s="11">
        <f t="shared" si="20"/>
        <v>170339.28622555913</v>
      </c>
      <c r="AD60" s="11">
        <f t="shared" si="21"/>
        <v>11903.928622555919</v>
      </c>
    </row>
    <row r="61" spans="1:30" x14ac:dyDescent="0.25">
      <c r="A61" s="1">
        <v>43333</v>
      </c>
      <c r="B61" s="9">
        <v>2458352.3752549998</v>
      </c>
      <c r="C61" s="3">
        <f t="shared" si="9"/>
        <v>8352.3752549998462</v>
      </c>
      <c r="D61" s="2">
        <f t="shared" si="26"/>
        <v>0.86462884273617358</v>
      </c>
      <c r="E61" s="2">
        <v>12.354527615614039</v>
      </c>
      <c r="F61" s="2">
        <v>1.4377267648258382E-2</v>
      </c>
      <c r="G61" s="4">
        <v>3.6660903440347722E-11</v>
      </c>
      <c r="H61" s="4">
        <v>5.1846346854190218E-12</v>
      </c>
      <c r="I61" s="4">
        <v>5.348777589553469E-12</v>
      </c>
      <c r="J61" s="4">
        <v>7.5643138092637894E-13</v>
      </c>
      <c r="K61" s="4">
        <v>4.6247919900671486E-12</v>
      </c>
      <c r="L61" s="4">
        <v>6.5404435555074188E-13</v>
      </c>
      <c r="M61" s="4">
        <v>1.7381045598544573E-12</v>
      </c>
      <c r="N61" s="4">
        <v>2.4580510413686927E-13</v>
      </c>
      <c r="O61" s="4">
        <v>1.8608067608130001E-12</v>
      </c>
      <c r="P61" s="4">
        <v>2.6315781580972933E-13</v>
      </c>
      <c r="Q61" s="4">
        <v>8.4888894249999986E-13</v>
      </c>
      <c r="R61" s="4">
        <v>1.2005102554320544E-13</v>
      </c>
      <c r="S61" s="4">
        <v>1.948049476809E-12</v>
      </c>
      <c r="T61" s="4">
        <v>2.7549579902771006E-13</v>
      </c>
      <c r="U61" s="2">
        <f t="shared" ref="U61:U66" si="27">O61/Q61</f>
        <v>2.1920497106875678</v>
      </c>
      <c r="V61" s="2">
        <f t="shared" ref="V61:V66" si="28">U61*SQRT((P61/O61)^2+(R61/Q61)^2)</f>
        <v>0.43840994213751366</v>
      </c>
      <c r="W61" s="2">
        <f t="shared" ref="W61:W66" si="29">S61/Q61</f>
        <v>2.2948225371765876</v>
      </c>
      <c r="X61" s="2">
        <f t="shared" ref="X61:X66" si="30">W61*SQRT((R61/Q61)^2+(T61/S61)^2)</f>
        <v>0.45896450743531758</v>
      </c>
      <c r="Y61" s="2">
        <f t="shared" ref="Y61:Y66" si="31">G61/I61</f>
        <v>6.8540713885634341</v>
      </c>
      <c r="Z61" s="2">
        <f t="shared" ref="Z61:Z66" si="32">Y61*SQRT((H61/G61)^2+(J61/I61)^2)</f>
        <v>1.370814277712687</v>
      </c>
      <c r="AA61" s="2">
        <f t="shared" ref="AA61:AA66" si="33">K61/I61</f>
        <v>0.86464466181949418</v>
      </c>
      <c r="AB61" s="2">
        <f t="shared" ref="AB61:AB66" si="34">AA61*SQRT((L61/K61)^2+(J61/I61)^2)</f>
        <v>0.17292893236389886</v>
      </c>
      <c r="AC61" s="11">
        <f t="shared" ref="AC61:AC66" si="35">(14.16*SQRT(AA61)+5.13)*10000</f>
        <v>182968.55991652477</v>
      </c>
      <c r="AD61" s="11">
        <f t="shared" ref="AD61:AD66" si="36">14.16/(2*SQRT(AA61))*AB61*10000</f>
        <v>13166.855991652483</v>
      </c>
    </row>
    <row r="62" spans="1:30" x14ac:dyDescent="0.25">
      <c r="A62" s="1">
        <v>43360</v>
      </c>
      <c r="B62" s="9">
        <v>2458379.3327900004</v>
      </c>
      <c r="C62" s="3">
        <f t="shared" si="9"/>
        <v>8379.3327900003642</v>
      </c>
      <c r="D62" s="2">
        <f t="shared" si="26"/>
        <v>0.90422394724173005</v>
      </c>
      <c r="E62" s="2">
        <v>12.310030063838763</v>
      </c>
      <c r="F62" s="2">
        <v>7.3489352529717998E-3</v>
      </c>
      <c r="G62" s="4">
        <v>3.4503280400330579E-11</v>
      </c>
      <c r="H62" s="4">
        <v>4.8795007088509307E-12</v>
      </c>
      <c r="I62" s="4">
        <v>4.8794285141966107E-12</v>
      </c>
      <c r="J62" s="4">
        <v>6.9005539814068485E-13</v>
      </c>
      <c r="K62" s="4">
        <v>4.5865879681123855E-12</v>
      </c>
      <c r="L62" s="4">
        <v>6.4864149095217932E-13</v>
      </c>
      <c r="M62" s="4">
        <v>1.5756612181571099E-12</v>
      </c>
      <c r="N62" s="4">
        <v>2.2283214644230972E-13</v>
      </c>
      <c r="O62" s="4">
        <v>2.4597285914880002E-12</v>
      </c>
      <c r="P62" s="4">
        <v>3.4785815338392009E-13</v>
      </c>
      <c r="Q62" s="4">
        <v>8.28337197824E-13</v>
      </c>
      <c r="R62" s="4">
        <v>1.1714456993808264E-13</v>
      </c>
      <c r="S62" s="4">
        <v>2.4159784071899999E-12</v>
      </c>
      <c r="T62" s="4">
        <v>3.4167094298486463E-13</v>
      </c>
      <c r="U62" s="2">
        <f t="shared" si="27"/>
        <v>2.969477403585862</v>
      </c>
      <c r="V62" s="2">
        <f t="shared" si="28"/>
        <v>0.59389548071717246</v>
      </c>
      <c r="W62" s="2">
        <f t="shared" si="29"/>
        <v>2.916660526095717</v>
      </c>
      <c r="X62" s="2">
        <f t="shared" si="30"/>
        <v>0.58333210521914347</v>
      </c>
      <c r="Y62" s="2">
        <f t="shared" si="31"/>
        <v>7.0711724333995045</v>
      </c>
      <c r="Z62" s="2">
        <f t="shared" si="32"/>
        <v>1.4142344866799013</v>
      </c>
      <c r="AA62" s="2">
        <f t="shared" si="33"/>
        <v>0.93998466311531959</v>
      </c>
      <c r="AB62" s="2">
        <f t="shared" si="34"/>
        <v>0.18799693262306397</v>
      </c>
      <c r="AC62" s="11">
        <f t="shared" si="35"/>
        <v>188585.17358722136</v>
      </c>
      <c r="AD62" s="11">
        <f t="shared" si="36"/>
        <v>13728.517358722138</v>
      </c>
    </row>
    <row r="63" spans="1:30" x14ac:dyDescent="0.25">
      <c r="A63" s="1">
        <v>43382</v>
      </c>
      <c r="B63" s="9">
        <v>2458401.3164149998</v>
      </c>
      <c r="C63" s="3">
        <f t="shared" si="9"/>
        <v>8401.3164149997756</v>
      </c>
      <c r="D63" s="2">
        <f t="shared" si="26"/>
        <v>0.93651339541441836</v>
      </c>
      <c r="E63" s="2">
        <v>12.247692626340445</v>
      </c>
      <c r="F63" s="2">
        <v>1.0331755128051637E-2</v>
      </c>
      <c r="G63" s="4">
        <v>3.4578600020953879E-11</v>
      </c>
      <c r="H63" s="4">
        <v>4.8901525117507577E-12</v>
      </c>
      <c r="I63" s="4">
        <v>4.6836035992017881E-12</v>
      </c>
      <c r="J63" s="4">
        <v>6.6236157307706116E-13</v>
      </c>
      <c r="K63" s="4">
        <v>4.5250283770672363E-12</v>
      </c>
      <c r="L63" s="4">
        <v>6.3993565009716021E-13</v>
      </c>
      <c r="M63" s="4">
        <v>1.5563740973772424E-12</v>
      </c>
      <c r="N63" s="4">
        <v>2.2010453566370807E-13</v>
      </c>
      <c r="O63" s="4">
        <v>2.8813210525259999E-12</v>
      </c>
      <c r="P63" s="4">
        <v>4.0748033100333906E-13</v>
      </c>
      <c r="Q63" s="4">
        <v>7.72731622594E-13</v>
      </c>
      <c r="R63" s="4">
        <v>1.092807540747003E-13</v>
      </c>
      <c r="S63" s="4">
        <v>2.8361652083999994E-12</v>
      </c>
      <c r="T63" s="4">
        <v>4.0109433028499954E-13</v>
      </c>
      <c r="U63" s="2">
        <f t="shared" si="27"/>
        <v>3.7287474309044439</v>
      </c>
      <c r="V63" s="2">
        <f t="shared" si="28"/>
        <v>0.74574948618088899</v>
      </c>
      <c r="W63" s="2">
        <f t="shared" si="29"/>
        <v>3.670310785107012</v>
      </c>
      <c r="X63" s="2">
        <f t="shared" si="30"/>
        <v>0.73406215702140254</v>
      </c>
      <c r="Y63" s="2">
        <f t="shared" si="31"/>
        <v>7.3829049125436237</v>
      </c>
      <c r="Z63" s="2">
        <f t="shared" si="32"/>
        <v>1.476580982508725</v>
      </c>
      <c r="AA63" s="2">
        <f t="shared" si="33"/>
        <v>0.96614247581465318</v>
      </c>
      <c r="AB63" s="2">
        <f t="shared" si="34"/>
        <v>0.19322849516293067</v>
      </c>
      <c r="AC63" s="11">
        <f t="shared" si="35"/>
        <v>190482.24628116281</v>
      </c>
      <c r="AD63" s="11">
        <f t="shared" si="36"/>
        <v>13918.224628116281</v>
      </c>
    </row>
    <row r="64" spans="1:30" x14ac:dyDescent="0.25">
      <c r="A64" s="1">
        <v>43399</v>
      </c>
      <c r="B64" s="9">
        <v>2458418.348365</v>
      </c>
      <c r="C64" s="3">
        <f t="shared" si="9"/>
        <v>8418.3483649999835</v>
      </c>
      <c r="D64" s="2">
        <f t="shared" si="26"/>
        <v>0.96152984592366131</v>
      </c>
      <c r="E64" s="2">
        <v>12.179236370950413</v>
      </c>
      <c r="F64" s="2">
        <v>4.3162142980427611E-3</v>
      </c>
      <c r="G64" s="4">
        <v>3.5168034679403021E-11</v>
      </c>
      <c r="H64" s="4">
        <v>4.9735111605619107E-12</v>
      </c>
      <c r="I64" s="4">
        <v>5.0223542649262136E-12</v>
      </c>
      <c r="J64" s="4">
        <v>7.1026815165010093E-13</v>
      </c>
      <c r="K64" s="4">
        <v>4.7359182886127979E-12</v>
      </c>
      <c r="L64" s="4">
        <v>6.6975998740469981E-13</v>
      </c>
      <c r="M64" s="4">
        <v>1.5087987987529435E-12</v>
      </c>
      <c r="N64" s="4">
        <v>2.1337637240886473E-13</v>
      </c>
      <c r="O64" s="4">
        <v>3.0580557389550002E-12</v>
      </c>
      <c r="P64" s="4">
        <v>4.3247439005230393E-13</v>
      </c>
      <c r="Q64" s="4">
        <v>7.0055550047999995E-13</v>
      </c>
      <c r="R64" s="4">
        <v>9.9073508997388738E-14</v>
      </c>
      <c r="S64" s="4">
        <v>2.8574431927600001E-12</v>
      </c>
      <c r="T64" s="4">
        <v>4.041034916911871E-13</v>
      </c>
      <c r="U64" s="2">
        <f t="shared" si="27"/>
        <v>4.3651869650009321</v>
      </c>
      <c r="V64" s="2">
        <f t="shared" si="28"/>
        <v>0.87303739300018657</v>
      </c>
      <c r="W64" s="2">
        <f t="shared" si="29"/>
        <v>4.0788248622731027</v>
      </c>
      <c r="X64" s="2">
        <f t="shared" si="30"/>
        <v>0.81576497245462065</v>
      </c>
      <c r="Y64" s="2">
        <f t="shared" si="31"/>
        <v>7.0023006789863906</v>
      </c>
      <c r="Z64" s="2">
        <f t="shared" si="32"/>
        <v>1.4004601357972783</v>
      </c>
      <c r="AA64" s="2">
        <f t="shared" si="33"/>
        <v>0.94296778737538467</v>
      </c>
      <c r="AB64" s="2">
        <f t="shared" si="34"/>
        <v>0.18859355747507697</v>
      </c>
      <c r="AC64" s="11">
        <f t="shared" si="35"/>
        <v>188802.84432998972</v>
      </c>
      <c r="AD64" s="11">
        <f t="shared" si="36"/>
        <v>13750.284432998978</v>
      </c>
    </row>
    <row r="65" spans="1:30" x14ac:dyDescent="0.25">
      <c r="A65" s="1">
        <v>43425</v>
      </c>
      <c r="B65" s="9">
        <v>2458444.3514149999</v>
      </c>
      <c r="C65" s="3">
        <f t="shared" si="9"/>
        <v>8444.3514149999246</v>
      </c>
      <c r="D65" s="2">
        <f t="shared" si="26"/>
        <v>0.99972300721200225</v>
      </c>
      <c r="E65" s="2">
        <v>11.983598449216492</v>
      </c>
      <c r="F65" s="2">
        <v>8.0342709438083991E-3</v>
      </c>
      <c r="G65" s="4">
        <v>3.1763086171612951E-11</v>
      </c>
      <c r="H65" s="4">
        <v>4.4919787246720355E-12</v>
      </c>
      <c r="I65" s="4">
        <v>5.0754602251889461E-12</v>
      </c>
      <c r="J65" s="4">
        <v>7.1777846857474123E-13</v>
      </c>
      <c r="K65" s="4">
        <v>4.6210645827176362E-12</v>
      </c>
      <c r="L65" s="4">
        <v>6.5351722054812499E-13</v>
      </c>
      <c r="M65" s="4">
        <v>1.5735867695853065E-12</v>
      </c>
      <c r="N65" s="4">
        <v>2.2253877511184074E-13</v>
      </c>
      <c r="O65" s="4">
        <v>2.6837748556289996E-12</v>
      </c>
      <c r="P65" s="4">
        <v>3.7954307991864268E-13</v>
      </c>
      <c r="Q65" s="4">
        <v>4.5082229834700001E-13</v>
      </c>
      <c r="R65" s="4">
        <v>6.375590085425373E-14</v>
      </c>
      <c r="S65" s="4">
        <v>2.2211894735899998E-12</v>
      </c>
      <c r="T65" s="4">
        <v>3.1412362781513337E-13</v>
      </c>
      <c r="U65" s="2">
        <f t="shared" si="27"/>
        <v>5.9530659097152414</v>
      </c>
      <c r="V65" s="2">
        <f t="shared" si="28"/>
        <v>1.1906131819430485</v>
      </c>
      <c r="W65" s="2">
        <f t="shared" si="29"/>
        <v>4.9269734033438155</v>
      </c>
      <c r="X65" s="2">
        <f t="shared" si="30"/>
        <v>0.98539468066876335</v>
      </c>
      <c r="Y65" s="2">
        <f t="shared" si="31"/>
        <v>6.2581686708874749</v>
      </c>
      <c r="Z65" s="2">
        <f t="shared" si="32"/>
        <v>1.2516337341774952</v>
      </c>
      <c r="AA65" s="2">
        <f t="shared" si="33"/>
        <v>0.91047203163642287</v>
      </c>
      <c r="AB65" s="2">
        <f t="shared" si="34"/>
        <v>0.1820944063272846</v>
      </c>
      <c r="AC65" s="11">
        <f t="shared" si="35"/>
        <v>186412.81989007557</v>
      </c>
      <c r="AD65" s="11">
        <f t="shared" si="36"/>
        <v>13511.281989007557</v>
      </c>
    </row>
    <row r="66" spans="1:30" x14ac:dyDescent="0.25">
      <c r="A66" s="1">
        <v>43447</v>
      </c>
      <c r="B66" s="9">
        <v>2458466.2427949999</v>
      </c>
      <c r="C66" s="3">
        <f t="shared" si="9"/>
        <v>8466.2427949998528</v>
      </c>
      <c r="D66" s="2">
        <f t="shared" si="26"/>
        <v>3.1876966350007543E-2</v>
      </c>
      <c r="E66" s="2">
        <v>11.853292675448907</v>
      </c>
      <c r="F66" s="2">
        <v>4.9592711625960698E-3</v>
      </c>
      <c r="G66" s="4">
        <v>3.2275258001667829E-11</v>
      </c>
      <c r="H66" s="4">
        <v>4.5644107595049409E-12</v>
      </c>
      <c r="I66" s="4">
        <v>4.8094042359432821E-12</v>
      </c>
      <c r="J66" s="4">
        <v>6.8015246974056039E-13</v>
      </c>
      <c r="K66" s="4">
        <v>4.5641616618128435E-12</v>
      </c>
      <c r="L66" s="4">
        <v>6.4546993229990478E-13</v>
      </c>
      <c r="M66" s="4">
        <v>1.2641359550148558E-12</v>
      </c>
      <c r="N66" s="4">
        <v>1.7877582122654741E-13</v>
      </c>
      <c r="O66" s="4">
        <v>2.4421744302479997E-12</v>
      </c>
      <c r="P66" s="4">
        <v>3.453756200937508E-13</v>
      </c>
      <c r="Q66" s="4">
        <v>5.4306049849799995E-13</v>
      </c>
      <c r="R66" s="4">
        <v>7.680035221649655E-14</v>
      </c>
      <c r="S66" s="4">
        <v>2.1269951392799999E-12</v>
      </c>
      <c r="T66" s="4">
        <v>3.0080253730714266E-13</v>
      </c>
      <c r="U66" s="2">
        <f t="shared" si="27"/>
        <v>4.4970577624455856</v>
      </c>
      <c r="V66" s="2">
        <f t="shared" si="28"/>
        <v>0.89941155248911731</v>
      </c>
      <c r="W66" s="2">
        <f t="shared" si="29"/>
        <v>3.9166817420211122</v>
      </c>
      <c r="X66" s="2">
        <f t="shared" si="30"/>
        <v>0.78333634840422262</v>
      </c>
      <c r="Y66" s="2">
        <f t="shared" si="31"/>
        <v>6.7108640526527896</v>
      </c>
      <c r="Z66" s="2">
        <f t="shared" si="32"/>
        <v>1.3421728105305581</v>
      </c>
      <c r="AA66" s="2">
        <f t="shared" si="33"/>
        <v>0.94900770197322815</v>
      </c>
      <c r="AB66" s="2">
        <f t="shared" si="34"/>
        <v>0.18980154039464567</v>
      </c>
      <c r="AC66" s="11">
        <f t="shared" si="35"/>
        <v>189242.50928874803</v>
      </c>
      <c r="AD66" s="11">
        <f t="shared" si="36"/>
        <v>13794.250928874802</v>
      </c>
    </row>
    <row r="67" spans="1:30" x14ac:dyDescent="0.25">
      <c r="A67" s="1">
        <v>43463</v>
      </c>
      <c r="B67" s="9">
        <v>2458482.3549699998</v>
      </c>
      <c r="C67" s="3">
        <v>8482.3549699997529</v>
      </c>
      <c r="D67" s="2">
        <v>5.5542455532182483E-2</v>
      </c>
      <c r="E67" s="2">
        <v>11.669662153487312</v>
      </c>
      <c r="F67" s="2">
        <v>7.8365785428088121E-3</v>
      </c>
      <c r="G67" s="4">
        <v>3.1412384697576911E-11</v>
      </c>
      <c r="H67" s="4">
        <v>4.4423820465794352E-12</v>
      </c>
      <c r="I67" s="4">
        <v>4.9880545304817624E-12</v>
      </c>
      <c r="J67" s="4">
        <v>7.0541743668638706E-13</v>
      </c>
      <c r="K67" s="4">
        <v>4.7979394567315855E-12</v>
      </c>
      <c r="L67" s="4">
        <v>6.7853110511548087E-13</v>
      </c>
      <c r="M67" s="4">
        <v>1.3758979689304115E-12</v>
      </c>
      <c r="N67" s="4">
        <v>1.9458135681029836E-13</v>
      </c>
      <c r="O67" s="4">
        <v>2.2342682083679999E-12</v>
      </c>
      <c r="P67" s="4">
        <v>3.1597324022530624E-13</v>
      </c>
      <c r="Q67" s="4">
        <v>5.2054110130000001E-13</v>
      </c>
      <c r="R67" s="4">
        <v>7.3615628523108735E-14</v>
      </c>
      <c r="S67" s="4">
        <v>1.5583370648899998E-12</v>
      </c>
      <c r="T67" s="4">
        <v>2.2038214119161199E-13</v>
      </c>
      <c r="U67" s="2">
        <v>4.2922032530920911</v>
      </c>
      <c r="V67" s="2">
        <v>0.85844065061841834</v>
      </c>
      <c r="W67" s="2">
        <v>2.9936868789000655</v>
      </c>
      <c r="X67" s="2">
        <v>0.59873737578001318</v>
      </c>
      <c r="Y67" s="2">
        <v>6.2975223116782972</v>
      </c>
      <c r="Z67" s="2">
        <v>1.2595044623356597</v>
      </c>
      <c r="AA67" s="2">
        <v>0.96188592715087762</v>
      </c>
      <c r="AB67" s="2">
        <v>0.19237718543017557</v>
      </c>
      <c r="AC67" s="11">
        <v>190175.30916435181</v>
      </c>
      <c r="AD67" s="11">
        <v>13887.530916435187</v>
      </c>
    </row>
    <row r="68" spans="1:30" x14ac:dyDescent="0.25">
      <c r="A68" s="1">
        <v>43464</v>
      </c>
      <c r="B68" s="9">
        <v>2458482.6305999998</v>
      </c>
      <c r="C68" s="3">
        <v>8482.6305999998003</v>
      </c>
      <c r="D68" s="9">
        <v>5.5947299619616031E-2</v>
      </c>
      <c r="E68" s="2">
        <v>11.668217409455082</v>
      </c>
      <c r="F68" s="2">
        <v>2.9807184589021144E-11</v>
      </c>
      <c r="G68" s="4">
        <v>4.2153724701952021E-12</v>
      </c>
      <c r="H68" s="4">
        <v>4.7100585432730383E-12</v>
      </c>
      <c r="I68" s="4">
        <v>6.6610286714679957E-13</v>
      </c>
      <c r="J68" s="4">
        <v>4.6643035191024327E-12</v>
      </c>
      <c r="K68" s="4">
        <v>6.5963212957392165E-13</v>
      </c>
      <c r="L68" s="4">
        <v>1.2947073710586431E-12</v>
      </c>
      <c r="M68" s="4">
        <v>1.8309927234555485E-13</v>
      </c>
      <c r="N68" s="4">
        <v>2.3851800000000001E-12</v>
      </c>
      <c r="O68" s="4">
        <v>3.3731539047010597E-13</v>
      </c>
      <c r="P68" s="4">
        <v>6.2695200000000001E-13</v>
      </c>
      <c r="Q68" s="4">
        <v>8.8664402135693681E-14</v>
      </c>
      <c r="R68" s="4">
        <v>1.8219700000000002E-12</v>
      </c>
      <c r="S68" s="4">
        <v>2.5766546842369089E-13</v>
      </c>
      <c r="T68" s="4">
        <v>3.8044060789342726</v>
      </c>
      <c r="U68" s="2">
        <v>0.76088121578685464</v>
      </c>
      <c r="V68" s="2">
        <v>2.9060757442356038</v>
      </c>
      <c r="W68" s="2">
        <v>0.58121514884712089</v>
      </c>
      <c r="X68" s="2">
        <v>6.3284106376113138</v>
      </c>
      <c r="Y68" s="2">
        <v>1.2656821275222629</v>
      </c>
      <c r="Z68" s="2">
        <v>0.99028567824577185</v>
      </c>
      <c r="AA68" s="2">
        <v>0.19805713564915442</v>
      </c>
    </row>
    <row r="69" spans="1:30" x14ac:dyDescent="0.25">
      <c r="A69" s="1">
        <v>43493</v>
      </c>
      <c r="B69" s="9">
        <v>2458512.3483849997</v>
      </c>
      <c r="C69" s="3">
        <v>8512.3483849996701</v>
      </c>
      <c r="D69" s="2">
        <v>9.9596646739851274E-2</v>
      </c>
      <c r="E69" s="2">
        <v>11.512448470942262</v>
      </c>
      <c r="F69" s="2">
        <v>5.8804458713087532E-3</v>
      </c>
      <c r="G69" s="4">
        <v>4.0978586113940144E-11</v>
      </c>
      <c r="H69" s="4">
        <v>5.795247224920795E-12</v>
      </c>
      <c r="I69" s="4">
        <v>5.9260499311339749E-12</v>
      </c>
      <c r="J69" s="4">
        <v>8.3807001839098149E-13</v>
      </c>
      <c r="K69" s="4">
        <v>6.1482288071327223E-12</v>
      </c>
      <c r="L69" s="4">
        <v>8.6949085636200538E-13</v>
      </c>
      <c r="M69" s="4">
        <v>1.211973505594329E-12</v>
      </c>
      <c r="N69" s="4">
        <v>1.7139893688483647E-13</v>
      </c>
      <c r="O69" s="4">
        <v>2.3104128315239998E-12</v>
      </c>
      <c r="P69" s="4">
        <v>3.2674171610220658E-13</v>
      </c>
      <c r="Q69" s="4">
        <v>1.5906077412000002E-12</v>
      </c>
      <c r="R69" s="4">
        <v>2.2494590400206747E-13</v>
      </c>
      <c r="S69" s="4">
        <v>3.0507378170400001E-12</v>
      </c>
      <c r="T69" s="4">
        <v>4.3143947961024588E-13</v>
      </c>
      <c r="U69" s="2">
        <v>1.4525346329453659</v>
      </c>
      <c r="V69" s="2">
        <v>0.29050692658907323</v>
      </c>
      <c r="W69" s="2">
        <v>1.9179699293670203</v>
      </c>
      <c r="X69" s="2">
        <v>0.38359398587340415</v>
      </c>
      <c r="Y69" s="2">
        <v>6.9149917044486857</v>
      </c>
      <c r="Z69" s="2">
        <v>1.3829983408897375</v>
      </c>
      <c r="AA69" s="2">
        <v>1.0374919007738148</v>
      </c>
      <c r="AB69" s="2">
        <v>0.20749838015476299</v>
      </c>
      <c r="AC69" s="11">
        <v>195530.00244740836</v>
      </c>
      <c r="AD69" s="11">
        <v>14423.000244740835</v>
      </c>
    </row>
    <row r="70" spans="1:30" x14ac:dyDescent="0.25">
      <c r="A70" s="1">
        <v>43508</v>
      </c>
      <c r="B70" s="9">
        <v>2458526.6167000001</v>
      </c>
      <c r="C70" s="3">
        <v>8526.6167000001296</v>
      </c>
      <c r="D70" s="9">
        <v>0.12055388276126566</v>
      </c>
      <c r="E70" s="2">
        <v>11.34482948288754</v>
      </c>
      <c r="G70" s="4">
        <v>5.0128753699618623E-12</v>
      </c>
      <c r="H70" s="4">
        <v>7.9988830140827367E-12</v>
      </c>
      <c r="I70" s="4">
        <v>1.131212884235159E-12</v>
      </c>
      <c r="J70" s="4">
        <v>8.0949576676250236E-12</v>
      </c>
      <c r="K70" s="4">
        <v>1.1447998920391387E-12</v>
      </c>
      <c r="L70" s="4">
        <v>1.1131460441092178E-12</v>
      </c>
      <c r="M70" s="4">
        <v>1.5742262324812156E-13</v>
      </c>
      <c r="N70" s="4">
        <v>2.5004699999999997E-12</v>
      </c>
      <c r="O70" s="4">
        <v>3.5361985863070535E-13</v>
      </c>
      <c r="P70" s="4">
        <v>2.3354999999999999E-12</v>
      </c>
      <c r="Q70" s="4">
        <v>3.3028957749223637E-13</v>
      </c>
      <c r="R70" s="4">
        <v>1.8086099999999999E-12</v>
      </c>
      <c r="S70" s="4">
        <v>2.5577607910436039E-13</v>
      </c>
      <c r="T70" s="4">
        <v>1.070635838150289</v>
      </c>
      <c r="U70" s="2">
        <v>0.21412716763005782</v>
      </c>
      <c r="V70" s="2">
        <v>0.77439948619139365</v>
      </c>
      <c r="W70" s="2">
        <v>0.15487989723827875</v>
      </c>
      <c r="X70" s="2">
        <v>4.431416437898152</v>
      </c>
      <c r="Y70" s="2">
        <v>0.8862832875796306</v>
      </c>
      <c r="Z70" s="2">
        <v>1.0120110087087333</v>
      </c>
      <c r="AA70" s="2">
        <v>0.2024022017417467</v>
      </c>
    </row>
    <row r="71" spans="1:30" x14ac:dyDescent="0.25">
      <c r="A71" s="1">
        <v>43518</v>
      </c>
      <c r="B71" s="9">
        <v>2458537.4049450001</v>
      </c>
      <c r="C71" s="3">
        <v>8537.4049450000748</v>
      </c>
      <c r="D71" s="2">
        <v>0.13639960783205449</v>
      </c>
      <c r="E71" s="2">
        <v>11.218093094623125</v>
      </c>
      <c r="F71" s="2">
        <v>1.0826737325684335E-2</v>
      </c>
      <c r="G71" s="4">
        <v>4.6496866242003709E-11</v>
      </c>
      <c r="H71" s="4">
        <v>6.5756498847289382E-12</v>
      </c>
      <c r="I71" s="4">
        <v>8.8205943575675141E-12</v>
      </c>
      <c r="J71" s="4">
        <v>1.2474204168663579E-12</v>
      </c>
      <c r="K71" s="4">
        <v>8.1998589575854958E-12</v>
      </c>
      <c r="L71" s="4">
        <v>1.1596351747363921E-12</v>
      </c>
      <c r="M71" s="4">
        <v>8.8295255908330569E-13</v>
      </c>
      <c r="N71" s="4">
        <v>1.2486834839876426E-13</v>
      </c>
      <c r="O71" s="4">
        <v>1.7392715625599995E-12</v>
      </c>
      <c r="P71" s="4">
        <v>2.4597014324221969E-13</v>
      </c>
      <c r="Q71" s="4">
        <v>1.91368448E-12</v>
      </c>
      <c r="R71" s="4">
        <v>2.7063585457189043E-13</v>
      </c>
      <c r="S71" s="4">
        <v>2.2327013430399997E-12</v>
      </c>
      <c r="T71" s="4">
        <v>3.157516520055792E-13</v>
      </c>
      <c r="U71" s="2">
        <v>0.90886014948503924</v>
      </c>
      <c r="V71" s="2">
        <v>0.18177202989700789</v>
      </c>
      <c r="W71" s="2">
        <v>1.1667029577623997</v>
      </c>
      <c r="X71" s="2">
        <v>0.23334059155247999</v>
      </c>
      <c r="Y71" s="2">
        <v>5.2713983159323421</v>
      </c>
      <c r="Z71" s="2">
        <v>1.0542796631864686</v>
      </c>
      <c r="AA71" s="2">
        <v>0.92962657902418255</v>
      </c>
      <c r="AB71" s="2">
        <v>0.18592531580483654</v>
      </c>
      <c r="AC71" s="11">
        <v>187826.67688154985</v>
      </c>
      <c r="AD71" s="11">
        <v>13652.667688154985</v>
      </c>
    </row>
    <row r="72" spans="1:30" x14ac:dyDescent="0.25">
      <c r="A72" s="1">
        <v>43538</v>
      </c>
      <c r="B72" s="9">
        <v>2458556.6316</v>
      </c>
      <c r="C72" s="3">
        <v>8556.6315999999642</v>
      </c>
      <c r="D72" s="9">
        <v>0.16463963103886006</v>
      </c>
      <c r="E72" s="2">
        <v>10.854170580440057</v>
      </c>
      <c r="G72" s="4">
        <v>9.5328840409996069E-12</v>
      </c>
      <c r="H72" s="4">
        <v>1.8158485953957392E-11</v>
      </c>
      <c r="I72" s="4">
        <v>2.5679977108247899E-12</v>
      </c>
      <c r="J72" s="4">
        <v>1.3731857413345643E-11</v>
      </c>
      <c r="K72" s="4">
        <v>1.9419778990526942E-12</v>
      </c>
      <c r="L72" s="4">
        <v>9.78219250883858E-14</v>
      </c>
      <c r="M72" s="4">
        <v>1.3834109315744015E-14</v>
      </c>
      <c r="N72" s="4">
        <v>4.1504399999999994E-12</v>
      </c>
      <c r="O72" s="4">
        <v>5.869608537815789E-13</v>
      </c>
      <c r="P72" s="4">
        <v>5.7522500000000003E-12</v>
      </c>
      <c r="Q72" s="4">
        <v>8.1349099641606377E-13</v>
      </c>
      <c r="R72" s="4">
        <v>2.79892E-12</v>
      </c>
      <c r="S72" s="4">
        <v>3.9582706239973036E-13</v>
      </c>
      <c r="T72" s="4">
        <v>0.72153331305141455</v>
      </c>
      <c r="U72" s="2">
        <v>0.14430666261028294</v>
      </c>
      <c r="V72" s="2">
        <v>0.48657829544960662</v>
      </c>
      <c r="W72" s="2">
        <v>9.7315659089921347E-2</v>
      </c>
      <c r="X72" s="2">
        <v>3.712185568085197</v>
      </c>
      <c r="Y72" s="2">
        <v>0.74243711361703957</v>
      </c>
      <c r="Z72" s="2">
        <v>0.7562225974216189</v>
      </c>
      <c r="AA72" s="2">
        <v>0.1512445194843238</v>
      </c>
    </row>
    <row r="73" spans="1:30" x14ac:dyDescent="0.25">
      <c r="A73" s="1">
        <v>43539</v>
      </c>
      <c r="B73" s="9">
        <v>2458557.6307999999</v>
      </c>
      <c r="C73" s="3">
        <v>8557.6307999999262</v>
      </c>
      <c r="D73" s="9">
        <v>0.16610725144331051</v>
      </c>
      <c r="E73" s="2">
        <v>10.835257702658664</v>
      </c>
      <c r="G73" s="4">
        <v>1.0174353764724965E-11</v>
      </c>
      <c r="H73" s="4">
        <v>1.8820248068948138E-11</v>
      </c>
      <c r="I73" s="4">
        <v>2.6615850066332515E-12</v>
      </c>
      <c r="J73" s="4">
        <v>1.4265514725338046E-11</v>
      </c>
      <c r="K73" s="4">
        <v>2.0174484398806169E-12</v>
      </c>
      <c r="L73" s="4">
        <v>1.2705606362054709E-13</v>
      </c>
      <c r="M73" s="4">
        <v>1.7968440835391656E-14</v>
      </c>
      <c r="N73" s="4">
        <v>4.39803E-12</v>
      </c>
      <c r="O73" s="4">
        <v>6.2197536737237441E-13</v>
      </c>
      <c r="P73" s="4">
        <v>5.5273500000000003E-12</v>
      </c>
      <c r="Q73" s="4">
        <v>7.8168533339829287E-13</v>
      </c>
      <c r="R73" s="4">
        <v>2.9692600000000002E-12</v>
      </c>
      <c r="S73" s="4">
        <v>4.1991677622119374E-13</v>
      </c>
      <c r="T73" s="4">
        <v>0.79568509321826908</v>
      </c>
      <c r="U73" s="2">
        <v>0.15913701864365384</v>
      </c>
      <c r="V73" s="2">
        <v>0.53719413462147325</v>
      </c>
      <c r="W73" s="2">
        <v>0.10743882692429467</v>
      </c>
      <c r="X73" s="2">
        <v>3.82266722248895</v>
      </c>
      <c r="Y73" s="2">
        <v>0.76453344449779015</v>
      </c>
      <c r="Z73" s="2">
        <v>0.75798760319610092</v>
      </c>
      <c r="AA73" s="2">
        <v>0.15159752063922022</v>
      </c>
    </row>
    <row r="74" spans="1:30" x14ac:dyDescent="0.25">
      <c r="A74" s="1">
        <v>43548</v>
      </c>
      <c r="B74" s="9">
        <v>2458567.32987</v>
      </c>
      <c r="C74" s="3">
        <v>8567.3298700000159</v>
      </c>
      <c r="D74" s="2">
        <v>0.18035320124001411</v>
      </c>
      <c r="E74" s="2">
        <v>10.651673509792536</v>
      </c>
      <c r="F74" s="2">
        <v>3.9470975827466826E-3</v>
      </c>
      <c r="G74" s="4">
        <v>1.1010887012630845E-10</v>
      </c>
      <c r="H74" s="4">
        <v>1.5571745747020317E-11</v>
      </c>
      <c r="I74" s="4">
        <v>1.8897875749628102E-11</v>
      </c>
      <c r="J74" s="4">
        <v>2.6725632185165688E-12</v>
      </c>
      <c r="K74" s="4">
        <v>1.5642950608223714E-11</v>
      </c>
      <c r="L74" s="4">
        <v>2.2122472905682436E-12</v>
      </c>
      <c r="M74" s="4">
        <v>1.734136471986822E-13</v>
      </c>
      <c r="N74" s="4">
        <v>2.4524393176895949E-14</v>
      </c>
      <c r="O74" s="4">
        <v>5.1491884815000003E-12</v>
      </c>
      <c r="P74" s="4">
        <v>7.2820521857526249E-13</v>
      </c>
      <c r="Q74" s="4">
        <v>9.43503195754E-12</v>
      </c>
      <c r="R74" s="4">
        <v>1.3343150155776643E-12</v>
      </c>
      <c r="S74" s="4">
        <v>4.7780851761599996E-12</v>
      </c>
      <c r="T74" s="4">
        <v>6.7572328582993118E-13</v>
      </c>
      <c r="U74" s="2">
        <v>0.54575209757345122</v>
      </c>
      <c r="V74" s="2">
        <v>0.10915041951469026</v>
      </c>
      <c r="W74" s="2">
        <v>0.50641960702015387</v>
      </c>
      <c r="X74" s="2">
        <v>0.10128392140403079</v>
      </c>
      <c r="Y74" s="2">
        <v>5.8265210114144876</v>
      </c>
      <c r="Z74" s="2">
        <v>1.1653042022828977</v>
      </c>
      <c r="AA74" s="2">
        <v>0.82776238004060099</v>
      </c>
      <c r="AB74" s="2">
        <v>0.16555247600812023</v>
      </c>
      <c r="AC74" s="11">
        <v>180129.72974723991</v>
      </c>
      <c r="AD74" s="11">
        <v>12882.972974723994</v>
      </c>
    </row>
    <row r="75" spans="1:30" x14ac:dyDescent="0.25">
      <c r="A75" s="1">
        <v>43565</v>
      </c>
      <c r="B75" s="9">
        <v>2458584.337355</v>
      </c>
      <c r="C75" s="3">
        <v>8584.3373549999669</v>
      </c>
      <c r="D75" s="2">
        <v>0.2053337176684191</v>
      </c>
      <c r="E75" s="2">
        <v>10.330473929728083</v>
      </c>
      <c r="F75" s="2">
        <v>6.4947691781502351E-3</v>
      </c>
      <c r="G75" s="4">
        <v>1.4765583911831288E-10</v>
      </c>
      <c r="H75" s="4">
        <v>2.0881689024469788E-11</v>
      </c>
      <c r="I75" s="4">
        <v>3.6792608626958033E-11</v>
      </c>
      <c r="J75" s="4">
        <v>5.2032606115329396E-12</v>
      </c>
      <c r="K75" s="4">
        <v>1.9362214086102736E-11</v>
      </c>
      <c r="L75" s="4">
        <v>2.7382305758137875E-12</v>
      </c>
      <c r="M75" s="4">
        <v>0</v>
      </c>
      <c r="N75" s="4">
        <v>0</v>
      </c>
      <c r="O75" s="4">
        <v>7.3587896625599995E-12</v>
      </c>
      <c r="P75" s="4">
        <v>1.0406900143443285E-12</v>
      </c>
      <c r="Q75" s="4">
        <v>1.24260018E-11</v>
      </c>
      <c r="R75" s="4">
        <v>1.7573020271632495E-12</v>
      </c>
      <c r="S75" s="4">
        <v>6.7058999498399998E-12</v>
      </c>
      <c r="T75" s="4">
        <v>9.4835746569807872E-13</v>
      </c>
      <c r="U75" s="2">
        <v>0.59220896479831509</v>
      </c>
      <c r="V75" s="2">
        <v>0.11844179295966303</v>
      </c>
      <c r="W75" s="2">
        <v>0.53966674540800408</v>
      </c>
      <c r="X75" s="2">
        <v>0.10793334908160084</v>
      </c>
      <c r="Y75" s="2">
        <v>4.0131929925220113</v>
      </c>
      <c r="Z75" s="2">
        <v>0.80263859850440245</v>
      </c>
      <c r="AA75" s="2">
        <v>0.52625282111461902</v>
      </c>
      <c r="AB75" s="2">
        <v>0.10525056422292382</v>
      </c>
      <c r="AC75" s="11">
        <v>154021.29168253258</v>
      </c>
      <c r="AD75" s="11">
        <v>10272.129168253259</v>
      </c>
    </row>
    <row r="76" spans="1:30" x14ac:dyDescent="0.25">
      <c r="A76" s="1">
        <v>43573</v>
      </c>
      <c r="B76" s="9">
        <v>2458592.4118499998</v>
      </c>
      <c r="C76" s="3">
        <v>8592.4118499998003</v>
      </c>
      <c r="D76" s="9">
        <v>0.21719349911141281</v>
      </c>
      <c r="E76" s="2">
        <v>10.158659914215157</v>
      </c>
      <c r="F76" s="2">
        <v>3.5622469194735162E-2</v>
      </c>
    </row>
    <row r="77" spans="1:30" x14ac:dyDescent="0.25">
      <c r="A77" s="1">
        <v>43580</v>
      </c>
      <c r="B77" s="9">
        <v>2458599.3673750004</v>
      </c>
      <c r="C77" s="3">
        <v>8599.36737500038</v>
      </c>
      <c r="D77" s="9">
        <v>0.22740974252104465</v>
      </c>
      <c r="E77" s="2">
        <v>10.188140903218123</v>
      </c>
      <c r="F77" s="2">
        <v>1.4895465182501181E-2</v>
      </c>
    </row>
    <row r="78" spans="1:30" x14ac:dyDescent="0.25">
      <c r="A78" s="1">
        <v>43624</v>
      </c>
      <c r="B78" s="9">
        <v>2458643.500525</v>
      </c>
      <c r="C78" s="3">
        <v>8643.5005250000395</v>
      </c>
      <c r="D78" s="9">
        <v>0.2922323120312888</v>
      </c>
      <c r="E78" s="2">
        <v>10.3596021483119</v>
      </c>
      <c r="F78" s="2">
        <v>1.1383499583357637E-2</v>
      </c>
    </row>
    <row r="79" spans="1:30" x14ac:dyDescent="0.25">
      <c r="A79" s="1"/>
      <c r="B79" s="9">
        <v>2458708.3942</v>
      </c>
      <c r="C79" s="3">
        <v>8708.3941999999806</v>
      </c>
      <c r="I79" s="4">
        <v>8.3899999999999996E-12</v>
      </c>
      <c r="K79" s="4">
        <v>1.62E-12</v>
      </c>
      <c r="AA79" s="2">
        <v>0.19308700834326581</v>
      </c>
      <c r="AC79" s="11">
        <v>113521.40022538186</v>
      </c>
    </row>
    <row r="80" spans="1:30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</sheetData>
  <sortState xmlns:xlrd2="http://schemas.microsoft.com/office/spreadsheetml/2017/richdata2" ref="A67:AD79">
    <sortCondition ref="B67:B7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P69"/>
  <sheetViews>
    <sheetView workbookViewId="0">
      <selection activeCell="A72" sqref="A72"/>
    </sheetView>
  </sheetViews>
  <sheetFormatPr baseColWidth="10" defaultColWidth="9.140625" defaultRowHeight="15" x14ac:dyDescent="0.25"/>
  <sheetData>
    <row r="2" spans="4:4" x14ac:dyDescent="0.25">
      <c r="D2" t="s">
        <v>31</v>
      </c>
    </row>
    <row r="16" spans="4:4" x14ac:dyDescent="0.25">
      <c r="D16" t="s">
        <v>27</v>
      </c>
    </row>
    <row r="29" spans="4:16" x14ac:dyDescent="0.25">
      <c r="D29" t="s">
        <v>28</v>
      </c>
      <c r="P29" t="s">
        <v>26</v>
      </c>
    </row>
    <row r="42" spans="4:4" x14ac:dyDescent="0.25">
      <c r="D42" t="s">
        <v>29</v>
      </c>
    </row>
    <row r="56" spans="4:16" x14ac:dyDescent="0.25">
      <c r="D56" t="s">
        <v>20</v>
      </c>
      <c r="P56" t="s">
        <v>30</v>
      </c>
    </row>
    <row r="69" spans="4:4" x14ac:dyDescent="0.25">
      <c r="D69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francois teyssier</cp:lastModifiedBy>
  <cp:lastPrinted>2019-05-18T15:04:42Z</cp:lastPrinted>
  <dcterms:created xsi:type="dcterms:W3CDTF">2014-11-16T10:18:03Z</dcterms:created>
  <dcterms:modified xsi:type="dcterms:W3CDTF">2019-08-23T19:58:07Z</dcterms:modified>
</cp:coreProperties>
</file>