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my_mods\theForsaken\"/>
    </mc:Choice>
  </mc:AlternateContent>
  <bookViews>
    <workbookView xWindow="0" yWindow="0" windowWidth="21156" windowHeight="12300" tabRatio="278"/>
  </bookViews>
  <sheets>
    <sheet name="Sheet1" sheetId="1" r:id="rId1"/>
  </sheets>
  <definedNames>
    <definedName name="_Hlk529464078" localSheetId="0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J20" i="1"/>
  <c r="J11" i="1"/>
  <c r="I20" i="1" l="1"/>
  <c r="H20" i="1"/>
  <c r="G20" i="1"/>
  <c r="G11" i="1" l="1"/>
  <c r="H11" i="1"/>
  <c r="I11" i="1"/>
  <c r="D13" i="1"/>
  <c r="C13" i="1"/>
  <c r="B13" i="1"/>
</calcChain>
</file>

<file path=xl/sharedStrings.xml><?xml version="1.0" encoding="utf-8"?>
<sst xmlns="http://schemas.openxmlformats.org/spreadsheetml/2006/main" count="37" uniqueCount="26">
  <si>
    <t>Common</t>
  </si>
  <si>
    <t>Uncommon</t>
  </si>
  <si>
    <t>Rare</t>
  </si>
  <si>
    <t>X</t>
  </si>
  <si>
    <t>4+</t>
  </si>
  <si>
    <t>Energy Distribution:</t>
  </si>
  <si>
    <t>Rarity Distribution:</t>
  </si>
  <si>
    <t>Ironclad</t>
  </si>
  <si>
    <t>Defect</t>
  </si>
  <si>
    <t>Silent</t>
  </si>
  <si>
    <t>Total</t>
  </si>
  <si>
    <t>In total, you're looking at around 75 cards for a new character, 3 of which are you starting deck.
Keep in mid the energy distribution does not into acount upgrade discounts, only base costs (i.e. Terror is counted as a 1 cost). It also does count starter deck cards.</t>
  </si>
  <si>
    <t>Starter</t>
  </si>
  <si>
    <t xml:space="preserve">The silent also has reflex and tactitian which are unplayable, costless uncommon skills, not counted in the table. </t>
  </si>
  <si>
    <t>Type Distribution:</t>
  </si>
  <si>
    <t>Cost</t>
  </si>
  <si>
    <t>Rarity</t>
  </si>
  <si>
    <t>Type</t>
  </si>
  <si>
    <t>Attack</t>
  </si>
  <si>
    <t>Skill</t>
  </si>
  <si>
    <t>Power</t>
  </si>
  <si>
    <t>Mine</t>
  </si>
  <si>
    <t>3 @ -2</t>
  </si>
  <si>
    <t>OK</t>
  </si>
  <si>
    <t>~7-8</t>
  </si>
  <si>
    <t>~15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</si>
</sst>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505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465926084170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8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" borderId="0" xfId="2" applyBorder="1" applyAlignment="1">
      <alignment horizontal="center" vertical="center" wrapText="1"/>
    </xf>
    <xf numFmtId="0" fontId="1" fillId="2" borderId="0" xfId="1" applyBorder="1" applyAlignment="1">
      <alignment horizontal="center" vertical="center" wrapText="1"/>
    </xf>
    <xf numFmtId="0" fontId="1" fillId="4" borderId="0" xfId="3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7" borderId="0" xfId="5" applyFill="1" applyBorder="1" applyAlignment="1">
      <alignment horizontal="center" vertical="center" wrapText="1"/>
    </xf>
    <xf numFmtId="0" fontId="1" fillId="8" borderId="0" xfId="4" applyFill="1" applyBorder="1" applyAlignment="1">
      <alignment horizontal="center" vertical="center" wrapText="1"/>
    </xf>
    <xf numFmtId="0" fontId="0" fillId="9" borderId="0" xfId="1" applyFont="1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6">
    <cellStyle name="40% - Accent1" xfId="4" builtinId="31"/>
    <cellStyle name="40% - Accent2" xfId="5" builtinId="35"/>
    <cellStyle name="40% - Accent3" xfId="2" builtinId="39"/>
    <cellStyle name="60% - Accent1" xfId="1" builtinId="32"/>
    <cellStyle name="60% - Accent4" xfId="3" builtinId="44"/>
    <cellStyle name="Normal" xfId="0" builtinId="0"/>
  </cellStyles>
  <dxfs count="3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>
          <bgColor theme="0" tint="-0.24994659260841701"/>
        </patternFill>
      </fill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</dxfs>
  <tableStyles count="1" defaultTableStyle="TableStyleMedium2" defaultPivotStyle="PivotStyleLight16">
    <tableStyle name="Gremy Simple Dark" pivot="0" count="2">
      <tableStyleElement type="wholeTable" dxfId="33"/>
      <tableStyleElement type="headerRow" dxfId="32"/>
    </tableStyle>
  </tableStyles>
  <colors>
    <mruColors>
      <color rgb="FF99FF66"/>
      <color rgb="FFFF5050"/>
      <color rgb="FFCC3399"/>
      <color rgb="FFD43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6:E13" totalsRowCount="1" headerRowDxfId="31" dataDxfId="30">
  <autoFilter ref="A6:E12">
    <filterColumn colId="0" hiddenButton="1"/>
    <filterColumn colId="1" hiddenButton="1"/>
    <filterColumn colId="2" hiddenButton="1"/>
    <filterColumn colId="3" hiddenButton="1"/>
  </autoFilter>
  <tableColumns count="5">
    <tableColumn id="1" name="Cost" totalsRowLabel="Total" dataDxfId="29" totalsRowDxfId="4"/>
    <tableColumn id="2" name="Silent" totalsRowFunction="sum" dataDxfId="28" totalsRowDxfId="3"/>
    <tableColumn id="3" name="Ironclad" totalsRowFunction="sum" dataDxfId="27" totalsRowDxfId="2"/>
    <tableColumn id="4" name="Defect" totalsRowFunction="sum" dataDxfId="26" totalsRowDxfId="1"/>
    <tableColumn id="5" name="Mine" totalsRowFunction="custom" dataDxfId="25" totalsRowDxfId="0">
      <totalsRowFormula>SUM(Table2[Mine])</totalsRowFormula>
    </tableColumn>
  </tableColumns>
  <tableStyleInfo name="Gremy Simple Dark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F6:I11" totalsRowCount="1" headerRowDxfId="24" dataDxfId="23">
  <autoFilter ref="F6:I10">
    <filterColumn colId="0" hiddenButton="1"/>
    <filterColumn colId="1" hiddenButton="1"/>
    <filterColumn colId="2" hiddenButton="1"/>
    <filterColumn colId="3" hiddenButton="1"/>
  </autoFilter>
  <tableColumns count="4">
    <tableColumn id="1" name="Rarity" totalsRowLabel="Total" dataDxfId="22" totalsRowDxfId="21"/>
    <tableColumn id="2" name="Silent" totalsRowFunction="sum" dataDxfId="20" totalsRowDxfId="19"/>
    <tableColumn id="3" name="Ironclad" totalsRowFunction="sum" dataDxfId="18" totalsRowDxfId="17"/>
    <tableColumn id="4" name="Defect" totalsRowFunction="sum" dataDxfId="16" totalsRowDxfId="15"/>
  </tableColumns>
  <tableStyleInfo name="Gremy Simple Dark" showFirstColumn="0" showLastColumn="0" showRowStripes="1" showColumnStripes="0"/>
</table>
</file>

<file path=xl/tables/table3.xml><?xml version="1.0" encoding="utf-8"?>
<table xmlns="http://schemas.openxmlformats.org/spreadsheetml/2006/main" id="1" name="Table242" displayName="Table242" ref="F16:I20" totalsRowCount="1" headerRowDxfId="14" dataDxfId="13">
  <autoFilter ref="F16:I19"/>
  <tableColumns count="4">
    <tableColumn id="1" name="Type" totalsRowLabel="Total" dataDxfId="12" totalsRowDxfId="11"/>
    <tableColumn id="2" name="Silent" totalsRowFunction="sum" dataDxfId="10" totalsRowDxfId="9"/>
    <tableColumn id="3" name="Ironclad" totalsRowFunction="sum" dataDxfId="8" totalsRowDxfId="7"/>
    <tableColumn id="4" name="Defect" totalsRowFunction="sum" dataDxfId="6" totalsRowDxfId="5"/>
  </tableColumns>
  <tableStyleInfo name="Gremy Simple Dark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zoomScale="145" zoomScaleNormal="145" workbookViewId="0">
      <selection activeCell="J19" sqref="J19"/>
    </sheetView>
  </sheetViews>
  <sheetFormatPr defaultColWidth="12.44140625" defaultRowHeight="14.4" x14ac:dyDescent="0.3"/>
  <cols>
    <col min="1" max="9" width="12.44140625" style="4"/>
    <col min="10" max="10" width="12.44140625" style="9"/>
    <col min="11" max="16384" width="12.44140625" style="4"/>
  </cols>
  <sheetData>
    <row r="1" spans="1:11" ht="15" customHeight="1" x14ac:dyDescent="0.3">
      <c r="A1" s="15" t="s">
        <v>11</v>
      </c>
      <c r="B1" s="15"/>
      <c r="C1" s="15"/>
      <c r="D1" s="15"/>
      <c r="E1" s="15"/>
      <c r="F1" s="15"/>
      <c r="G1" s="15"/>
    </row>
    <row r="2" spans="1:11" x14ac:dyDescent="0.3">
      <c r="A2" s="15"/>
      <c r="B2" s="15"/>
      <c r="C2" s="15"/>
      <c r="D2" s="15"/>
      <c r="E2" s="15"/>
      <c r="F2" s="15"/>
      <c r="G2" s="15"/>
    </row>
    <row r="3" spans="1:11" x14ac:dyDescent="0.3">
      <c r="A3" s="15"/>
      <c r="B3" s="15"/>
      <c r="C3" s="15"/>
      <c r="D3" s="15"/>
      <c r="E3" s="15"/>
      <c r="F3" s="15"/>
      <c r="G3" s="15"/>
    </row>
    <row r="5" spans="1:11" ht="15" thickBot="1" x14ac:dyDescent="0.35">
      <c r="A5" s="15" t="s">
        <v>5</v>
      </c>
      <c r="B5" s="15"/>
      <c r="C5" s="15"/>
      <c r="D5" s="15"/>
      <c r="F5" s="15" t="s">
        <v>6</v>
      </c>
      <c r="G5" s="15"/>
      <c r="H5" s="15"/>
      <c r="I5" s="15"/>
      <c r="J5" s="4"/>
    </row>
    <row r="6" spans="1:11" ht="15" thickBot="1" x14ac:dyDescent="0.35">
      <c r="A6" s="4" t="s">
        <v>15</v>
      </c>
      <c r="B6" s="4" t="s">
        <v>9</v>
      </c>
      <c r="C6" s="4" t="s">
        <v>7</v>
      </c>
      <c r="D6" s="4" t="s">
        <v>8</v>
      </c>
      <c r="E6" s="9" t="s">
        <v>21</v>
      </c>
      <c r="F6" s="4" t="s">
        <v>16</v>
      </c>
      <c r="G6" s="4" t="s">
        <v>9</v>
      </c>
      <c r="H6" s="4" t="s">
        <v>7</v>
      </c>
      <c r="I6" s="4" t="s">
        <v>8</v>
      </c>
      <c r="J6" s="13" t="s">
        <v>21</v>
      </c>
    </row>
    <row r="7" spans="1:11" ht="15" thickBot="1" x14ac:dyDescent="0.35">
      <c r="A7" s="4" t="s">
        <v>3</v>
      </c>
      <c r="B7" s="4">
        <v>3</v>
      </c>
      <c r="C7" s="4">
        <v>1</v>
      </c>
      <c r="D7" s="4">
        <v>3</v>
      </c>
      <c r="E7" s="9">
        <v>3</v>
      </c>
      <c r="F7" s="4" t="s">
        <v>12</v>
      </c>
      <c r="G7" s="4">
        <v>4</v>
      </c>
      <c r="H7" s="2">
        <v>3</v>
      </c>
      <c r="I7" s="4">
        <v>4</v>
      </c>
      <c r="J7" s="14">
        <v>4</v>
      </c>
      <c r="K7" s="4" t="s">
        <v>23</v>
      </c>
    </row>
    <row r="8" spans="1:11" ht="15" thickBot="1" x14ac:dyDescent="0.35">
      <c r="A8" s="4">
        <v>0</v>
      </c>
      <c r="B8" s="4">
        <v>11</v>
      </c>
      <c r="C8" s="4">
        <v>12</v>
      </c>
      <c r="D8" s="4">
        <v>12</v>
      </c>
      <c r="E8" s="9">
        <v>11</v>
      </c>
      <c r="F8" s="6" t="s">
        <v>0</v>
      </c>
      <c r="G8" s="4">
        <v>19</v>
      </c>
      <c r="H8" s="4">
        <v>20</v>
      </c>
      <c r="I8" s="4">
        <v>18</v>
      </c>
      <c r="J8" s="14">
        <v>20</v>
      </c>
      <c r="K8" s="4" t="s">
        <v>23</v>
      </c>
    </row>
    <row r="9" spans="1:11" ht="15" thickBot="1" x14ac:dyDescent="0.35">
      <c r="A9" s="4">
        <v>1</v>
      </c>
      <c r="B9" s="4">
        <v>42</v>
      </c>
      <c r="C9" s="4">
        <v>40</v>
      </c>
      <c r="D9" s="4">
        <v>43</v>
      </c>
      <c r="E9" s="9">
        <v>29</v>
      </c>
      <c r="F9" s="7" t="s">
        <v>1</v>
      </c>
      <c r="G9" s="4">
        <v>33</v>
      </c>
      <c r="H9" s="4">
        <v>36</v>
      </c>
      <c r="I9" s="4">
        <v>36</v>
      </c>
      <c r="J9" s="14">
        <v>26</v>
      </c>
      <c r="K9" s="4">
        <v>9</v>
      </c>
    </row>
    <row r="10" spans="1:11" ht="15" thickBot="1" x14ac:dyDescent="0.35">
      <c r="A10" s="4">
        <v>2</v>
      </c>
      <c r="B10" s="1">
        <v>13</v>
      </c>
      <c r="C10" s="2">
        <v>17</v>
      </c>
      <c r="D10" s="4">
        <v>11</v>
      </c>
      <c r="E10" s="9">
        <v>15</v>
      </c>
      <c r="F10" s="8" t="s">
        <v>2</v>
      </c>
      <c r="G10" s="4">
        <v>19</v>
      </c>
      <c r="H10" s="4">
        <v>16</v>
      </c>
      <c r="I10" s="4">
        <v>17</v>
      </c>
      <c r="J10" s="14">
        <v>14</v>
      </c>
      <c r="K10" s="4">
        <v>3</v>
      </c>
    </row>
    <row r="11" spans="1:11" ht="15" thickBot="1" x14ac:dyDescent="0.35">
      <c r="A11" s="4">
        <v>3</v>
      </c>
      <c r="B11" s="3">
        <v>3</v>
      </c>
      <c r="C11" s="2">
        <v>4</v>
      </c>
      <c r="D11" s="4">
        <v>4</v>
      </c>
      <c r="E11" s="9">
        <v>3</v>
      </c>
      <c r="F11" s="5" t="s">
        <v>10</v>
      </c>
      <c r="G11" s="5">
        <f>SUBTOTAL(109,Table24[Silent])</f>
        <v>75</v>
      </c>
      <c r="H11" s="1">
        <f>SUBTOTAL(109,Table24[Ironclad])</f>
        <v>75</v>
      </c>
      <c r="I11" s="5">
        <f>SUBTOTAL(109,Table24[Defect])</f>
        <v>75</v>
      </c>
      <c r="J11" s="14">
        <f>SUM(J7:J10)</f>
        <v>64</v>
      </c>
      <c r="K11" s="4">
        <v>13</v>
      </c>
    </row>
    <row r="12" spans="1:11" x14ac:dyDescent="0.3">
      <c r="A12" s="5" t="s">
        <v>4</v>
      </c>
      <c r="B12" s="2">
        <v>1</v>
      </c>
      <c r="C12" s="2">
        <v>1</v>
      </c>
      <c r="D12" s="4">
        <v>2</v>
      </c>
      <c r="E12" s="9">
        <v>0</v>
      </c>
    </row>
    <row r="13" spans="1:11" x14ac:dyDescent="0.3">
      <c r="A13" s="5" t="s">
        <v>10</v>
      </c>
      <c r="B13" s="5">
        <f>SUBTOTAL(109,Table2[Silent])</f>
        <v>73</v>
      </c>
      <c r="C13" s="1">
        <f>SUBTOTAL(109,Table2[Ironclad])</f>
        <v>75</v>
      </c>
      <c r="D13" s="5">
        <f>SUBTOTAL(109,Table2[Defect])</f>
        <v>75</v>
      </c>
      <c r="E13" s="5">
        <f>SUM(Table2[Mine])</f>
        <v>61</v>
      </c>
    </row>
    <row r="15" spans="1:11" ht="15" customHeight="1" thickBot="1" x14ac:dyDescent="0.35">
      <c r="A15" s="16" t="s">
        <v>13</v>
      </c>
      <c r="B15" s="16"/>
      <c r="C15" s="16"/>
      <c r="D15" s="16"/>
      <c r="E15" s="4" t="s">
        <v>22</v>
      </c>
      <c r="F15" s="15" t="s">
        <v>14</v>
      </c>
      <c r="G15" s="15"/>
      <c r="H15" s="15"/>
      <c r="I15" s="15"/>
      <c r="J15" s="4"/>
    </row>
    <row r="16" spans="1:11" ht="15" thickBot="1" x14ac:dyDescent="0.35">
      <c r="A16" s="17"/>
      <c r="B16" s="17"/>
      <c r="C16" s="17"/>
      <c r="D16" s="17"/>
      <c r="F16" s="4" t="s">
        <v>17</v>
      </c>
      <c r="G16" s="4" t="s">
        <v>9</v>
      </c>
      <c r="H16" s="4" t="s">
        <v>7</v>
      </c>
      <c r="I16" s="4" t="s">
        <v>8</v>
      </c>
      <c r="J16" s="13" t="s">
        <v>21</v>
      </c>
    </row>
    <row r="17" spans="1:11" ht="15" thickBot="1" x14ac:dyDescent="0.35">
      <c r="A17" s="17"/>
      <c r="B17" s="17"/>
      <c r="C17" s="17"/>
      <c r="D17" s="17"/>
      <c r="F17" s="10" t="s">
        <v>18</v>
      </c>
      <c r="G17" s="4">
        <v>28</v>
      </c>
      <c r="H17" s="2">
        <v>32</v>
      </c>
      <c r="I17" s="4">
        <v>24</v>
      </c>
      <c r="J17" s="14">
        <v>22</v>
      </c>
      <c r="K17" s="4" t="s">
        <v>24</v>
      </c>
    </row>
    <row r="18" spans="1:11" ht="15" thickBot="1" x14ac:dyDescent="0.35">
      <c r="A18" s="5"/>
      <c r="B18" s="5"/>
      <c r="F18" s="11" t="s">
        <v>19</v>
      </c>
      <c r="G18" s="4">
        <v>36</v>
      </c>
      <c r="H18" s="4">
        <v>29</v>
      </c>
      <c r="I18" s="4">
        <v>37</v>
      </c>
      <c r="J18" s="14">
        <v>29</v>
      </c>
      <c r="K18" s="4" t="s">
        <v>25</v>
      </c>
    </row>
    <row r="19" spans="1:11" ht="15" thickBot="1" x14ac:dyDescent="0.35">
      <c r="A19" s="5"/>
      <c r="B19" s="5"/>
      <c r="F19" s="12" t="s">
        <v>20</v>
      </c>
      <c r="G19" s="4">
        <v>11</v>
      </c>
      <c r="H19" s="4">
        <v>14</v>
      </c>
      <c r="I19" s="4">
        <v>14</v>
      </c>
      <c r="J19" s="14">
        <v>13</v>
      </c>
      <c r="K19" s="4">
        <v>1</v>
      </c>
    </row>
    <row r="20" spans="1:11" ht="15" thickBot="1" x14ac:dyDescent="0.35">
      <c r="A20" s="5"/>
      <c r="B20" s="5"/>
      <c r="F20" s="5" t="s">
        <v>10</v>
      </c>
      <c r="G20" s="5">
        <f>SUBTOTAL(109,Table242[Silent])</f>
        <v>75</v>
      </c>
      <c r="H20" s="1">
        <f>SUBTOTAL(109,Table242[Ironclad])</f>
        <v>75</v>
      </c>
      <c r="I20" s="5">
        <f>SUBTOTAL(109,Table242[Defect])</f>
        <v>75</v>
      </c>
      <c r="J20" s="14">
        <f>SUM(J17:J19)</f>
        <v>64</v>
      </c>
    </row>
    <row r="21" spans="1:11" x14ac:dyDescent="0.3">
      <c r="A21" s="5"/>
      <c r="B21" s="5"/>
    </row>
    <row r="22" spans="1:11" x14ac:dyDescent="0.3">
      <c r="F22" s="2"/>
      <c r="G22" s="2"/>
    </row>
    <row r="23" spans="1:11" x14ac:dyDescent="0.3">
      <c r="F23" s="2"/>
      <c r="G23" s="2"/>
    </row>
    <row r="28" spans="1:11" x14ac:dyDescent="0.3">
      <c r="A28" s="5"/>
    </row>
    <row r="30" spans="1:11" x14ac:dyDescent="0.3">
      <c r="G30" s="5"/>
    </row>
  </sheetData>
  <mergeCells count="5">
    <mergeCell ref="A5:D5"/>
    <mergeCell ref="A1:G3"/>
    <mergeCell ref="F5:I5"/>
    <mergeCell ref="A15:D17"/>
    <mergeCell ref="F15:I15"/>
  </mergeCells>
  <pageMargins left="0.7" right="0.7" top="0.75" bottom="0.75" header="0.3" footer="0.3"/>
  <pageSetup orientation="portrait" horizontalDpi="1200" verticalDpi="12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Gremious</dc:creator>
  <cp:lastModifiedBy>Aaron Rasmussen</cp:lastModifiedBy>
  <dcterms:created xsi:type="dcterms:W3CDTF">2019-01-12T15:22:17Z</dcterms:created>
  <dcterms:modified xsi:type="dcterms:W3CDTF">2019-07-29T23:18:23Z</dcterms:modified>
</cp:coreProperties>
</file>