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\Downloads\"/>
    </mc:Choice>
  </mc:AlternateContent>
  <xr:revisionPtr revIDLastSave="0" documentId="13_ncr:1_{4723B29E-C06E-41AE-9299-B5BBD2112FAD}" xr6:coauthVersionLast="47" xr6:coauthVersionMax="47" xr10:uidLastSave="{00000000-0000-0000-0000-000000000000}"/>
  <bookViews>
    <workbookView xWindow="-108" yWindow="-108" windowWidth="23256" windowHeight="12456" xr2:uid="{D334B57D-0CC8-44FE-9E9D-E6854EC119BC}"/>
  </bookViews>
  <sheets>
    <sheet name="Nelson_Siegel_Svensson" sheetId="1" r:id="rId1"/>
  </sheets>
  <definedNames>
    <definedName name="solver_adj" localSheetId="0" hidden="1">Nelson_Siegel_Svensson!$E$7:$H$7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Nelson_Siegel_Svensson!$B$7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Nelson_Siegel_Svensson!$F$9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" l="1" a="1"/>
  <c r="H14" i="1" s="1"/>
  <c r="B7" i="1"/>
  <c r="H13" i="1" s="1" a="1"/>
  <c r="H13" i="1" s="1"/>
  <c r="B8" i="1"/>
  <c r="B9" i="1"/>
  <c r="H15" i="1" s="1" a="1"/>
  <c r="H15" i="1" s="1"/>
  <c r="B10" i="1"/>
  <c r="H16" i="1" s="1" a="1"/>
  <c r="H16" i="1" s="1"/>
  <c r="B11" i="1"/>
  <c r="B12" i="1"/>
  <c r="H18" i="1" s="1" a="1"/>
  <c r="H18" i="1" s="1"/>
  <c r="B13" i="1"/>
  <c r="H19" i="1" s="1" a="1"/>
  <c r="H19" i="1" s="1"/>
  <c r="B14" i="1"/>
  <c r="H20" i="1" s="1" a="1"/>
  <c r="H20" i="1" s="1"/>
  <c r="B15" i="1"/>
  <c r="H21" i="1" s="1" a="1"/>
  <c r="H21" i="1" s="1"/>
  <c r="B16" i="1"/>
  <c r="H22" i="1" s="1" a="1"/>
  <c r="H22" i="1" s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H17" i="1" a="1"/>
  <c r="H17" i="1" s="1"/>
  <c r="F9" i="1" l="1" a="1"/>
  <c r="F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<sst xmlns="http://schemas.openxmlformats.org/spreadsheetml/2006/main" count="20" uniqueCount="18">
  <si>
    <t>maturity</t>
  </si>
  <si>
    <t>yield</t>
  </si>
  <si>
    <t>b1</t>
  </si>
  <si>
    <t>b2</t>
  </si>
  <si>
    <t>lambda</t>
  </si>
  <si>
    <t>Maturity</t>
  </si>
  <si>
    <t>Coupon</t>
  </si>
  <si>
    <t>Price</t>
  </si>
  <si>
    <t>Value</t>
  </si>
  <si>
    <t>Mispricing</t>
  </si>
  <si>
    <t>level</t>
  </si>
  <si>
    <t>slope</t>
  </si>
  <si>
    <t>shape</t>
  </si>
  <si>
    <t>decay</t>
  </si>
  <si>
    <t>Svensson (1994)</t>
  </si>
  <si>
    <t>b3</t>
  </si>
  <si>
    <t>um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</si>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</sst>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xVal>
            <c:numRef>
              <c:f>Nelson_Siegel_Svensson!$A$7:$A$36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Nelson_Siegel_Svensson!$B$7:$B$36</c:f>
              <c:numCache>
                <c:formatCode>0.00%</c:formatCode>
                <c:ptCount val="30"/>
                <c:pt idx="0">
                  <c:v>1.7378774528733029E-2</c:v>
                </c:pt>
                <c:pt idx="1">
                  <c:v>2.0357411000101681E-2</c:v>
                </c:pt>
                <c:pt idx="2">
                  <c:v>2.2878337932791204E-2</c:v>
                </c:pt>
                <c:pt idx="3">
                  <c:v>2.5031059044147159E-2</c:v>
                </c:pt>
                <c:pt idx="4">
                  <c:v>2.6887722778810491E-2</c:v>
                </c:pt>
                <c:pt idx="5">
                  <c:v>2.8506415175626972E-2</c:v>
                </c:pt>
                <c:pt idx="6">
                  <c:v>2.9933836591091383E-2</c:v>
                </c:pt>
                <c:pt idx="7">
                  <c:v>3.1207476588917531E-2</c:v>
                </c:pt>
                <c:pt idx="8">
                  <c:v>3.2357380214776507E-2</c:v>
                </c:pt>
                <c:pt idx="9">
                  <c:v>3.3407581661387103E-2</c:v>
                </c:pt>
                <c:pt idx="10">
                  <c:v>3.4377267281290189E-2</c:v>
                </c:pt>
                <c:pt idx="11">
                  <c:v>3.5281718442149237E-2</c:v>
                </c:pt>
                <c:pt idx="12">
                  <c:v>3.6133075367906109E-2</c:v>
                </c:pt>
                <c:pt idx="13">
                  <c:v>3.6940955481060078E-2</c:v>
                </c:pt>
                <c:pt idx="14">
                  <c:v>3.7712953540175495E-2</c:v>
                </c:pt>
                <c:pt idx="15">
                  <c:v>3.8455045793907613E-2</c:v>
                </c:pt>
                <c:pt idx="16">
                  <c:v>3.9171916237210856E-2</c:v>
                </c:pt>
                <c:pt idx="17">
                  <c:v>3.986721968451603E-2</c:v>
                </c:pt>
                <c:pt idx="18">
                  <c:v>4.0543793627737357E-2</c:v>
                </c:pt>
                <c:pt idx="19">
                  <c:v>4.1203828609032891E-2</c:v>
                </c:pt>
                <c:pt idx="20">
                  <c:v>4.1849005015450996E-2</c:v>
                </c:pt>
                <c:pt idx="21">
                  <c:v>4.2480602718344238E-2</c:v>
                </c:pt>
                <c:pt idx="22">
                  <c:v>4.3099588772203358E-2</c:v>
                </c:pt>
                <c:pt idx="23">
                  <c:v>4.370668740433363E-2</c:v>
                </c:pt>
                <c:pt idx="24">
                  <c:v>4.4302435726942958E-2</c:v>
                </c:pt>
                <c:pt idx="25">
                  <c:v>4.4887227952766014E-2</c:v>
                </c:pt>
                <c:pt idx="26">
                  <c:v>4.5461350366619101E-2</c:v>
                </c:pt>
                <c:pt idx="27">
                  <c:v>4.6025008875668766E-2</c:v>
                </c:pt>
                <c:pt idx="28">
                  <c:v>4.6578350612287767E-2</c:v>
                </c:pt>
                <c:pt idx="29">
                  <c:v>4.7121480780143554E-2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3-4F3B-8E4C-99C54EA28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106880"/>
        <c:axId val="381107296"/>
      </c:scatterChart>
      <c:valAx>
        <c:axId val="381106880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1107296"/>
        <c:crosses val="autoZero"/>
        <c:crossBetween val="midCat"/>
      </c:valAx>
      <c:valAx>
        <c:axId val="38110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110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129540</xdr:colOff>
      <xdr:row>1</xdr:row>
      <xdr:rowOff>22860</xdr:rowOff>
    </xdr:from>
    <xdr:to>
      <xdr:col>17</xdr:col>
      <xdr:colOff>139065</xdr:colOff>
      <xdr:row>13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C50FFE-F127-4D71-8619-69BF37F3E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95250</xdr:colOff>
      <xdr:row>1</xdr:row>
      <xdr:rowOff>80962</xdr:rowOff>
    </xdr:from>
    <xdr:ext cx="4383701" cy="3922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F696B07-02E6-B445-FFF6-4CA18E9D3877}"/>
                </a:ext>
              </a:extLst>
            </xdr:cNvPr>
            <xdr:cNvSpPr txBox="1"/>
          </xdr:nvSpPr>
          <xdr:spPr>
            <a:xfrm>
              <a:off x="2533650" y="263842"/>
              <a:ext cx="4383701" cy="392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𝑟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f>
                      <m:f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𝜆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𝜆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den>
                    </m:f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3</m:t>
                        </m:r>
                      </m:sub>
                    </m:sSub>
                    <m:d>
                      <m:d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1−</m:t>
                            </m:r>
                            <m:sSup>
                              <m:s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𝜆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𝑡</m:t>
                                </m:r>
                              </m:sup>
                            </m:sSup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𝜆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den>
                        </m:f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𝜆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p>
                        </m:sSup>
                      </m:e>
                    </m:d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4</m:t>
                        </m:r>
                      </m:sub>
                    </m:sSub>
                    <m:d>
                      <m:d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1−</m:t>
                            </m:r>
                            <m:sSup>
                              <m:s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𝜇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sup>
                            </m:sSup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𝜇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</m:den>
                        </m:f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𝜇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F696B07-02E6-B445-FFF6-4CA18E9D3877}"/>
                </a:ext>
              </a:extLst>
            </xdr:cNvPr>
            <xdr:cNvSpPr txBox="1"/>
          </xdr:nvSpPr>
          <xdr:spPr>
            <a:xfrm>
              <a:off x="2533650" y="263842"/>
              <a:ext cx="4383701" cy="392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𝑟(𝑡)=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𝛽_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(1−𝑒^(−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𝜆𝑡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))/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𝜆𝑡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𝛽_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3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((1−𝑒^(−𝜆𝑡))/𝜆𝑡−𝑒^(−𝜆𝑡) )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+𝛽_4 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(1−𝑒^(−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𝑡))/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𝑡−𝑒^(−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𝑡)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63F9-F837-4443-B4DF-9C8BB4EADBFC}">
  <dimension ref="A1:K36"/>
  <sheetViews>
    <sheetView tabSelected="1" workbookViewId="0">
      <selection activeCell="I16" sqref="I16"/>
    </sheetView>
  </sheetViews>
  <sheetFormatPr defaultRowHeight="14.4" x14ac:dyDescent="0.3"/>
  <cols>
    <col min="5" max="10" width="12.33203125" style="1" customWidth="1"/>
  </cols>
  <sheetData>
    <row r="1" spans="1:10" x14ac:dyDescent="0.3">
      <c r="E1" s="6" t="s">
        <v>14</v>
      </c>
    </row>
    <row r="5" spans="1:10" x14ac:dyDescent="0.3">
      <c r="E5" s="1" t="s">
        <v>10</v>
      </c>
      <c r="F5" s="1" t="s">
        <v>11</v>
      </c>
      <c r="G5" s="1" t="s">
        <v>12</v>
      </c>
      <c r="H5" s="1" t="s">
        <v>12</v>
      </c>
      <c r="I5" s="1" t="s">
        <v>13</v>
      </c>
      <c r="J5" s="1" t="s">
        <v>13</v>
      </c>
    </row>
    <row r="6" spans="1:10" x14ac:dyDescent="0.3">
      <c r="A6" s="1" t="s">
        <v>0</v>
      </c>
      <c r="B6" s="1" t="s">
        <v>1</v>
      </c>
      <c r="E6" s="1" t="s">
        <v>2</v>
      </c>
      <c r="F6" s="1" t="s">
        <v>3</v>
      </c>
      <c r="G6" s="1" t="s">
        <v>15</v>
      </c>
      <c r="H6" s="1" t="s">
        <v>17</v>
      </c>
      <c r="I6" s="1" t="s">
        <v>4</v>
      </c>
      <c r="J6" s="1" t="s">
        <v>16</v>
      </c>
    </row>
    <row r="7" spans="1:10" x14ac:dyDescent="0.3">
      <c r="A7" s="1">
        <v>1</v>
      </c>
      <c r="B7" s="5">
        <f>$E$7 + $F$7*(1 - EXP(-$I$7*A7))/($I$7*A7) + $G$7*((1 - EXP(-$I$7*A7))/($I$7*A7) - EXP(-$I$7*A7)) + $H$7*((1 - EXP(-$J$7*A7))/($J$7*A7) - EXP(-$J$7*A7))</f>
        <v>1.7378774528733029E-2</v>
      </c>
      <c r="E7" s="2">
        <v>5.0211780377550919E-2</v>
      </c>
      <c r="F7" s="2">
        <v>-3.6380260005870774E-2</v>
      </c>
      <c r="G7" s="2">
        <v>9.9130591090805575E-2</v>
      </c>
      <c r="H7" s="2">
        <v>2.5197347407054618E-2</v>
      </c>
      <c r="I7" s="4">
        <v>0.02</v>
      </c>
      <c r="J7" s="4">
        <v>0.2</v>
      </c>
    </row>
    <row r="8" spans="1:10" x14ac:dyDescent="0.3">
      <c r="A8" s="1">
        <v>2</v>
      </c>
      <c r="B8" s="5">
        <f t="shared" ref="B8:B36" si="0">$E$7 + $F$7*(1 - EXP(-$I$7*A8))/($I$7*A8) + $G$7*((1 - EXP(-$I$7*A8))/($I$7*A8) - EXP(-$I$7*A8)) + $H$7*((1 - EXP(-$J$7*A8))/($J$7*A8) - EXP(-$J$7*A8))</f>
        <v>2.0357411000101681E-2</v>
      </c>
    </row>
    <row r="9" spans="1:10" x14ac:dyDescent="0.3">
      <c r="A9" s="1">
        <v>3</v>
      </c>
      <c r="B9" s="5">
        <f t="shared" si="0"/>
        <v>2.2878337932791204E-2</v>
      </c>
      <c r="E9" s="1" t="s">
        <v>9</v>
      </c>
      <c r="F9" s="4" cm="1">
        <f t="array" ref="F9">SUMSQ(G13:G22-H13:H22)</f>
        <v>7.2260094794256959</v>
      </c>
    </row>
    <row r="10" spans="1:10" x14ac:dyDescent="0.3">
      <c r="A10" s="1">
        <v>4</v>
      </c>
      <c r="B10" s="5">
        <f t="shared" si="0"/>
        <v>2.5031059044147159E-2</v>
      </c>
    </row>
    <row r="11" spans="1:10" x14ac:dyDescent="0.3">
      <c r="A11" s="1">
        <v>5</v>
      </c>
      <c r="B11" s="5">
        <f t="shared" si="0"/>
        <v>2.6887722778810491E-2</v>
      </c>
    </row>
    <row r="12" spans="1:10" x14ac:dyDescent="0.3">
      <c r="A12" s="1">
        <v>6</v>
      </c>
      <c r="B12" s="5">
        <f t="shared" si="0"/>
        <v>2.8506415175626972E-2</v>
      </c>
      <c r="E12" s="1" t="s">
        <v>5</v>
      </c>
      <c r="F12" s="1" t="s">
        <v>6</v>
      </c>
      <c r="G12" s="1" t="s">
        <v>7</v>
      </c>
      <c r="H12" s="1" t="s">
        <v>8</v>
      </c>
    </row>
    <row r="13" spans="1:10" x14ac:dyDescent="0.3">
      <c r="A13" s="1">
        <v>7</v>
      </c>
      <c r="B13" s="5">
        <f t="shared" si="0"/>
        <v>2.9933836591091383E-2</v>
      </c>
      <c r="E13" s="1">
        <v>1</v>
      </c>
      <c r="F13" s="3">
        <v>0.75</v>
      </c>
      <c r="G13" s="4">
        <v>98.5</v>
      </c>
      <c r="H13" s="4" cm="1">
        <f t="array" ref="H13">100/(1+B7)^E13 + SUM(F13/(1+B7)^$A$7:A7)</f>
        <v>99.028997382679918</v>
      </c>
      <c r="I13" s="4"/>
      <c r="J13" s="4"/>
    </row>
    <row r="14" spans="1:10" x14ac:dyDescent="0.3">
      <c r="A14" s="1">
        <v>8</v>
      </c>
      <c r="B14" s="5">
        <f t="shared" si="0"/>
        <v>3.1207476588917531E-2</v>
      </c>
      <c r="E14" s="1">
        <v>2</v>
      </c>
      <c r="F14" s="1">
        <v>0.125</v>
      </c>
      <c r="G14" s="4">
        <v>97.15625</v>
      </c>
      <c r="H14" s="4" cm="1">
        <f t="array" ref="H14">100/(1+B8)^E14 + SUM(F14/(1+B8)^$A$7:A8)</f>
        <v>96.292122273904383</v>
      </c>
      <c r="I14" s="4"/>
      <c r="J14" s="4"/>
    </row>
    <row r="15" spans="1:10" x14ac:dyDescent="0.3">
      <c r="A15" s="1">
        <v>9</v>
      </c>
      <c r="B15" s="5">
        <f t="shared" si="0"/>
        <v>3.2357380214776507E-2</v>
      </c>
      <c r="E15" s="1">
        <v>3</v>
      </c>
      <c r="F15" s="1">
        <v>0.625</v>
      </c>
      <c r="G15" s="4">
        <v>93.96875</v>
      </c>
      <c r="H15" s="4" cm="1">
        <f t="array" ref="H15">100/(1+B9)^E15 + SUM(F15/(1+B9)^$A$7:A9)</f>
        <v>95.231341685475741</v>
      </c>
      <c r="I15" s="4"/>
      <c r="J15" s="4"/>
    </row>
    <row r="16" spans="1:10" x14ac:dyDescent="0.3">
      <c r="A16" s="1">
        <v>10</v>
      </c>
      <c r="B16" s="5">
        <f t="shared" si="0"/>
        <v>3.3407581661387103E-2</v>
      </c>
      <c r="E16" s="1">
        <v>4</v>
      </c>
      <c r="F16" s="1">
        <v>0.125</v>
      </c>
      <c r="G16" s="4">
        <v>90.90625</v>
      </c>
      <c r="H16" s="4" cm="1">
        <f t="array" ref="H16">100/(1+B10)^E16 + SUM(F16/(1+B10)^$A$7:A10)</f>
        <v>91.054296238908421</v>
      </c>
      <c r="I16" s="4"/>
      <c r="J16" s="4"/>
    </row>
    <row r="17" spans="1:11" x14ac:dyDescent="0.3">
      <c r="A17" s="1">
        <v>11</v>
      </c>
      <c r="B17" s="5">
        <f t="shared" si="0"/>
        <v>3.4377267281290189E-2</v>
      </c>
      <c r="E17" s="1">
        <v>5</v>
      </c>
      <c r="F17" s="1">
        <v>0.375</v>
      </c>
      <c r="G17" s="4">
        <v>91.1875</v>
      </c>
      <c r="H17" s="4" cm="1">
        <f t="array" ref="H17">100/(1+B11)^E17 + SUM(F17/(1+B11)^$A$7:A11)</f>
        <v>89.308776207014162</v>
      </c>
      <c r="I17" s="4"/>
      <c r="J17" s="4"/>
    </row>
    <row r="18" spans="1:11" x14ac:dyDescent="0.3">
      <c r="A18" s="1">
        <v>12</v>
      </c>
      <c r="B18" s="5">
        <f t="shared" si="0"/>
        <v>3.5281718442149237E-2</v>
      </c>
      <c r="E18" s="1">
        <v>6</v>
      </c>
      <c r="F18" s="3">
        <v>0.125</v>
      </c>
      <c r="G18" s="4">
        <v>84.90625</v>
      </c>
      <c r="H18" s="4" cm="1">
        <f t="array" ref="H18">100/(1+B12)^E18 + SUM(F18/(1+B12)^$A$7:A12)</f>
        <v>85.161304712731962</v>
      </c>
      <c r="I18" s="4"/>
      <c r="J18" s="4"/>
    </row>
    <row r="19" spans="1:11" x14ac:dyDescent="0.3">
      <c r="A19" s="1">
        <v>13</v>
      </c>
      <c r="B19" s="5">
        <f t="shared" si="0"/>
        <v>3.6133075367906109E-2</v>
      </c>
      <c r="E19" s="1">
        <v>7</v>
      </c>
      <c r="F19" s="3">
        <v>0.5</v>
      </c>
      <c r="G19" s="4">
        <v>84.09375</v>
      </c>
      <c r="H19" s="4" cm="1">
        <f t="array" ref="H19">100/(1+B13)^E19 + SUM(F19/(1+B13)^$A$7:A13)</f>
        <v>84.461639938198786</v>
      </c>
      <c r="I19" s="4"/>
      <c r="J19" s="4"/>
    </row>
    <row r="20" spans="1:11" x14ac:dyDescent="0.3">
      <c r="A20" s="1">
        <v>14</v>
      </c>
      <c r="B20" s="5">
        <f t="shared" si="0"/>
        <v>3.6940955481060078E-2</v>
      </c>
      <c r="E20" s="1">
        <v>8</v>
      </c>
      <c r="F20" s="3">
        <v>0.375</v>
      </c>
      <c r="G20" s="4">
        <v>79.96875</v>
      </c>
      <c r="H20" s="4" cm="1">
        <f t="array" ref="H20">100/(1+B14)^E20 + SUM(F20/(1+B14)^$A$7:A14)</f>
        <v>80.823497095027719</v>
      </c>
      <c r="I20" s="4"/>
      <c r="J20" s="4"/>
    </row>
    <row r="21" spans="1:11" x14ac:dyDescent="0.3">
      <c r="A21" s="1">
        <v>15</v>
      </c>
      <c r="B21" s="5">
        <f t="shared" si="0"/>
        <v>3.7712953540175495E-2</v>
      </c>
      <c r="E21" s="1">
        <v>9</v>
      </c>
      <c r="F21" s="3">
        <v>0.25</v>
      </c>
      <c r="G21" s="4">
        <v>77.0625</v>
      </c>
      <c r="H21" s="4" cm="1">
        <f t="array" ref="H21">100/(1+B15)^E21 + SUM(F21/(1+B15)^$A$7:A15)</f>
        <v>77.00619123667056</v>
      </c>
      <c r="I21" s="4"/>
      <c r="J21" s="4"/>
    </row>
    <row r="22" spans="1:11" x14ac:dyDescent="0.3">
      <c r="A22" s="1">
        <v>16</v>
      </c>
      <c r="B22" s="5">
        <f t="shared" si="0"/>
        <v>3.8455045793907613E-2</v>
      </c>
      <c r="E22" s="1">
        <v>10</v>
      </c>
      <c r="F22" s="3">
        <v>4.25</v>
      </c>
      <c r="G22" s="4">
        <v>107.96875</v>
      </c>
      <c r="H22" s="4" cm="1">
        <f t="array" ref="H22">100/(1+B16)^E22 + SUM(F22/(1+B16)^$A$7:A16)</f>
        <v>107.62286448177596</v>
      </c>
      <c r="I22" s="4"/>
      <c r="J22" s="4"/>
      <c r="K22" s="7"/>
    </row>
    <row r="23" spans="1:11" x14ac:dyDescent="0.3">
      <c r="A23" s="1">
        <v>17</v>
      </c>
      <c r="B23" s="5">
        <f t="shared" si="0"/>
        <v>3.9171916237210856E-2</v>
      </c>
    </row>
    <row r="24" spans="1:11" x14ac:dyDescent="0.3">
      <c r="A24" s="1">
        <v>18</v>
      </c>
      <c r="B24" s="5">
        <f t="shared" si="0"/>
        <v>3.986721968451603E-2</v>
      </c>
    </row>
    <row r="25" spans="1:11" x14ac:dyDescent="0.3">
      <c r="A25" s="1">
        <v>19</v>
      </c>
      <c r="B25" s="5">
        <f t="shared" si="0"/>
        <v>4.0543793627737357E-2</v>
      </c>
    </row>
    <row r="26" spans="1:11" x14ac:dyDescent="0.3">
      <c r="A26" s="1">
        <v>20</v>
      </c>
      <c r="B26" s="5">
        <f t="shared" si="0"/>
        <v>4.1203828609032891E-2</v>
      </c>
    </row>
    <row r="27" spans="1:11" x14ac:dyDescent="0.3">
      <c r="A27" s="1">
        <v>21</v>
      </c>
      <c r="B27" s="5">
        <f t="shared" si="0"/>
        <v>4.1849005015450996E-2</v>
      </c>
    </row>
    <row r="28" spans="1:11" x14ac:dyDescent="0.3">
      <c r="A28" s="1">
        <v>22</v>
      </c>
      <c r="B28" s="5">
        <f t="shared" si="0"/>
        <v>4.2480602718344238E-2</v>
      </c>
    </row>
    <row r="29" spans="1:11" x14ac:dyDescent="0.3">
      <c r="A29" s="1">
        <v>23</v>
      </c>
      <c r="B29" s="5">
        <f t="shared" si="0"/>
        <v>4.3099588772203358E-2</v>
      </c>
    </row>
    <row r="30" spans="1:11" x14ac:dyDescent="0.3">
      <c r="A30" s="1">
        <v>24</v>
      </c>
      <c r="B30" s="5">
        <f t="shared" si="0"/>
        <v>4.370668740433363E-2</v>
      </c>
    </row>
    <row r="31" spans="1:11" x14ac:dyDescent="0.3">
      <c r="A31" s="1">
        <v>25</v>
      </c>
      <c r="B31" s="5">
        <f t="shared" si="0"/>
        <v>4.4302435726942958E-2</v>
      </c>
    </row>
    <row r="32" spans="1:11" x14ac:dyDescent="0.3">
      <c r="A32" s="1">
        <v>26</v>
      </c>
      <c r="B32" s="5">
        <f t="shared" si="0"/>
        <v>4.4887227952766014E-2</v>
      </c>
    </row>
    <row r="33" spans="1:2" x14ac:dyDescent="0.3">
      <c r="A33" s="1">
        <v>27</v>
      </c>
      <c r="B33" s="5">
        <f t="shared" si="0"/>
        <v>4.5461350366619101E-2</v>
      </c>
    </row>
    <row r="34" spans="1:2" x14ac:dyDescent="0.3">
      <c r="A34" s="1">
        <v>28</v>
      </c>
      <c r="B34" s="5">
        <f t="shared" si="0"/>
        <v>4.6025008875668766E-2</v>
      </c>
    </row>
    <row r="35" spans="1:2" x14ac:dyDescent="0.3">
      <c r="A35" s="1">
        <v>29</v>
      </c>
      <c r="B35" s="5">
        <f t="shared" si="0"/>
        <v>4.6578350612287767E-2</v>
      </c>
    </row>
    <row r="36" spans="1:2" x14ac:dyDescent="0.3">
      <c r="A36" s="1">
        <v>30</v>
      </c>
      <c r="B36" s="5">
        <f t="shared" si="0"/>
        <v>4.7121480780143554E-2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Nelson_Siegel_Svensson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Alysson</cp:lastModifiedBy>
  <dcterms:created xsi:type="dcterms:W3CDTF">2022-11-16T10:35:01Z</dcterms:created>
  <dcterms:modified xsi:type="dcterms:W3CDTF">2023-08-07T20:17:18Z</dcterms:modified>
</cp:coreProperties>
</file>