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585" yWindow="1665" windowWidth="20955" windowHeight="9975"/>
  </bookViews>
  <sheets>
    <sheet name="Sheet1" sheetId="1" r:id="rId1"/>
    <sheet name="Sheet2" sheetId="4" r:id="rId2"/>
    <sheet name="Jornada5" sheetId="6" r:id="rId3"/>
    <sheet name="Jornada6" sheetId="7" r:id="rId4"/>
    <sheet name="Jornada7" sheetId="8" r:id="rId5"/>
    <sheet name="Jornada8" sheetId="9" r:id="rId6"/>
  </sheets>
  <calcPr calcId="125725"/>
</workbook>
</file>

<file path=xl/calcChain.xml><?xml version="1.0" encoding="utf-8"?>
<calcChain xmlns="http://schemas.openxmlformats.org/spreadsheetml/2006/main">
  <c r="Y45" i="1"/>
  <c r="Y28"/>
  <c r="Y29"/>
  <c r="Y30"/>
  <c r="Y31"/>
  <c r="Y32"/>
  <c r="Y33"/>
  <c r="Y34"/>
  <c r="Y35"/>
  <c r="Y36"/>
  <c r="Y37"/>
  <c r="Y38"/>
  <c r="Y39"/>
  <c r="Y40"/>
  <c r="Y41"/>
  <c r="Y27"/>
  <c r="Y46"/>
  <c r="Y43"/>
  <c r="Y44"/>
  <c r="Y42"/>
  <c r="S46"/>
  <c r="S44"/>
  <c r="S43"/>
  <c r="S42"/>
  <c r="S28"/>
  <c r="S29"/>
  <c r="S30"/>
  <c r="S31"/>
  <c r="S32"/>
  <c r="S33"/>
  <c r="S34"/>
  <c r="S35"/>
  <c r="S36"/>
  <c r="S37"/>
  <c r="S38"/>
  <c r="S39"/>
  <c r="S40"/>
  <c r="S41"/>
  <c r="S45"/>
  <c r="S27"/>
  <c r="D27"/>
  <c r="B27"/>
  <c r="I111" i="7"/>
  <c r="I112"/>
  <c r="J112" s="1"/>
  <c r="H112"/>
  <c r="J111"/>
  <c r="H111"/>
  <c r="F28" i="1"/>
  <c r="M84" i="4" s="1"/>
  <c r="F32" i="1"/>
  <c r="M97" i="4" s="1"/>
  <c r="F30" i="1"/>
  <c r="M111" i="4" s="1"/>
  <c r="F35" i="1"/>
  <c r="M108" i="4" s="1"/>
  <c r="F31" i="1"/>
  <c r="M100" i="4" s="1"/>
  <c r="F43" i="1"/>
  <c r="M98" i="4" s="1"/>
  <c r="F33" i="1"/>
  <c r="M91" i="4" s="1"/>
  <c r="F39" i="1"/>
  <c r="M37" i="4" s="1"/>
  <c r="F38" i="1"/>
  <c r="M36" i="4" s="1"/>
  <c r="F29" i="1"/>
  <c r="M105" i="4" s="1"/>
  <c r="F41" i="1"/>
  <c r="M96" i="4" s="1"/>
  <c r="F42" i="1"/>
  <c r="M34" i="4" s="1"/>
  <c r="F44" i="1"/>
  <c r="M106" i="4" s="1"/>
  <c r="F34" i="1"/>
  <c r="M99" i="4" s="1"/>
  <c r="F37" i="1"/>
  <c r="M107" i="4" s="1"/>
  <c r="F45" i="1"/>
  <c r="M103" i="4" s="1"/>
  <c r="F40" i="1"/>
  <c r="M94" i="4" s="1"/>
  <c r="F36" i="1"/>
  <c r="M86" i="4" s="1"/>
  <c r="F46" i="1"/>
  <c r="M43" i="4" s="1"/>
  <c r="F27" i="1"/>
  <c r="M109" i="4" s="1"/>
  <c r="E28" i="1"/>
  <c r="L96" i="4" s="1"/>
  <c r="E32" i="1"/>
  <c r="L103" i="4" s="1"/>
  <c r="E30" i="1"/>
  <c r="L100" i="4" s="1"/>
  <c r="E35" i="1"/>
  <c r="L94" i="4" s="1"/>
  <c r="E31" i="1"/>
  <c r="L109" i="4" s="1"/>
  <c r="E43" i="1"/>
  <c r="L108" i="4" s="1"/>
  <c r="E33" i="1"/>
  <c r="L98" i="4" s="1"/>
  <c r="E39" i="1"/>
  <c r="L107" i="4" s="1"/>
  <c r="E38" i="1"/>
  <c r="L111" i="4" s="1"/>
  <c r="E29" i="1"/>
  <c r="L97" i="4" s="1"/>
  <c r="E41" i="1"/>
  <c r="L86" i="4" s="1"/>
  <c r="E42" i="1"/>
  <c r="L102" i="4" s="1"/>
  <c r="E44" i="1"/>
  <c r="L13" i="4" s="1"/>
  <c r="E34" i="1"/>
  <c r="L104" i="4" s="1"/>
  <c r="E37" i="1"/>
  <c r="L99" i="4" s="1"/>
  <c r="E45" i="1"/>
  <c r="L48" i="4" s="1"/>
  <c r="E40" i="1"/>
  <c r="L91" i="4" s="1"/>
  <c r="E36" i="1"/>
  <c r="L36" i="4" s="1"/>
  <c r="E46" i="1"/>
  <c r="L87" i="4" s="1"/>
  <c r="E27" i="1"/>
  <c r="L83" i="4" s="1"/>
  <c r="K109"/>
  <c r="L28" i="1"/>
  <c r="D28" s="1"/>
  <c r="K110" i="4" s="1"/>
  <c r="L29" i="1"/>
  <c r="D32" s="1"/>
  <c r="K97" i="4" s="1"/>
  <c r="L30" i="1"/>
  <c r="D30" s="1"/>
  <c r="K111" i="4" s="1"/>
  <c r="L31" i="1"/>
  <c r="D35" s="1"/>
  <c r="K108" i="4" s="1"/>
  <c r="L32" i="1"/>
  <c r="D31" s="1"/>
  <c r="K100" i="4" s="1"/>
  <c r="L33" i="1"/>
  <c r="D43" s="1"/>
  <c r="K98" i="4" s="1"/>
  <c r="L34" i="1"/>
  <c r="D33" s="1"/>
  <c r="K102" i="4" s="1"/>
  <c r="L35" i="1"/>
  <c r="D39" s="1"/>
  <c r="K93" i="4" s="1"/>
  <c r="L36" i="1"/>
  <c r="D38" s="1"/>
  <c r="K101" i="4" s="1"/>
  <c r="L37" i="1"/>
  <c r="D29" s="1"/>
  <c r="K105" i="4" s="1"/>
  <c r="L38" i="1"/>
  <c r="D41" s="1"/>
  <c r="K96" i="4" s="1"/>
  <c r="L39" i="1"/>
  <c r="D42" s="1"/>
  <c r="K92" i="4" s="1"/>
  <c r="L40" i="1"/>
  <c r="D44" s="1"/>
  <c r="K106" i="4" s="1"/>
  <c r="L41" i="1"/>
  <c r="D34" s="1"/>
  <c r="K99" i="4" s="1"/>
  <c r="L42" i="1"/>
  <c r="D37" s="1"/>
  <c r="K107" i="4" s="1"/>
  <c r="L43" i="1"/>
  <c r="D45" s="1"/>
  <c r="K103" i="4" s="1"/>
  <c r="L44" i="1"/>
  <c r="D40" s="1"/>
  <c r="K94" i="4" s="1"/>
  <c r="L45" i="1"/>
  <c r="D36" s="1"/>
  <c r="K104" i="4" s="1"/>
  <c r="L46" i="1"/>
  <c r="D46" s="1"/>
  <c r="K95" i="4" s="1"/>
  <c r="L27" i="1"/>
  <c r="B46"/>
  <c r="F110" i="4" s="1"/>
  <c r="B45" i="1"/>
  <c r="F101" i="4" s="1"/>
  <c r="B44" i="1"/>
  <c r="F92" i="4" s="1"/>
  <c r="B43" i="1"/>
  <c r="F108" i="4" s="1"/>
  <c r="B42" i="1"/>
  <c r="F102" i="4" s="1"/>
  <c r="B41" i="1"/>
  <c r="F106" i="4" s="1"/>
  <c r="B40" i="1"/>
  <c r="F105" i="4" s="1"/>
  <c r="B37" i="1"/>
  <c r="F99" i="4" s="1"/>
  <c r="B39" i="1"/>
  <c r="F107" i="4" s="1"/>
  <c r="B38" i="1"/>
  <c r="F111" i="4" s="1"/>
  <c r="B36" i="1"/>
  <c r="F95" i="4" s="1"/>
  <c r="B35" i="1"/>
  <c r="F94" i="4" s="1"/>
  <c r="B34" i="1"/>
  <c r="F104" i="4" s="1"/>
  <c r="B33" i="1"/>
  <c r="F98" i="4" s="1"/>
  <c r="B32" i="1"/>
  <c r="F103" i="4" s="1"/>
  <c r="B30" i="1"/>
  <c r="F100" i="4" s="1"/>
  <c r="B31" i="1"/>
  <c r="F109" i="4" s="1"/>
  <c r="B29" i="1"/>
  <c r="F97" i="4" s="1"/>
  <c r="B28" i="1"/>
  <c r="F96" i="4" s="1"/>
  <c r="F93"/>
  <c r="A1" i="1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4"/>
  <c r="T5"/>
  <c r="C30" s="1"/>
  <c r="I111" i="4" s="1"/>
  <c r="T6" i="1"/>
  <c r="C29" s="1"/>
  <c r="I105" i="4" s="1"/>
  <c r="T7" i="1"/>
  <c r="C31" s="1"/>
  <c r="I100" i="4" s="1"/>
  <c r="T8" i="1"/>
  <c r="C32" s="1"/>
  <c r="I97" i="4" s="1"/>
  <c r="T9" i="1"/>
  <c r="C33" s="1"/>
  <c r="I102" i="4" s="1"/>
  <c r="T10" i="1"/>
  <c r="C27" s="1"/>
  <c r="I109" i="4" s="1"/>
  <c r="T11" i="1"/>
  <c r="C34" s="1"/>
  <c r="I99" i="4" s="1"/>
  <c r="T12" i="1"/>
  <c r="C35" s="1"/>
  <c r="I108" i="4" s="1"/>
  <c r="T13" i="1"/>
  <c r="C36" s="1"/>
  <c r="I86" i="4" s="1"/>
  <c r="T14" i="1"/>
  <c r="C37" s="1"/>
  <c r="I107" i="4" s="1"/>
  <c r="T15" i="1"/>
  <c r="C38" s="1"/>
  <c r="I101" i="4" s="1"/>
  <c r="T16" i="1"/>
  <c r="C39" s="1"/>
  <c r="I93" i="4" s="1"/>
  <c r="T17" i="1"/>
  <c r="C40" s="1"/>
  <c r="I94" i="4" s="1"/>
  <c r="T18" i="1"/>
  <c r="C41" s="1"/>
  <c r="H86" i="4" s="1"/>
  <c r="T19" i="1"/>
  <c r="C42" s="1"/>
  <c r="I92" i="4" s="1"/>
  <c r="T20" i="1"/>
  <c r="C43" s="1"/>
  <c r="I98" i="4" s="1"/>
  <c r="T21" i="1"/>
  <c r="C44" s="1"/>
  <c r="I106" i="4" s="1"/>
  <c r="T22" i="1"/>
  <c r="C45" s="1"/>
  <c r="I103" i="4" s="1"/>
  <c r="T23" i="1"/>
  <c r="C46" s="1"/>
  <c r="I95" i="4" s="1"/>
  <c r="T4" i="1"/>
  <c r="C28" s="1"/>
  <c r="I110" i="4" s="1"/>
  <c r="M5" i="1"/>
  <c r="M6"/>
  <c r="M7"/>
  <c r="M8"/>
  <c r="M9"/>
  <c r="M10"/>
  <c r="M11"/>
  <c r="M12"/>
  <c r="M13"/>
  <c r="M14"/>
  <c r="M15"/>
  <c r="M16"/>
  <c r="M17"/>
  <c r="M18"/>
  <c r="M19"/>
  <c r="M20"/>
  <c r="M21"/>
  <c r="M22"/>
  <c r="M23"/>
  <c r="M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4"/>
  <c r="M19" i="4" l="1"/>
  <c r="M18"/>
  <c r="M16"/>
  <c r="M14"/>
  <c r="M6"/>
  <c r="L29"/>
  <c r="L26"/>
  <c r="L20"/>
  <c r="L14"/>
  <c r="L9"/>
  <c r="M24"/>
  <c r="M7"/>
  <c r="M23"/>
  <c r="M2"/>
  <c r="M12"/>
  <c r="M85"/>
  <c r="M71"/>
  <c r="M32"/>
  <c r="M13"/>
  <c r="M27"/>
  <c r="M4"/>
  <c r="M65"/>
  <c r="M45"/>
  <c r="M29"/>
  <c r="M3"/>
  <c r="M28"/>
  <c r="M11"/>
  <c r="M25"/>
  <c r="M5"/>
  <c r="M26"/>
  <c r="M9"/>
  <c r="M15"/>
  <c r="M31"/>
  <c r="M10"/>
  <c r="M17"/>
  <c r="M30"/>
  <c r="M21"/>
  <c r="M22"/>
  <c r="M8"/>
  <c r="M20"/>
  <c r="L19"/>
  <c r="L24"/>
  <c r="L5"/>
  <c r="L31"/>
  <c r="L8"/>
  <c r="L17"/>
  <c r="L73"/>
  <c r="L53"/>
  <c r="L39"/>
  <c r="L16"/>
  <c r="L12"/>
  <c r="L30"/>
  <c r="L11"/>
  <c r="L27"/>
  <c r="L7"/>
  <c r="L25"/>
  <c r="L6"/>
  <c r="L18"/>
  <c r="L23"/>
  <c r="L3"/>
  <c r="L15"/>
  <c r="L10"/>
  <c r="L28"/>
  <c r="L2"/>
  <c r="L21"/>
  <c r="L22"/>
  <c r="L4"/>
  <c r="H19"/>
  <c r="I24"/>
  <c r="I7"/>
  <c r="H31"/>
  <c r="H8"/>
  <c r="I13"/>
  <c r="H13"/>
  <c r="I28"/>
  <c r="I11"/>
  <c r="H26"/>
  <c r="I16"/>
  <c r="I6"/>
  <c r="H16"/>
  <c r="I25"/>
  <c r="I5"/>
  <c r="H12"/>
  <c r="I26"/>
  <c r="I9"/>
  <c r="H24"/>
  <c r="H5"/>
  <c r="I12"/>
  <c r="H25"/>
  <c r="H6"/>
  <c r="I15"/>
  <c r="H27"/>
  <c r="H7"/>
  <c r="I14"/>
  <c r="H17"/>
  <c r="I27"/>
  <c r="I4"/>
  <c r="H20"/>
  <c r="I23"/>
  <c r="I2"/>
  <c r="H15"/>
  <c r="H10"/>
  <c r="I30"/>
  <c r="H14"/>
  <c r="I29"/>
  <c r="I3"/>
  <c r="H22"/>
  <c r="H4"/>
  <c r="I20"/>
  <c r="H18"/>
  <c r="I31"/>
  <c r="I10"/>
  <c r="H29"/>
  <c r="H9"/>
  <c r="I19"/>
  <c r="H23"/>
  <c r="H3"/>
  <c r="I17"/>
  <c r="H30"/>
  <c r="H11"/>
  <c r="I18"/>
  <c r="H28"/>
  <c r="H2"/>
  <c r="I21"/>
  <c r="H21"/>
  <c r="I22"/>
  <c r="I8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K31"/>
  <c r="J31"/>
  <c r="K30"/>
  <c r="J30"/>
  <c r="K29"/>
  <c r="J29"/>
  <c r="K28"/>
  <c r="J28"/>
  <c r="K27"/>
  <c r="J27"/>
  <c r="K26"/>
  <c r="J26"/>
  <c r="K25"/>
  <c r="J25"/>
  <c r="K24"/>
  <c r="J24"/>
  <c r="K23"/>
  <c r="J23"/>
  <c r="K22"/>
  <c r="J22"/>
  <c r="K21"/>
  <c r="J21"/>
  <c r="K20"/>
  <c r="J20"/>
  <c r="K19"/>
  <c r="J19"/>
  <c r="K18"/>
  <c r="J18"/>
  <c r="K17"/>
  <c r="J17"/>
  <c r="K16"/>
  <c r="J16"/>
  <c r="K15"/>
  <c r="J15"/>
  <c r="K14"/>
  <c r="J14"/>
  <c r="K13"/>
  <c r="J13"/>
  <c r="K12"/>
  <c r="J12"/>
  <c r="K11"/>
  <c r="J11"/>
  <c r="K10"/>
  <c r="J10"/>
  <c r="K9"/>
  <c r="J9"/>
  <c r="K8"/>
  <c r="J8"/>
  <c r="K7"/>
  <c r="J7"/>
  <c r="K6"/>
  <c r="J6"/>
  <c r="K5"/>
  <c r="J5"/>
  <c r="K4"/>
  <c r="J4"/>
  <c r="K3"/>
  <c r="J3"/>
  <c r="K2"/>
  <c r="J2"/>
  <c r="L55"/>
  <c r="L35"/>
  <c r="L76"/>
  <c r="L56"/>
  <c r="L70"/>
  <c r="L42"/>
  <c r="L81"/>
  <c r="L59"/>
  <c r="L72"/>
  <c r="L61"/>
  <c r="L38"/>
  <c r="L74"/>
  <c r="L60"/>
  <c r="L33"/>
  <c r="L84"/>
  <c r="L66"/>
  <c r="L43"/>
  <c r="L65"/>
  <c r="L34"/>
  <c r="L77"/>
  <c r="L52"/>
  <c r="L37"/>
  <c r="L68"/>
  <c r="L46"/>
  <c r="L62"/>
  <c r="L44"/>
  <c r="L78"/>
  <c r="L58"/>
  <c r="L41"/>
  <c r="L67"/>
  <c r="L45"/>
  <c r="L63"/>
  <c r="L49"/>
  <c r="L75"/>
  <c r="L54"/>
  <c r="L32"/>
  <c r="L80"/>
  <c r="L71"/>
  <c r="L47"/>
  <c r="L64"/>
  <c r="L50"/>
  <c r="L79"/>
  <c r="L57"/>
  <c r="L40"/>
  <c r="L69"/>
  <c r="L51"/>
  <c r="M74"/>
  <c r="M62"/>
  <c r="M67"/>
  <c r="M50"/>
  <c r="M73"/>
  <c r="M56"/>
  <c r="M33"/>
  <c r="M87"/>
  <c r="M66"/>
  <c r="M42"/>
  <c r="M64"/>
  <c r="M49"/>
  <c r="M76"/>
  <c r="M60"/>
  <c r="M72"/>
  <c r="M55"/>
  <c r="M44"/>
  <c r="M69"/>
  <c r="M48"/>
  <c r="M75"/>
  <c r="M53"/>
  <c r="M80"/>
  <c r="M59"/>
  <c r="M68"/>
  <c r="M51"/>
  <c r="M79"/>
  <c r="M61"/>
  <c r="M35"/>
  <c r="M77"/>
  <c r="M58"/>
  <c r="M40"/>
  <c r="M63"/>
  <c r="M47"/>
  <c r="M52"/>
  <c r="M41"/>
  <c r="M78"/>
  <c r="M57"/>
  <c r="M38"/>
  <c r="M70"/>
  <c r="M46"/>
  <c r="M81"/>
  <c r="M54"/>
  <c r="M39"/>
  <c r="I74"/>
  <c r="I62"/>
  <c r="H55"/>
  <c r="I43"/>
  <c r="H35"/>
  <c r="H81"/>
  <c r="I71"/>
  <c r="H59"/>
  <c r="H48"/>
  <c r="I32"/>
  <c r="H73"/>
  <c r="I64"/>
  <c r="H53"/>
  <c r="I49"/>
  <c r="H39"/>
  <c r="I79"/>
  <c r="H67"/>
  <c r="I61"/>
  <c r="H45"/>
  <c r="I35"/>
  <c r="I76"/>
  <c r="H66"/>
  <c r="I60"/>
  <c r="H43"/>
  <c r="I34"/>
  <c r="I72"/>
  <c r="H65"/>
  <c r="I55"/>
  <c r="I44"/>
  <c r="H34"/>
  <c r="I73"/>
  <c r="H70"/>
  <c r="I56"/>
  <c r="H42"/>
  <c r="I33"/>
  <c r="I80"/>
  <c r="H62"/>
  <c r="I59"/>
  <c r="H44"/>
  <c r="I37"/>
  <c r="I75"/>
  <c r="H68"/>
  <c r="I53"/>
  <c r="H46"/>
  <c r="I36"/>
  <c r="H72"/>
  <c r="I66"/>
  <c r="H61"/>
  <c r="I42"/>
  <c r="H38"/>
  <c r="H76"/>
  <c r="I67"/>
  <c r="H56"/>
  <c r="I50"/>
  <c r="H36"/>
  <c r="H75"/>
  <c r="I63"/>
  <c r="H54"/>
  <c r="I47"/>
  <c r="H32"/>
  <c r="H74"/>
  <c r="I65"/>
  <c r="H60"/>
  <c r="I45"/>
  <c r="H33"/>
  <c r="I81"/>
  <c r="H69"/>
  <c r="I54"/>
  <c r="H51"/>
  <c r="I39"/>
  <c r="H78"/>
  <c r="I68"/>
  <c r="H58"/>
  <c r="I51"/>
  <c r="H41"/>
  <c r="I78"/>
  <c r="H64"/>
  <c r="I57"/>
  <c r="H50"/>
  <c r="I38"/>
  <c r="I77"/>
  <c r="H63"/>
  <c r="I58"/>
  <c r="H49"/>
  <c r="I40"/>
  <c r="H77"/>
  <c r="I69"/>
  <c r="H52"/>
  <c r="I48"/>
  <c r="H37"/>
  <c r="H80"/>
  <c r="H71"/>
  <c r="I52"/>
  <c r="H47"/>
  <c r="I41"/>
  <c r="H79"/>
  <c r="I70"/>
  <c r="H57"/>
  <c r="I46"/>
  <c r="H40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K81"/>
  <c r="J81"/>
  <c r="K80"/>
  <c r="J80"/>
  <c r="K79"/>
  <c r="J79"/>
  <c r="K78"/>
  <c r="J78"/>
  <c r="K77"/>
  <c r="J77"/>
  <c r="K76"/>
  <c r="J76"/>
  <c r="K75"/>
  <c r="J75"/>
  <c r="K74"/>
  <c r="J74"/>
  <c r="K73"/>
  <c r="J73"/>
  <c r="K72"/>
  <c r="J72"/>
  <c r="K71"/>
  <c r="J71"/>
  <c r="K70"/>
  <c r="J70"/>
  <c r="K69"/>
  <c r="J69"/>
  <c r="K68"/>
  <c r="J68"/>
  <c r="K67"/>
  <c r="J67"/>
  <c r="K66"/>
  <c r="J66"/>
  <c r="K65"/>
  <c r="J65"/>
  <c r="K64"/>
  <c r="J64"/>
  <c r="K63"/>
  <c r="J63"/>
  <c r="K62"/>
  <c r="J62"/>
  <c r="K61"/>
  <c r="J61"/>
  <c r="K60"/>
  <c r="J60"/>
  <c r="K59"/>
  <c r="J59"/>
  <c r="K58"/>
  <c r="J58"/>
  <c r="K57"/>
  <c r="J57"/>
  <c r="K56"/>
  <c r="J56"/>
  <c r="K55"/>
  <c r="J55"/>
  <c r="K54"/>
  <c r="J54"/>
  <c r="K53"/>
  <c r="J53"/>
  <c r="K52"/>
  <c r="J52"/>
  <c r="K51"/>
  <c r="J51"/>
  <c r="K50"/>
  <c r="J50"/>
  <c r="K49"/>
  <c r="J49"/>
  <c r="K48"/>
  <c r="J48"/>
  <c r="K47"/>
  <c r="J47"/>
  <c r="K46"/>
  <c r="J46"/>
  <c r="K45"/>
  <c r="J45"/>
  <c r="K44"/>
  <c r="J44"/>
  <c r="K43"/>
  <c r="J43"/>
  <c r="K42"/>
  <c r="J42"/>
  <c r="K41"/>
  <c r="J41"/>
  <c r="K40"/>
  <c r="J40"/>
  <c r="K39"/>
  <c r="J39"/>
  <c r="K38"/>
  <c r="J38"/>
  <c r="K37"/>
  <c r="J37"/>
  <c r="K36"/>
  <c r="J36"/>
  <c r="K35"/>
  <c r="J35"/>
  <c r="K34"/>
  <c r="J34"/>
  <c r="K33"/>
  <c r="J33"/>
  <c r="K32"/>
  <c r="J32"/>
  <c r="M95"/>
  <c r="M115"/>
  <c r="M133"/>
  <c r="M664"/>
  <c r="M683"/>
  <c r="M717"/>
  <c r="M726"/>
  <c r="M735"/>
  <c r="M746"/>
  <c r="M759"/>
  <c r="M792"/>
  <c r="M809"/>
  <c r="M818"/>
  <c r="M843"/>
  <c r="M864"/>
  <c r="M878"/>
  <c r="M887"/>
  <c r="M898"/>
  <c r="M140"/>
  <c r="M129"/>
  <c r="M104"/>
  <c r="M139"/>
  <c r="M118"/>
  <c r="M88"/>
  <c r="M89"/>
  <c r="M92"/>
  <c r="M112"/>
  <c r="M137"/>
  <c r="M162"/>
  <c r="M167"/>
  <c r="M182"/>
  <c r="M199"/>
  <c r="M215"/>
  <c r="M227"/>
  <c r="M241"/>
  <c r="M258"/>
  <c r="M270"/>
  <c r="M281"/>
  <c r="M288"/>
  <c r="M311"/>
  <c r="M343"/>
  <c r="M368"/>
  <c r="M400"/>
  <c r="M411"/>
  <c r="M426"/>
  <c r="M439"/>
  <c r="M467"/>
  <c r="M480"/>
  <c r="M488"/>
  <c r="M501"/>
  <c r="M523"/>
  <c r="M536"/>
  <c r="M566"/>
  <c r="M579"/>
  <c r="M590"/>
  <c r="M607"/>
  <c r="M615"/>
  <c r="M646"/>
  <c r="M657"/>
  <c r="M134"/>
  <c r="M114"/>
  <c r="M90"/>
  <c r="M101"/>
  <c r="M116"/>
  <c r="M142"/>
  <c r="M153"/>
  <c r="M171"/>
  <c r="M177"/>
  <c r="M191"/>
  <c r="M208"/>
  <c r="M221"/>
  <c r="M236"/>
  <c r="M247"/>
  <c r="M263"/>
  <c r="M277"/>
  <c r="M295"/>
  <c r="M363"/>
  <c r="M377"/>
  <c r="M392"/>
  <c r="M403"/>
  <c r="M417"/>
  <c r="M448"/>
  <c r="M457"/>
  <c r="M503"/>
  <c r="M518"/>
  <c r="M525"/>
  <c r="M540"/>
  <c r="M560"/>
  <c r="M573"/>
  <c r="M586"/>
  <c r="M600"/>
  <c r="M604"/>
  <c r="M618"/>
  <c r="M630"/>
  <c r="M640"/>
  <c r="M651"/>
  <c r="M93"/>
  <c r="M119"/>
  <c r="M135"/>
  <c r="M164"/>
  <c r="M175"/>
  <c r="M197"/>
  <c r="M212"/>
  <c r="M229"/>
  <c r="M244"/>
  <c r="M292"/>
  <c r="M302"/>
  <c r="M316"/>
  <c r="M326"/>
  <c r="M342"/>
  <c r="M357"/>
  <c r="M372"/>
  <c r="M386"/>
  <c r="M401"/>
  <c r="M410"/>
  <c r="M431"/>
  <c r="M450"/>
  <c r="M473"/>
  <c r="M486"/>
  <c r="M498"/>
  <c r="M510"/>
  <c r="M535"/>
  <c r="M545"/>
  <c r="M562"/>
  <c r="M572"/>
  <c r="M599"/>
  <c r="M610"/>
  <c r="M636"/>
  <c r="M649"/>
  <c r="M663"/>
  <c r="M671"/>
  <c r="M687"/>
  <c r="M715"/>
  <c r="M730"/>
  <c r="M740"/>
  <c r="M767"/>
  <c r="M779"/>
  <c r="M787"/>
  <c r="M800"/>
  <c r="M813"/>
  <c r="M828"/>
  <c r="M829"/>
  <c r="M846"/>
  <c r="M884"/>
  <c r="M893"/>
  <c r="M148"/>
  <c r="M125"/>
  <c r="M102"/>
  <c r="M141"/>
  <c r="M113"/>
  <c r="M149"/>
  <c r="M131"/>
  <c r="M82"/>
  <c r="M83"/>
  <c r="M138"/>
  <c r="M117"/>
  <c r="M147"/>
  <c r="M123"/>
  <c r="L95"/>
  <c r="L120"/>
  <c r="L146"/>
  <c r="L170"/>
  <c r="L180"/>
  <c r="L199"/>
  <c r="L204"/>
  <c r="L220"/>
  <c r="L235"/>
  <c r="L249"/>
  <c r="L301"/>
  <c r="L312"/>
  <c r="L326"/>
  <c r="L347"/>
  <c r="L366"/>
  <c r="L379"/>
  <c r="L392"/>
  <c r="L409"/>
  <c r="L422"/>
  <c r="L425"/>
  <c r="L443"/>
  <c r="L467"/>
  <c r="L479"/>
  <c r="L492"/>
  <c r="L503"/>
  <c r="L529"/>
  <c r="L535"/>
  <c r="L553"/>
  <c r="L568"/>
  <c r="L593"/>
  <c r="L606"/>
  <c r="L631"/>
  <c r="L644"/>
  <c r="L662"/>
  <c r="L688"/>
  <c r="L699"/>
  <c r="L736"/>
  <c r="L751"/>
  <c r="L762"/>
  <c r="L781"/>
  <c r="L789"/>
  <c r="L800"/>
  <c r="L815"/>
  <c r="L816"/>
  <c r="L827"/>
  <c r="L838"/>
  <c r="L865"/>
  <c r="L878"/>
  <c r="L888"/>
  <c r="L149"/>
  <c r="L124"/>
  <c r="L105"/>
  <c r="L101"/>
  <c r="L118"/>
  <c r="L137"/>
  <c r="L157"/>
  <c r="L168"/>
  <c r="L186"/>
  <c r="L197"/>
  <c r="L215"/>
  <c r="L223"/>
  <c r="L234"/>
  <c r="L248"/>
  <c r="L263"/>
  <c r="L276"/>
  <c r="L310"/>
  <c r="L329"/>
  <c r="L339"/>
  <c r="L362"/>
  <c r="L378"/>
  <c r="L389"/>
  <c r="L676"/>
  <c r="L689"/>
  <c r="L723"/>
  <c r="L738"/>
  <c r="L757"/>
  <c r="L769"/>
  <c r="L787"/>
  <c r="L802"/>
  <c r="L812"/>
  <c r="L825"/>
  <c r="L850"/>
  <c r="L864"/>
  <c r="L873"/>
  <c r="L883"/>
  <c r="L896"/>
  <c r="L148"/>
  <c r="L130"/>
  <c r="L143"/>
  <c r="L128"/>
  <c r="L92"/>
  <c r="L115"/>
  <c r="L132"/>
  <c r="L158"/>
  <c r="L172"/>
  <c r="L183"/>
  <c r="L195"/>
  <c r="L212"/>
  <c r="L228"/>
  <c r="L241"/>
  <c r="L252"/>
  <c r="L264"/>
  <c r="L277"/>
  <c r="L324"/>
  <c r="L340"/>
  <c r="L354"/>
  <c r="L370"/>
  <c r="L390"/>
  <c r="L405"/>
  <c r="L436"/>
  <c r="L448"/>
  <c r="L470"/>
  <c r="L487"/>
  <c r="L496"/>
  <c r="L508"/>
  <c r="L542"/>
  <c r="L549"/>
  <c r="L574"/>
  <c r="L585"/>
  <c r="L599"/>
  <c r="L608"/>
  <c r="L622"/>
  <c r="L646"/>
  <c r="L655"/>
  <c r="L704"/>
  <c r="L717"/>
  <c r="L729"/>
  <c r="L742"/>
  <c r="L770"/>
  <c r="L780"/>
  <c r="L788"/>
  <c r="L803"/>
  <c r="L821"/>
  <c r="L831"/>
  <c r="L845"/>
  <c r="L855"/>
  <c r="L870"/>
  <c r="L884"/>
  <c r="L895"/>
  <c r="L144"/>
  <c r="L122"/>
  <c r="L106"/>
  <c r="L134"/>
  <c r="L113"/>
  <c r="L90"/>
  <c r="L88"/>
  <c r="L136"/>
  <c r="L114"/>
  <c r="L89"/>
  <c r="L85"/>
  <c r="L133"/>
  <c r="L112"/>
  <c r="L141"/>
  <c r="L117"/>
  <c r="L82"/>
  <c r="L140"/>
  <c r="L121"/>
  <c r="H87"/>
  <c r="I85"/>
  <c r="I89"/>
  <c r="H89"/>
  <c r="H84"/>
  <c r="H144"/>
  <c r="H122"/>
  <c r="H106"/>
  <c r="I134"/>
  <c r="I114"/>
  <c r="I96"/>
  <c r="H91"/>
  <c r="H88"/>
  <c r="H90"/>
  <c r="I87"/>
  <c r="H146"/>
  <c r="H120"/>
  <c r="H95"/>
  <c r="I140"/>
  <c r="I129"/>
  <c r="I104"/>
  <c r="I82"/>
  <c r="I88"/>
  <c r="H83"/>
  <c r="I91"/>
  <c r="H82"/>
  <c r="H85"/>
  <c r="I90"/>
  <c r="I83"/>
  <c r="I84"/>
  <c r="K91"/>
  <c r="J91"/>
  <c r="G91"/>
  <c r="F91"/>
  <c r="K90"/>
  <c r="J90"/>
  <c r="G90"/>
  <c r="F90"/>
  <c r="K89"/>
  <c r="J89"/>
  <c r="G89"/>
  <c r="F89"/>
  <c r="K88"/>
  <c r="J88"/>
  <c r="G88"/>
  <c r="F88"/>
  <c r="K87"/>
  <c r="J87"/>
  <c r="G87"/>
  <c r="F87"/>
  <c r="K86"/>
  <c r="J86"/>
  <c r="G86"/>
  <c r="F86"/>
  <c r="K85"/>
  <c r="J85"/>
  <c r="G85"/>
  <c r="F85"/>
  <c r="K84"/>
  <c r="J84"/>
  <c r="G84"/>
  <c r="F84"/>
  <c r="K83"/>
  <c r="J83"/>
  <c r="G83"/>
  <c r="F83"/>
  <c r="K82"/>
  <c r="J82"/>
  <c r="G82"/>
  <c r="F82"/>
  <c r="M144"/>
  <c r="M127"/>
  <c r="M132"/>
  <c r="M120"/>
  <c r="M136"/>
  <c r="M121"/>
  <c r="M146"/>
  <c r="M128"/>
  <c r="M150"/>
  <c r="M126"/>
  <c r="M143"/>
  <c r="M122"/>
  <c r="M151"/>
  <c r="M124"/>
  <c r="M110"/>
  <c r="M130"/>
  <c r="M145"/>
  <c r="M152"/>
  <c r="M166"/>
  <c r="M186"/>
  <c r="M195"/>
  <c r="M213"/>
  <c r="M225"/>
  <c r="M286"/>
  <c r="M300"/>
  <c r="M312"/>
  <c r="M328"/>
  <c r="M337"/>
  <c r="M358"/>
  <c r="M374"/>
  <c r="M382"/>
  <c r="M398"/>
  <c r="M416"/>
  <c r="M425"/>
  <c r="M441"/>
  <c r="M449"/>
  <c r="M458"/>
  <c r="M485"/>
  <c r="M499"/>
  <c r="M512"/>
  <c r="M521"/>
  <c r="M552"/>
  <c r="M575"/>
  <c r="M588"/>
  <c r="M608"/>
  <c r="M625"/>
  <c r="M647"/>
  <c r="M660"/>
  <c r="M676"/>
  <c r="M688"/>
  <c r="M698"/>
  <c r="M713"/>
  <c r="M732"/>
  <c r="M770"/>
  <c r="M778"/>
  <c r="M785"/>
  <c r="M797"/>
  <c r="M814"/>
  <c r="M839"/>
  <c r="M842"/>
  <c r="M859"/>
  <c r="M868"/>
  <c r="M894"/>
  <c r="L110"/>
  <c r="L125"/>
  <c r="L150"/>
  <c r="L673"/>
  <c r="L685"/>
  <c r="L696"/>
  <c r="L721"/>
  <c r="L739"/>
  <c r="L754"/>
  <c r="L766"/>
  <c r="L779"/>
  <c r="L785"/>
  <c r="L799"/>
  <c r="L836"/>
  <c r="L848"/>
  <c r="L856"/>
  <c r="L872"/>
  <c r="L881"/>
  <c r="L151"/>
  <c r="L126"/>
  <c r="L135"/>
  <c r="L131"/>
  <c r="L145"/>
  <c r="L129"/>
  <c r="L147"/>
  <c r="L127"/>
  <c r="L138"/>
  <c r="L119"/>
  <c r="L142"/>
  <c r="L123"/>
  <c r="L93"/>
  <c r="L116"/>
  <c r="L139"/>
  <c r="L196"/>
  <c r="L214"/>
  <c r="L226"/>
  <c r="L240"/>
  <c r="L258"/>
  <c r="L265"/>
  <c r="L279"/>
  <c r="L299"/>
  <c r="L313"/>
  <c r="L327"/>
  <c r="L337"/>
  <c r="L357"/>
  <c r="L367"/>
  <c r="L387"/>
  <c r="L406"/>
  <c r="L417"/>
  <c r="L432"/>
  <c r="L444"/>
  <c r="L465"/>
  <c r="L488"/>
  <c r="L504"/>
  <c r="L516"/>
  <c r="L525"/>
  <c r="L550"/>
  <c r="L562"/>
  <c r="L575"/>
  <c r="L580"/>
  <c r="L589"/>
  <c r="L619"/>
  <c r="L632"/>
  <c r="L656"/>
  <c r="L671"/>
  <c r="L684"/>
  <c r="L700"/>
  <c r="L708"/>
  <c r="L733"/>
  <c r="L746"/>
  <c r="L765"/>
  <c r="L777"/>
  <c r="L797"/>
  <c r="L810"/>
  <c r="L847"/>
  <c r="L860"/>
  <c r="L874"/>
  <c r="L885"/>
  <c r="L892"/>
  <c r="H150"/>
  <c r="H125"/>
  <c r="H110"/>
  <c r="I133"/>
  <c r="I115"/>
  <c r="H137"/>
  <c r="H118"/>
  <c r="H101"/>
  <c r="I144"/>
  <c r="I127"/>
  <c r="H132"/>
  <c r="H115"/>
  <c r="H92"/>
  <c r="I146"/>
  <c r="I128"/>
  <c r="H147"/>
  <c r="H127"/>
  <c r="H108"/>
  <c r="I141"/>
  <c r="I113"/>
  <c r="H151"/>
  <c r="H126"/>
  <c r="H102"/>
  <c r="I137"/>
  <c r="I112"/>
  <c r="H149"/>
  <c r="H124"/>
  <c r="H105"/>
  <c r="I139"/>
  <c r="I118"/>
  <c r="H145"/>
  <c r="H129"/>
  <c r="H107"/>
  <c r="I135"/>
  <c r="I119"/>
  <c r="H135"/>
  <c r="H131"/>
  <c r="H111"/>
  <c r="I142"/>
  <c r="I116"/>
  <c r="H148"/>
  <c r="H130"/>
  <c r="H99"/>
  <c r="I132"/>
  <c r="I120"/>
  <c r="H133"/>
  <c r="H112"/>
  <c r="H94"/>
  <c r="I143"/>
  <c r="I122"/>
  <c r="H143"/>
  <c r="H128"/>
  <c r="H104"/>
  <c r="I136"/>
  <c r="I121"/>
  <c r="H139"/>
  <c r="H116"/>
  <c r="H93"/>
  <c r="I147"/>
  <c r="I123"/>
  <c r="H136"/>
  <c r="H114"/>
  <c r="H98"/>
  <c r="I148"/>
  <c r="I125"/>
  <c r="H142"/>
  <c r="H123"/>
  <c r="H103"/>
  <c r="I138"/>
  <c r="I117"/>
  <c r="H138"/>
  <c r="H119"/>
  <c r="H109"/>
  <c r="I149"/>
  <c r="I131"/>
  <c r="H134"/>
  <c r="H113"/>
  <c r="H97"/>
  <c r="I150"/>
  <c r="I126"/>
  <c r="H141"/>
  <c r="H117"/>
  <c r="H100"/>
  <c r="I151"/>
  <c r="I124"/>
  <c r="H140"/>
  <c r="H121"/>
  <c r="H96"/>
  <c r="I145"/>
  <c r="I130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M156"/>
  <c r="M168"/>
  <c r="M183"/>
  <c r="M198"/>
  <c r="M211"/>
  <c r="M262"/>
  <c r="M280"/>
  <c r="M301"/>
  <c r="M315"/>
  <c r="M327"/>
  <c r="M338"/>
  <c r="M356"/>
  <c r="M373"/>
  <c r="M384"/>
  <c r="M408"/>
  <c r="M420"/>
  <c r="M436"/>
  <c r="M445"/>
  <c r="M464"/>
  <c r="M492"/>
  <c r="M506"/>
  <c r="M516"/>
  <c r="M527"/>
  <c r="M547"/>
  <c r="M561"/>
  <c r="M576"/>
  <c r="M591"/>
  <c r="M605"/>
  <c r="M617"/>
  <c r="M627"/>
  <c r="M641"/>
  <c r="M674"/>
  <c r="M685"/>
  <c r="M700"/>
  <c r="M711"/>
  <c r="M737"/>
  <c r="M750"/>
  <c r="M768"/>
  <c r="M788"/>
  <c r="M798"/>
  <c r="M812"/>
  <c r="M827"/>
  <c r="M837"/>
  <c r="M853"/>
  <c r="M866"/>
  <c r="M879"/>
  <c r="M155"/>
  <c r="M170"/>
  <c r="M185"/>
  <c r="M196"/>
  <c r="M209"/>
  <c r="M230"/>
  <c r="M243"/>
  <c r="M255"/>
  <c r="M271"/>
  <c r="M274"/>
  <c r="M298"/>
  <c r="M310"/>
  <c r="M324"/>
  <c r="M341"/>
  <c r="M359"/>
  <c r="M423"/>
  <c r="M433"/>
  <c r="M462"/>
  <c r="M474"/>
  <c r="M484"/>
  <c r="M497"/>
  <c r="M528"/>
  <c r="M537"/>
  <c r="M550"/>
  <c r="M559"/>
  <c r="M585"/>
  <c r="M595"/>
  <c r="M623"/>
  <c r="M634"/>
  <c r="M644"/>
  <c r="M653"/>
  <c r="M672"/>
  <c r="M689"/>
  <c r="M699"/>
  <c r="M712"/>
  <c r="M725"/>
  <c r="M734"/>
  <c r="M780"/>
  <c r="M786"/>
  <c r="M799"/>
  <c r="M810"/>
  <c r="M824"/>
  <c r="M852"/>
  <c r="M861"/>
  <c r="M871"/>
  <c r="M882"/>
  <c r="M203"/>
  <c r="M216"/>
  <c r="M235"/>
  <c r="M246"/>
  <c r="M265"/>
  <c r="M283"/>
  <c r="M291"/>
  <c r="M307"/>
  <c r="M317"/>
  <c r="M334"/>
  <c r="M349"/>
  <c r="M361"/>
  <c r="M378"/>
  <c r="M390"/>
  <c r="M407"/>
  <c r="M413"/>
  <c r="M446"/>
  <c r="M460"/>
  <c r="M471"/>
  <c r="M483"/>
  <c r="M502"/>
  <c r="M514"/>
  <c r="M530"/>
  <c r="M538"/>
  <c r="M546"/>
  <c r="M574"/>
  <c r="M583"/>
  <c r="M611"/>
  <c r="M631"/>
  <c r="M643"/>
  <c r="M656"/>
  <c r="M675"/>
  <c r="M693"/>
  <c r="M707"/>
  <c r="M718"/>
  <c r="M728"/>
  <c r="M756"/>
  <c r="M766"/>
  <c r="M777"/>
  <c r="M789"/>
  <c r="M801"/>
  <c r="M820"/>
  <c r="M832"/>
  <c r="M870"/>
  <c r="M880"/>
  <c r="M896"/>
  <c r="M159"/>
  <c r="M180"/>
  <c r="M194"/>
  <c r="M214"/>
  <c r="M224"/>
  <c r="M245"/>
  <c r="M254"/>
  <c r="M272"/>
  <c r="M287"/>
  <c r="M294"/>
  <c r="M303"/>
  <c r="M309"/>
  <c r="M329"/>
  <c r="M340"/>
  <c r="M355"/>
  <c r="M369"/>
  <c r="M428"/>
  <c r="M440"/>
  <c r="M453"/>
  <c r="M479"/>
  <c r="M493"/>
  <c r="M504"/>
  <c r="M513"/>
  <c r="M542"/>
  <c r="M551"/>
  <c r="M578"/>
  <c r="M592"/>
  <c r="M603"/>
  <c r="M614"/>
  <c r="M628"/>
  <c r="M652"/>
  <c r="M666"/>
  <c r="M690"/>
  <c r="M705"/>
  <c r="M742"/>
  <c r="M753"/>
  <c r="M769"/>
  <c r="M781"/>
  <c r="M793"/>
  <c r="M806"/>
  <c r="M817"/>
  <c r="M833"/>
  <c r="M844"/>
  <c r="M869"/>
  <c r="M881"/>
  <c r="M892"/>
  <c r="M163"/>
  <c r="M174"/>
  <c r="M192"/>
  <c r="M205"/>
  <c r="M217"/>
  <c r="M233"/>
  <c r="M248"/>
  <c r="M264"/>
  <c r="M278"/>
  <c r="M289"/>
  <c r="M351"/>
  <c r="M365"/>
  <c r="M379"/>
  <c r="M393"/>
  <c r="M406"/>
  <c r="M419"/>
  <c r="M435"/>
  <c r="M463"/>
  <c r="M477"/>
  <c r="M490"/>
  <c r="M505"/>
  <c r="M517"/>
  <c r="M539"/>
  <c r="M549"/>
  <c r="M563"/>
  <c r="M570"/>
  <c r="M582"/>
  <c r="M606"/>
  <c r="M616"/>
  <c r="M632"/>
  <c r="M642"/>
  <c r="M665"/>
  <c r="M677"/>
  <c r="M692"/>
  <c r="M719"/>
  <c r="M724"/>
  <c r="M738"/>
  <c r="M751"/>
  <c r="M761"/>
  <c r="M774"/>
  <c r="M794"/>
  <c r="M831"/>
  <c r="M848"/>
  <c r="M860"/>
  <c r="M876"/>
  <c r="M902"/>
  <c r="L160"/>
  <c r="L174"/>
  <c r="L191"/>
  <c r="L243"/>
  <c r="L254"/>
  <c r="L268"/>
  <c r="L282"/>
  <c r="L293"/>
  <c r="L307"/>
  <c r="L321"/>
  <c r="L343"/>
  <c r="L353"/>
  <c r="L373"/>
  <c r="L382"/>
  <c r="L401"/>
  <c r="L414"/>
  <c r="L433"/>
  <c r="L450"/>
  <c r="L458"/>
  <c r="L475"/>
  <c r="L500"/>
  <c r="L517"/>
  <c r="L538"/>
  <c r="L558"/>
  <c r="L571"/>
  <c r="L587"/>
  <c r="L594"/>
  <c r="L615"/>
  <c r="L628"/>
  <c r="L641"/>
  <c r="L651"/>
  <c r="L666"/>
  <c r="L701"/>
  <c r="L710"/>
  <c r="L724"/>
  <c r="L735"/>
  <c r="L752"/>
  <c r="L763"/>
  <c r="L776"/>
  <c r="L801"/>
  <c r="L828"/>
  <c r="L839"/>
  <c r="L849"/>
  <c r="L861"/>
  <c r="L879"/>
  <c r="L903"/>
  <c r="L161"/>
  <c r="L176"/>
  <c r="L192"/>
  <c r="L208"/>
  <c r="L218"/>
  <c r="L255"/>
  <c r="L272"/>
  <c r="L284"/>
  <c r="L290"/>
  <c r="L308"/>
  <c r="L317"/>
  <c r="L330"/>
  <c r="L368"/>
  <c r="L384"/>
  <c r="L398"/>
  <c r="L410"/>
  <c r="L434"/>
  <c r="L441"/>
  <c r="L456"/>
  <c r="L480"/>
  <c r="L493"/>
  <c r="L506"/>
  <c r="L518"/>
  <c r="L543"/>
  <c r="L545"/>
  <c r="L564"/>
  <c r="L581"/>
  <c r="L602"/>
  <c r="L616"/>
  <c r="L643"/>
  <c r="L653"/>
  <c r="L674"/>
  <c r="L686"/>
  <c r="L719"/>
  <c r="L727"/>
  <c r="L741"/>
  <c r="L756"/>
  <c r="L767"/>
  <c r="L782"/>
  <c r="L786"/>
  <c r="L823"/>
  <c r="L830"/>
  <c r="L843"/>
  <c r="L857"/>
  <c r="L869"/>
  <c r="L894"/>
  <c r="L162"/>
  <c r="L171"/>
  <c r="L181"/>
  <c r="L200"/>
  <c r="L211"/>
  <c r="L225"/>
  <c r="L244"/>
  <c r="L259"/>
  <c r="L269"/>
  <c r="L283"/>
  <c r="L289"/>
  <c r="L359"/>
  <c r="L369"/>
  <c r="L383"/>
  <c r="L399"/>
  <c r="L415"/>
  <c r="L447"/>
  <c r="L459"/>
  <c r="L472"/>
  <c r="L501"/>
  <c r="L513"/>
  <c r="L527"/>
  <c r="L540"/>
  <c r="L546"/>
  <c r="L559"/>
  <c r="L572"/>
  <c r="L588"/>
  <c r="L596"/>
  <c r="L601"/>
  <c r="L629"/>
  <c r="L642"/>
  <c r="L680"/>
  <c r="L692"/>
  <c r="L702"/>
  <c r="L716"/>
  <c r="L728"/>
  <c r="L740"/>
  <c r="L755"/>
  <c r="L768"/>
  <c r="L783"/>
  <c r="L805"/>
  <c r="L818"/>
  <c r="L834"/>
  <c r="L844"/>
  <c r="L868"/>
  <c r="L882"/>
  <c r="L185"/>
  <c r="L194"/>
  <c r="L210"/>
  <c r="L227"/>
  <c r="L231"/>
  <c r="L246"/>
  <c r="L260"/>
  <c r="L296"/>
  <c r="L315"/>
  <c r="L328"/>
  <c r="L342"/>
  <c r="L352"/>
  <c r="L380"/>
  <c r="L393"/>
  <c r="L403"/>
  <c r="L418"/>
  <c r="L428"/>
  <c r="L449"/>
  <c r="L461"/>
  <c r="L469"/>
  <c r="L482"/>
  <c r="L523"/>
  <c r="L531"/>
  <c r="L555"/>
  <c r="L563"/>
  <c r="L576"/>
  <c r="L600"/>
  <c r="L611"/>
  <c r="L634"/>
  <c r="L645"/>
  <c r="L663"/>
  <c r="L665"/>
  <c r="L679"/>
  <c r="L691"/>
  <c r="L707"/>
  <c r="L715"/>
  <c r="L731"/>
  <c r="L734"/>
  <c r="L772"/>
  <c r="L792"/>
  <c r="L808"/>
  <c r="L817"/>
  <c r="L842"/>
  <c r="L866"/>
  <c r="L875"/>
  <c r="L897"/>
  <c r="L159"/>
  <c r="L173"/>
  <c r="L188"/>
  <c r="L206"/>
  <c r="L217"/>
  <c r="L236"/>
  <c r="L251"/>
  <c r="L261"/>
  <c r="L280"/>
  <c r="L288"/>
  <c r="L302"/>
  <c r="L320"/>
  <c r="L335"/>
  <c r="L349"/>
  <c r="L364"/>
  <c r="L423"/>
  <c r="L431"/>
  <c r="L455"/>
  <c r="L468"/>
  <c r="L489"/>
  <c r="L505"/>
  <c r="L530"/>
  <c r="L537"/>
  <c r="L544"/>
  <c r="L557"/>
  <c r="L569"/>
  <c r="L577"/>
  <c r="L607"/>
  <c r="L614"/>
  <c r="L627"/>
  <c r="L640"/>
  <c r="L664"/>
  <c r="L678"/>
  <c r="L690"/>
  <c r="L714"/>
  <c r="L720"/>
  <c r="L737"/>
  <c r="L747"/>
  <c r="L771"/>
  <c r="L791"/>
  <c r="L804"/>
  <c r="L820"/>
  <c r="L829"/>
  <c r="L852"/>
  <c r="L890"/>
  <c r="L902"/>
  <c r="I664"/>
  <c r="I683"/>
  <c r="I717"/>
  <c r="I726"/>
  <c r="I735"/>
  <c r="I746"/>
  <c r="I759"/>
  <c r="I792"/>
  <c r="I809"/>
  <c r="I818"/>
  <c r="I843"/>
  <c r="I864"/>
  <c r="I878"/>
  <c r="I887"/>
  <c r="I898"/>
  <c r="H673"/>
  <c r="H685"/>
  <c r="H696"/>
  <c r="H721"/>
  <c r="H739"/>
  <c r="H754"/>
  <c r="H766"/>
  <c r="H779"/>
  <c r="H785"/>
  <c r="H799"/>
  <c r="H836"/>
  <c r="H848"/>
  <c r="H856"/>
  <c r="H872"/>
  <c r="H881"/>
  <c r="I152"/>
  <c r="I166"/>
  <c r="I186"/>
  <c r="I195"/>
  <c r="I213"/>
  <c r="I225"/>
  <c r="I286"/>
  <c r="I300"/>
  <c r="I312"/>
  <c r="I328"/>
  <c r="I337"/>
  <c r="I358"/>
  <c r="I374"/>
  <c r="I382"/>
  <c r="I398"/>
  <c r="I416"/>
  <c r="I425"/>
  <c r="I441"/>
  <c r="I449"/>
  <c r="I458"/>
  <c r="I485"/>
  <c r="I499"/>
  <c r="I512"/>
  <c r="I521"/>
  <c r="I552"/>
  <c r="I575"/>
  <c r="I588"/>
  <c r="I608"/>
  <c r="I625"/>
  <c r="I647"/>
  <c r="I660"/>
  <c r="I676"/>
  <c r="I688"/>
  <c r="I698"/>
  <c r="I713"/>
  <c r="I732"/>
  <c r="I770"/>
  <c r="I778"/>
  <c r="I785"/>
  <c r="I797"/>
  <c r="I814"/>
  <c r="I839"/>
  <c r="I842"/>
  <c r="I859"/>
  <c r="I868"/>
  <c r="I894"/>
  <c r="H159"/>
  <c r="H173"/>
  <c r="H188"/>
  <c r="H206"/>
  <c r="H217"/>
  <c r="H236"/>
  <c r="H251"/>
  <c r="H261"/>
  <c r="H280"/>
  <c r="H288"/>
  <c r="H302"/>
  <c r="H320"/>
  <c r="H335"/>
  <c r="H349"/>
  <c r="H364"/>
  <c r="H423"/>
  <c r="H431"/>
  <c r="H455"/>
  <c r="H468"/>
  <c r="H489"/>
  <c r="H505"/>
  <c r="H530"/>
  <c r="H537"/>
  <c r="H544"/>
  <c r="H557"/>
  <c r="H569"/>
  <c r="H577"/>
  <c r="H607"/>
  <c r="H614"/>
  <c r="H627"/>
  <c r="H640"/>
  <c r="H664"/>
  <c r="H678"/>
  <c r="H690"/>
  <c r="H714"/>
  <c r="H720"/>
  <c r="H737"/>
  <c r="H747"/>
  <c r="H771"/>
  <c r="H791"/>
  <c r="H804"/>
  <c r="H820"/>
  <c r="H829"/>
  <c r="H852"/>
  <c r="H890"/>
  <c r="H902"/>
  <c r="M165"/>
  <c r="M173"/>
  <c r="M187"/>
  <c r="M210"/>
  <c r="M226"/>
  <c r="M239"/>
  <c r="M257"/>
  <c r="M268"/>
  <c r="M284"/>
  <c r="M305"/>
  <c r="M322"/>
  <c r="M331"/>
  <c r="M339"/>
  <c r="M354"/>
  <c r="M371"/>
  <c r="M383"/>
  <c r="M432"/>
  <c r="M447"/>
  <c r="M470"/>
  <c r="M481"/>
  <c r="M509"/>
  <c r="M524"/>
  <c r="M543"/>
  <c r="M544"/>
  <c r="M558"/>
  <c r="M584"/>
  <c r="M598"/>
  <c r="M609"/>
  <c r="M624"/>
  <c r="M645"/>
  <c r="M654"/>
  <c r="M668"/>
  <c r="M681"/>
  <c r="M691"/>
  <c r="M706"/>
  <c r="M716"/>
  <c r="M741"/>
  <c r="M754"/>
  <c r="M765"/>
  <c r="M776"/>
  <c r="M804"/>
  <c r="M819"/>
  <c r="M855"/>
  <c r="M867"/>
  <c r="M883"/>
  <c r="M899"/>
  <c r="M178"/>
  <c r="M189"/>
  <c r="M204"/>
  <c r="M228"/>
  <c r="M242"/>
  <c r="M259"/>
  <c r="M290"/>
  <c r="M306"/>
  <c r="M320"/>
  <c r="M333"/>
  <c r="M345"/>
  <c r="M352"/>
  <c r="M367"/>
  <c r="M388"/>
  <c r="M396"/>
  <c r="M414"/>
  <c r="M667"/>
  <c r="M679"/>
  <c r="M694"/>
  <c r="M702"/>
  <c r="M727"/>
  <c r="M739"/>
  <c r="M752"/>
  <c r="M762"/>
  <c r="M775"/>
  <c r="M791"/>
  <c r="M807"/>
  <c r="M845"/>
  <c r="M854"/>
  <c r="M874"/>
  <c r="M891"/>
  <c r="M154"/>
  <c r="M219"/>
  <c r="M237"/>
  <c r="M249"/>
  <c r="M260"/>
  <c r="M279"/>
  <c r="M297"/>
  <c r="M304"/>
  <c r="M321"/>
  <c r="M330"/>
  <c r="M348"/>
  <c r="M364"/>
  <c r="M376"/>
  <c r="M389"/>
  <c r="M405"/>
  <c r="M421"/>
  <c r="M424"/>
  <c r="M442"/>
  <c r="M451"/>
  <c r="M468"/>
  <c r="M475"/>
  <c r="M482"/>
  <c r="M508"/>
  <c r="M519"/>
  <c r="M568"/>
  <c r="M581"/>
  <c r="M589"/>
  <c r="M620"/>
  <c r="M635"/>
  <c r="M650"/>
  <c r="M661"/>
  <c r="M686"/>
  <c r="M696"/>
  <c r="M708"/>
  <c r="M722"/>
  <c r="M747"/>
  <c r="M764"/>
  <c r="M803"/>
  <c r="M811"/>
  <c r="M825"/>
  <c r="M838"/>
  <c r="M851"/>
  <c r="M862"/>
  <c r="M875"/>
  <c r="M889"/>
  <c r="M903"/>
  <c r="M190"/>
  <c r="M202"/>
  <c r="M220"/>
  <c r="M231"/>
  <c r="M256"/>
  <c r="M269"/>
  <c r="M293"/>
  <c r="M308"/>
  <c r="M319"/>
  <c r="M335"/>
  <c r="M346"/>
  <c r="M362"/>
  <c r="M375"/>
  <c r="M387"/>
  <c r="M397"/>
  <c r="M412"/>
  <c r="M427"/>
  <c r="M452"/>
  <c r="M466"/>
  <c r="M476"/>
  <c r="M489"/>
  <c r="M500"/>
  <c r="M526"/>
  <c r="M531"/>
  <c r="M554"/>
  <c r="M567"/>
  <c r="M593"/>
  <c r="M602"/>
  <c r="M619"/>
  <c r="M629"/>
  <c r="M658"/>
  <c r="M670"/>
  <c r="M680"/>
  <c r="M701"/>
  <c r="M709"/>
  <c r="M723"/>
  <c r="M736"/>
  <c r="M749"/>
  <c r="M760"/>
  <c r="M772"/>
  <c r="M823"/>
  <c r="M836"/>
  <c r="M847"/>
  <c r="M863"/>
  <c r="M890"/>
  <c r="M901"/>
  <c r="M157"/>
  <c r="M172"/>
  <c r="M184"/>
  <c r="M200"/>
  <c r="M232"/>
  <c r="M250"/>
  <c r="M261"/>
  <c r="M275"/>
  <c r="M296"/>
  <c r="M313"/>
  <c r="M323"/>
  <c r="M344"/>
  <c r="M353"/>
  <c r="M391"/>
  <c r="M404"/>
  <c r="M422"/>
  <c r="M429"/>
  <c r="M444"/>
  <c r="M459"/>
  <c r="M487"/>
  <c r="M494"/>
  <c r="M520"/>
  <c r="M534"/>
  <c r="M555"/>
  <c r="M557"/>
  <c r="M571"/>
  <c r="M597"/>
  <c r="M613"/>
  <c r="M626"/>
  <c r="M637"/>
  <c r="M662"/>
  <c r="M669"/>
  <c r="M704"/>
  <c r="M710"/>
  <c r="M721"/>
  <c r="M733"/>
  <c r="M748"/>
  <c r="M771"/>
  <c r="M796"/>
  <c r="M805"/>
  <c r="M835"/>
  <c r="M850"/>
  <c r="M865"/>
  <c r="M877"/>
  <c r="M886"/>
  <c r="M897"/>
  <c r="M158"/>
  <c r="M169"/>
  <c r="M181"/>
  <c r="M207"/>
  <c r="M218"/>
  <c r="M238"/>
  <c r="M251"/>
  <c r="M266"/>
  <c r="M276"/>
  <c r="M299"/>
  <c r="M314"/>
  <c r="M325"/>
  <c r="M381"/>
  <c r="M395"/>
  <c r="M409"/>
  <c r="M418"/>
  <c r="M443"/>
  <c r="M456"/>
  <c r="M465"/>
  <c r="M469"/>
  <c r="M495"/>
  <c r="M511"/>
  <c r="M522"/>
  <c r="M533"/>
  <c r="M556"/>
  <c r="M565"/>
  <c r="M577"/>
  <c r="M596"/>
  <c r="M622"/>
  <c r="M633"/>
  <c r="M659"/>
  <c r="M682"/>
  <c r="M703"/>
  <c r="M714"/>
  <c r="M731"/>
  <c r="M744"/>
  <c r="M758"/>
  <c r="M783"/>
  <c r="M790"/>
  <c r="M816"/>
  <c r="M821"/>
  <c r="M830"/>
  <c r="M841"/>
  <c r="M856"/>
  <c r="M873"/>
  <c r="M885"/>
  <c r="M161"/>
  <c r="M179"/>
  <c r="M188"/>
  <c r="M201"/>
  <c r="M223"/>
  <c r="M240"/>
  <c r="M253"/>
  <c r="M273"/>
  <c r="M282"/>
  <c r="M318"/>
  <c r="M332"/>
  <c r="M347"/>
  <c r="M360"/>
  <c r="M370"/>
  <c r="M385"/>
  <c r="M399"/>
  <c r="M434"/>
  <c r="M437"/>
  <c r="M454"/>
  <c r="M478"/>
  <c r="M491"/>
  <c r="M515"/>
  <c r="M529"/>
  <c r="M541"/>
  <c r="M548"/>
  <c r="M569"/>
  <c r="M580"/>
  <c r="M594"/>
  <c r="M601"/>
  <c r="M639"/>
  <c r="M655"/>
  <c r="M673"/>
  <c r="M684"/>
  <c r="M697"/>
  <c r="M720"/>
  <c r="M745"/>
  <c r="M755"/>
  <c r="M782"/>
  <c r="M784"/>
  <c r="M802"/>
  <c r="M815"/>
  <c r="M826"/>
  <c r="M840"/>
  <c r="M849"/>
  <c r="M858"/>
  <c r="M895"/>
  <c r="M160"/>
  <c r="M176"/>
  <c r="M193"/>
  <c r="M206"/>
  <c r="M222"/>
  <c r="M234"/>
  <c r="M252"/>
  <c r="M267"/>
  <c r="M285"/>
  <c r="M336"/>
  <c r="M350"/>
  <c r="M366"/>
  <c r="M380"/>
  <c r="M394"/>
  <c r="M402"/>
  <c r="M415"/>
  <c r="M430"/>
  <c r="M438"/>
  <c r="M455"/>
  <c r="M461"/>
  <c r="M472"/>
  <c r="M496"/>
  <c r="M507"/>
  <c r="M532"/>
  <c r="M553"/>
  <c r="M564"/>
  <c r="M587"/>
  <c r="M612"/>
  <c r="M621"/>
  <c r="M638"/>
  <c r="M648"/>
  <c r="M678"/>
  <c r="M695"/>
  <c r="M729"/>
  <c r="M743"/>
  <c r="M757"/>
  <c r="M763"/>
  <c r="M773"/>
  <c r="M795"/>
  <c r="M808"/>
  <c r="M822"/>
  <c r="M834"/>
  <c r="M857"/>
  <c r="M872"/>
  <c r="M888"/>
  <c r="M900"/>
  <c r="L152"/>
  <c r="L177"/>
  <c r="L207"/>
  <c r="L232"/>
  <c r="L262"/>
  <c r="L274"/>
  <c r="L297"/>
  <c r="L303"/>
  <c r="L316"/>
  <c r="L331"/>
  <c r="L345"/>
  <c r="L360"/>
  <c r="L375"/>
  <c r="L394"/>
  <c r="L407"/>
  <c r="L419"/>
  <c r="L446"/>
  <c r="L462"/>
  <c r="L473"/>
  <c r="L485"/>
  <c r="L495"/>
  <c r="L526"/>
  <c r="L539"/>
  <c r="L547"/>
  <c r="L560"/>
  <c r="L584"/>
  <c r="L597"/>
  <c r="L612"/>
  <c r="L620"/>
  <c r="L639"/>
  <c r="L652"/>
  <c r="L164"/>
  <c r="L178"/>
  <c r="L190"/>
  <c r="L203"/>
  <c r="L219"/>
  <c r="L286"/>
  <c r="L294"/>
  <c r="L305"/>
  <c r="L318"/>
  <c r="L336"/>
  <c r="L351"/>
  <c r="L363"/>
  <c r="L381"/>
  <c r="L391"/>
  <c r="L408"/>
  <c r="L411"/>
  <c r="L430"/>
  <c r="L442"/>
  <c r="L466"/>
  <c r="L477"/>
  <c r="L502"/>
  <c r="L515"/>
  <c r="L524"/>
  <c r="L534"/>
  <c r="L556"/>
  <c r="L579"/>
  <c r="L592"/>
  <c r="L605"/>
  <c r="L618"/>
  <c r="L649"/>
  <c r="L660"/>
  <c r="L669"/>
  <c r="L683"/>
  <c r="L695"/>
  <c r="L705"/>
  <c r="L732"/>
  <c r="L744"/>
  <c r="L750"/>
  <c r="L764"/>
  <c r="L794"/>
  <c r="L807"/>
  <c r="L819"/>
  <c r="L832"/>
  <c r="L846"/>
  <c r="L858"/>
  <c r="L901"/>
  <c r="L153"/>
  <c r="L169"/>
  <c r="L184"/>
  <c r="L198"/>
  <c r="L213"/>
  <c r="L229"/>
  <c r="L242"/>
  <c r="L256"/>
  <c r="L270"/>
  <c r="L278"/>
  <c r="L341"/>
  <c r="L355"/>
  <c r="L371"/>
  <c r="L385"/>
  <c r="L402"/>
  <c r="L421"/>
  <c r="L424"/>
  <c r="L452"/>
  <c r="L463"/>
  <c r="L491"/>
  <c r="L509"/>
  <c r="L520"/>
  <c r="L532"/>
  <c r="L566"/>
  <c r="L578"/>
  <c r="L591"/>
  <c r="L604"/>
  <c r="L623"/>
  <c r="L636"/>
  <c r="L647"/>
  <c r="L659"/>
  <c r="L668"/>
  <c r="L682"/>
  <c r="L698"/>
  <c r="L712"/>
  <c r="L749"/>
  <c r="L761"/>
  <c r="L775"/>
  <c r="L793"/>
  <c r="L813"/>
  <c r="L826"/>
  <c r="L837"/>
  <c r="L851"/>
  <c r="L877"/>
  <c r="L887"/>
  <c r="L900"/>
  <c r="L155"/>
  <c r="L167"/>
  <c r="L175"/>
  <c r="L189"/>
  <c r="L202"/>
  <c r="L216"/>
  <c r="L237"/>
  <c r="L300"/>
  <c r="L322"/>
  <c r="L332"/>
  <c r="L350"/>
  <c r="L365"/>
  <c r="L377"/>
  <c r="L395"/>
  <c r="L404"/>
  <c r="L420"/>
  <c r="L435"/>
  <c r="L460"/>
  <c r="L474"/>
  <c r="L486"/>
  <c r="L499"/>
  <c r="L511"/>
  <c r="L536"/>
  <c r="L548"/>
  <c r="L561"/>
  <c r="L573"/>
  <c r="L598"/>
  <c r="L613"/>
  <c r="L621"/>
  <c r="L635"/>
  <c r="L658"/>
  <c r="L675"/>
  <c r="L687"/>
  <c r="L697"/>
  <c r="L711"/>
  <c r="L722"/>
  <c r="L748"/>
  <c r="L759"/>
  <c r="L773"/>
  <c r="L790"/>
  <c r="L814"/>
  <c r="L824"/>
  <c r="L863"/>
  <c r="L876"/>
  <c r="L891"/>
  <c r="L899"/>
  <c r="L163"/>
  <c r="L230"/>
  <c r="L245"/>
  <c r="L257"/>
  <c r="L273"/>
  <c r="L285"/>
  <c r="L291"/>
  <c r="L304"/>
  <c r="L311"/>
  <c r="L325"/>
  <c r="L344"/>
  <c r="L356"/>
  <c r="L374"/>
  <c r="L386"/>
  <c r="L396"/>
  <c r="L412"/>
  <c r="L439"/>
  <c r="L453"/>
  <c r="L464"/>
  <c r="L478"/>
  <c r="L483"/>
  <c r="L497"/>
  <c r="L510"/>
  <c r="L521"/>
  <c r="L533"/>
  <c r="L567"/>
  <c r="L582"/>
  <c r="L624"/>
  <c r="L637"/>
  <c r="L648"/>
  <c r="L661"/>
  <c r="L154"/>
  <c r="L209"/>
  <c r="L224"/>
  <c r="L239"/>
  <c r="L253"/>
  <c r="L267"/>
  <c r="L281"/>
  <c r="L295"/>
  <c r="L314"/>
  <c r="L323"/>
  <c r="L338"/>
  <c r="L358"/>
  <c r="L372"/>
  <c r="L388"/>
  <c r="L397"/>
  <c r="L413"/>
  <c r="L427"/>
  <c r="L437"/>
  <c r="L445"/>
  <c r="L457"/>
  <c r="L481"/>
  <c r="L494"/>
  <c r="L507"/>
  <c r="L519"/>
  <c r="L551"/>
  <c r="L583"/>
  <c r="L595"/>
  <c r="L610"/>
  <c r="L625"/>
  <c r="L633"/>
  <c r="L657"/>
  <c r="L672"/>
  <c r="L709"/>
  <c r="L726"/>
  <c r="L743"/>
  <c r="L753"/>
  <c r="L778"/>
  <c r="L784"/>
  <c r="L798"/>
  <c r="L811"/>
  <c r="L835"/>
  <c r="L841"/>
  <c r="L854"/>
  <c r="L867"/>
  <c r="L880"/>
  <c r="L893"/>
  <c r="L156"/>
  <c r="L166"/>
  <c r="L182"/>
  <c r="L187"/>
  <c r="L201"/>
  <c r="L222"/>
  <c r="L233"/>
  <c r="L247"/>
  <c r="L266"/>
  <c r="L275"/>
  <c r="L298"/>
  <c r="L309"/>
  <c r="L333"/>
  <c r="L346"/>
  <c r="L361"/>
  <c r="L376"/>
  <c r="L429"/>
  <c r="L438"/>
  <c r="L451"/>
  <c r="L476"/>
  <c r="L490"/>
  <c r="L514"/>
  <c r="L528"/>
  <c r="L541"/>
  <c r="L552"/>
  <c r="L565"/>
  <c r="L590"/>
  <c r="L603"/>
  <c r="L617"/>
  <c r="L630"/>
  <c r="L654"/>
  <c r="L667"/>
  <c r="L681"/>
  <c r="L693"/>
  <c r="L703"/>
  <c r="L713"/>
  <c r="L725"/>
  <c r="L760"/>
  <c r="L774"/>
  <c r="L795"/>
  <c r="L806"/>
  <c r="L840"/>
  <c r="L853"/>
  <c r="L862"/>
  <c r="L886"/>
  <c r="L898"/>
  <c r="L165"/>
  <c r="L179"/>
  <c r="L193"/>
  <c r="L205"/>
  <c r="L221"/>
  <c r="L238"/>
  <c r="L250"/>
  <c r="L271"/>
  <c r="L287"/>
  <c r="L292"/>
  <c r="L306"/>
  <c r="L319"/>
  <c r="L334"/>
  <c r="L348"/>
  <c r="L400"/>
  <c r="L416"/>
  <c r="L426"/>
  <c r="L440"/>
  <c r="L454"/>
  <c r="L471"/>
  <c r="L484"/>
  <c r="L498"/>
  <c r="L512"/>
  <c r="L522"/>
  <c r="L554"/>
  <c r="L570"/>
  <c r="L586"/>
  <c r="L609"/>
  <c r="L626"/>
  <c r="L638"/>
  <c r="L650"/>
  <c r="L670"/>
  <c r="L677"/>
  <c r="L694"/>
  <c r="L706"/>
  <c r="L718"/>
  <c r="L730"/>
  <c r="L745"/>
  <c r="L758"/>
  <c r="L796"/>
  <c r="L809"/>
  <c r="L822"/>
  <c r="L833"/>
  <c r="L859"/>
  <c r="L871"/>
  <c r="L889"/>
  <c r="I178"/>
  <c r="I189"/>
  <c r="I204"/>
  <c r="I228"/>
  <c r="I242"/>
  <c r="I259"/>
  <c r="I290"/>
  <c r="I306"/>
  <c r="I320"/>
  <c r="I333"/>
  <c r="I345"/>
  <c r="I352"/>
  <c r="I367"/>
  <c r="I388"/>
  <c r="I396"/>
  <c r="I414"/>
  <c r="I667"/>
  <c r="I679"/>
  <c r="I694"/>
  <c r="I702"/>
  <c r="I727"/>
  <c r="I739"/>
  <c r="I752"/>
  <c r="I762"/>
  <c r="I775"/>
  <c r="I791"/>
  <c r="I807"/>
  <c r="I845"/>
  <c r="I854"/>
  <c r="I874"/>
  <c r="I891"/>
  <c r="H157"/>
  <c r="H168"/>
  <c r="H186"/>
  <c r="H197"/>
  <c r="H215"/>
  <c r="H223"/>
  <c r="H234"/>
  <c r="H248"/>
  <c r="H263"/>
  <c r="H276"/>
  <c r="H310"/>
  <c r="H329"/>
  <c r="H339"/>
  <c r="H362"/>
  <c r="H378"/>
  <c r="H389"/>
  <c r="H676"/>
  <c r="H689"/>
  <c r="H723"/>
  <c r="H738"/>
  <c r="H757"/>
  <c r="H769"/>
  <c r="H787"/>
  <c r="H802"/>
  <c r="H812"/>
  <c r="H825"/>
  <c r="H850"/>
  <c r="H864"/>
  <c r="H873"/>
  <c r="H883"/>
  <c r="H896"/>
  <c r="I190"/>
  <c r="I202"/>
  <c r="I220"/>
  <c r="I231"/>
  <c r="I256"/>
  <c r="I269"/>
  <c r="I293"/>
  <c r="I308"/>
  <c r="I319"/>
  <c r="I335"/>
  <c r="I346"/>
  <c r="I362"/>
  <c r="I375"/>
  <c r="I387"/>
  <c r="I397"/>
  <c r="I412"/>
  <c r="I427"/>
  <c r="I452"/>
  <c r="I466"/>
  <c r="I476"/>
  <c r="I489"/>
  <c r="I500"/>
  <c r="I526"/>
  <c r="I531"/>
  <c r="I554"/>
  <c r="I567"/>
  <c r="I593"/>
  <c r="I602"/>
  <c r="I619"/>
  <c r="I629"/>
  <c r="I658"/>
  <c r="I670"/>
  <c r="I680"/>
  <c r="I701"/>
  <c r="I709"/>
  <c r="I723"/>
  <c r="I736"/>
  <c r="I749"/>
  <c r="I760"/>
  <c r="I772"/>
  <c r="I823"/>
  <c r="I836"/>
  <c r="I847"/>
  <c r="I863"/>
  <c r="I890"/>
  <c r="I901"/>
  <c r="H158"/>
  <c r="H172"/>
  <c r="H183"/>
  <c r="H195"/>
  <c r="H212"/>
  <c r="H228"/>
  <c r="H241"/>
  <c r="H252"/>
  <c r="H264"/>
  <c r="H277"/>
  <c r="H324"/>
  <c r="H340"/>
  <c r="H354"/>
  <c r="H370"/>
  <c r="H390"/>
  <c r="H405"/>
  <c r="H436"/>
  <c r="H448"/>
  <c r="H470"/>
  <c r="H487"/>
  <c r="H496"/>
  <c r="H508"/>
  <c r="H542"/>
  <c r="H549"/>
  <c r="H574"/>
  <c r="H585"/>
  <c r="H599"/>
  <c r="H608"/>
  <c r="H622"/>
  <c r="H646"/>
  <c r="H655"/>
  <c r="H704"/>
  <c r="H717"/>
  <c r="H729"/>
  <c r="H742"/>
  <c r="H770"/>
  <c r="H780"/>
  <c r="H788"/>
  <c r="H803"/>
  <c r="H821"/>
  <c r="H831"/>
  <c r="H845"/>
  <c r="H855"/>
  <c r="H870"/>
  <c r="H884"/>
  <c r="H895"/>
  <c r="I203"/>
  <c r="I216"/>
  <c r="I235"/>
  <c r="I246"/>
  <c r="I265"/>
  <c r="I283"/>
  <c r="I291"/>
  <c r="I307"/>
  <c r="I317"/>
  <c r="I334"/>
  <c r="I349"/>
  <c r="I361"/>
  <c r="I378"/>
  <c r="I390"/>
  <c r="I407"/>
  <c r="I413"/>
  <c r="I446"/>
  <c r="I460"/>
  <c r="I471"/>
  <c r="I483"/>
  <c r="I502"/>
  <c r="I514"/>
  <c r="I530"/>
  <c r="I538"/>
  <c r="I546"/>
  <c r="I574"/>
  <c r="I583"/>
  <c r="I611"/>
  <c r="I631"/>
  <c r="I643"/>
  <c r="I656"/>
  <c r="I675"/>
  <c r="I693"/>
  <c r="I707"/>
  <c r="I718"/>
  <c r="I728"/>
  <c r="I756"/>
  <c r="I766"/>
  <c r="I777"/>
  <c r="I789"/>
  <c r="I801"/>
  <c r="I820"/>
  <c r="I832"/>
  <c r="I870"/>
  <c r="I880"/>
  <c r="I896"/>
  <c r="H153"/>
  <c r="H169"/>
  <c r="H184"/>
  <c r="H198"/>
  <c r="H213"/>
  <c r="H229"/>
  <c r="H242"/>
  <c r="H256"/>
  <c r="H270"/>
  <c r="H278"/>
  <c r="H341"/>
  <c r="H355"/>
  <c r="H371"/>
  <c r="H385"/>
  <c r="H402"/>
  <c r="H421"/>
  <c r="H424"/>
  <c r="H452"/>
  <c r="H463"/>
  <c r="H491"/>
  <c r="H509"/>
  <c r="H520"/>
  <c r="H532"/>
  <c r="H566"/>
  <c r="H578"/>
  <c r="H591"/>
  <c r="H604"/>
  <c r="H623"/>
  <c r="H636"/>
  <c r="H647"/>
  <c r="H659"/>
  <c r="H668"/>
  <c r="H682"/>
  <c r="H698"/>
  <c r="H712"/>
  <c r="H749"/>
  <c r="H761"/>
  <c r="H775"/>
  <c r="H793"/>
  <c r="H813"/>
  <c r="H826"/>
  <c r="H837"/>
  <c r="H851"/>
  <c r="H877"/>
  <c r="H887"/>
  <c r="H900"/>
  <c r="I162"/>
  <c r="I167"/>
  <c r="I182"/>
  <c r="I199"/>
  <c r="I215"/>
  <c r="I227"/>
  <c r="I241"/>
  <c r="I258"/>
  <c r="I270"/>
  <c r="I281"/>
  <c r="I288"/>
  <c r="I311"/>
  <c r="I343"/>
  <c r="I368"/>
  <c r="I400"/>
  <c r="I411"/>
  <c r="I426"/>
  <c r="I439"/>
  <c r="I467"/>
  <c r="I480"/>
  <c r="I488"/>
  <c r="I501"/>
  <c r="I523"/>
  <c r="I536"/>
  <c r="I566"/>
  <c r="I579"/>
  <c r="I590"/>
  <c r="I607"/>
  <c r="I615"/>
  <c r="I646"/>
  <c r="I657"/>
  <c r="H152"/>
  <c r="H177"/>
  <c r="H207"/>
  <c r="H232"/>
  <c r="H262"/>
  <c r="H274"/>
  <c r="H297"/>
  <c r="H303"/>
  <c r="H316"/>
  <c r="H331"/>
  <c r="H345"/>
  <c r="H360"/>
  <c r="H375"/>
  <c r="H394"/>
  <c r="H407"/>
  <c r="H419"/>
  <c r="H446"/>
  <c r="H462"/>
  <c r="H473"/>
  <c r="H485"/>
  <c r="H495"/>
  <c r="H526"/>
  <c r="H539"/>
  <c r="H547"/>
  <c r="H560"/>
  <c r="H584"/>
  <c r="H597"/>
  <c r="H612"/>
  <c r="H620"/>
  <c r="H639"/>
  <c r="H652"/>
  <c r="I155"/>
  <c r="I170"/>
  <c r="I185"/>
  <c r="I196"/>
  <c r="I209"/>
  <c r="I230"/>
  <c r="I243"/>
  <c r="I255"/>
  <c r="I271"/>
  <c r="I274"/>
  <c r="I298"/>
  <c r="I310"/>
  <c r="I324"/>
  <c r="I341"/>
  <c r="I359"/>
  <c r="I423"/>
  <c r="I433"/>
  <c r="I462"/>
  <c r="I474"/>
  <c r="I484"/>
  <c r="I497"/>
  <c r="I528"/>
  <c r="I537"/>
  <c r="I550"/>
  <c r="I559"/>
  <c r="I585"/>
  <c r="I595"/>
  <c r="I623"/>
  <c r="I634"/>
  <c r="I644"/>
  <c r="I653"/>
  <c r="I672"/>
  <c r="I689"/>
  <c r="I699"/>
  <c r="I712"/>
  <c r="I725"/>
  <c r="I734"/>
  <c r="I780"/>
  <c r="I786"/>
  <c r="I799"/>
  <c r="I810"/>
  <c r="I824"/>
  <c r="I852"/>
  <c r="I861"/>
  <c r="I871"/>
  <c r="I882"/>
  <c r="H164"/>
  <c r="H178"/>
  <c r="H190"/>
  <c r="H203"/>
  <c r="H219"/>
  <c r="H286"/>
  <c r="H294"/>
  <c r="H305"/>
  <c r="H318"/>
  <c r="H336"/>
  <c r="H351"/>
  <c r="H363"/>
  <c r="H381"/>
  <c r="H391"/>
  <c r="H408"/>
  <c r="H411"/>
  <c r="H430"/>
  <c r="H442"/>
  <c r="H466"/>
  <c r="H477"/>
  <c r="H502"/>
  <c r="H515"/>
  <c r="H524"/>
  <c r="H534"/>
  <c r="H556"/>
  <c r="H579"/>
  <c r="H592"/>
  <c r="H605"/>
  <c r="H618"/>
  <c r="H649"/>
  <c r="H660"/>
  <c r="H669"/>
  <c r="H683"/>
  <c r="H695"/>
  <c r="H705"/>
  <c r="H732"/>
  <c r="H744"/>
  <c r="H750"/>
  <c r="H764"/>
  <c r="H794"/>
  <c r="H807"/>
  <c r="H819"/>
  <c r="H832"/>
  <c r="H846"/>
  <c r="H858"/>
  <c r="H901"/>
  <c r="I164"/>
  <c r="I175"/>
  <c r="I197"/>
  <c r="I212"/>
  <c r="I229"/>
  <c r="I244"/>
  <c r="I292"/>
  <c r="I302"/>
  <c r="I316"/>
  <c r="I326"/>
  <c r="I342"/>
  <c r="I357"/>
  <c r="I372"/>
  <c r="I386"/>
  <c r="I401"/>
  <c r="I410"/>
  <c r="I431"/>
  <c r="I450"/>
  <c r="I473"/>
  <c r="I486"/>
  <c r="I498"/>
  <c r="I510"/>
  <c r="I535"/>
  <c r="I545"/>
  <c r="I562"/>
  <c r="I572"/>
  <c r="I599"/>
  <c r="I610"/>
  <c r="I636"/>
  <c r="I649"/>
  <c r="I663"/>
  <c r="I671"/>
  <c r="I687"/>
  <c r="I715"/>
  <c r="I730"/>
  <c r="I740"/>
  <c r="I767"/>
  <c r="I779"/>
  <c r="I787"/>
  <c r="I800"/>
  <c r="I813"/>
  <c r="I828"/>
  <c r="I829"/>
  <c r="I846"/>
  <c r="I884"/>
  <c r="I893"/>
  <c r="H156"/>
  <c r="H166"/>
  <c r="H182"/>
  <c r="H187"/>
  <c r="H201"/>
  <c r="H222"/>
  <c r="H233"/>
  <c r="H247"/>
  <c r="H266"/>
  <c r="H275"/>
  <c r="H298"/>
  <c r="H309"/>
  <c r="H333"/>
  <c r="H346"/>
  <c r="H361"/>
  <c r="H376"/>
  <c r="H429"/>
  <c r="H438"/>
  <c r="H451"/>
  <c r="H476"/>
  <c r="H490"/>
  <c r="H514"/>
  <c r="H528"/>
  <c r="H541"/>
  <c r="H552"/>
  <c r="H565"/>
  <c r="H590"/>
  <c r="H603"/>
  <c r="H617"/>
  <c r="H630"/>
  <c r="H654"/>
  <c r="H667"/>
  <c r="H681"/>
  <c r="H693"/>
  <c r="H703"/>
  <c r="H713"/>
  <c r="H725"/>
  <c r="H760"/>
  <c r="H774"/>
  <c r="H795"/>
  <c r="H806"/>
  <c r="H840"/>
  <c r="H853"/>
  <c r="H862"/>
  <c r="H886"/>
  <c r="H898"/>
  <c r="I153"/>
  <c r="I171"/>
  <c r="I177"/>
  <c r="I191"/>
  <c r="I208"/>
  <c r="I221"/>
  <c r="I236"/>
  <c r="I247"/>
  <c r="I263"/>
  <c r="I277"/>
  <c r="I295"/>
  <c r="I363"/>
  <c r="I377"/>
  <c r="I392"/>
  <c r="I403"/>
  <c r="I417"/>
  <c r="I448"/>
  <c r="I457"/>
  <c r="I503"/>
  <c r="I518"/>
  <c r="I525"/>
  <c r="I540"/>
  <c r="I560"/>
  <c r="I573"/>
  <c r="I586"/>
  <c r="I600"/>
  <c r="I604"/>
  <c r="I618"/>
  <c r="I630"/>
  <c r="I640"/>
  <c r="I651"/>
  <c r="H163"/>
  <c r="H230"/>
  <c r="H245"/>
  <c r="H257"/>
  <c r="H273"/>
  <c r="H285"/>
  <c r="H291"/>
  <c r="H304"/>
  <c r="H311"/>
  <c r="H325"/>
  <c r="H344"/>
  <c r="H356"/>
  <c r="H374"/>
  <c r="H386"/>
  <c r="H396"/>
  <c r="H412"/>
  <c r="H439"/>
  <c r="H453"/>
  <c r="H464"/>
  <c r="H478"/>
  <c r="H483"/>
  <c r="H497"/>
  <c r="H510"/>
  <c r="H521"/>
  <c r="H533"/>
  <c r="H567"/>
  <c r="H582"/>
  <c r="H624"/>
  <c r="H637"/>
  <c r="H648"/>
  <c r="H661"/>
  <c r="I165"/>
  <c r="I173"/>
  <c r="I187"/>
  <c r="I210"/>
  <c r="I226"/>
  <c r="I239"/>
  <c r="I257"/>
  <c r="I268"/>
  <c r="I284"/>
  <c r="I305"/>
  <c r="I322"/>
  <c r="I331"/>
  <c r="I339"/>
  <c r="I354"/>
  <c r="I371"/>
  <c r="I383"/>
  <c r="I432"/>
  <c r="I447"/>
  <c r="I470"/>
  <c r="I481"/>
  <c r="I509"/>
  <c r="I524"/>
  <c r="I543"/>
  <c r="I544"/>
  <c r="I558"/>
  <c r="I584"/>
  <c r="I598"/>
  <c r="I609"/>
  <c r="I624"/>
  <c r="I645"/>
  <c r="I654"/>
  <c r="I668"/>
  <c r="I681"/>
  <c r="I691"/>
  <c r="I706"/>
  <c r="I716"/>
  <c r="I741"/>
  <c r="I754"/>
  <c r="I765"/>
  <c r="I776"/>
  <c r="I804"/>
  <c r="I819"/>
  <c r="I855"/>
  <c r="I867"/>
  <c r="I883"/>
  <c r="I899"/>
  <c r="H170"/>
  <c r="H180"/>
  <c r="H199"/>
  <c r="H204"/>
  <c r="H220"/>
  <c r="H235"/>
  <c r="H249"/>
  <c r="H301"/>
  <c r="H312"/>
  <c r="H326"/>
  <c r="H347"/>
  <c r="H366"/>
  <c r="H379"/>
  <c r="H392"/>
  <c r="H409"/>
  <c r="H422"/>
  <c r="H425"/>
  <c r="H443"/>
  <c r="H467"/>
  <c r="H479"/>
  <c r="H492"/>
  <c r="H503"/>
  <c r="H529"/>
  <c r="H535"/>
  <c r="H553"/>
  <c r="H568"/>
  <c r="H593"/>
  <c r="H606"/>
  <c r="H631"/>
  <c r="H644"/>
  <c r="H662"/>
  <c r="H688"/>
  <c r="H699"/>
  <c r="H736"/>
  <c r="H751"/>
  <c r="H762"/>
  <c r="H781"/>
  <c r="H789"/>
  <c r="H800"/>
  <c r="H815"/>
  <c r="H816"/>
  <c r="H827"/>
  <c r="H838"/>
  <c r="H865"/>
  <c r="H878"/>
  <c r="H888"/>
  <c r="I154"/>
  <c r="I219"/>
  <c r="I237"/>
  <c r="I249"/>
  <c r="I260"/>
  <c r="I279"/>
  <c r="I297"/>
  <c r="I304"/>
  <c r="I321"/>
  <c r="I330"/>
  <c r="I348"/>
  <c r="I364"/>
  <c r="I376"/>
  <c r="I389"/>
  <c r="I405"/>
  <c r="I421"/>
  <c r="I424"/>
  <c r="I442"/>
  <c r="I451"/>
  <c r="I468"/>
  <c r="I475"/>
  <c r="I482"/>
  <c r="I508"/>
  <c r="I519"/>
  <c r="I568"/>
  <c r="I581"/>
  <c r="I589"/>
  <c r="I620"/>
  <c r="I635"/>
  <c r="I650"/>
  <c r="I661"/>
  <c r="I686"/>
  <c r="I696"/>
  <c r="I708"/>
  <c r="I722"/>
  <c r="I747"/>
  <c r="I764"/>
  <c r="I803"/>
  <c r="I811"/>
  <c r="I825"/>
  <c r="I838"/>
  <c r="I851"/>
  <c r="I862"/>
  <c r="I875"/>
  <c r="I889"/>
  <c r="I903"/>
  <c r="H162"/>
  <c r="H171"/>
  <c r="H181"/>
  <c r="H200"/>
  <c r="H211"/>
  <c r="H225"/>
  <c r="H244"/>
  <c r="H259"/>
  <c r="H269"/>
  <c r="H283"/>
  <c r="H289"/>
  <c r="H359"/>
  <c r="H369"/>
  <c r="H383"/>
  <c r="H399"/>
  <c r="H415"/>
  <c r="H447"/>
  <c r="H459"/>
  <c r="H472"/>
  <c r="H501"/>
  <c r="H513"/>
  <c r="H527"/>
  <c r="H540"/>
  <c r="H546"/>
  <c r="H559"/>
  <c r="H572"/>
  <c r="H588"/>
  <c r="H596"/>
  <c r="H601"/>
  <c r="H629"/>
  <c r="H642"/>
  <c r="H680"/>
  <c r="H692"/>
  <c r="H702"/>
  <c r="H716"/>
  <c r="H728"/>
  <c r="H740"/>
  <c r="H755"/>
  <c r="H768"/>
  <c r="H783"/>
  <c r="H805"/>
  <c r="H818"/>
  <c r="H834"/>
  <c r="H844"/>
  <c r="H868"/>
  <c r="H882"/>
  <c r="I156"/>
  <c r="I168"/>
  <c r="I183"/>
  <c r="I198"/>
  <c r="I211"/>
  <c r="I262"/>
  <c r="I280"/>
  <c r="I301"/>
  <c r="I315"/>
  <c r="I327"/>
  <c r="I338"/>
  <c r="I356"/>
  <c r="I373"/>
  <c r="I384"/>
  <c r="I408"/>
  <c r="I420"/>
  <c r="I436"/>
  <c r="I445"/>
  <c r="I464"/>
  <c r="I492"/>
  <c r="I506"/>
  <c r="I516"/>
  <c r="I527"/>
  <c r="I547"/>
  <c r="I561"/>
  <c r="I576"/>
  <c r="I591"/>
  <c r="I605"/>
  <c r="I617"/>
  <c r="I627"/>
  <c r="I641"/>
  <c r="I674"/>
  <c r="I685"/>
  <c r="I700"/>
  <c r="I711"/>
  <c r="I737"/>
  <c r="I750"/>
  <c r="I768"/>
  <c r="I788"/>
  <c r="I798"/>
  <c r="I812"/>
  <c r="I827"/>
  <c r="I837"/>
  <c r="I853"/>
  <c r="I866"/>
  <c r="I879"/>
  <c r="H165"/>
  <c r="H179"/>
  <c r="H193"/>
  <c r="H205"/>
  <c r="H221"/>
  <c r="H238"/>
  <c r="H250"/>
  <c r="H271"/>
  <c r="H287"/>
  <c r="H292"/>
  <c r="H306"/>
  <c r="H319"/>
  <c r="H334"/>
  <c r="H348"/>
  <c r="H400"/>
  <c r="H416"/>
  <c r="H426"/>
  <c r="H440"/>
  <c r="H454"/>
  <c r="H471"/>
  <c r="H484"/>
  <c r="H498"/>
  <c r="H512"/>
  <c r="H522"/>
  <c r="H554"/>
  <c r="H570"/>
  <c r="H586"/>
  <c r="H609"/>
  <c r="H626"/>
  <c r="H638"/>
  <c r="H650"/>
  <c r="H670"/>
  <c r="H677"/>
  <c r="H694"/>
  <c r="H706"/>
  <c r="H718"/>
  <c r="H730"/>
  <c r="H745"/>
  <c r="H758"/>
  <c r="H796"/>
  <c r="H809"/>
  <c r="H822"/>
  <c r="H833"/>
  <c r="H859"/>
  <c r="H871"/>
  <c r="H889"/>
  <c r="I160"/>
  <c r="I176"/>
  <c r="I193"/>
  <c r="I206"/>
  <c r="I222"/>
  <c r="I234"/>
  <c r="I252"/>
  <c r="I267"/>
  <c r="I285"/>
  <c r="I336"/>
  <c r="I350"/>
  <c r="I366"/>
  <c r="I380"/>
  <c r="I394"/>
  <c r="I402"/>
  <c r="I415"/>
  <c r="I430"/>
  <c r="I438"/>
  <c r="I455"/>
  <c r="I461"/>
  <c r="I472"/>
  <c r="I496"/>
  <c r="I507"/>
  <c r="I532"/>
  <c r="I553"/>
  <c r="I564"/>
  <c r="I587"/>
  <c r="I612"/>
  <c r="I621"/>
  <c r="I638"/>
  <c r="I648"/>
  <c r="I678"/>
  <c r="I695"/>
  <c r="I729"/>
  <c r="I743"/>
  <c r="I757"/>
  <c r="I763"/>
  <c r="I773"/>
  <c r="I795"/>
  <c r="I808"/>
  <c r="I822"/>
  <c r="I834"/>
  <c r="I857"/>
  <c r="I872"/>
  <c r="I888"/>
  <c r="I900"/>
  <c r="H196"/>
  <c r="H214"/>
  <c r="H226"/>
  <c r="H240"/>
  <c r="H258"/>
  <c r="H265"/>
  <c r="H279"/>
  <c r="H299"/>
  <c r="H313"/>
  <c r="H327"/>
  <c r="H337"/>
  <c r="H357"/>
  <c r="H367"/>
  <c r="H387"/>
  <c r="H406"/>
  <c r="H417"/>
  <c r="H432"/>
  <c r="H444"/>
  <c r="H465"/>
  <c r="H488"/>
  <c r="H504"/>
  <c r="H516"/>
  <c r="H525"/>
  <c r="H550"/>
  <c r="H562"/>
  <c r="H575"/>
  <c r="H580"/>
  <c r="H589"/>
  <c r="H619"/>
  <c r="H632"/>
  <c r="H656"/>
  <c r="H671"/>
  <c r="H684"/>
  <c r="H700"/>
  <c r="H708"/>
  <c r="H733"/>
  <c r="H746"/>
  <c r="H765"/>
  <c r="H777"/>
  <c r="H797"/>
  <c r="H810"/>
  <c r="H847"/>
  <c r="H860"/>
  <c r="H874"/>
  <c r="H885"/>
  <c r="H892"/>
  <c r="I157"/>
  <c r="I172"/>
  <c r="I184"/>
  <c r="I200"/>
  <c r="I232"/>
  <c r="I250"/>
  <c r="I261"/>
  <c r="I275"/>
  <c r="I296"/>
  <c r="I313"/>
  <c r="I323"/>
  <c r="I344"/>
  <c r="I353"/>
  <c r="I391"/>
  <c r="I404"/>
  <c r="I422"/>
  <c r="I429"/>
  <c r="I444"/>
  <c r="I459"/>
  <c r="I487"/>
  <c r="I494"/>
  <c r="I520"/>
  <c r="I534"/>
  <c r="I555"/>
  <c r="I557"/>
  <c r="I571"/>
  <c r="I597"/>
  <c r="I613"/>
  <c r="I626"/>
  <c r="I637"/>
  <c r="I662"/>
  <c r="I669"/>
  <c r="I704"/>
  <c r="I710"/>
  <c r="I721"/>
  <c r="I733"/>
  <c r="I748"/>
  <c r="I771"/>
  <c r="I796"/>
  <c r="I805"/>
  <c r="I835"/>
  <c r="I850"/>
  <c r="I865"/>
  <c r="I877"/>
  <c r="I886"/>
  <c r="I897"/>
  <c r="H161"/>
  <c r="H176"/>
  <c r="H192"/>
  <c r="H208"/>
  <c r="H218"/>
  <c r="H255"/>
  <c r="H272"/>
  <c r="H284"/>
  <c r="H290"/>
  <c r="H308"/>
  <c r="H317"/>
  <c r="H330"/>
  <c r="H368"/>
  <c r="H384"/>
  <c r="H398"/>
  <c r="H410"/>
  <c r="H434"/>
  <c r="H441"/>
  <c r="H456"/>
  <c r="H480"/>
  <c r="H493"/>
  <c r="H506"/>
  <c r="H518"/>
  <c r="H543"/>
  <c r="H545"/>
  <c r="H564"/>
  <c r="H581"/>
  <c r="H602"/>
  <c r="H616"/>
  <c r="H643"/>
  <c r="H653"/>
  <c r="H674"/>
  <c r="H686"/>
  <c r="H719"/>
  <c r="H727"/>
  <c r="H741"/>
  <c r="H756"/>
  <c r="H767"/>
  <c r="H782"/>
  <c r="H786"/>
  <c r="H823"/>
  <c r="H830"/>
  <c r="H843"/>
  <c r="H857"/>
  <c r="H869"/>
  <c r="H894"/>
  <c r="I163"/>
  <c r="I174"/>
  <c r="I192"/>
  <c r="I205"/>
  <c r="I217"/>
  <c r="I233"/>
  <c r="I248"/>
  <c r="I264"/>
  <c r="I278"/>
  <c r="I289"/>
  <c r="I351"/>
  <c r="I365"/>
  <c r="I379"/>
  <c r="I393"/>
  <c r="I406"/>
  <c r="I419"/>
  <c r="I435"/>
  <c r="I463"/>
  <c r="I477"/>
  <c r="I490"/>
  <c r="I505"/>
  <c r="I517"/>
  <c r="I539"/>
  <c r="I549"/>
  <c r="I563"/>
  <c r="I570"/>
  <c r="I582"/>
  <c r="I606"/>
  <c r="I616"/>
  <c r="I632"/>
  <c r="I642"/>
  <c r="I665"/>
  <c r="I677"/>
  <c r="I692"/>
  <c r="I719"/>
  <c r="I724"/>
  <c r="I738"/>
  <c r="I751"/>
  <c r="I761"/>
  <c r="I774"/>
  <c r="I794"/>
  <c r="I831"/>
  <c r="I848"/>
  <c r="I860"/>
  <c r="I876"/>
  <c r="I902"/>
  <c r="H154"/>
  <c r="H209"/>
  <c r="H224"/>
  <c r="H239"/>
  <c r="H253"/>
  <c r="H267"/>
  <c r="H281"/>
  <c r="H295"/>
  <c r="H314"/>
  <c r="H323"/>
  <c r="H338"/>
  <c r="H358"/>
  <c r="H372"/>
  <c r="H388"/>
  <c r="H397"/>
  <c r="H413"/>
  <c r="H427"/>
  <c r="H437"/>
  <c r="H445"/>
  <c r="H457"/>
  <c r="H481"/>
  <c r="H494"/>
  <c r="H507"/>
  <c r="H519"/>
  <c r="H551"/>
  <c r="H583"/>
  <c r="H595"/>
  <c r="H610"/>
  <c r="H625"/>
  <c r="H633"/>
  <c r="H657"/>
  <c r="H672"/>
  <c r="H709"/>
  <c r="H726"/>
  <c r="H743"/>
  <c r="H753"/>
  <c r="H778"/>
  <c r="H784"/>
  <c r="H798"/>
  <c r="H811"/>
  <c r="H835"/>
  <c r="H841"/>
  <c r="H854"/>
  <c r="H867"/>
  <c r="H880"/>
  <c r="H893"/>
  <c r="I159"/>
  <c r="I180"/>
  <c r="I194"/>
  <c r="I214"/>
  <c r="I224"/>
  <c r="I245"/>
  <c r="I254"/>
  <c r="I272"/>
  <c r="I287"/>
  <c r="I294"/>
  <c r="I303"/>
  <c r="I309"/>
  <c r="I329"/>
  <c r="I340"/>
  <c r="I355"/>
  <c r="I369"/>
  <c r="I428"/>
  <c r="I440"/>
  <c r="I453"/>
  <c r="I479"/>
  <c r="I493"/>
  <c r="I504"/>
  <c r="I513"/>
  <c r="I542"/>
  <c r="I551"/>
  <c r="I578"/>
  <c r="I592"/>
  <c r="I603"/>
  <c r="I614"/>
  <c r="I628"/>
  <c r="I652"/>
  <c r="I666"/>
  <c r="I690"/>
  <c r="I705"/>
  <c r="I742"/>
  <c r="I753"/>
  <c r="I769"/>
  <c r="I781"/>
  <c r="I793"/>
  <c r="I806"/>
  <c r="I817"/>
  <c r="I833"/>
  <c r="I844"/>
  <c r="I869"/>
  <c r="I881"/>
  <c r="I892"/>
  <c r="H155"/>
  <c r="H167"/>
  <c r="H175"/>
  <c r="H189"/>
  <c r="H202"/>
  <c r="H216"/>
  <c r="H237"/>
  <c r="H300"/>
  <c r="H322"/>
  <c r="H332"/>
  <c r="H350"/>
  <c r="H365"/>
  <c r="H377"/>
  <c r="H395"/>
  <c r="H404"/>
  <c r="H420"/>
  <c r="H435"/>
  <c r="H460"/>
  <c r="H474"/>
  <c r="H486"/>
  <c r="H499"/>
  <c r="H511"/>
  <c r="H536"/>
  <c r="H548"/>
  <c r="H561"/>
  <c r="H573"/>
  <c r="H598"/>
  <c r="H613"/>
  <c r="H621"/>
  <c r="H635"/>
  <c r="H658"/>
  <c r="H675"/>
  <c r="H687"/>
  <c r="H697"/>
  <c r="H711"/>
  <c r="H722"/>
  <c r="H748"/>
  <c r="H759"/>
  <c r="H773"/>
  <c r="H790"/>
  <c r="H814"/>
  <c r="H824"/>
  <c r="H863"/>
  <c r="H876"/>
  <c r="H891"/>
  <c r="H899"/>
  <c r="I158"/>
  <c r="I169"/>
  <c r="I181"/>
  <c r="I207"/>
  <c r="I218"/>
  <c r="I238"/>
  <c r="I251"/>
  <c r="I266"/>
  <c r="I276"/>
  <c r="I299"/>
  <c r="I314"/>
  <c r="I325"/>
  <c r="I381"/>
  <c r="I395"/>
  <c r="I409"/>
  <c r="I418"/>
  <c r="I443"/>
  <c r="I456"/>
  <c r="I465"/>
  <c r="I469"/>
  <c r="I495"/>
  <c r="I511"/>
  <c r="I522"/>
  <c r="I533"/>
  <c r="I556"/>
  <c r="I565"/>
  <c r="I577"/>
  <c r="I596"/>
  <c r="I622"/>
  <c r="I633"/>
  <c r="I659"/>
  <c r="I682"/>
  <c r="I703"/>
  <c r="I714"/>
  <c r="I731"/>
  <c r="I744"/>
  <c r="I758"/>
  <c r="I783"/>
  <c r="I790"/>
  <c r="I816"/>
  <c r="I821"/>
  <c r="I830"/>
  <c r="I841"/>
  <c r="I856"/>
  <c r="I873"/>
  <c r="I885"/>
  <c r="H160"/>
  <c r="H174"/>
  <c r="H191"/>
  <c r="H243"/>
  <c r="H254"/>
  <c r="H268"/>
  <c r="H282"/>
  <c r="H293"/>
  <c r="H307"/>
  <c r="H321"/>
  <c r="H343"/>
  <c r="H353"/>
  <c r="H373"/>
  <c r="H382"/>
  <c r="H401"/>
  <c r="H414"/>
  <c r="H433"/>
  <c r="H450"/>
  <c r="H458"/>
  <c r="H475"/>
  <c r="H500"/>
  <c r="H517"/>
  <c r="H538"/>
  <c r="H558"/>
  <c r="H571"/>
  <c r="H587"/>
  <c r="H594"/>
  <c r="H615"/>
  <c r="H628"/>
  <c r="H641"/>
  <c r="H651"/>
  <c r="H666"/>
  <c r="H701"/>
  <c r="H710"/>
  <c r="H724"/>
  <c r="H735"/>
  <c r="H752"/>
  <c r="H763"/>
  <c r="H776"/>
  <c r="H801"/>
  <c r="H828"/>
  <c r="H839"/>
  <c r="H849"/>
  <c r="H861"/>
  <c r="H879"/>
  <c r="H903"/>
  <c r="I161"/>
  <c r="I179"/>
  <c r="I188"/>
  <c r="I201"/>
  <c r="I223"/>
  <c r="I240"/>
  <c r="I253"/>
  <c r="I273"/>
  <c r="I282"/>
  <c r="I318"/>
  <c r="I332"/>
  <c r="I347"/>
  <c r="I360"/>
  <c r="I370"/>
  <c r="I385"/>
  <c r="I399"/>
  <c r="I434"/>
  <c r="I437"/>
  <c r="I454"/>
  <c r="I478"/>
  <c r="I491"/>
  <c r="I515"/>
  <c r="I529"/>
  <c r="I541"/>
  <c r="I548"/>
  <c r="I569"/>
  <c r="I580"/>
  <c r="I594"/>
  <c r="I601"/>
  <c r="I639"/>
  <c r="I655"/>
  <c r="I673"/>
  <c r="I684"/>
  <c r="I697"/>
  <c r="I720"/>
  <c r="I745"/>
  <c r="I755"/>
  <c r="I782"/>
  <c r="I784"/>
  <c r="I802"/>
  <c r="I815"/>
  <c r="I826"/>
  <c r="I840"/>
  <c r="I849"/>
  <c r="I858"/>
  <c r="I895"/>
  <c r="H185"/>
  <c r="H194"/>
  <c r="H210"/>
  <c r="H227"/>
  <c r="H231"/>
  <c r="H246"/>
  <c r="H260"/>
  <c r="H296"/>
  <c r="H315"/>
  <c r="H328"/>
  <c r="H342"/>
  <c r="H352"/>
  <c r="H380"/>
  <c r="H393"/>
  <c r="H403"/>
  <c r="H418"/>
  <c r="H428"/>
  <c r="H449"/>
  <c r="H461"/>
  <c r="H469"/>
  <c r="H482"/>
  <c r="H523"/>
  <c r="H531"/>
  <c r="H555"/>
  <c r="H563"/>
  <c r="H576"/>
  <c r="H600"/>
  <c r="H611"/>
  <c r="H634"/>
  <c r="H645"/>
  <c r="H663"/>
  <c r="H665"/>
  <c r="H679"/>
  <c r="H691"/>
  <c r="H707"/>
  <c r="H715"/>
  <c r="H731"/>
  <c r="H734"/>
  <c r="H772"/>
  <c r="H792"/>
  <c r="H808"/>
  <c r="H817"/>
  <c r="H842"/>
  <c r="H866"/>
  <c r="H875"/>
  <c r="H897"/>
  <c r="F196"/>
  <c r="F214"/>
  <c r="F226"/>
  <c r="F240"/>
  <c r="F258"/>
  <c r="F265"/>
  <c r="F279"/>
  <c r="F299"/>
  <c r="F313"/>
  <c r="F159"/>
  <c r="F173"/>
  <c r="F188"/>
  <c r="F206"/>
  <c r="F217"/>
  <c r="F236"/>
  <c r="F251"/>
  <c r="F261"/>
  <c r="F280"/>
  <c r="F288"/>
  <c r="F302"/>
  <c r="F160"/>
  <c r="F174"/>
  <c r="F191"/>
  <c r="F243"/>
  <c r="F254"/>
  <c r="F268"/>
  <c r="F282"/>
  <c r="F293"/>
  <c r="F307"/>
  <c r="F155"/>
  <c r="F167"/>
  <c r="F175"/>
  <c r="F189"/>
  <c r="F202"/>
  <c r="F216"/>
  <c r="F237"/>
  <c r="F300"/>
  <c r="F322"/>
  <c r="F185"/>
  <c r="F194"/>
  <c r="F210"/>
  <c r="F227"/>
  <c r="F231"/>
  <c r="F246"/>
  <c r="F260"/>
  <c r="F296"/>
  <c r="F315"/>
  <c r="F154"/>
  <c r="F209"/>
  <c r="F224"/>
  <c r="F239"/>
  <c r="F253"/>
  <c r="F267"/>
  <c r="F281"/>
  <c r="F295"/>
  <c r="F314"/>
  <c r="F161"/>
  <c r="F176"/>
  <c r="F192"/>
  <c r="F208"/>
  <c r="F218"/>
  <c r="F255"/>
  <c r="F272"/>
  <c r="F284"/>
  <c r="F290"/>
  <c r="F308"/>
  <c r="F317"/>
  <c r="F165"/>
  <c r="F179"/>
  <c r="F193"/>
  <c r="F205"/>
  <c r="F221"/>
  <c r="F238"/>
  <c r="F250"/>
  <c r="F271"/>
  <c r="F287"/>
  <c r="F292"/>
  <c r="F306"/>
  <c r="F319"/>
  <c r="F162"/>
  <c r="F171"/>
  <c r="F181"/>
  <c r="F200"/>
  <c r="F211"/>
  <c r="F225"/>
  <c r="F244"/>
  <c r="F259"/>
  <c r="F269"/>
  <c r="F283"/>
  <c r="F289"/>
  <c r="F170"/>
  <c r="F180"/>
  <c r="F199"/>
  <c r="F204"/>
  <c r="F220"/>
  <c r="F235"/>
  <c r="F249"/>
  <c r="F301"/>
  <c r="F312"/>
  <c r="F163"/>
  <c r="F230"/>
  <c r="F245"/>
  <c r="F257"/>
  <c r="F273"/>
  <c r="F285"/>
  <c r="F291"/>
  <c r="F304"/>
  <c r="F311"/>
  <c r="F156"/>
  <c r="F166"/>
  <c r="F182"/>
  <c r="F187"/>
  <c r="F201"/>
  <c r="F222"/>
  <c r="F233"/>
  <c r="F247"/>
  <c r="F266"/>
  <c r="F275"/>
  <c r="F298"/>
  <c r="F309"/>
  <c r="F164"/>
  <c r="F178"/>
  <c r="F190"/>
  <c r="F203"/>
  <c r="F219"/>
  <c r="F286"/>
  <c r="F294"/>
  <c r="F305"/>
  <c r="F318"/>
  <c r="F152"/>
  <c r="F177"/>
  <c r="F207"/>
  <c r="F232"/>
  <c r="F262"/>
  <c r="F274"/>
  <c r="F297"/>
  <c r="F303"/>
  <c r="F316"/>
  <c r="F153"/>
  <c r="F169"/>
  <c r="F184"/>
  <c r="F198"/>
  <c r="F213"/>
  <c r="F229"/>
  <c r="F242"/>
  <c r="F256"/>
  <c r="F270"/>
  <c r="F278"/>
  <c r="F158"/>
  <c r="F172"/>
  <c r="F183"/>
  <c r="F195"/>
  <c r="F212"/>
  <c r="F228"/>
  <c r="F241"/>
  <c r="F252"/>
  <c r="F264"/>
  <c r="F277"/>
  <c r="F157"/>
  <c r="F168"/>
  <c r="F186"/>
  <c r="F197"/>
  <c r="F215"/>
  <c r="F223"/>
  <c r="F234"/>
  <c r="F248"/>
  <c r="F263"/>
  <c r="F276"/>
  <c r="F310"/>
  <c r="K160"/>
  <c r="K176"/>
  <c r="K193"/>
  <c r="K206"/>
  <c r="K222"/>
  <c r="K234"/>
  <c r="K252"/>
  <c r="K267"/>
  <c r="K285"/>
  <c r="K336"/>
  <c r="K350"/>
  <c r="K366"/>
  <c r="K380"/>
  <c r="K394"/>
  <c r="K402"/>
  <c r="K415"/>
  <c r="K430"/>
  <c r="K438"/>
  <c r="K455"/>
  <c r="K461"/>
  <c r="K472"/>
  <c r="K496"/>
  <c r="K507"/>
  <c r="K532"/>
  <c r="K553"/>
  <c r="K564"/>
  <c r="K587"/>
  <c r="K612"/>
  <c r="K621"/>
  <c r="K638"/>
  <c r="K648"/>
  <c r="K678"/>
  <c r="K695"/>
  <c r="K729"/>
  <c r="K743"/>
  <c r="K757"/>
  <c r="K763"/>
  <c r="K773"/>
  <c r="K795"/>
  <c r="K808"/>
  <c r="K822"/>
  <c r="K834"/>
  <c r="K857"/>
  <c r="K872"/>
  <c r="K888"/>
  <c r="K900"/>
  <c r="J196"/>
  <c r="J214"/>
  <c r="J226"/>
  <c r="J240"/>
  <c r="J258"/>
  <c r="J265"/>
  <c r="J279"/>
  <c r="J299"/>
  <c r="J313"/>
  <c r="J327"/>
  <c r="J337"/>
  <c r="J357"/>
  <c r="J367"/>
  <c r="J387"/>
  <c r="J406"/>
  <c r="J417"/>
  <c r="J432"/>
  <c r="J444"/>
  <c r="J465"/>
  <c r="J488"/>
  <c r="J504"/>
  <c r="J516"/>
  <c r="J525"/>
  <c r="J550"/>
  <c r="J562"/>
  <c r="J575"/>
  <c r="J580"/>
  <c r="J589"/>
  <c r="J619"/>
  <c r="J632"/>
  <c r="J656"/>
  <c r="J671"/>
  <c r="J684"/>
  <c r="J700"/>
  <c r="J708"/>
  <c r="J733"/>
  <c r="J746"/>
  <c r="J765"/>
  <c r="J777"/>
  <c r="J797"/>
  <c r="J810"/>
  <c r="J847"/>
  <c r="J860"/>
  <c r="J874"/>
  <c r="J885"/>
  <c r="J892"/>
  <c r="K152"/>
  <c r="K166"/>
  <c r="K186"/>
  <c r="K195"/>
  <c r="K213"/>
  <c r="K225"/>
  <c r="K286"/>
  <c r="K300"/>
  <c r="K312"/>
  <c r="K328"/>
  <c r="K337"/>
  <c r="K358"/>
  <c r="K374"/>
  <c r="K382"/>
  <c r="K398"/>
  <c r="K416"/>
  <c r="K425"/>
  <c r="K441"/>
  <c r="K449"/>
  <c r="K458"/>
  <c r="K485"/>
  <c r="K499"/>
  <c r="K512"/>
  <c r="K521"/>
  <c r="K552"/>
  <c r="K575"/>
  <c r="K588"/>
  <c r="K608"/>
  <c r="K625"/>
  <c r="K647"/>
  <c r="K660"/>
  <c r="K676"/>
  <c r="K688"/>
  <c r="K698"/>
  <c r="K713"/>
  <c r="K732"/>
  <c r="K770"/>
  <c r="K778"/>
  <c r="K785"/>
  <c r="K797"/>
  <c r="K814"/>
  <c r="K839"/>
  <c r="K842"/>
  <c r="K859"/>
  <c r="K868"/>
  <c r="K894"/>
  <c r="J159"/>
  <c r="J173"/>
  <c r="J188"/>
  <c r="J206"/>
  <c r="J217"/>
  <c r="J236"/>
  <c r="J251"/>
  <c r="J261"/>
  <c r="J280"/>
  <c r="J288"/>
  <c r="J302"/>
  <c r="J320"/>
  <c r="J335"/>
  <c r="J349"/>
  <c r="J364"/>
  <c r="J423"/>
  <c r="J431"/>
  <c r="J455"/>
  <c r="J468"/>
  <c r="J489"/>
  <c r="J505"/>
  <c r="J530"/>
  <c r="J537"/>
  <c r="J544"/>
  <c r="J557"/>
  <c r="J569"/>
  <c r="J577"/>
  <c r="J607"/>
  <c r="J614"/>
  <c r="J627"/>
  <c r="J640"/>
  <c r="J664"/>
  <c r="J678"/>
  <c r="J690"/>
  <c r="J714"/>
  <c r="J720"/>
  <c r="J737"/>
  <c r="J747"/>
  <c r="J771"/>
  <c r="J791"/>
  <c r="J804"/>
  <c r="J820"/>
  <c r="J829"/>
  <c r="J852"/>
  <c r="J890"/>
  <c r="J902"/>
  <c r="K158"/>
  <c r="K169"/>
  <c r="K181"/>
  <c r="K207"/>
  <c r="K218"/>
  <c r="K238"/>
  <c r="K251"/>
  <c r="K266"/>
  <c r="K276"/>
  <c r="K299"/>
  <c r="K314"/>
  <c r="K325"/>
  <c r="K381"/>
  <c r="K395"/>
  <c r="K409"/>
  <c r="K418"/>
  <c r="K443"/>
  <c r="K456"/>
  <c r="K465"/>
  <c r="K469"/>
  <c r="K495"/>
  <c r="K511"/>
  <c r="K522"/>
  <c r="K533"/>
  <c r="K556"/>
  <c r="K565"/>
  <c r="K577"/>
  <c r="K596"/>
  <c r="K622"/>
  <c r="K633"/>
  <c r="K659"/>
  <c r="K682"/>
  <c r="K703"/>
  <c r="K714"/>
  <c r="K731"/>
  <c r="K744"/>
  <c r="K758"/>
  <c r="K783"/>
  <c r="K790"/>
  <c r="K816"/>
  <c r="K821"/>
  <c r="K830"/>
  <c r="K841"/>
  <c r="K856"/>
  <c r="K873"/>
  <c r="K885"/>
  <c r="J160"/>
  <c r="J174"/>
  <c r="J191"/>
  <c r="J243"/>
  <c r="J254"/>
  <c r="J268"/>
  <c r="J282"/>
  <c r="J293"/>
  <c r="J307"/>
  <c r="J321"/>
  <c r="J343"/>
  <c r="J353"/>
  <c r="J373"/>
  <c r="J382"/>
  <c r="J401"/>
  <c r="J414"/>
  <c r="J433"/>
  <c r="J450"/>
  <c r="J458"/>
  <c r="J475"/>
  <c r="J500"/>
  <c r="J517"/>
  <c r="J538"/>
  <c r="J558"/>
  <c r="J571"/>
  <c r="J587"/>
  <c r="J594"/>
  <c r="J615"/>
  <c r="J628"/>
  <c r="J641"/>
  <c r="J651"/>
  <c r="J666"/>
  <c r="J701"/>
  <c r="J710"/>
  <c r="J724"/>
  <c r="J735"/>
  <c r="J752"/>
  <c r="J763"/>
  <c r="J776"/>
  <c r="J801"/>
  <c r="J828"/>
  <c r="J839"/>
  <c r="J849"/>
  <c r="J861"/>
  <c r="J879"/>
  <c r="J903"/>
  <c r="K161"/>
  <c r="K179"/>
  <c r="K188"/>
  <c r="K201"/>
  <c r="K223"/>
  <c r="K240"/>
  <c r="K253"/>
  <c r="K273"/>
  <c r="K282"/>
  <c r="K318"/>
  <c r="K332"/>
  <c r="K347"/>
  <c r="K360"/>
  <c r="K370"/>
  <c r="K385"/>
  <c r="K399"/>
  <c r="K434"/>
  <c r="K437"/>
  <c r="K454"/>
  <c r="K478"/>
  <c r="K491"/>
  <c r="K515"/>
  <c r="K529"/>
  <c r="K541"/>
  <c r="K548"/>
  <c r="K569"/>
  <c r="K580"/>
  <c r="K594"/>
  <c r="K601"/>
  <c r="K639"/>
  <c r="K655"/>
  <c r="K673"/>
  <c r="K684"/>
  <c r="K697"/>
  <c r="K720"/>
  <c r="K745"/>
  <c r="K755"/>
  <c r="K782"/>
  <c r="K784"/>
  <c r="K802"/>
  <c r="K815"/>
  <c r="K826"/>
  <c r="K840"/>
  <c r="K849"/>
  <c r="K858"/>
  <c r="K895"/>
  <c r="J185"/>
  <c r="J194"/>
  <c r="J210"/>
  <c r="J227"/>
  <c r="J231"/>
  <c r="J246"/>
  <c r="J260"/>
  <c r="J296"/>
  <c r="J315"/>
  <c r="J328"/>
  <c r="J342"/>
  <c r="J352"/>
  <c r="J380"/>
  <c r="J393"/>
  <c r="J403"/>
  <c r="J418"/>
  <c r="J428"/>
  <c r="J449"/>
  <c r="J461"/>
  <c r="J469"/>
  <c r="J482"/>
  <c r="J523"/>
  <c r="J531"/>
  <c r="J555"/>
  <c r="J563"/>
  <c r="J576"/>
  <c r="J600"/>
  <c r="J611"/>
  <c r="J634"/>
  <c r="J645"/>
  <c r="J663"/>
  <c r="J665"/>
  <c r="J679"/>
  <c r="J691"/>
  <c r="J707"/>
  <c r="J715"/>
  <c r="J731"/>
  <c r="J734"/>
  <c r="J772"/>
  <c r="J792"/>
  <c r="J808"/>
  <c r="J817"/>
  <c r="J842"/>
  <c r="J866"/>
  <c r="J875"/>
  <c r="J897"/>
  <c r="K159"/>
  <c r="K180"/>
  <c r="K194"/>
  <c r="K214"/>
  <c r="K224"/>
  <c r="K245"/>
  <c r="K254"/>
  <c r="K272"/>
  <c r="K287"/>
  <c r="K294"/>
  <c r="K303"/>
  <c r="K309"/>
  <c r="K329"/>
  <c r="K340"/>
  <c r="K355"/>
  <c r="K369"/>
  <c r="K428"/>
  <c r="K440"/>
  <c r="K453"/>
  <c r="K479"/>
  <c r="K493"/>
  <c r="K504"/>
  <c r="K513"/>
  <c r="K542"/>
  <c r="K551"/>
  <c r="K578"/>
  <c r="K592"/>
  <c r="K603"/>
  <c r="K614"/>
  <c r="K628"/>
  <c r="K652"/>
  <c r="K666"/>
  <c r="K690"/>
  <c r="K705"/>
  <c r="K742"/>
  <c r="K753"/>
  <c r="K769"/>
  <c r="K781"/>
  <c r="K793"/>
  <c r="K806"/>
  <c r="K817"/>
  <c r="K833"/>
  <c r="K844"/>
  <c r="K869"/>
  <c r="K881"/>
  <c r="K892"/>
  <c r="J155"/>
  <c r="J167"/>
  <c r="J175"/>
  <c r="J189"/>
  <c r="J202"/>
  <c r="J216"/>
  <c r="J237"/>
  <c r="J300"/>
  <c r="J322"/>
  <c r="J332"/>
  <c r="J350"/>
  <c r="J365"/>
  <c r="J377"/>
  <c r="J395"/>
  <c r="J404"/>
  <c r="J420"/>
  <c r="J435"/>
  <c r="J460"/>
  <c r="J474"/>
  <c r="J486"/>
  <c r="J499"/>
  <c r="J511"/>
  <c r="J536"/>
  <c r="J548"/>
  <c r="J561"/>
  <c r="J573"/>
  <c r="J598"/>
  <c r="J613"/>
  <c r="J621"/>
  <c r="J635"/>
  <c r="J658"/>
  <c r="J675"/>
  <c r="J687"/>
  <c r="J697"/>
  <c r="J711"/>
  <c r="J722"/>
  <c r="J748"/>
  <c r="J759"/>
  <c r="J773"/>
  <c r="J790"/>
  <c r="J814"/>
  <c r="J824"/>
  <c r="J863"/>
  <c r="J876"/>
  <c r="J891"/>
  <c r="J899"/>
  <c r="K163"/>
  <c r="K174"/>
  <c r="K192"/>
  <c r="K205"/>
  <c r="K217"/>
  <c r="K233"/>
  <c r="K248"/>
  <c r="K264"/>
  <c r="K278"/>
  <c r="K289"/>
  <c r="K351"/>
  <c r="K365"/>
  <c r="K379"/>
  <c r="K393"/>
  <c r="K406"/>
  <c r="K419"/>
  <c r="K435"/>
  <c r="K463"/>
  <c r="K477"/>
  <c r="K490"/>
  <c r="K505"/>
  <c r="K517"/>
  <c r="K539"/>
  <c r="K549"/>
  <c r="K563"/>
  <c r="K570"/>
  <c r="K582"/>
  <c r="K606"/>
  <c r="K616"/>
  <c r="K632"/>
  <c r="K642"/>
  <c r="K665"/>
  <c r="K677"/>
  <c r="K692"/>
  <c r="K719"/>
  <c r="K724"/>
  <c r="K738"/>
  <c r="K751"/>
  <c r="K761"/>
  <c r="K774"/>
  <c r="K794"/>
  <c r="K831"/>
  <c r="K848"/>
  <c r="K860"/>
  <c r="K876"/>
  <c r="K902"/>
  <c r="J154"/>
  <c r="J209"/>
  <c r="J224"/>
  <c r="J239"/>
  <c r="J253"/>
  <c r="J267"/>
  <c r="J281"/>
  <c r="J295"/>
  <c r="J314"/>
  <c r="J323"/>
  <c r="J338"/>
  <c r="J358"/>
  <c r="J372"/>
  <c r="J388"/>
  <c r="J397"/>
  <c r="J413"/>
  <c r="J427"/>
  <c r="J437"/>
  <c r="J445"/>
  <c r="J457"/>
  <c r="J481"/>
  <c r="J494"/>
  <c r="J507"/>
  <c r="J519"/>
  <c r="J551"/>
  <c r="J583"/>
  <c r="J595"/>
  <c r="J610"/>
  <c r="J625"/>
  <c r="J633"/>
  <c r="J657"/>
  <c r="J672"/>
  <c r="J709"/>
  <c r="J726"/>
  <c r="J743"/>
  <c r="J753"/>
  <c r="J778"/>
  <c r="J784"/>
  <c r="J798"/>
  <c r="J811"/>
  <c r="J835"/>
  <c r="J841"/>
  <c r="J854"/>
  <c r="J867"/>
  <c r="J880"/>
  <c r="J893"/>
  <c r="K157"/>
  <c r="K172"/>
  <c r="K184"/>
  <c r="K200"/>
  <c r="K232"/>
  <c r="K250"/>
  <c r="K261"/>
  <c r="K275"/>
  <c r="K296"/>
  <c r="K313"/>
  <c r="K323"/>
  <c r="K344"/>
  <c r="K353"/>
  <c r="K391"/>
  <c r="K404"/>
  <c r="K422"/>
  <c r="K429"/>
  <c r="K444"/>
  <c r="K459"/>
  <c r="K487"/>
  <c r="K494"/>
  <c r="K520"/>
  <c r="K534"/>
  <c r="K555"/>
  <c r="K557"/>
  <c r="K571"/>
  <c r="K597"/>
  <c r="K613"/>
  <c r="K626"/>
  <c r="K637"/>
  <c r="K662"/>
  <c r="K669"/>
  <c r="K704"/>
  <c r="K710"/>
  <c r="K721"/>
  <c r="K733"/>
  <c r="K748"/>
  <c r="K771"/>
  <c r="K796"/>
  <c r="K805"/>
  <c r="K835"/>
  <c r="K850"/>
  <c r="K865"/>
  <c r="K877"/>
  <c r="K886"/>
  <c r="K897"/>
  <c r="J161"/>
  <c r="J176"/>
  <c r="J192"/>
  <c r="J208"/>
  <c r="J218"/>
  <c r="J255"/>
  <c r="J272"/>
  <c r="J284"/>
  <c r="J290"/>
  <c r="J308"/>
  <c r="J317"/>
  <c r="J330"/>
  <c r="J368"/>
  <c r="J384"/>
  <c r="J398"/>
  <c r="J410"/>
  <c r="J434"/>
  <c r="J441"/>
  <c r="J456"/>
  <c r="J480"/>
  <c r="J493"/>
  <c r="J506"/>
  <c r="J518"/>
  <c r="J543"/>
  <c r="J545"/>
  <c r="J564"/>
  <c r="J581"/>
  <c r="J602"/>
  <c r="J616"/>
  <c r="J643"/>
  <c r="J653"/>
  <c r="J674"/>
  <c r="J686"/>
  <c r="J719"/>
  <c r="J727"/>
  <c r="J741"/>
  <c r="J756"/>
  <c r="J767"/>
  <c r="J782"/>
  <c r="J786"/>
  <c r="J823"/>
  <c r="J830"/>
  <c r="J843"/>
  <c r="J857"/>
  <c r="J869"/>
  <c r="J894"/>
  <c r="K156"/>
  <c r="K168"/>
  <c r="K183"/>
  <c r="K198"/>
  <c r="K211"/>
  <c r="K262"/>
  <c r="K280"/>
  <c r="K301"/>
  <c r="K315"/>
  <c r="K327"/>
  <c r="K338"/>
  <c r="K356"/>
  <c r="K373"/>
  <c r="K384"/>
  <c r="K408"/>
  <c r="K420"/>
  <c r="K436"/>
  <c r="K445"/>
  <c r="K464"/>
  <c r="K492"/>
  <c r="K506"/>
  <c r="K516"/>
  <c r="K527"/>
  <c r="K547"/>
  <c r="K561"/>
  <c r="K576"/>
  <c r="K591"/>
  <c r="K605"/>
  <c r="K617"/>
  <c r="K627"/>
  <c r="K641"/>
  <c r="K674"/>
  <c r="K685"/>
  <c r="K700"/>
  <c r="K711"/>
  <c r="K737"/>
  <c r="K750"/>
  <c r="K768"/>
  <c r="K788"/>
  <c r="K798"/>
  <c r="K812"/>
  <c r="K827"/>
  <c r="K837"/>
  <c r="K853"/>
  <c r="K866"/>
  <c r="K879"/>
  <c r="J165"/>
  <c r="J179"/>
  <c r="J193"/>
  <c r="J205"/>
  <c r="J221"/>
  <c r="J238"/>
  <c r="J250"/>
  <c r="J271"/>
  <c r="J287"/>
  <c r="J292"/>
  <c r="J306"/>
  <c r="J319"/>
  <c r="J334"/>
  <c r="J348"/>
  <c r="J400"/>
  <c r="J416"/>
  <c r="J426"/>
  <c r="J440"/>
  <c r="J454"/>
  <c r="J471"/>
  <c r="J484"/>
  <c r="J498"/>
  <c r="J512"/>
  <c r="J522"/>
  <c r="J554"/>
  <c r="J570"/>
  <c r="J586"/>
  <c r="J609"/>
  <c r="J626"/>
  <c r="J638"/>
  <c r="J650"/>
  <c r="J670"/>
  <c r="J677"/>
  <c r="J694"/>
  <c r="J706"/>
  <c r="J718"/>
  <c r="J730"/>
  <c r="J745"/>
  <c r="J758"/>
  <c r="J796"/>
  <c r="J809"/>
  <c r="J822"/>
  <c r="J833"/>
  <c r="J859"/>
  <c r="J871"/>
  <c r="J889"/>
  <c r="K154"/>
  <c r="K219"/>
  <c r="K237"/>
  <c r="K249"/>
  <c r="K260"/>
  <c r="K279"/>
  <c r="K297"/>
  <c r="K304"/>
  <c r="K321"/>
  <c r="K330"/>
  <c r="K348"/>
  <c r="K364"/>
  <c r="K376"/>
  <c r="K389"/>
  <c r="K405"/>
  <c r="K421"/>
  <c r="K424"/>
  <c r="K442"/>
  <c r="K451"/>
  <c r="K468"/>
  <c r="K475"/>
  <c r="K482"/>
  <c r="K508"/>
  <c r="K519"/>
  <c r="K568"/>
  <c r="K581"/>
  <c r="K589"/>
  <c r="K620"/>
  <c r="K635"/>
  <c r="K650"/>
  <c r="K661"/>
  <c r="K686"/>
  <c r="K696"/>
  <c r="K708"/>
  <c r="K722"/>
  <c r="K747"/>
  <c r="K764"/>
  <c r="K803"/>
  <c r="K811"/>
  <c r="K825"/>
  <c r="K838"/>
  <c r="K851"/>
  <c r="K862"/>
  <c r="K875"/>
  <c r="K889"/>
  <c r="K903"/>
  <c r="J162"/>
  <c r="J171"/>
  <c r="J181"/>
  <c r="J200"/>
  <c r="J211"/>
  <c r="J225"/>
  <c r="J244"/>
  <c r="J259"/>
  <c r="J269"/>
  <c r="J283"/>
  <c r="J289"/>
  <c r="J359"/>
  <c r="J369"/>
  <c r="J383"/>
  <c r="J399"/>
  <c r="J415"/>
  <c r="J447"/>
  <c r="J459"/>
  <c r="J472"/>
  <c r="J501"/>
  <c r="J513"/>
  <c r="J527"/>
  <c r="J540"/>
  <c r="J546"/>
  <c r="J559"/>
  <c r="J572"/>
  <c r="J588"/>
  <c r="J596"/>
  <c r="J601"/>
  <c r="J629"/>
  <c r="J642"/>
  <c r="J680"/>
  <c r="J692"/>
  <c r="J702"/>
  <c r="J716"/>
  <c r="J728"/>
  <c r="J740"/>
  <c r="J755"/>
  <c r="J768"/>
  <c r="J783"/>
  <c r="J805"/>
  <c r="J818"/>
  <c r="J834"/>
  <c r="J844"/>
  <c r="J868"/>
  <c r="J882"/>
  <c r="K165"/>
  <c r="K173"/>
  <c r="K187"/>
  <c r="K210"/>
  <c r="K226"/>
  <c r="K239"/>
  <c r="K257"/>
  <c r="K268"/>
  <c r="K284"/>
  <c r="K305"/>
  <c r="K322"/>
  <c r="K331"/>
  <c r="K339"/>
  <c r="K354"/>
  <c r="K371"/>
  <c r="K383"/>
  <c r="K432"/>
  <c r="K447"/>
  <c r="K470"/>
  <c r="K481"/>
  <c r="K509"/>
  <c r="K524"/>
  <c r="K543"/>
  <c r="K544"/>
  <c r="K558"/>
  <c r="K584"/>
  <c r="K598"/>
  <c r="K609"/>
  <c r="K624"/>
  <c r="K645"/>
  <c r="K654"/>
  <c r="K668"/>
  <c r="K681"/>
  <c r="K691"/>
  <c r="K706"/>
  <c r="K716"/>
  <c r="K741"/>
  <c r="K754"/>
  <c r="K765"/>
  <c r="K776"/>
  <c r="K804"/>
  <c r="K819"/>
  <c r="K855"/>
  <c r="K867"/>
  <c r="K883"/>
  <c r="K899"/>
  <c r="J170"/>
  <c r="J180"/>
  <c r="J199"/>
  <c r="J204"/>
  <c r="J220"/>
  <c r="J235"/>
  <c r="J249"/>
  <c r="J301"/>
  <c r="J312"/>
  <c r="J326"/>
  <c r="J347"/>
  <c r="J366"/>
  <c r="J379"/>
  <c r="J392"/>
  <c r="J409"/>
  <c r="J422"/>
  <c r="J425"/>
  <c r="J443"/>
  <c r="J467"/>
  <c r="J479"/>
  <c r="J492"/>
  <c r="J503"/>
  <c r="J529"/>
  <c r="J535"/>
  <c r="J553"/>
  <c r="J568"/>
  <c r="J593"/>
  <c r="J606"/>
  <c r="J631"/>
  <c r="J644"/>
  <c r="J662"/>
  <c r="J688"/>
  <c r="J699"/>
  <c r="J736"/>
  <c r="J751"/>
  <c r="J762"/>
  <c r="J781"/>
  <c r="J789"/>
  <c r="J800"/>
  <c r="J815"/>
  <c r="J816"/>
  <c r="J827"/>
  <c r="J838"/>
  <c r="J865"/>
  <c r="J878"/>
  <c r="J888"/>
  <c r="K153"/>
  <c r="K171"/>
  <c r="K177"/>
  <c r="K191"/>
  <c r="K208"/>
  <c r="K221"/>
  <c r="K236"/>
  <c r="K247"/>
  <c r="K263"/>
  <c r="K277"/>
  <c r="K295"/>
  <c r="K363"/>
  <c r="K377"/>
  <c r="K392"/>
  <c r="K403"/>
  <c r="K417"/>
  <c r="K448"/>
  <c r="K457"/>
  <c r="K503"/>
  <c r="K518"/>
  <c r="K525"/>
  <c r="K540"/>
  <c r="K560"/>
  <c r="K573"/>
  <c r="K586"/>
  <c r="K600"/>
  <c r="K604"/>
  <c r="K618"/>
  <c r="K630"/>
  <c r="K640"/>
  <c r="K651"/>
  <c r="J163"/>
  <c r="J230"/>
  <c r="J245"/>
  <c r="J257"/>
  <c r="J273"/>
  <c r="J285"/>
  <c r="J291"/>
  <c r="J304"/>
  <c r="J311"/>
  <c r="J325"/>
  <c r="J344"/>
  <c r="J356"/>
  <c r="J374"/>
  <c r="J386"/>
  <c r="J396"/>
  <c r="J412"/>
  <c r="J439"/>
  <c r="J453"/>
  <c r="J464"/>
  <c r="J478"/>
  <c r="J483"/>
  <c r="J497"/>
  <c r="J510"/>
  <c r="J521"/>
  <c r="J533"/>
  <c r="J567"/>
  <c r="J582"/>
  <c r="J624"/>
  <c r="J637"/>
  <c r="J648"/>
  <c r="J661"/>
  <c r="K164"/>
  <c r="K175"/>
  <c r="K197"/>
  <c r="K212"/>
  <c r="K229"/>
  <c r="K244"/>
  <c r="K292"/>
  <c r="K302"/>
  <c r="K316"/>
  <c r="K326"/>
  <c r="K342"/>
  <c r="K357"/>
  <c r="K372"/>
  <c r="K386"/>
  <c r="K401"/>
  <c r="K410"/>
  <c r="K431"/>
  <c r="K450"/>
  <c r="K473"/>
  <c r="K486"/>
  <c r="K498"/>
  <c r="K510"/>
  <c r="K535"/>
  <c r="K545"/>
  <c r="K562"/>
  <c r="K572"/>
  <c r="K599"/>
  <c r="K610"/>
  <c r="K636"/>
  <c r="K649"/>
  <c r="K663"/>
  <c r="K671"/>
  <c r="K687"/>
  <c r="K715"/>
  <c r="K730"/>
  <c r="K740"/>
  <c r="K767"/>
  <c r="K779"/>
  <c r="K787"/>
  <c r="K800"/>
  <c r="K813"/>
  <c r="K828"/>
  <c r="K829"/>
  <c r="K846"/>
  <c r="K884"/>
  <c r="K893"/>
  <c r="J156"/>
  <c r="J166"/>
  <c r="J182"/>
  <c r="J187"/>
  <c r="J201"/>
  <c r="J222"/>
  <c r="J233"/>
  <c r="J247"/>
  <c r="J266"/>
  <c r="J275"/>
  <c r="J298"/>
  <c r="J309"/>
  <c r="J333"/>
  <c r="J346"/>
  <c r="J361"/>
  <c r="J376"/>
  <c r="J429"/>
  <c r="J438"/>
  <c r="J451"/>
  <c r="J476"/>
  <c r="J490"/>
  <c r="J514"/>
  <c r="J528"/>
  <c r="J541"/>
  <c r="J552"/>
  <c r="J565"/>
  <c r="J590"/>
  <c r="J603"/>
  <c r="J617"/>
  <c r="J630"/>
  <c r="J654"/>
  <c r="J667"/>
  <c r="J681"/>
  <c r="J693"/>
  <c r="J703"/>
  <c r="J713"/>
  <c r="J725"/>
  <c r="J760"/>
  <c r="J774"/>
  <c r="J795"/>
  <c r="J806"/>
  <c r="J840"/>
  <c r="J853"/>
  <c r="J862"/>
  <c r="J886"/>
  <c r="J898"/>
  <c r="K155"/>
  <c r="K170"/>
  <c r="K185"/>
  <c r="K196"/>
  <c r="K209"/>
  <c r="K230"/>
  <c r="K243"/>
  <c r="K255"/>
  <c r="K271"/>
  <c r="K274"/>
  <c r="K298"/>
  <c r="K310"/>
  <c r="K324"/>
  <c r="K341"/>
  <c r="K359"/>
  <c r="K423"/>
  <c r="K433"/>
  <c r="K462"/>
  <c r="K474"/>
  <c r="K484"/>
  <c r="K497"/>
  <c r="K528"/>
  <c r="K537"/>
  <c r="K550"/>
  <c r="K559"/>
  <c r="K585"/>
  <c r="K595"/>
  <c r="K623"/>
  <c r="K634"/>
  <c r="K644"/>
  <c r="K653"/>
  <c r="K672"/>
  <c r="K689"/>
  <c r="K699"/>
  <c r="K712"/>
  <c r="K725"/>
  <c r="K734"/>
  <c r="K780"/>
  <c r="K786"/>
  <c r="K799"/>
  <c r="K810"/>
  <c r="K824"/>
  <c r="K852"/>
  <c r="K861"/>
  <c r="K871"/>
  <c r="K882"/>
  <c r="J164"/>
  <c r="J178"/>
  <c r="J190"/>
  <c r="J203"/>
  <c r="J219"/>
  <c r="J286"/>
  <c r="J294"/>
  <c r="J305"/>
  <c r="J318"/>
  <c r="J336"/>
  <c r="J351"/>
  <c r="J363"/>
  <c r="J381"/>
  <c r="J391"/>
  <c r="J408"/>
  <c r="J411"/>
  <c r="J430"/>
  <c r="J442"/>
  <c r="J466"/>
  <c r="J477"/>
  <c r="J502"/>
  <c r="J515"/>
  <c r="J524"/>
  <c r="J534"/>
  <c r="J556"/>
  <c r="J579"/>
  <c r="J592"/>
  <c r="J605"/>
  <c r="J618"/>
  <c r="J649"/>
  <c r="J660"/>
  <c r="J669"/>
  <c r="J683"/>
  <c r="J695"/>
  <c r="J705"/>
  <c r="J732"/>
  <c r="J744"/>
  <c r="J750"/>
  <c r="J764"/>
  <c r="J794"/>
  <c r="J807"/>
  <c r="J819"/>
  <c r="J832"/>
  <c r="J846"/>
  <c r="J858"/>
  <c r="J901"/>
  <c r="K162"/>
  <c r="K167"/>
  <c r="K182"/>
  <c r="K199"/>
  <c r="K215"/>
  <c r="K227"/>
  <c r="K241"/>
  <c r="K258"/>
  <c r="K270"/>
  <c r="K281"/>
  <c r="K288"/>
  <c r="K311"/>
  <c r="K343"/>
  <c r="K368"/>
  <c r="K400"/>
  <c r="K411"/>
  <c r="K426"/>
  <c r="K439"/>
  <c r="K467"/>
  <c r="K480"/>
  <c r="K488"/>
  <c r="K501"/>
  <c r="K523"/>
  <c r="K536"/>
  <c r="K566"/>
  <c r="K579"/>
  <c r="K590"/>
  <c r="K607"/>
  <c r="K615"/>
  <c r="K646"/>
  <c r="K657"/>
  <c r="J152"/>
  <c r="J177"/>
  <c r="J207"/>
  <c r="J232"/>
  <c r="J262"/>
  <c r="J274"/>
  <c r="J297"/>
  <c r="J303"/>
  <c r="J316"/>
  <c r="J331"/>
  <c r="J345"/>
  <c r="J360"/>
  <c r="J375"/>
  <c r="J394"/>
  <c r="J407"/>
  <c r="J419"/>
  <c r="J446"/>
  <c r="J462"/>
  <c r="J473"/>
  <c r="J485"/>
  <c r="J495"/>
  <c r="J526"/>
  <c r="J539"/>
  <c r="J547"/>
  <c r="J560"/>
  <c r="J584"/>
  <c r="J597"/>
  <c r="J612"/>
  <c r="J620"/>
  <c r="J639"/>
  <c r="J652"/>
  <c r="K203"/>
  <c r="K216"/>
  <c r="K235"/>
  <c r="K246"/>
  <c r="K265"/>
  <c r="K283"/>
  <c r="K291"/>
  <c r="K307"/>
  <c r="K317"/>
  <c r="K334"/>
  <c r="K349"/>
  <c r="K361"/>
  <c r="K378"/>
  <c r="K390"/>
  <c r="K407"/>
  <c r="K413"/>
  <c r="K446"/>
  <c r="K460"/>
  <c r="K471"/>
  <c r="K483"/>
  <c r="K502"/>
  <c r="K514"/>
  <c r="K530"/>
  <c r="K538"/>
  <c r="K546"/>
  <c r="K574"/>
  <c r="K583"/>
  <c r="K611"/>
  <c r="K631"/>
  <c r="K643"/>
  <c r="K656"/>
  <c r="K675"/>
  <c r="K693"/>
  <c r="K707"/>
  <c r="K718"/>
  <c r="K728"/>
  <c r="K756"/>
  <c r="K766"/>
  <c r="K777"/>
  <c r="K789"/>
  <c r="K801"/>
  <c r="K820"/>
  <c r="K832"/>
  <c r="K870"/>
  <c r="K880"/>
  <c r="K896"/>
  <c r="J153"/>
  <c r="J169"/>
  <c r="J184"/>
  <c r="J198"/>
  <c r="J213"/>
  <c r="J229"/>
  <c r="J242"/>
  <c r="J256"/>
  <c r="J270"/>
  <c r="J278"/>
  <c r="J341"/>
  <c r="J355"/>
  <c r="J371"/>
  <c r="J385"/>
  <c r="J402"/>
  <c r="J421"/>
  <c r="J424"/>
  <c r="J452"/>
  <c r="J463"/>
  <c r="J491"/>
  <c r="J509"/>
  <c r="J520"/>
  <c r="J532"/>
  <c r="J566"/>
  <c r="J578"/>
  <c r="J591"/>
  <c r="J604"/>
  <c r="J623"/>
  <c r="J636"/>
  <c r="J647"/>
  <c r="J659"/>
  <c r="J668"/>
  <c r="J682"/>
  <c r="J698"/>
  <c r="J712"/>
  <c r="J749"/>
  <c r="J761"/>
  <c r="J775"/>
  <c r="J793"/>
  <c r="J813"/>
  <c r="J826"/>
  <c r="J837"/>
  <c r="J851"/>
  <c r="J877"/>
  <c r="J887"/>
  <c r="J900"/>
  <c r="K190"/>
  <c r="K202"/>
  <c r="K220"/>
  <c r="K231"/>
  <c r="K256"/>
  <c r="K269"/>
  <c r="K293"/>
  <c r="K308"/>
  <c r="K319"/>
  <c r="K335"/>
  <c r="K346"/>
  <c r="K362"/>
  <c r="K375"/>
  <c r="K387"/>
  <c r="K397"/>
  <c r="K412"/>
  <c r="K427"/>
  <c r="K452"/>
  <c r="K466"/>
  <c r="K476"/>
  <c r="K489"/>
  <c r="K500"/>
  <c r="K526"/>
  <c r="K531"/>
  <c r="K554"/>
  <c r="K567"/>
  <c r="K593"/>
  <c r="K602"/>
  <c r="K619"/>
  <c r="K629"/>
  <c r="K658"/>
  <c r="K670"/>
  <c r="K680"/>
  <c r="K701"/>
  <c r="K709"/>
  <c r="K723"/>
  <c r="K736"/>
  <c r="K749"/>
  <c r="K760"/>
  <c r="K772"/>
  <c r="K823"/>
  <c r="K836"/>
  <c r="K847"/>
  <c r="K863"/>
  <c r="K890"/>
  <c r="K901"/>
  <c r="J158"/>
  <c r="J172"/>
  <c r="J183"/>
  <c r="J195"/>
  <c r="J212"/>
  <c r="J228"/>
  <c r="J241"/>
  <c r="J252"/>
  <c r="J264"/>
  <c r="J277"/>
  <c r="J324"/>
  <c r="J340"/>
  <c r="J354"/>
  <c r="J370"/>
  <c r="J390"/>
  <c r="J405"/>
  <c r="J436"/>
  <c r="J448"/>
  <c r="J470"/>
  <c r="J487"/>
  <c r="J496"/>
  <c r="J508"/>
  <c r="J542"/>
  <c r="J549"/>
  <c r="J574"/>
  <c r="J585"/>
  <c r="J599"/>
  <c r="J608"/>
  <c r="J622"/>
  <c r="J646"/>
  <c r="J655"/>
  <c r="J704"/>
  <c r="J717"/>
  <c r="J729"/>
  <c r="J742"/>
  <c r="J770"/>
  <c r="J780"/>
  <c r="J788"/>
  <c r="J803"/>
  <c r="J821"/>
  <c r="J831"/>
  <c r="J845"/>
  <c r="J855"/>
  <c r="J870"/>
  <c r="J884"/>
  <c r="J895"/>
  <c r="K178"/>
  <c r="K189"/>
  <c r="K204"/>
  <c r="K228"/>
  <c r="K242"/>
  <c r="K259"/>
  <c r="K290"/>
  <c r="K306"/>
  <c r="K320"/>
  <c r="K333"/>
  <c r="K345"/>
  <c r="K352"/>
  <c r="K367"/>
  <c r="K388"/>
  <c r="K396"/>
  <c r="K414"/>
  <c r="K667"/>
  <c r="K679"/>
  <c r="K694"/>
  <c r="K702"/>
  <c r="K727"/>
  <c r="K739"/>
  <c r="K752"/>
  <c r="K762"/>
  <c r="K775"/>
  <c r="K791"/>
  <c r="K807"/>
  <c r="K845"/>
  <c r="K854"/>
  <c r="K874"/>
  <c r="K891"/>
  <c r="J157"/>
  <c r="J168"/>
  <c r="J186"/>
  <c r="J197"/>
  <c r="J215"/>
  <c r="J223"/>
  <c r="J234"/>
  <c r="J248"/>
  <c r="J263"/>
  <c r="J276"/>
  <c r="J310"/>
  <c r="J329"/>
  <c r="J339"/>
  <c r="J362"/>
  <c r="J378"/>
  <c r="J389"/>
  <c r="J676"/>
  <c r="J689"/>
  <c r="J723"/>
  <c r="J738"/>
  <c r="J757"/>
  <c r="J769"/>
  <c r="J787"/>
  <c r="J802"/>
  <c r="J812"/>
  <c r="J825"/>
  <c r="J850"/>
  <c r="J864"/>
  <c r="J873"/>
  <c r="J883"/>
  <c r="J896"/>
  <c r="K664"/>
  <c r="K683"/>
  <c r="K717"/>
  <c r="K726"/>
  <c r="K735"/>
  <c r="K746"/>
  <c r="K759"/>
  <c r="K792"/>
  <c r="K809"/>
  <c r="K818"/>
  <c r="K843"/>
  <c r="K864"/>
  <c r="K878"/>
  <c r="K887"/>
  <c r="K898"/>
  <c r="J673"/>
  <c r="J685"/>
  <c r="J696"/>
  <c r="J721"/>
  <c r="J739"/>
  <c r="J754"/>
  <c r="J766"/>
  <c r="J779"/>
  <c r="J785"/>
  <c r="J799"/>
  <c r="J836"/>
  <c r="J848"/>
  <c r="J856"/>
  <c r="J872"/>
  <c r="J881"/>
  <c r="G903"/>
  <c r="G902"/>
  <c r="G897"/>
  <c r="G900"/>
  <c r="G898"/>
  <c r="G901"/>
  <c r="G899"/>
  <c r="G896"/>
  <c r="G894"/>
  <c r="G892"/>
  <c r="G893"/>
  <c r="G895"/>
  <c r="G890"/>
  <c r="G891"/>
  <c r="G887"/>
  <c r="G888"/>
  <c r="G886"/>
  <c r="G889"/>
  <c r="G885"/>
  <c r="G883"/>
  <c r="G881"/>
  <c r="G882"/>
  <c r="G880"/>
  <c r="G884"/>
  <c r="G879"/>
  <c r="G875"/>
  <c r="G877"/>
  <c r="G878"/>
  <c r="G874"/>
  <c r="G876"/>
  <c r="G873"/>
  <c r="G872"/>
  <c r="G869"/>
  <c r="G868"/>
  <c r="G871"/>
  <c r="G867"/>
  <c r="G870"/>
  <c r="G866"/>
  <c r="G864"/>
  <c r="G861"/>
  <c r="G865"/>
  <c r="G862"/>
  <c r="G860"/>
  <c r="G863"/>
  <c r="G857"/>
  <c r="G856"/>
  <c r="G858"/>
  <c r="G859"/>
  <c r="G854"/>
  <c r="G855"/>
  <c r="G852"/>
  <c r="G853"/>
  <c r="G850"/>
  <c r="G849"/>
  <c r="G851"/>
  <c r="G848"/>
  <c r="G847"/>
  <c r="G843"/>
  <c r="G842"/>
  <c r="G846"/>
  <c r="G844"/>
  <c r="G841"/>
  <c r="G845"/>
  <c r="G839"/>
  <c r="G840"/>
  <c r="G837"/>
  <c r="G838"/>
  <c r="G836"/>
  <c r="G835"/>
  <c r="G834"/>
  <c r="G830"/>
  <c r="G829"/>
  <c r="G832"/>
  <c r="G833"/>
  <c r="G831"/>
  <c r="G828"/>
  <c r="G825"/>
  <c r="G823"/>
  <c r="G826"/>
  <c r="G827"/>
  <c r="G824"/>
  <c r="G820"/>
  <c r="G822"/>
  <c r="G821"/>
  <c r="G817"/>
  <c r="G819"/>
  <c r="G818"/>
  <c r="G816"/>
  <c r="G815"/>
  <c r="G814"/>
  <c r="G812"/>
  <c r="G813"/>
  <c r="G810"/>
  <c r="G811"/>
  <c r="G808"/>
  <c r="G809"/>
  <c r="G804"/>
  <c r="G806"/>
  <c r="G807"/>
  <c r="G805"/>
  <c r="G802"/>
  <c r="G801"/>
  <c r="G803"/>
  <c r="G800"/>
  <c r="G799"/>
  <c r="G797"/>
  <c r="G798"/>
  <c r="G795"/>
  <c r="G796"/>
  <c r="G792"/>
  <c r="G793"/>
  <c r="G791"/>
  <c r="G794"/>
  <c r="G790"/>
  <c r="G787"/>
  <c r="G786"/>
  <c r="G789"/>
  <c r="G785"/>
  <c r="G784"/>
  <c r="G788"/>
  <c r="G782"/>
  <c r="G783"/>
  <c r="G781"/>
  <c r="G779"/>
  <c r="G777"/>
  <c r="G778"/>
  <c r="G780"/>
  <c r="G776"/>
  <c r="G772"/>
  <c r="G775"/>
  <c r="G771"/>
  <c r="G774"/>
  <c r="G773"/>
  <c r="G770"/>
  <c r="G769"/>
  <c r="G767"/>
  <c r="G766"/>
  <c r="G768"/>
  <c r="G765"/>
  <c r="G763"/>
  <c r="G764"/>
  <c r="G761"/>
  <c r="G762"/>
  <c r="G760"/>
  <c r="G759"/>
  <c r="G757"/>
  <c r="G758"/>
  <c r="G756"/>
  <c r="G754"/>
  <c r="G755"/>
  <c r="G753"/>
  <c r="G752"/>
  <c r="G749"/>
  <c r="G747"/>
  <c r="G751"/>
  <c r="G750"/>
  <c r="G746"/>
  <c r="G748"/>
  <c r="G744"/>
  <c r="G745"/>
  <c r="G743"/>
  <c r="G741"/>
  <c r="G739"/>
  <c r="G740"/>
  <c r="G742"/>
  <c r="G738"/>
  <c r="G737"/>
  <c r="G734"/>
  <c r="G735"/>
  <c r="G736"/>
  <c r="G733"/>
  <c r="G731"/>
  <c r="G732"/>
  <c r="G727"/>
  <c r="G728"/>
  <c r="G730"/>
  <c r="G726"/>
  <c r="G729"/>
  <c r="G724"/>
  <c r="G725"/>
  <c r="G723"/>
  <c r="G720"/>
  <c r="G721"/>
  <c r="G722"/>
  <c r="G719"/>
  <c r="G715"/>
  <c r="G714"/>
  <c r="G716"/>
  <c r="G718"/>
  <c r="G717"/>
  <c r="G713"/>
  <c r="G710"/>
  <c r="G712"/>
  <c r="G708"/>
  <c r="G709"/>
  <c r="G711"/>
  <c r="G707"/>
  <c r="G703"/>
  <c r="G705"/>
  <c r="G702"/>
  <c r="G706"/>
  <c r="G704"/>
  <c r="G701"/>
  <c r="G700"/>
  <c r="G698"/>
  <c r="G699"/>
  <c r="G696"/>
  <c r="G697"/>
  <c r="G695"/>
  <c r="G691"/>
  <c r="G690"/>
  <c r="G693"/>
  <c r="G692"/>
  <c r="G694"/>
  <c r="G689"/>
  <c r="G686"/>
  <c r="G688"/>
  <c r="G685"/>
  <c r="G684"/>
  <c r="G687"/>
  <c r="G679"/>
  <c r="G682"/>
  <c r="G678"/>
  <c r="G681"/>
  <c r="G683"/>
  <c r="G680"/>
  <c r="G677"/>
  <c r="G676"/>
  <c r="G674"/>
  <c r="G673"/>
  <c r="G671"/>
  <c r="G672"/>
  <c r="G675"/>
  <c r="G665"/>
  <c r="G666"/>
  <c r="G668"/>
  <c r="G664"/>
  <c r="G667"/>
  <c r="G669"/>
  <c r="G670"/>
  <c r="G663"/>
  <c r="G661"/>
  <c r="G659"/>
  <c r="G662"/>
  <c r="G660"/>
  <c r="G657"/>
  <c r="G658"/>
  <c r="G656"/>
  <c r="G653"/>
  <c r="G651"/>
  <c r="G654"/>
  <c r="G652"/>
  <c r="G655"/>
  <c r="G650"/>
  <c r="G645"/>
  <c r="G648"/>
  <c r="G647"/>
  <c r="G649"/>
  <c r="G646"/>
  <c r="G643"/>
  <c r="G641"/>
  <c r="G640"/>
  <c r="G644"/>
  <c r="G642"/>
  <c r="G639"/>
  <c r="G637"/>
  <c r="G638"/>
  <c r="G634"/>
  <c r="G636"/>
  <c r="G633"/>
  <c r="G635"/>
  <c r="G632"/>
  <c r="G628"/>
  <c r="G627"/>
  <c r="G631"/>
  <c r="G630"/>
  <c r="G629"/>
  <c r="G626"/>
  <c r="G625"/>
  <c r="G624"/>
  <c r="G623"/>
  <c r="G620"/>
  <c r="G621"/>
  <c r="G622"/>
  <c r="G619"/>
  <c r="G616"/>
  <c r="G615"/>
  <c r="G614"/>
  <c r="G617"/>
  <c r="G618"/>
  <c r="G611"/>
  <c r="G612"/>
  <c r="G610"/>
  <c r="G613"/>
  <c r="G609"/>
  <c r="G608"/>
  <c r="G607"/>
  <c r="G602"/>
  <c r="G604"/>
  <c r="G606"/>
  <c r="G603"/>
  <c r="G605"/>
  <c r="G601"/>
  <c r="G600"/>
  <c r="G597"/>
  <c r="G596"/>
  <c r="G595"/>
  <c r="G598"/>
  <c r="G599"/>
  <c r="G594"/>
  <c r="G591"/>
  <c r="G593"/>
  <c r="G590"/>
  <c r="G592"/>
  <c r="G589"/>
  <c r="G587"/>
  <c r="G588"/>
  <c r="G584"/>
  <c r="G586"/>
  <c r="G583"/>
  <c r="G585"/>
  <c r="G581"/>
  <c r="G582"/>
  <c r="G580"/>
  <c r="G578"/>
  <c r="G577"/>
  <c r="G579"/>
  <c r="G576"/>
  <c r="G575"/>
  <c r="G571"/>
  <c r="G572"/>
  <c r="G573"/>
  <c r="G574"/>
  <c r="G569"/>
  <c r="G570"/>
  <c r="G564"/>
  <c r="G567"/>
  <c r="G566"/>
  <c r="G568"/>
  <c r="G565"/>
  <c r="G563"/>
  <c r="G562"/>
  <c r="G558"/>
  <c r="G557"/>
  <c r="G560"/>
  <c r="G559"/>
  <c r="G561"/>
  <c r="G555"/>
  <c r="G556"/>
  <c r="G553"/>
  <c r="G552"/>
  <c r="G554"/>
  <c r="G551"/>
  <c r="G550"/>
  <c r="G545"/>
  <c r="G544"/>
  <c r="G547"/>
  <c r="G546"/>
  <c r="G548"/>
  <c r="G549"/>
  <c r="G543"/>
  <c r="G538"/>
  <c r="G537"/>
  <c r="G541"/>
  <c r="G539"/>
  <c r="G540"/>
  <c r="G542"/>
  <c r="G536"/>
  <c r="G531"/>
  <c r="G533"/>
  <c r="G532"/>
  <c r="G535"/>
  <c r="G534"/>
  <c r="G530"/>
  <c r="G529"/>
  <c r="G528"/>
  <c r="G526"/>
  <c r="G527"/>
  <c r="G525"/>
  <c r="G523"/>
  <c r="G524"/>
  <c r="G521"/>
  <c r="G520"/>
  <c r="G522"/>
  <c r="G519"/>
  <c r="G518"/>
  <c r="G517"/>
  <c r="G516"/>
  <c r="G514"/>
  <c r="G515"/>
  <c r="G513"/>
  <c r="G512"/>
  <c r="G511"/>
  <c r="G510"/>
  <c r="G509"/>
  <c r="G507"/>
  <c r="G508"/>
  <c r="G506"/>
  <c r="G505"/>
  <c r="G504"/>
  <c r="G500"/>
  <c r="G503"/>
  <c r="G502"/>
  <c r="G501"/>
  <c r="G499"/>
  <c r="G497"/>
  <c r="G495"/>
  <c r="G498"/>
  <c r="G494"/>
  <c r="G496"/>
  <c r="G493"/>
  <c r="G491"/>
  <c r="G489"/>
  <c r="G492"/>
  <c r="G490"/>
  <c r="G488"/>
  <c r="G485"/>
  <c r="G486"/>
  <c r="G487"/>
  <c r="G482"/>
  <c r="G483"/>
  <c r="G484"/>
  <c r="G481"/>
  <c r="G480"/>
  <c r="G478"/>
  <c r="G475"/>
  <c r="G479"/>
  <c r="G476"/>
  <c r="G477"/>
  <c r="G473"/>
  <c r="G472"/>
  <c r="G474"/>
  <c r="G469"/>
  <c r="G471"/>
  <c r="G470"/>
  <c r="G468"/>
  <c r="G467"/>
  <c r="G466"/>
  <c r="G465"/>
  <c r="G464"/>
  <c r="G463"/>
  <c r="G461"/>
  <c r="G462"/>
  <c r="G458"/>
  <c r="G459"/>
  <c r="G457"/>
  <c r="G460"/>
  <c r="G456"/>
  <c r="G455"/>
  <c r="G453"/>
  <c r="G452"/>
  <c r="G451"/>
  <c r="G454"/>
  <c r="G449"/>
  <c r="G450"/>
  <c r="G446"/>
  <c r="G447"/>
  <c r="G444"/>
  <c r="G445"/>
  <c r="G448"/>
  <c r="G441"/>
  <c r="G443"/>
  <c r="G442"/>
  <c r="G439"/>
  <c r="G438"/>
  <c r="G440"/>
  <c r="G437"/>
  <c r="G434"/>
  <c r="G433"/>
  <c r="G432"/>
  <c r="G435"/>
  <c r="G436"/>
  <c r="G431"/>
  <c r="G428"/>
  <c r="G429"/>
  <c r="G430"/>
  <c r="G427"/>
  <c r="G424"/>
  <c r="G425"/>
  <c r="G426"/>
  <c r="G423"/>
  <c r="G418"/>
  <c r="G421"/>
  <c r="G422"/>
  <c r="G419"/>
  <c r="G420"/>
  <c r="G417"/>
  <c r="G414"/>
  <c r="G415"/>
  <c r="G416"/>
  <c r="G413"/>
  <c r="G410"/>
  <c r="G412"/>
  <c r="G411"/>
  <c r="G409"/>
  <c r="G407"/>
  <c r="G408"/>
  <c r="G406"/>
  <c r="G403"/>
  <c r="G404"/>
  <c r="G405"/>
  <c r="G401"/>
  <c r="G402"/>
  <c r="G398"/>
  <c r="G399"/>
  <c r="G400"/>
  <c r="G397"/>
  <c r="G396"/>
  <c r="G393"/>
  <c r="G394"/>
  <c r="G395"/>
  <c r="G389"/>
  <c r="G392"/>
  <c r="G391"/>
  <c r="G390"/>
  <c r="G387"/>
  <c r="G388"/>
  <c r="G384"/>
  <c r="G386"/>
  <c r="G382"/>
  <c r="G385"/>
  <c r="G383"/>
  <c r="G380"/>
  <c r="G381"/>
  <c r="G378"/>
  <c r="G379"/>
  <c r="G376"/>
  <c r="G375"/>
  <c r="G377"/>
  <c r="G374"/>
  <c r="G373"/>
  <c r="G372"/>
  <c r="G368"/>
  <c r="G371"/>
  <c r="G369"/>
  <c r="G367"/>
  <c r="G370"/>
  <c r="G364"/>
  <c r="G366"/>
  <c r="G365"/>
  <c r="G362"/>
  <c r="G361"/>
  <c r="G360"/>
  <c r="G363"/>
  <c r="G359"/>
  <c r="G357"/>
  <c r="G358"/>
  <c r="G352"/>
  <c r="G356"/>
  <c r="G353"/>
  <c r="G355"/>
  <c r="G354"/>
  <c r="G349"/>
  <c r="G351"/>
  <c r="G350"/>
  <c r="G347"/>
  <c r="G346"/>
  <c r="G345"/>
  <c r="G348"/>
  <c r="G342"/>
  <c r="G344"/>
  <c r="G343"/>
  <c r="G339"/>
  <c r="G341"/>
  <c r="G337"/>
  <c r="G338"/>
  <c r="G340"/>
  <c r="G335"/>
  <c r="G336"/>
  <c r="G330"/>
  <c r="G333"/>
  <c r="G331"/>
  <c r="G334"/>
  <c r="G332"/>
  <c r="G329"/>
  <c r="G328"/>
  <c r="G327"/>
  <c r="G325"/>
  <c r="G326"/>
  <c r="G323"/>
  <c r="G324"/>
  <c r="G321"/>
  <c r="G320"/>
  <c r="G322"/>
  <c r="G317"/>
  <c r="G316"/>
  <c r="G318"/>
  <c r="G319"/>
  <c r="G315"/>
  <c r="G313"/>
  <c r="G314"/>
  <c r="G310"/>
  <c r="G311"/>
  <c r="G312"/>
  <c r="G309"/>
  <c r="G308"/>
  <c r="G307"/>
  <c r="G304"/>
  <c r="G302"/>
  <c r="G303"/>
  <c r="G305"/>
  <c r="G306"/>
  <c r="G301"/>
  <c r="G299"/>
  <c r="G300"/>
  <c r="G296"/>
  <c r="G298"/>
  <c r="G297"/>
  <c r="G295"/>
  <c r="G293"/>
  <c r="G294"/>
  <c r="G290"/>
  <c r="G291"/>
  <c r="G288"/>
  <c r="G289"/>
  <c r="G292"/>
  <c r="G285"/>
  <c r="G286"/>
  <c r="G287"/>
  <c r="G284"/>
  <c r="G282"/>
  <c r="G283"/>
  <c r="G281"/>
  <c r="G280"/>
  <c r="G279"/>
  <c r="G276"/>
  <c r="G278"/>
  <c r="G275"/>
  <c r="G274"/>
  <c r="G277"/>
  <c r="G272"/>
  <c r="G273"/>
  <c r="G268"/>
  <c r="G270"/>
  <c r="G269"/>
  <c r="G271"/>
  <c r="G267"/>
  <c r="G266"/>
  <c r="G265"/>
  <c r="G263"/>
  <c r="G261"/>
  <c r="G262"/>
  <c r="G264"/>
  <c r="G260"/>
  <c r="G259"/>
  <c r="G258"/>
  <c r="G255"/>
  <c r="G257"/>
  <c r="G254"/>
  <c r="G256"/>
  <c r="G253"/>
  <c r="G251"/>
  <c r="G252"/>
  <c r="G248"/>
  <c r="G249"/>
  <c r="G247"/>
  <c r="G250"/>
  <c r="G246"/>
  <c r="G245"/>
  <c r="G243"/>
  <c r="G244"/>
  <c r="G242"/>
  <c r="G240"/>
  <c r="G241"/>
  <c r="G239"/>
  <c r="G236"/>
  <c r="G238"/>
  <c r="G237"/>
  <c r="G234"/>
  <c r="G231"/>
  <c r="G235"/>
  <c r="G233"/>
  <c r="G232"/>
  <c r="G230"/>
  <c r="G227"/>
  <c r="G229"/>
  <c r="G226"/>
  <c r="G228"/>
  <c r="G225"/>
  <c r="G224"/>
  <c r="G223"/>
  <c r="G222"/>
  <c r="G218"/>
  <c r="G217"/>
  <c r="G220"/>
  <c r="G219"/>
  <c r="G221"/>
  <c r="G216"/>
  <c r="G215"/>
  <c r="G214"/>
  <c r="G210"/>
  <c r="G213"/>
  <c r="G211"/>
  <c r="G209"/>
  <c r="G212"/>
  <c r="G208"/>
  <c r="G206"/>
  <c r="G207"/>
  <c r="G204"/>
  <c r="G201"/>
  <c r="G203"/>
  <c r="G205"/>
  <c r="G202"/>
  <c r="G200"/>
  <c r="G197"/>
  <c r="G198"/>
  <c r="G199"/>
  <c r="G196"/>
  <c r="G194"/>
  <c r="G195"/>
  <c r="G192"/>
  <c r="G191"/>
  <c r="G193"/>
  <c r="G188"/>
  <c r="G190"/>
  <c r="G189"/>
  <c r="G187"/>
  <c r="G186"/>
  <c r="G185"/>
  <c r="G184"/>
  <c r="G182"/>
  <c r="G181"/>
  <c r="G183"/>
  <c r="G180"/>
  <c r="G176"/>
  <c r="G177"/>
  <c r="G178"/>
  <c r="G179"/>
  <c r="G174"/>
  <c r="G173"/>
  <c r="G175"/>
  <c r="G171"/>
  <c r="G172"/>
  <c r="G168"/>
  <c r="G169"/>
  <c r="G170"/>
  <c r="G166"/>
  <c r="G167"/>
  <c r="G161"/>
  <c r="G163"/>
  <c r="G160"/>
  <c r="G159"/>
  <c r="G164"/>
  <c r="G162"/>
  <c r="G165"/>
  <c r="G157"/>
  <c r="G156"/>
  <c r="G154"/>
  <c r="G155"/>
  <c r="G158"/>
  <c r="G153"/>
  <c r="G152"/>
  <c r="F903"/>
  <c r="F902"/>
  <c r="F897"/>
  <c r="F900"/>
  <c r="F898"/>
  <c r="F901"/>
  <c r="F899"/>
  <c r="F896"/>
  <c r="F894"/>
  <c r="F892"/>
  <c r="F893"/>
  <c r="F895"/>
  <c r="F890"/>
  <c r="F891"/>
  <c r="F887"/>
  <c r="F888"/>
  <c r="F886"/>
  <c r="F889"/>
  <c r="F885"/>
  <c r="F883"/>
  <c r="F881"/>
  <c r="F882"/>
  <c r="F880"/>
  <c r="F884"/>
  <c r="F879"/>
  <c r="F875"/>
  <c r="F877"/>
  <c r="F878"/>
  <c r="F874"/>
  <c r="F876"/>
  <c r="F873"/>
  <c r="F872"/>
  <c r="F869"/>
  <c r="F868"/>
  <c r="F871"/>
  <c r="F867"/>
  <c r="F870"/>
  <c r="F866"/>
  <c r="F864"/>
  <c r="F861"/>
  <c r="F865"/>
  <c r="F862"/>
  <c r="F860"/>
  <c r="F863"/>
  <c r="F857"/>
  <c r="F856"/>
  <c r="F858"/>
  <c r="F859"/>
  <c r="F854"/>
  <c r="F855"/>
  <c r="F852"/>
  <c r="F853"/>
  <c r="F850"/>
  <c r="F849"/>
  <c r="F851"/>
  <c r="F848"/>
  <c r="F847"/>
  <c r="F843"/>
  <c r="F842"/>
  <c r="F846"/>
  <c r="F844"/>
  <c r="F841"/>
  <c r="F845"/>
  <c r="F839"/>
  <c r="F840"/>
  <c r="F837"/>
  <c r="F838"/>
  <c r="F836"/>
  <c r="F835"/>
  <c r="F834"/>
  <c r="F830"/>
  <c r="F829"/>
  <c r="F832"/>
  <c r="F833"/>
  <c r="F831"/>
  <c r="F828"/>
  <c r="F825"/>
  <c r="F823"/>
  <c r="F826"/>
  <c r="F827"/>
  <c r="F824"/>
  <c r="F820"/>
  <c r="F822"/>
  <c r="F821"/>
  <c r="F817"/>
  <c r="F819"/>
  <c r="F818"/>
  <c r="F816"/>
  <c r="F815"/>
  <c r="F814"/>
  <c r="F812"/>
  <c r="F813"/>
  <c r="F810"/>
  <c r="F811"/>
  <c r="F808"/>
  <c r="F809"/>
  <c r="F804"/>
  <c r="F806"/>
  <c r="F807"/>
  <c r="F805"/>
  <c r="F802"/>
  <c r="F801"/>
  <c r="F803"/>
  <c r="F800"/>
  <c r="F799"/>
  <c r="F797"/>
  <c r="F798"/>
  <c r="F795"/>
  <c r="F796"/>
  <c r="F792"/>
  <c r="F793"/>
  <c r="F791"/>
  <c r="F794"/>
  <c r="F790"/>
  <c r="F787"/>
  <c r="F786"/>
  <c r="F789"/>
  <c r="F785"/>
  <c r="F784"/>
  <c r="F788"/>
  <c r="F782"/>
  <c r="F783"/>
  <c r="F781"/>
  <c r="F779"/>
  <c r="F777"/>
  <c r="F778"/>
  <c r="F780"/>
  <c r="F776"/>
  <c r="F772"/>
  <c r="F775"/>
  <c r="F771"/>
  <c r="F774"/>
  <c r="F773"/>
  <c r="F770"/>
  <c r="F769"/>
  <c r="F767"/>
  <c r="F766"/>
  <c r="F768"/>
  <c r="F765"/>
  <c r="F763"/>
  <c r="F764"/>
  <c r="F761"/>
  <c r="F762"/>
  <c r="F760"/>
  <c r="F759"/>
  <c r="F757"/>
  <c r="F758"/>
  <c r="F756"/>
  <c r="F754"/>
  <c r="F755"/>
  <c r="F753"/>
  <c r="F752"/>
  <c r="F749"/>
  <c r="F747"/>
  <c r="F751"/>
  <c r="F750"/>
  <c r="F746"/>
  <c r="F748"/>
  <c r="F744"/>
  <c r="F745"/>
  <c r="F743"/>
  <c r="F741"/>
  <c r="F739"/>
  <c r="F740"/>
  <c r="F742"/>
  <c r="F738"/>
  <c r="F737"/>
  <c r="F734"/>
  <c r="F735"/>
  <c r="F736"/>
  <c r="F733"/>
  <c r="F731"/>
  <c r="F732"/>
  <c r="F727"/>
  <c r="F728"/>
  <c r="F730"/>
  <c r="F726"/>
  <c r="F729"/>
  <c r="F724"/>
  <c r="F725"/>
  <c r="F723"/>
  <c r="F720"/>
  <c r="F721"/>
  <c r="F722"/>
  <c r="F719"/>
  <c r="F715"/>
  <c r="F714"/>
  <c r="F716"/>
  <c r="F718"/>
  <c r="F717"/>
  <c r="F713"/>
  <c r="F710"/>
  <c r="F712"/>
  <c r="F708"/>
  <c r="F709"/>
  <c r="F711"/>
  <c r="F707"/>
  <c r="F703"/>
  <c r="F705"/>
  <c r="F702"/>
  <c r="F706"/>
  <c r="F704"/>
  <c r="F701"/>
  <c r="F700"/>
  <c r="F698"/>
  <c r="F699"/>
  <c r="F696"/>
  <c r="F697"/>
  <c r="F695"/>
  <c r="F691"/>
  <c r="F690"/>
  <c r="F693"/>
  <c r="F692"/>
  <c r="F694"/>
  <c r="F689"/>
  <c r="F686"/>
  <c r="F688"/>
  <c r="F685"/>
  <c r="F684"/>
  <c r="F687"/>
  <c r="F679"/>
  <c r="F682"/>
  <c r="F678"/>
  <c r="F681"/>
  <c r="F683"/>
  <c r="F680"/>
  <c r="F677"/>
  <c r="F676"/>
  <c r="F674"/>
  <c r="F673"/>
  <c r="F671"/>
  <c r="F672"/>
  <c r="F675"/>
  <c r="F665"/>
  <c r="F666"/>
  <c r="F668"/>
  <c r="F664"/>
  <c r="F667"/>
  <c r="F669"/>
  <c r="F670"/>
  <c r="F663"/>
  <c r="F661"/>
  <c r="F659"/>
  <c r="F662"/>
  <c r="F660"/>
  <c r="F657"/>
  <c r="F658"/>
  <c r="F656"/>
  <c r="F653"/>
  <c r="F651"/>
  <c r="F654"/>
  <c r="F652"/>
  <c r="F655"/>
  <c r="F650"/>
  <c r="F645"/>
  <c r="F648"/>
  <c r="F647"/>
  <c r="F649"/>
  <c r="F646"/>
  <c r="F643"/>
  <c r="F641"/>
  <c r="F640"/>
  <c r="F644"/>
  <c r="F642"/>
  <c r="F639"/>
  <c r="F637"/>
  <c r="F638"/>
  <c r="F634"/>
  <c r="F636"/>
  <c r="F633"/>
  <c r="F635"/>
  <c r="F632"/>
  <c r="F628"/>
  <c r="F627"/>
  <c r="F631"/>
  <c r="F630"/>
  <c r="F629"/>
  <c r="F626"/>
  <c r="F625"/>
  <c r="F624"/>
  <c r="F623"/>
  <c r="F620"/>
  <c r="F621"/>
  <c r="F622"/>
  <c r="F619"/>
  <c r="F616"/>
  <c r="F615"/>
  <c r="F614"/>
  <c r="F617"/>
  <c r="F618"/>
  <c r="F611"/>
  <c r="F612"/>
  <c r="F610"/>
  <c r="F613"/>
  <c r="F609"/>
  <c r="F608"/>
  <c r="F607"/>
  <c r="F602"/>
  <c r="F604"/>
  <c r="F606"/>
  <c r="F603"/>
  <c r="F605"/>
  <c r="F601"/>
  <c r="F600"/>
  <c r="F597"/>
  <c r="F596"/>
  <c r="F595"/>
  <c r="F598"/>
  <c r="F599"/>
  <c r="F594"/>
  <c r="F591"/>
  <c r="F593"/>
  <c r="F590"/>
  <c r="F592"/>
  <c r="F589"/>
  <c r="F587"/>
  <c r="F588"/>
  <c r="F584"/>
  <c r="F586"/>
  <c r="F583"/>
  <c r="F585"/>
  <c r="F581"/>
  <c r="F582"/>
  <c r="F580"/>
  <c r="F578"/>
  <c r="F577"/>
  <c r="F579"/>
  <c r="F576"/>
  <c r="F575"/>
  <c r="F571"/>
  <c r="F572"/>
  <c r="F573"/>
  <c r="F574"/>
  <c r="F569"/>
  <c r="F570"/>
  <c r="F564"/>
  <c r="F567"/>
  <c r="F566"/>
  <c r="F568"/>
  <c r="F565"/>
  <c r="F563"/>
  <c r="F562"/>
  <c r="F558"/>
  <c r="F557"/>
  <c r="F560"/>
  <c r="F559"/>
  <c r="F561"/>
  <c r="F555"/>
  <c r="F556"/>
  <c r="F553"/>
  <c r="F552"/>
  <c r="F554"/>
  <c r="F551"/>
  <c r="F550"/>
  <c r="F545"/>
  <c r="F544"/>
  <c r="F547"/>
  <c r="F546"/>
  <c r="F548"/>
  <c r="F549"/>
  <c r="F543"/>
  <c r="F538"/>
  <c r="F537"/>
  <c r="F541"/>
  <c r="F539"/>
  <c r="F540"/>
  <c r="F542"/>
  <c r="F536"/>
  <c r="F531"/>
  <c r="F533"/>
  <c r="F532"/>
  <c r="F535"/>
  <c r="F534"/>
  <c r="F530"/>
  <c r="F529"/>
  <c r="F528"/>
  <c r="F526"/>
  <c r="F527"/>
  <c r="F525"/>
  <c r="F523"/>
  <c r="F524"/>
  <c r="F521"/>
  <c r="F520"/>
  <c r="F522"/>
  <c r="F519"/>
  <c r="F518"/>
  <c r="F517"/>
  <c r="F516"/>
  <c r="F514"/>
  <c r="F515"/>
  <c r="F513"/>
  <c r="F512"/>
  <c r="F511"/>
  <c r="F510"/>
  <c r="F509"/>
  <c r="F507"/>
  <c r="F508"/>
  <c r="F506"/>
  <c r="F505"/>
  <c r="F504"/>
  <c r="F500"/>
  <c r="F503"/>
  <c r="F502"/>
  <c r="F501"/>
  <c r="F499"/>
  <c r="F497"/>
  <c r="F495"/>
  <c r="F498"/>
  <c r="F494"/>
  <c r="F496"/>
  <c r="F493"/>
  <c r="F491"/>
  <c r="F489"/>
  <c r="F492"/>
  <c r="F490"/>
  <c r="F488"/>
  <c r="F485"/>
  <c r="F486"/>
  <c r="F487"/>
  <c r="F482"/>
  <c r="F483"/>
  <c r="F484"/>
  <c r="F481"/>
  <c r="F480"/>
  <c r="F478"/>
  <c r="F475"/>
  <c r="F479"/>
  <c r="F476"/>
  <c r="F477"/>
  <c r="F473"/>
  <c r="F472"/>
  <c r="F474"/>
  <c r="F469"/>
  <c r="F471"/>
  <c r="F470"/>
  <c r="F468"/>
  <c r="F467"/>
  <c r="F466"/>
  <c r="F465"/>
  <c r="F464"/>
  <c r="F463"/>
  <c r="F461"/>
  <c r="F462"/>
  <c r="F458"/>
  <c r="F459"/>
  <c r="F457"/>
  <c r="F460"/>
  <c r="F456"/>
  <c r="F455"/>
  <c r="F453"/>
  <c r="F452"/>
  <c r="F451"/>
  <c r="F454"/>
  <c r="F449"/>
  <c r="F450"/>
  <c r="F446"/>
  <c r="F447"/>
  <c r="F444"/>
  <c r="F445"/>
  <c r="F448"/>
  <c r="F441"/>
  <c r="F443"/>
  <c r="F442"/>
  <c r="F439"/>
  <c r="F438"/>
  <c r="F440"/>
  <c r="F437"/>
  <c r="F434"/>
  <c r="F433"/>
  <c r="F432"/>
  <c r="F435"/>
  <c r="F436"/>
  <c r="F431"/>
  <c r="F428"/>
  <c r="F429"/>
  <c r="F430"/>
  <c r="F427"/>
  <c r="F424"/>
  <c r="F425"/>
  <c r="F426"/>
  <c r="F423"/>
  <c r="F418"/>
  <c r="F421"/>
  <c r="F422"/>
  <c r="F419"/>
  <c r="F420"/>
  <c r="F417"/>
  <c r="F414"/>
  <c r="F415"/>
  <c r="F416"/>
  <c r="F413"/>
  <c r="F410"/>
  <c r="F412"/>
  <c r="F411"/>
  <c r="F409"/>
  <c r="F407"/>
  <c r="F408"/>
  <c r="F406"/>
  <c r="F403"/>
  <c r="F404"/>
  <c r="F405"/>
  <c r="F401"/>
  <c r="F402"/>
  <c r="F398"/>
  <c r="F399"/>
  <c r="F400"/>
  <c r="F397"/>
  <c r="F396"/>
  <c r="F393"/>
  <c r="F394"/>
  <c r="F395"/>
  <c r="F389"/>
  <c r="F392"/>
  <c r="F391"/>
  <c r="F390"/>
  <c r="F387"/>
  <c r="F388"/>
  <c r="F384"/>
  <c r="F386"/>
  <c r="F382"/>
  <c r="F385"/>
  <c r="F383"/>
  <c r="F380"/>
  <c r="F381"/>
  <c r="F378"/>
  <c r="F379"/>
  <c r="F376"/>
  <c r="F375"/>
  <c r="F377"/>
  <c r="F374"/>
  <c r="F373"/>
  <c r="F372"/>
  <c r="F368"/>
  <c r="F371"/>
  <c r="F369"/>
  <c r="F367"/>
  <c r="F370"/>
  <c r="F364"/>
  <c r="F366"/>
  <c r="F365"/>
  <c r="F362"/>
  <c r="F361"/>
  <c r="F360"/>
  <c r="F363"/>
  <c r="F359"/>
  <c r="F357"/>
  <c r="F358"/>
  <c r="F352"/>
  <c r="F356"/>
  <c r="F353"/>
  <c r="F355"/>
  <c r="F354"/>
  <c r="F349"/>
  <c r="F351"/>
  <c r="F350"/>
  <c r="F347"/>
  <c r="F346"/>
  <c r="F345"/>
  <c r="F348"/>
  <c r="F342"/>
  <c r="F344"/>
  <c r="F343"/>
  <c r="F339"/>
  <c r="F341"/>
  <c r="F337"/>
  <c r="F338"/>
  <c r="F340"/>
  <c r="F335"/>
  <c r="F336"/>
  <c r="F330"/>
  <c r="F333"/>
  <c r="F331"/>
  <c r="F334"/>
  <c r="F332"/>
  <c r="F329"/>
  <c r="F328"/>
  <c r="F327"/>
  <c r="F325"/>
  <c r="F326"/>
  <c r="F323"/>
  <c r="F324"/>
  <c r="F321"/>
  <c r="F320"/>
</calcChain>
</file>

<file path=xl/sharedStrings.xml><?xml version="1.0" encoding="utf-8"?>
<sst xmlns="http://schemas.openxmlformats.org/spreadsheetml/2006/main" count="2200" uniqueCount="129">
  <si>
    <t>Barcelona</t>
  </si>
  <si>
    <t>GF</t>
  </si>
  <si>
    <t>GA</t>
  </si>
  <si>
    <t>Pts</t>
  </si>
  <si>
    <t>PPG</t>
  </si>
  <si>
    <t>Real Madrid</t>
  </si>
  <si>
    <t>Valencia</t>
  </si>
  <si>
    <t>A Bilbao</t>
  </si>
  <si>
    <t>A Madrid</t>
  </si>
  <si>
    <t>Temporada 2008/2009</t>
  </si>
  <si>
    <t>Temporada 2009/2010</t>
  </si>
  <si>
    <t>Temporada 2010/2011</t>
  </si>
  <si>
    <t>Total Partidos</t>
  </si>
  <si>
    <t>Overall Statistics</t>
  </si>
  <si>
    <t>Espanyol</t>
  </si>
  <si>
    <t>Getafe</t>
  </si>
  <si>
    <t>Osasuna</t>
  </si>
  <si>
    <t>Real Sociedad</t>
  </si>
  <si>
    <t>Gijon</t>
  </si>
  <si>
    <t>Mallorca</t>
  </si>
  <si>
    <t>Hercules</t>
  </si>
  <si>
    <t>Deportivo</t>
  </si>
  <si>
    <t>Malaga</t>
  </si>
  <si>
    <t>Almeria</t>
  </si>
  <si>
    <t>Zaragoza</t>
  </si>
  <si>
    <t>Levante</t>
  </si>
  <si>
    <t>Difference</t>
  </si>
  <si>
    <t>HomeTeam</t>
  </si>
  <si>
    <t>AwayTeam</t>
  </si>
  <si>
    <t>FTHG</t>
  </si>
  <si>
    <t>FTAG</t>
  </si>
  <si>
    <t>Villarreal</t>
  </si>
  <si>
    <t>Santander</t>
  </si>
  <si>
    <t>Barcelona </t>
  </si>
  <si>
    <t>Real Madrid </t>
  </si>
  <si>
    <t>FC Sevilla </t>
  </si>
  <si>
    <t>Villarreal </t>
  </si>
  <si>
    <t>Valencia </t>
  </si>
  <si>
    <t>Deportivo </t>
  </si>
  <si>
    <t>Malaga </t>
  </si>
  <si>
    <t>Mallorca </t>
  </si>
  <si>
    <t>Espanyol </t>
  </si>
  <si>
    <t>Almeria </t>
  </si>
  <si>
    <t>Racing </t>
  </si>
  <si>
    <t>Valladolid </t>
  </si>
  <si>
    <t>Osasuna </t>
  </si>
  <si>
    <t>Getafe </t>
  </si>
  <si>
    <t>Betis Sevilla </t>
  </si>
  <si>
    <t>Numancia </t>
  </si>
  <si>
    <t>Huelva </t>
  </si>
  <si>
    <t>Zaragoza </t>
  </si>
  <si>
    <t>Tenerife </t>
  </si>
  <si>
    <t>Xerez </t>
  </si>
  <si>
    <t>Real Sociedad </t>
  </si>
  <si>
    <t>Hércules </t>
  </si>
  <si>
    <t>Levante </t>
  </si>
  <si>
    <t>FC Sevilla</t>
  </si>
  <si>
    <t>A Madrid </t>
  </si>
  <si>
    <t>A Bilbao </t>
  </si>
  <si>
    <t>Gijon </t>
  </si>
  <si>
    <t>GPM2</t>
  </si>
  <si>
    <t>GPM1</t>
  </si>
  <si>
    <t>DIFF1</t>
  </si>
  <si>
    <t>DIFF2</t>
  </si>
  <si>
    <t>FTS1</t>
  </si>
  <si>
    <t>FTS2</t>
  </si>
  <si>
    <t>Games this seasson</t>
  </si>
  <si>
    <t> FC Barcelona </t>
  </si>
  <si>
    <t> Real Madrid </t>
  </si>
  <si>
    <t> Atletico Madrid </t>
  </si>
  <si>
    <t> Valencia </t>
  </si>
  <si>
    <t> Getafe </t>
  </si>
  <si>
    <t> Athletic Bilbao </t>
  </si>
  <si>
    <t> Racing </t>
  </si>
  <si>
    <t> Villarreal </t>
  </si>
  <si>
    <t> Mallorca </t>
  </si>
  <si>
    <t> Sporting Gijon </t>
  </si>
  <si>
    <t> FC Sevilla </t>
  </si>
  <si>
    <t> Deportivo </t>
  </si>
  <si>
    <t> Malaga </t>
  </si>
  <si>
    <t> Almeria </t>
  </si>
  <si>
    <t>Fail to Score</t>
  </si>
  <si>
    <t>2008/2009</t>
  </si>
  <si>
    <t>2010/2011</t>
  </si>
  <si>
    <t>2009/2010</t>
  </si>
  <si>
    <t>total</t>
  </si>
  <si>
    <t>Indx(L,V)</t>
  </si>
  <si>
    <t>GPM(L,V)</t>
  </si>
  <si>
    <t>FTS(L,V)</t>
  </si>
  <si>
    <t>Sporting</t>
  </si>
  <si>
    <t>W</t>
  </si>
  <si>
    <t>D</t>
  </si>
  <si>
    <t>L</t>
  </si>
  <si>
    <t>0</t>
  </si>
  <si>
    <t>1</t>
  </si>
  <si>
    <t>2</t>
  </si>
  <si>
    <t>3</t>
  </si>
  <si>
    <t>4</t>
  </si>
  <si>
    <t>Madrid</t>
  </si>
  <si>
    <t xml:space="preserve">L </t>
  </si>
  <si>
    <t>Barca</t>
  </si>
  <si>
    <t>Home diff</t>
  </si>
  <si>
    <t>Visitor diff</t>
  </si>
  <si>
    <t>Atletico Madrid </t>
  </si>
  <si>
    <t>Athletic Bilbao </t>
  </si>
  <si>
    <t>Sporting Gijon </t>
  </si>
  <si>
    <t>Home Tot</t>
  </si>
  <si>
    <t>Vist Tot</t>
  </si>
  <si>
    <t>Diff L</t>
  </si>
  <si>
    <t>Diff V</t>
  </si>
  <si>
    <t xml:space="preserve">Racing </t>
  </si>
  <si>
    <t xml:space="preserve">D </t>
  </si>
  <si>
    <t>Sevilla</t>
  </si>
  <si>
    <t>Villareal</t>
  </si>
  <si>
    <t xml:space="preserve">Zaragoza </t>
  </si>
  <si>
    <t>Bilbao</t>
  </si>
  <si>
    <t>Atletico</t>
  </si>
  <si>
    <t xml:space="preserve">Villareal </t>
  </si>
  <si>
    <t xml:space="preserve">Almeria </t>
  </si>
  <si>
    <t>R Mandrid</t>
  </si>
  <si>
    <t>Form</t>
  </si>
  <si>
    <t>Musk</t>
  </si>
  <si>
    <t>TOT</t>
  </si>
  <si>
    <t>Fc Sevilla</t>
  </si>
  <si>
    <t>Spanyol</t>
  </si>
  <si>
    <t>R Sociedad</t>
  </si>
  <si>
    <t xml:space="preserve">Deportivo </t>
  </si>
  <si>
    <t>Racing</t>
  </si>
  <si>
    <t xml:space="preserve">Valencia </t>
  </si>
</sst>
</file>

<file path=xl/styles.xml><?xml version="1.0" encoding="utf-8"?>
<styleSheet xmlns="http://schemas.openxmlformats.org/spreadsheetml/2006/main">
  <numFmts count="3">
    <numFmt numFmtId="164" formatCode="0.000000"/>
    <numFmt numFmtId="165" formatCode="0.0000"/>
    <numFmt numFmtId="166" formatCode="0.00000"/>
  </numFmts>
  <fonts count="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2" fontId="0" fillId="0" borderId="0" xfId="0" applyNumberFormat="1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2" fontId="3" fillId="0" borderId="0" xfId="0" applyNumberFormat="1" applyFont="1"/>
    <xf numFmtId="0" fontId="0" fillId="0" borderId="0" xfId="0" applyAlignment="1">
      <alignment textRotation="90"/>
    </xf>
    <xf numFmtId="0" fontId="2" fillId="0" borderId="0" xfId="0" applyFont="1" applyAlignment="1">
      <alignment horizontal="center"/>
    </xf>
    <xf numFmtId="14" fontId="0" fillId="0" borderId="0" xfId="0" applyNumberFormat="1"/>
    <xf numFmtId="0" fontId="2" fillId="0" borderId="0" xfId="0" applyFont="1" applyAlignment="1">
      <alignment textRotation="90" wrapText="1"/>
    </xf>
    <xf numFmtId="0" fontId="2" fillId="0" borderId="0" xfId="0" applyFont="1" applyAlignment="1">
      <alignment textRotation="90"/>
    </xf>
    <xf numFmtId="0" fontId="2" fillId="2" borderId="0" xfId="0" applyFont="1" applyFill="1"/>
    <xf numFmtId="164" fontId="2" fillId="2" borderId="0" xfId="0" applyNumberFormat="1" applyFont="1" applyFill="1"/>
    <xf numFmtId="2" fontId="2" fillId="2" borderId="0" xfId="0" applyNumberFormat="1" applyFont="1" applyFill="1"/>
    <xf numFmtId="49" fontId="0" fillId="0" borderId="0" xfId="0" applyNumberFormat="1"/>
    <xf numFmtId="0" fontId="4" fillId="0" borderId="0" xfId="0" applyFont="1"/>
    <xf numFmtId="165" fontId="1" fillId="0" borderId="0" xfId="0" applyNumberFormat="1" applyFont="1"/>
    <xf numFmtId="165" fontId="0" fillId="0" borderId="0" xfId="0" applyNumberFormat="1"/>
    <xf numFmtId="0" fontId="5" fillId="2" borderId="0" xfId="0" applyFont="1" applyFill="1"/>
    <xf numFmtId="164" fontId="5" fillId="2" borderId="0" xfId="0" applyNumberFormat="1" applyFont="1" applyFill="1"/>
    <xf numFmtId="2" fontId="5" fillId="2" borderId="0" xfId="0" applyNumberFormat="1" applyFont="1" applyFill="1"/>
    <xf numFmtId="0" fontId="6" fillId="0" borderId="0" xfId="0" applyFont="1"/>
    <xf numFmtId="0" fontId="4" fillId="2" borderId="0" xfId="0" applyFont="1" applyFill="1"/>
    <xf numFmtId="0" fontId="0" fillId="2" borderId="0" xfId="0" applyFill="1"/>
    <xf numFmtId="11" fontId="0" fillId="0" borderId="0" xfId="0" applyNumberFormat="1"/>
    <xf numFmtId="164" fontId="1" fillId="0" borderId="0" xfId="0" applyNumberFormat="1" applyFont="1"/>
    <xf numFmtId="166" fontId="4" fillId="0" borderId="0" xfId="0" applyNumberFormat="1" applyFont="1"/>
    <xf numFmtId="164" fontId="4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46"/>
  <sheetViews>
    <sheetView tabSelected="1" topLeftCell="A16" workbookViewId="0">
      <selection activeCell="B25" sqref="B25"/>
    </sheetView>
  </sheetViews>
  <sheetFormatPr defaultRowHeight="15"/>
  <cols>
    <col min="1" max="1" width="15.7109375" bestFit="1" customWidth="1"/>
    <col min="2" max="2" width="9.5703125" bestFit="1" customWidth="1"/>
    <col min="5" max="5" width="7.85546875" customWidth="1"/>
    <col min="6" max="6" width="10.42578125" bestFit="1" customWidth="1"/>
    <col min="7" max="7" width="2.7109375" customWidth="1"/>
    <col min="8" max="8" width="15.7109375" bestFit="1" customWidth="1"/>
    <col min="13" max="13" width="10.42578125" bestFit="1" customWidth="1"/>
    <col min="14" max="14" width="2.5703125" customWidth="1"/>
    <col min="15" max="15" width="15.7109375" bestFit="1" customWidth="1"/>
    <col min="19" max="19" width="8.5703125" customWidth="1"/>
    <col min="21" max="21" width="15.7109375" bestFit="1" customWidth="1"/>
    <col min="22" max="22" width="4.140625" customWidth="1"/>
    <col min="23" max="23" width="4.42578125" customWidth="1"/>
    <col min="24" max="24" width="4.28515625" customWidth="1"/>
    <col min="25" max="25" width="4.42578125" customWidth="1"/>
  </cols>
  <sheetData>
    <row r="1" spans="1:20">
      <c r="A1" s="2">
        <f>38*2</f>
        <v>76</v>
      </c>
      <c r="B1" t="s">
        <v>12</v>
      </c>
      <c r="P1" t="s">
        <v>66</v>
      </c>
      <c r="R1" s="2">
        <v>18</v>
      </c>
    </row>
    <row r="2" spans="1:20">
      <c r="A2" s="29" t="s">
        <v>9</v>
      </c>
      <c r="B2" s="29"/>
      <c r="C2" s="29"/>
      <c r="D2" s="29"/>
      <c r="E2" s="29"/>
      <c r="F2" s="4">
        <v>38</v>
      </c>
      <c r="H2" s="29" t="s">
        <v>10</v>
      </c>
      <c r="I2" s="29"/>
      <c r="J2" s="29"/>
      <c r="K2" s="29"/>
      <c r="L2" s="29"/>
      <c r="M2">
        <v>38</v>
      </c>
      <c r="O2" s="29" t="s">
        <v>11</v>
      </c>
      <c r="P2" s="29"/>
      <c r="Q2" s="29"/>
      <c r="R2" s="29"/>
      <c r="S2" s="29"/>
    </row>
    <row r="3" spans="1:20">
      <c r="B3" t="s">
        <v>1</v>
      </c>
      <c r="C3" t="s">
        <v>2</v>
      </c>
      <c r="D3" t="s">
        <v>3</v>
      </c>
      <c r="E3" t="s">
        <v>4</v>
      </c>
      <c r="F3" t="s">
        <v>26</v>
      </c>
      <c r="I3" t="s">
        <v>1</v>
      </c>
      <c r="J3" t="s">
        <v>2</v>
      </c>
      <c r="K3" t="s">
        <v>3</v>
      </c>
      <c r="L3" t="s">
        <v>4</v>
      </c>
      <c r="M3" t="s">
        <v>26</v>
      </c>
      <c r="O3" s="3"/>
      <c r="P3" t="s">
        <v>1</v>
      </c>
      <c r="Q3" t="s">
        <v>2</v>
      </c>
      <c r="R3" t="s">
        <v>3</v>
      </c>
      <c r="S3" t="s">
        <v>4</v>
      </c>
      <c r="T3" t="s">
        <v>26</v>
      </c>
    </row>
    <row r="4" spans="1:20">
      <c r="A4" s="3" t="s">
        <v>33</v>
      </c>
      <c r="B4">
        <v>105</v>
      </c>
      <c r="C4">
        <v>35</v>
      </c>
      <c r="D4">
        <v>87</v>
      </c>
      <c r="E4">
        <v>2.29</v>
      </c>
      <c r="F4" s="6">
        <f t="shared" ref="F4:F23" si="0">B4-C4</f>
        <v>70</v>
      </c>
      <c r="H4" t="s">
        <v>33</v>
      </c>
      <c r="I4">
        <v>98</v>
      </c>
      <c r="J4">
        <v>24</v>
      </c>
      <c r="K4">
        <v>99</v>
      </c>
      <c r="L4">
        <v>2.61</v>
      </c>
      <c r="M4" s="3">
        <f>I4-J4</f>
        <v>74</v>
      </c>
      <c r="N4" s="3"/>
      <c r="O4" s="3" t="s">
        <v>34</v>
      </c>
      <c r="P4">
        <v>46</v>
      </c>
      <c r="Q4">
        <v>16</v>
      </c>
      <c r="R4">
        <v>47</v>
      </c>
      <c r="S4" s="1">
        <f>R4/$R$1</f>
        <v>2.6111111111111112</v>
      </c>
      <c r="T4" s="6">
        <f>P4-Q4</f>
        <v>30</v>
      </c>
    </row>
    <row r="5" spans="1:20">
      <c r="A5" s="3" t="s">
        <v>34</v>
      </c>
      <c r="B5">
        <v>83</v>
      </c>
      <c r="C5">
        <v>52</v>
      </c>
      <c r="D5">
        <v>78</v>
      </c>
      <c r="E5">
        <v>2.0499999999999998</v>
      </c>
      <c r="F5" s="6">
        <f t="shared" si="0"/>
        <v>31</v>
      </c>
      <c r="H5" t="s">
        <v>34</v>
      </c>
      <c r="I5">
        <v>102</v>
      </c>
      <c r="J5">
        <v>35</v>
      </c>
      <c r="K5">
        <v>96</v>
      </c>
      <c r="L5">
        <v>2.5299999999999998</v>
      </c>
      <c r="M5" s="3">
        <f t="shared" ref="M5:M23" si="1">I5-J5</f>
        <v>67</v>
      </c>
      <c r="N5" s="3"/>
      <c r="O5" s="3" t="s">
        <v>37</v>
      </c>
      <c r="P5">
        <v>27</v>
      </c>
      <c r="Q5">
        <v>20</v>
      </c>
      <c r="R5">
        <v>34</v>
      </c>
      <c r="S5" s="1">
        <f t="shared" ref="S5:S23" si="2">R5/$R$1</f>
        <v>1.8888888888888888</v>
      </c>
      <c r="T5" s="6">
        <f t="shared" ref="T5:T23" si="3">P5-Q5</f>
        <v>7</v>
      </c>
    </row>
    <row r="6" spans="1:20">
      <c r="A6" t="s">
        <v>35</v>
      </c>
      <c r="B6">
        <v>54</v>
      </c>
      <c r="C6">
        <v>39</v>
      </c>
      <c r="D6">
        <v>70</v>
      </c>
      <c r="E6">
        <v>1.84</v>
      </c>
      <c r="F6" s="6">
        <f t="shared" si="0"/>
        <v>15</v>
      </c>
      <c r="H6" t="s">
        <v>37</v>
      </c>
      <c r="I6">
        <v>59</v>
      </c>
      <c r="J6">
        <v>40</v>
      </c>
      <c r="K6">
        <v>71</v>
      </c>
      <c r="L6">
        <v>1.87</v>
      </c>
      <c r="M6" s="3">
        <f t="shared" si="1"/>
        <v>19</v>
      </c>
      <c r="N6" s="3"/>
      <c r="O6" s="3" t="s">
        <v>35</v>
      </c>
      <c r="P6">
        <v>25</v>
      </c>
      <c r="Q6">
        <v>29</v>
      </c>
      <c r="R6">
        <v>26</v>
      </c>
      <c r="S6" s="1">
        <f t="shared" si="2"/>
        <v>1.4444444444444444</v>
      </c>
      <c r="T6" s="6">
        <f t="shared" si="3"/>
        <v>-4</v>
      </c>
    </row>
    <row r="7" spans="1:20">
      <c r="A7" t="s">
        <v>57</v>
      </c>
      <c r="B7">
        <v>80</v>
      </c>
      <c r="C7">
        <v>57</v>
      </c>
      <c r="D7">
        <v>67</v>
      </c>
      <c r="E7">
        <v>1.76</v>
      </c>
      <c r="F7" s="6">
        <f t="shared" si="0"/>
        <v>23</v>
      </c>
      <c r="H7" t="s">
        <v>35</v>
      </c>
      <c r="I7">
        <v>65</v>
      </c>
      <c r="J7">
        <v>49</v>
      </c>
      <c r="K7">
        <v>63</v>
      </c>
      <c r="L7">
        <v>1.66</v>
      </c>
      <c r="M7" s="3">
        <f t="shared" si="1"/>
        <v>16</v>
      </c>
      <c r="N7" s="3"/>
      <c r="O7" s="3" t="s">
        <v>58</v>
      </c>
      <c r="P7">
        <v>27</v>
      </c>
      <c r="Q7">
        <v>30</v>
      </c>
      <c r="R7">
        <v>26</v>
      </c>
      <c r="S7" s="1">
        <f t="shared" si="2"/>
        <v>1.4444444444444444</v>
      </c>
      <c r="T7" s="6">
        <f t="shared" si="3"/>
        <v>-3</v>
      </c>
    </row>
    <row r="8" spans="1:20">
      <c r="A8" t="s">
        <v>36</v>
      </c>
      <c r="B8">
        <v>61</v>
      </c>
      <c r="C8">
        <v>54</v>
      </c>
      <c r="D8">
        <v>65</v>
      </c>
      <c r="E8">
        <v>1.71</v>
      </c>
      <c r="F8" s="6">
        <f t="shared" si="0"/>
        <v>7</v>
      </c>
      <c r="H8" t="s">
        <v>40</v>
      </c>
      <c r="I8">
        <v>59</v>
      </c>
      <c r="J8">
        <v>44</v>
      </c>
      <c r="K8">
        <v>62</v>
      </c>
      <c r="L8">
        <v>1.63</v>
      </c>
      <c r="M8" s="3">
        <f t="shared" si="1"/>
        <v>15</v>
      </c>
      <c r="N8" s="3"/>
      <c r="O8" s="3" t="s">
        <v>57</v>
      </c>
      <c r="P8">
        <v>28</v>
      </c>
      <c r="Q8">
        <v>23</v>
      </c>
      <c r="R8">
        <v>27</v>
      </c>
      <c r="S8" s="1">
        <f t="shared" si="2"/>
        <v>1.5</v>
      </c>
      <c r="T8" s="6">
        <f t="shared" si="3"/>
        <v>5</v>
      </c>
    </row>
    <row r="9" spans="1:20">
      <c r="A9" t="s">
        <v>37</v>
      </c>
      <c r="B9">
        <v>68</v>
      </c>
      <c r="C9">
        <v>54</v>
      </c>
      <c r="D9">
        <v>62</v>
      </c>
      <c r="E9">
        <v>1.63</v>
      </c>
      <c r="F9" s="6">
        <f t="shared" si="0"/>
        <v>14</v>
      </c>
      <c r="H9" t="s">
        <v>46</v>
      </c>
      <c r="I9">
        <v>58</v>
      </c>
      <c r="J9">
        <v>48</v>
      </c>
      <c r="K9">
        <v>58</v>
      </c>
      <c r="L9">
        <v>1.53</v>
      </c>
      <c r="M9" s="3">
        <f t="shared" si="1"/>
        <v>10</v>
      </c>
      <c r="N9" s="3"/>
      <c r="O9" s="3" t="s">
        <v>36</v>
      </c>
      <c r="P9">
        <v>34</v>
      </c>
      <c r="Q9">
        <v>18</v>
      </c>
      <c r="R9">
        <v>36</v>
      </c>
      <c r="S9" s="1">
        <f t="shared" si="2"/>
        <v>2</v>
      </c>
      <c r="T9" s="6">
        <f t="shared" si="3"/>
        <v>16</v>
      </c>
    </row>
    <row r="10" spans="1:20">
      <c r="A10" t="s">
        <v>38</v>
      </c>
      <c r="B10">
        <v>48</v>
      </c>
      <c r="C10">
        <v>47</v>
      </c>
      <c r="D10">
        <v>58</v>
      </c>
      <c r="E10">
        <v>1.53</v>
      </c>
      <c r="F10" s="6">
        <f t="shared" si="0"/>
        <v>1</v>
      </c>
      <c r="H10" t="s">
        <v>36</v>
      </c>
      <c r="I10">
        <v>58</v>
      </c>
      <c r="J10">
        <v>57</v>
      </c>
      <c r="K10">
        <v>56</v>
      </c>
      <c r="L10">
        <v>1.47</v>
      </c>
      <c r="M10" s="3">
        <f t="shared" si="1"/>
        <v>1</v>
      </c>
      <c r="N10" s="3"/>
      <c r="O10" s="3" t="s">
        <v>33</v>
      </c>
      <c r="P10">
        <v>57</v>
      </c>
      <c r="Q10">
        <v>10</v>
      </c>
      <c r="R10">
        <v>49</v>
      </c>
      <c r="S10" s="1">
        <f t="shared" si="2"/>
        <v>2.7222222222222223</v>
      </c>
      <c r="T10" s="6">
        <f t="shared" si="3"/>
        <v>47</v>
      </c>
    </row>
    <row r="11" spans="1:20">
      <c r="A11" t="s">
        <v>39</v>
      </c>
      <c r="B11">
        <v>55</v>
      </c>
      <c r="C11">
        <v>59</v>
      </c>
      <c r="D11">
        <v>55</v>
      </c>
      <c r="E11">
        <v>1.45</v>
      </c>
      <c r="F11" s="6">
        <f t="shared" si="0"/>
        <v>-4</v>
      </c>
      <c r="H11" t="s">
        <v>58</v>
      </c>
      <c r="I11">
        <v>50</v>
      </c>
      <c r="J11">
        <v>53</v>
      </c>
      <c r="K11">
        <v>54</v>
      </c>
      <c r="L11">
        <v>1.42</v>
      </c>
      <c r="M11" s="3">
        <f t="shared" si="1"/>
        <v>-3</v>
      </c>
      <c r="N11" s="3"/>
      <c r="O11" s="3" t="s">
        <v>41</v>
      </c>
      <c r="P11">
        <v>23</v>
      </c>
      <c r="Q11">
        <v>24</v>
      </c>
      <c r="R11">
        <v>31</v>
      </c>
      <c r="S11" s="1">
        <f t="shared" si="2"/>
        <v>1.7222222222222223</v>
      </c>
      <c r="T11" s="6">
        <f t="shared" si="3"/>
        <v>-1</v>
      </c>
    </row>
    <row r="12" spans="1:20">
      <c r="A12" t="s">
        <v>40</v>
      </c>
      <c r="B12">
        <v>53</v>
      </c>
      <c r="C12">
        <v>60</v>
      </c>
      <c r="D12">
        <v>51</v>
      </c>
      <c r="E12">
        <v>1.34</v>
      </c>
      <c r="F12" s="6">
        <f t="shared" si="0"/>
        <v>-7</v>
      </c>
      <c r="H12" t="s">
        <v>57</v>
      </c>
      <c r="I12">
        <v>57</v>
      </c>
      <c r="J12">
        <v>61</v>
      </c>
      <c r="K12">
        <v>47</v>
      </c>
      <c r="L12">
        <v>1.24</v>
      </c>
      <c r="M12" s="3">
        <f t="shared" si="1"/>
        <v>-4</v>
      </c>
      <c r="N12" s="3"/>
      <c r="O12" s="3" t="s">
        <v>46</v>
      </c>
      <c r="P12">
        <v>28</v>
      </c>
      <c r="Q12">
        <v>25</v>
      </c>
      <c r="R12">
        <v>27</v>
      </c>
      <c r="S12" s="1">
        <f t="shared" si="2"/>
        <v>1.5</v>
      </c>
      <c r="T12" s="6">
        <f t="shared" si="3"/>
        <v>3</v>
      </c>
    </row>
    <row r="13" spans="1:20">
      <c r="A13" t="s">
        <v>41</v>
      </c>
      <c r="B13">
        <v>46</v>
      </c>
      <c r="C13">
        <v>49</v>
      </c>
      <c r="D13">
        <v>47</v>
      </c>
      <c r="E13">
        <v>1.24</v>
      </c>
      <c r="F13" s="6">
        <f t="shared" si="0"/>
        <v>-3</v>
      </c>
      <c r="H13" t="s">
        <v>38</v>
      </c>
      <c r="I13">
        <v>35</v>
      </c>
      <c r="J13">
        <v>49</v>
      </c>
      <c r="K13">
        <v>47</v>
      </c>
      <c r="L13">
        <v>1.24</v>
      </c>
      <c r="M13" s="3">
        <f t="shared" si="1"/>
        <v>-14</v>
      </c>
      <c r="N13" s="3"/>
      <c r="O13" s="3" t="s">
        <v>45</v>
      </c>
      <c r="P13">
        <v>15</v>
      </c>
      <c r="Q13">
        <v>21</v>
      </c>
      <c r="R13">
        <v>18</v>
      </c>
      <c r="S13" s="1">
        <f t="shared" si="2"/>
        <v>1</v>
      </c>
      <c r="T13" s="6">
        <f t="shared" si="3"/>
        <v>-6</v>
      </c>
    </row>
    <row r="14" spans="1:20">
      <c r="A14" t="s">
        <v>42</v>
      </c>
      <c r="B14">
        <v>45</v>
      </c>
      <c r="C14">
        <v>61</v>
      </c>
      <c r="D14">
        <v>46</v>
      </c>
      <c r="E14">
        <v>1.21</v>
      </c>
      <c r="F14" s="6">
        <f t="shared" si="0"/>
        <v>-16</v>
      </c>
      <c r="H14" t="s">
        <v>41</v>
      </c>
      <c r="I14">
        <v>29</v>
      </c>
      <c r="J14">
        <v>46</v>
      </c>
      <c r="K14">
        <v>44</v>
      </c>
      <c r="L14">
        <v>1.1599999999999999</v>
      </c>
      <c r="M14" s="3">
        <f t="shared" si="1"/>
        <v>-17</v>
      </c>
      <c r="N14" s="3"/>
      <c r="O14" s="3" t="s">
        <v>53</v>
      </c>
      <c r="P14">
        <v>25</v>
      </c>
      <c r="Q14">
        <v>31</v>
      </c>
      <c r="R14">
        <v>22</v>
      </c>
      <c r="S14" s="1">
        <f t="shared" si="2"/>
        <v>1.2222222222222223</v>
      </c>
      <c r="T14" s="6">
        <f t="shared" si="3"/>
        <v>-6</v>
      </c>
    </row>
    <row r="15" spans="1:20">
      <c r="A15" t="s">
        <v>43</v>
      </c>
      <c r="B15">
        <v>49</v>
      </c>
      <c r="C15">
        <v>48</v>
      </c>
      <c r="D15">
        <v>46</v>
      </c>
      <c r="E15">
        <v>1.21</v>
      </c>
      <c r="F15" s="6">
        <f t="shared" si="0"/>
        <v>1</v>
      </c>
      <c r="H15" t="s">
        <v>45</v>
      </c>
      <c r="I15">
        <v>37</v>
      </c>
      <c r="J15">
        <v>46</v>
      </c>
      <c r="K15">
        <v>43</v>
      </c>
      <c r="L15">
        <v>1.1299999999999999</v>
      </c>
      <c r="M15" s="3">
        <f t="shared" si="1"/>
        <v>-9</v>
      </c>
      <c r="N15" s="3"/>
      <c r="O15" s="3" t="s">
        <v>59</v>
      </c>
      <c r="P15">
        <v>15</v>
      </c>
      <c r="Q15">
        <v>27</v>
      </c>
      <c r="R15">
        <v>13</v>
      </c>
      <c r="S15" s="1">
        <f t="shared" si="2"/>
        <v>0.72222222222222221</v>
      </c>
      <c r="T15" s="6">
        <f t="shared" si="3"/>
        <v>-12</v>
      </c>
    </row>
    <row r="16" spans="1:20">
      <c r="A16" t="s">
        <v>58</v>
      </c>
      <c r="B16">
        <v>47</v>
      </c>
      <c r="C16">
        <v>62</v>
      </c>
      <c r="D16">
        <v>44</v>
      </c>
      <c r="E16">
        <v>1.1599999999999999</v>
      </c>
      <c r="F16" s="6">
        <f t="shared" si="0"/>
        <v>-15</v>
      </c>
      <c r="H16" t="s">
        <v>42</v>
      </c>
      <c r="I16">
        <v>43</v>
      </c>
      <c r="J16">
        <v>55</v>
      </c>
      <c r="K16">
        <v>42</v>
      </c>
      <c r="L16">
        <v>1.1100000000000001</v>
      </c>
      <c r="M16" s="3">
        <f t="shared" si="1"/>
        <v>-12</v>
      </c>
      <c r="N16" s="3"/>
      <c r="O16" s="3" t="s">
        <v>40</v>
      </c>
      <c r="P16">
        <v>23</v>
      </c>
      <c r="Q16">
        <v>21</v>
      </c>
      <c r="R16">
        <v>27</v>
      </c>
      <c r="S16" s="1">
        <f t="shared" si="2"/>
        <v>1.5</v>
      </c>
      <c r="T16" s="6">
        <f t="shared" si="3"/>
        <v>2</v>
      </c>
    </row>
    <row r="17" spans="1:25">
      <c r="A17" t="s">
        <v>59</v>
      </c>
      <c r="B17">
        <v>47</v>
      </c>
      <c r="C17">
        <v>79</v>
      </c>
      <c r="D17">
        <v>43</v>
      </c>
      <c r="E17">
        <v>1.1299999999999999</v>
      </c>
      <c r="F17" s="6">
        <f t="shared" si="0"/>
        <v>-32</v>
      </c>
      <c r="H17" t="s">
        <v>50</v>
      </c>
      <c r="I17">
        <v>46</v>
      </c>
      <c r="J17">
        <v>64</v>
      </c>
      <c r="K17">
        <v>41</v>
      </c>
      <c r="L17">
        <v>1.08</v>
      </c>
      <c r="M17" s="3">
        <f t="shared" si="1"/>
        <v>-18</v>
      </c>
      <c r="N17" s="3"/>
      <c r="O17" s="3" t="s">
        <v>54</v>
      </c>
      <c r="P17">
        <v>22</v>
      </c>
      <c r="Q17">
        <v>26</v>
      </c>
      <c r="R17">
        <v>22</v>
      </c>
      <c r="S17" s="1">
        <f t="shared" si="2"/>
        <v>1.2222222222222223</v>
      </c>
      <c r="T17" s="6">
        <f t="shared" si="3"/>
        <v>-4</v>
      </c>
    </row>
    <row r="18" spans="1:25">
      <c r="A18" t="s">
        <v>44</v>
      </c>
      <c r="B18">
        <v>46</v>
      </c>
      <c r="C18">
        <v>58</v>
      </c>
      <c r="D18">
        <v>43</v>
      </c>
      <c r="E18">
        <v>1.1299999999999999</v>
      </c>
      <c r="F18" s="6">
        <f t="shared" si="0"/>
        <v>-12</v>
      </c>
      <c r="H18" t="s">
        <v>59</v>
      </c>
      <c r="I18">
        <v>36</v>
      </c>
      <c r="J18">
        <v>51</v>
      </c>
      <c r="K18">
        <v>40</v>
      </c>
      <c r="L18">
        <v>1.05</v>
      </c>
      <c r="M18" s="3">
        <f t="shared" si="1"/>
        <v>-15</v>
      </c>
      <c r="N18" s="3"/>
      <c r="O18" t="s">
        <v>38</v>
      </c>
      <c r="P18">
        <v>15</v>
      </c>
      <c r="Q18">
        <v>24</v>
      </c>
      <c r="R18">
        <v>21</v>
      </c>
      <c r="S18" s="1">
        <f t="shared" si="2"/>
        <v>1.1666666666666667</v>
      </c>
      <c r="T18" s="6">
        <f t="shared" si="3"/>
        <v>-9</v>
      </c>
    </row>
    <row r="19" spans="1:25">
      <c r="A19" t="s">
        <v>45</v>
      </c>
      <c r="B19">
        <v>41</v>
      </c>
      <c r="C19">
        <v>47</v>
      </c>
      <c r="D19">
        <v>43</v>
      </c>
      <c r="E19">
        <v>1.1299999999999999</v>
      </c>
      <c r="F19" s="6">
        <f t="shared" si="0"/>
        <v>-6</v>
      </c>
      <c r="H19" t="s">
        <v>43</v>
      </c>
      <c r="I19">
        <v>42</v>
      </c>
      <c r="J19">
        <v>59</v>
      </c>
      <c r="K19">
        <v>39</v>
      </c>
      <c r="L19">
        <v>1.03</v>
      </c>
      <c r="M19" s="3">
        <f t="shared" si="1"/>
        <v>-17</v>
      </c>
      <c r="N19" s="3"/>
      <c r="O19" t="s">
        <v>39</v>
      </c>
      <c r="P19">
        <v>23</v>
      </c>
      <c r="Q19">
        <v>37</v>
      </c>
      <c r="R19">
        <v>17</v>
      </c>
      <c r="S19" s="1">
        <f t="shared" si="2"/>
        <v>0.94444444444444442</v>
      </c>
      <c r="T19" s="6">
        <f t="shared" si="3"/>
        <v>-14</v>
      </c>
    </row>
    <row r="20" spans="1:25">
      <c r="A20" t="s">
        <v>46</v>
      </c>
      <c r="B20">
        <v>50</v>
      </c>
      <c r="C20">
        <v>56</v>
      </c>
      <c r="D20">
        <v>42</v>
      </c>
      <c r="E20">
        <v>1.1100000000000001</v>
      </c>
      <c r="F20" s="6">
        <f t="shared" si="0"/>
        <v>-6</v>
      </c>
      <c r="H20" t="s">
        <v>39</v>
      </c>
      <c r="I20">
        <v>42</v>
      </c>
      <c r="J20">
        <v>48</v>
      </c>
      <c r="K20">
        <v>37</v>
      </c>
      <c r="L20">
        <v>0.97</v>
      </c>
      <c r="M20" s="3">
        <f t="shared" si="1"/>
        <v>-6</v>
      </c>
      <c r="N20" s="3"/>
      <c r="O20" t="s">
        <v>43</v>
      </c>
      <c r="P20">
        <v>14</v>
      </c>
      <c r="Q20">
        <v>24</v>
      </c>
      <c r="R20">
        <v>20</v>
      </c>
      <c r="S20" s="1">
        <f t="shared" si="2"/>
        <v>1.1111111111111112</v>
      </c>
      <c r="T20" s="6">
        <f t="shared" si="3"/>
        <v>-10</v>
      </c>
    </row>
    <row r="21" spans="1:25">
      <c r="A21" t="s">
        <v>47</v>
      </c>
      <c r="B21">
        <v>51</v>
      </c>
      <c r="C21">
        <v>58</v>
      </c>
      <c r="D21">
        <v>42</v>
      </c>
      <c r="E21">
        <v>1.1100000000000001</v>
      </c>
      <c r="F21" s="6">
        <f t="shared" si="0"/>
        <v>-7</v>
      </c>
      <c r="H21" t="s">
        <v>51</v>
      </c>
      <c r="I21">
        <v>40</v>
      </c>
      <c r="J21">
        <v>74</v>
      </c>
      <c r="K21">
        <v>36</v>
      </c>
      <c r="L21">
        <v>0.95</v>
      </c>
      <c r="M21" s="3">
        <f t="shared" si="1"/>
        <v>-34</v>
      </c>
      <c r="N21" s="3"/>
      <c r="O21" t="s">
        <v>42</v>
      </c>
      <c r="P21">
        <v>16</v>
      </c>
      <c r="Q21">
        <v>31</v>
      </c>
      <c r="R21">
        <v>13</v>
      </c>
      <c r="S21" s="1">
        <f t="shared" si="2"/>
        <v>0.72222222222222221</v>
      </c>
      <c r="T21" s="6">
        <f t="shared" si="3"/>
        <v>-15</v>
      </c>
    </row>
    <row r="22" spans="1:25">
      <c r="A22" t="s">
        <v>48</v>
      </c>
      <c r="B22">
        <v>38</v>
      </c>
      <c r="C22">
        <v>69</v>
      </c>
      <c r="D22">
        <v>35</v>
      </c>
      <c r="E22">
        <v>0.92</v>
      </c>
      <c r="F22" s="6">
        <f t="shared" si="0"/>
        <v>-31</v>
      </c>
      <c r="H22" t="s">
        <v>44</v>
      </c>
      <c r="I22">
        <v>37</v>
      </c>
      <c r="J22">
        <v>62</v>
      </c>
      <c r="K22">
        <v>36</v>
      </c>
      <c r="L22">
        <v>0.95</v>
      </c>
      <c r="M22" s="3">
        <f t="shared" si="1"/>
        <v>-25</v>
      </c>
      <c r="N22" s="3"/>
      <c r="O22" t="s">
        <v>50</v>
      </c>
      <c r="P22">
        <v>16</v>
      </c>
      <c r="Q22">
        <v>32</v>
      </c>
      <c r="R22">
        <v>13</v>
      </c>
      <c r="S22" s="1">
        <f t="shared" si="2"/>
        <v>0.72222222222222221</v>
      </c>
      <c r="T22" s="6">
        <f t="shared" si="3"/>
        <v>-16</v>
      </c>
    </row>
    <row r="23" spans="1:25">
      <c r="A23" t="s">
        <v>49</v>
      </c>
      <c r="B23">
        <v>34</v>
      </c>
      <c r="C23">
        <v>57</v>
      </c>
      <c r="D23">
        <v>33</v>
      </c>
      <c r="E23">
        <v>0.87</v>
      </c>
      <c r="F23" s="6">
        <f t="shared" si="0"/>
        <v>-23</v>
      </c>
      <c r="H23" t="s">
        <v>52</v>
      </c>
      <c r="I23">
        <v>38</v>
      </c>
      <c r="J23">
        <v>66</v>
      </c>
      <c r="K23">
        <v>34</v>
      </c>
      <c r="L23">
        <v>0.89</v>
      </c>
      <c r="M23" s="3">
        <f t="shared" si="1"/>
        <v>-28</v>
      </c>
      <c r="N23" s="3"/>
      <c r="O23" t="s">
        <v>55</v>
      </c>
      <c r="P23">
        <v>19</v>
      </c>
      <c r="Q23">
        <v>29</v>
      </c>
      <c r="R23">
        <v>15</v>
      </c>
      <c r="S23" s="1">
        <f t="shared" si="2"/>
        <v>0.83333333333333337</v>
      </c>
      <c r="T23" s="6">
        <f t="shared" si="3"/>
        <v>-10</v>
      </c>
    </row>
    <row r="25" spans="1:25">
      <c r="A25" s="5" t="s">
        <v>13</v>
      </c>
      <c r="B25">
        <v>0.25</v>
      </c>
      <c r="C25">
        <v>0.25</v>
      </c>
      <c r="D25">
        <v>0.5</v>
      </c>
    </row>
    <row r="26" spans="1:25" ht="61.5">
      <c r="A26" s="5"/>
      <c r="B26" s="10" t="s">
        <v>87</v>
      </c>
      <c r="C26" s="10" t="s">
        <v>86</v>
      </c>
      <c r="D26" s="11" t="s">
        <v>88</v>
      </c>
      <c r="E26" s="11" t="s">
        <v>106</v>
      </c>
      <c r="F26" s="11" t="s">
        <v>107</v>
      </c>
      <c r="H26" s="11" t="s">
        <v>81</v>
      </c>
      <c r="I26" s="7" t="s">
        <v>82</v>
      </c>
      <c r="J26" s="7" t="s">
        <v>84</v>
      </c>
      <c r="K26" s="7" t="s">
        <v>83</v>
      </c>
      <c r="L26" s="7" t="s">
        <v>85</v>
      </c>
      <c r="O26" s="11" t="s">
        <v>101</v>
      </c>
      <c r="P26" s="7" t="s">
        <v>82</v>
      </c>
      <c r="Q26" s="7" t="s">
        <v>84</v>
      </c>
      <c r="R26" s="7" t="s">
        <v>83</v>
      </c>
      <c r="S26" s="7" t="s">
        <v>85</v>
      </c>
      <c r="U26" s="11" t="s">
        <v>102</v>
      </c>
      <c r="V26" s="7" t="s">
        <v>82</v>
      </c>
      <c r="W26" s="7" t="s">
        <v>84</v>
      </c>
      <c r="X26" s="7" t="s">
        <v>83</v>
      </c>
      <c r="Y26" s="7" t="s">
        <v>85</v>
      </c>
    </row>
    <row r="27" spans="1:25">
      <c r="A27" s="12" t="s">
        <v>0</v>
      </c>
      <c r="B27" s="13">
        <f>B4*0.25/$F$2+I4*0.25/$M$2+P10*0.5/$R$1</f>
        <v>2.9188596491228069</v>
      </c>
      <c r="C27" s="14">
        <f>(F4+M4+T10+100)</f>
        <v>291</v>
      </c>
      <c r="D27" s="13">
        <f>I27*0.25/$F$2+J27*0.25/M2+K27*0.5/R1</f>
        <v>5.4093567251461985E-2</v>
      </c>
      <c r="E27" s="12">
        <f>S27</f>
        <v>1.111842105263158</v>
      </c>
      <c r="F27" s="12">
        <f>Y27</f>
        <v>1.1410818713450293</v>
      </c>
      <c r="H27" t="s">
        <v>67</v>
      </c>
      <c r="I27">
        <v>2</v>
      </c>
      <c r="J27">
        <v>2</v>
      </c>
      <c r="K27">
        <v>1</v>
      </c>
      <c r="L27">
        <f>SUM(I27:K27)</f>
        <v>5</v>
      </c>
      <c r="O27" t="s">
        <v>0</v>
      </c>
      <c r="P27">
        <v>47</v>
      </c>
      <c r="Q27">
        <v>46</v>
      </c>
      <c r="R27">
        <v>18</v>
      </c>
      <c r="S27">
        <f>P27*0.25/$F$2+Q27*0.25/$M$2+R27*0.5/$R$1</f>
        <v>1.111842105263158</v>
      </c>
      <c r="U27" t="s">
        <v>0</v>
      </c>
      <c r="V27">
        <v>23</v>
      </c>
      <c r="W27">
        <v>28</v>
      </c>
      <c r="X27">
        <v>29</v>
      </c>
      <c r="Y27">
        <f>V27*0.25/$F$2+W27*0.25/$M$2+X27*0.5/$R$1</f>
        <v>1.1410818713450293</v>
      </c>
    </row>
    <row r="28" spans="1:25">
      <c r="A28" s="12" t="s">
        <v>5</v>
      </c>
      <c r="B28" s="13">
        <f>(B5+I5+P4)/(A1+R1)</f>
        <v>2.4574468085106385</v>
      </c>
      <c r="C28" s="14">
        <f>(F5+M5+T4+100)</f>
        <v>228</v>
      </c>
      <c r="D28" s="13">
        <f>L28/(A1+R1)</f>
        <v>0.11702127659574468</v>
      </c>
      <c r="E28" s="12">
        <f>S28</f>
        <v>1.1023391812865497</v>
      </c>
      <c r="F28" s="12">
        <f>Y28</f>
        <v>0.3757309941520468</v>
      </c>
      <c r="H28" t="s">
        <v>68</v>
      </c>
      <c r="I28">
        <v>3</v>
      </c>
      <c r="J28">
        <v>5</v>
      </c>
      <c r="K28">
        <v>3</v>
      </c>
      <c r="L28">
        <f t="shared" ref="L28:L46" si="4">SUM(I28:K28)</f>
        <v>11</v>
      </c>
      <c r="O28" t="s">
        <v>34</v>
      </c>
      <c r="P28">
        <v>20</v>
      </c>
      <c r="Q28">
        <v>42</v>
      </c>
      <c r="R28">
        <v>25</v>
      </c>
      <c r="S28">
        <f t="shared" ref="S28:S46" si="5">P28*0.25/$F$2+Q28*0.25/$M$2+R28*0.5/$R$1</f>
        <v>1.1023391812865497</v>
      </c>
      <c r="U28" t="s">
        <v>34</v>
      </c>
      <c r="V28">
        <v>11</v>
      </c>
      <c r="W28">
        <v>25</v>
      </c>
      <c r="X28">
        <v>5</v>
      </c>
      <c r="Y28">
        <f t="shared" ref="Y28:Y41" si="6">V28*0.25/$F$2+W28*0.25/$M$2+X28*0.5/$R$1</f>
        <v>0.3757309941520468</v>
      </c>
    </row>
    <row r="29" spans="1:25">
      <c r="A29" s="12" t="s">
        <v>56</v>
      </c>
      <c r="B29" s="13">
        <f>(B6+I7+P6)/(A1+R1)</f>
        <v>1.5319148936170213</v>
      </c>
      <c r="C29" s="14">
        <f>(F6+M7+T6+100)</f>
        <v>127</v>
      </c>
      <c r="D29" s="13">
        <f>L37/(A1+R1)</f>
        <v>0.24468085106382978</v>
      </c>
      <c r="E29" s="12">
        <f>S37</f>
        <v>0.17909356725146197</v>
      </c>
      <c r="F29" s="12">
        <f>Y37</f>
        <v>-8.6257309941520477E-2</v>
      </c>
      <c r="H29" t="s">
        <v>69</v>
      </c>
      <c r="I29">
        <v>4</v>
      </c>
      <c r="J29">
        <v>8</v>
      </c>
      <c r="K29">
        <v>4</v>
      </c>
      <c r="L29">
        <f t="shared" si="4"/>
        <v>16</v>
      </c>
      <c r="O29" t="s">
        <v>103</v>
      </c>
      <c r="P29">
        <v>24</v>
      </c>
      <c r="Q29">
        <v>13</v>
      </c>
      <c r="R29">
        <v>10</v>
      </c>
      <c r="S29">
        <f t="shared" si="5"/>
        <v>0.52119883040935666</v>
      </c>
      <c r="U29" t="s">
        <v>103</v>
      </c>
      <c r="V29">
        <v>-1</v>
      </c>
      <c r="W29">
        <v>-17</v>
      </c>
      <c r="X29">
        <v>-5</v>
      </c>
      <c r="Y29">
        <f t="shared" si="6"/>
        <v>-0.25730994152046782</v>
      </c>
    </row>
    <row r="30" spans="1:25">
      <c r="A30" s="12" t="s">
        <v>6</v>
      </c>
      <c r="B30" s="13">
        <f>(B9+I6+P5)/(A1+R1)</f>
        <v>1.6382978723404256</v>
      </c>
      <c r="C30" s="14">
        <f>(F9+M6+T5+100)</f>
        <v>140</v>
      </c>
      <c r="D30" s="13">
        <f>L30/(A1+R1)</f>
        <v>0.1702127659574468</v>
      </c>
      <c r="E30" s="12">
        <f>S30</f>
        <v>0.4217836257309942</v>
      </c>
      <c r="F30" s="12">
        <f>Y30</f>
        <v>-1.023391812865497E-2</v>
      </c>
      <c r="H30" t="s">
        <v>70</v>
      </c>
      <c r="I30">
        <v>6</v>
      </c>
      <c r="J30">
        <v>8</v>
      </c>
      <c r="K30">
        <v>2</v>
      </c>
      <c r="L30">
        <f t="shared" si="4"/>
        <v>16</v>
      </c>
      <c r="O30" t="s">
        <v>37</v>
      </c>
      <c r="P30">
        <v>21</v>
      </c>
      <c r="Q30">
        <v>22</v>
      </c>
      <c r="R30">
        <v>5</v>
      </c>
      <c r="S30">
        <f t="shared" si="5"/>
        <v>0.4217836257309942</v>
      </c>
      <c r="U30" t="s">
        <v>37</v>
      </c>
      <c r="V30">
        <v>-7</v>
      </c>
      <c r="W30">
        <v>-3</v>
      </c>
      <c r="X30">
        <v>2</v>
      </c>
      <c r="Y30">
        <f t="shared" si="6"/>
        <v>-1.023391812865497E-2</v>
      </c>
    </row>
    <row r="31" spans="1:25">
      <c r="A31" s="12" t="s">
        <v>7</v>
      </c>
      <c r="B31" s="13">
        <f>(B16+I11+P7)/(A1+R1)</f>
        <v>1.3191489361702127</v>
      </c>
      <c r="C31" s="14">
        <f>(F16+M11+T7+100)</f>
        <v>79</v>
      </c>
      <c r="D31" s="13">
        <f>L32/(A1+R1)</f>
        <v>0.22340425531914893</v>
      </c>
      <c r="E31" s="12">
        <f>S32</f>
        <v>0.22587719298245612</v>
      </c>
      <c r="F31" s="12">
        <f>Y32</f>
        <v>-0.42763157894736842</v>
      </c>
      <c r="H31" t="s">
        <v>71</v>
      </c>
      <c r="I31">
        <v>7</v>
      </c>
      <c r="J31">
        <v>11</v>
      </c>
      <c r="K31">
        <v>5</v>
      </c>
      <c r="L31">
        <f t="shared" si="4"/>
        <v>23</v>
      </c>
      <c r="O31" t="s">
        <v>46</v>
      </c>
      <c r="P31">
        <v>4</v>
      </c>
      <c r="Q31">
        <v>12</v>
      </c>
      <c r="R31">
        <v>8</v>
      </c>
      <c r="S31">
        <f t="shared" si="5"/>
        <v>0.32748538011695905</v>
      </c>
      <c r="U31" t="s">
        <v>46</v>
      </c>
      <c r="V31">
        <v>-10</v>
      </c>
      <c r="W31">
        <v>-2</v>
      </c>
      <c r="X31">
        <v>-5</v>
      </c>
      <c r="Y31">
        <f t="shared" si="6"/>
        <v>-0.21783625730994152</v>
      </c>
    </row>
    <row r="32" spans="1:25">
      <c r="A32" s="12" t="s">
        <v>8</v>
      </c>
      <c r="B32" s="13">
        <f>(B7+I12+P8)/(A1+R1)</f>
        <v>1.7553191489361701</v>
      </c>
      <c r="C32" s="14">
        <f>(F7+M12+T8+100)</f>
        <v>124</v>
      </c>
      <c r="D32" s="13">
        <f>L29/(A1+R1)</f>
        <v>0.1702127659574468</v>
      </c>
      <c r="E32" s="12">
        <f>S29</f>
        <v>0.52119883040935666</v>
      </c>
      <c r="F32" s="12">
        <f>Y29</f>
        <v>-0.25730994152046782</v>
      </c>
      <c r="H32" t="s">
        <v>72</v>
      </c>
      <c r="I32">
        <v>9</v>
      </c>
      <c r="J32">
        <v>11</v>
      </c>
      <c r="K32">
        <v>1</v>
      </c>
      <c r="L32">
        <f t="shared" si="4"/>
        <v>21</v>
      </c>
      <c r="O32" t="s">
        <v>104</v>
      </c>
      <c r="P32">
        <v>-1</v>
      </c>
      <c r="Q32">
        <v>10</v>
      </c>
      <c r="R32">
        <v>6</v>
      </c>
      <c r="S32">
        <f t="shared" si="5"/>
        <v>0.22587719298245612</v>
      </c>
      <c r="U32" t="s">
        <v>104</v>
      </c>
      <c r="V32">
        <v>-14</v>
      </c>
      <c r="W32">
        <v>-13</v>
      </c>
      <c r="X32">
        <v>-9</v>
      </c>
      <c r="Y32">
        <f t="shared" si="6"/>
        <v>-0.42763157894736842</v>
      </c>
    </row>
    <row r="33" spans="1:25">
      <c r="A33" s="12" t="s">
        <v>31</v>
      </c>
      <c r="B33" s="13">
        <f>(B8+I10+P9)/(A1+R1)</f>
        <v>1.6276595744680851</v>
      </c>
      <c r="C33" s="14">
        <f>(F8+M10+T9+100)</f>
        <v>124</v>
      </c>
      <c r="D33" s="13">
        <f>L34/(A1+R1)</f>
        <v>0.21276595744680851</v>
      </c>
      <c r="E33" s="12">
        <f>S34</f>
        <v>0.63669590643274854</v>
      </c>
      <c r="F33" s="12">
        <f>Y34</f>
        <v>-0.13961988304093564</v>
      </c>
      <c r="H33" t="s">
        <v>73</v>
      </c>
      <c r="I33">
        <v>9</v>
      </c>
      <c r="J33">
        <v>14</v>
      </c>
      <c r="K33">
        <v>8</v>
      </c>
      <c r="L33">
        <f t="shared" si="4"/>
        <v>31</v>
      </c>
      <c r="O33" t="s">
        <v>43</v>
      </c>
      <c r="P33">
        <v>6</v>
      </c>
      <c r="Q33">
        <v>-15</v>
      </c>
      <c r="R33">
        <v>3</v>
      </c>
      <c r="S33">
        <f t="shared" si="5"/>
        <v>2.4122807017543851E-2</v>
      </c>
      <c r="U33" t="s">
        <v>43</v>
      </c>
      <c r="V33">
        <v>-5</v>
      </c>
      <c r="W33">
        <v>-2</v>
      </c>
      <c r="X33">
        <v>-13</v>
      </c>
      <c r="Y33">
        <f t="shared" si="6"/>
        <v>-0.40716374269005845</v>
      </c>
    </row>
    <row r="34" spans="1:25">
      <c r="A34" s="12" t="s">
        <v>14</v>
      </c>
      <c r="B34" s="13">
        <f>(B13+I14+P11)/(A1+R1)</f>
        <v>1.0425531914893618</v>
      </c>
      <c r="C34" s="14">
        <f>(F13+M14+T11+100)</f>
        <v>79</v>
      </c>
      <c r="D34" s="13">
        <f>L41/(A1+R1)</f>
        <v>0.39361702127659576</v>
      </c>
      <c r="E34" s="12">
        <f>S41</f>
        <v>0.33698830409356728</v>
      </c>
      <c r="F34" s="12">
        <f>Y41</f>
        <v>-0.49634502923976609</v>
      </c>
      <c r="G34" s="24"/>
      <c r="H34" t="s">
        <v>74</v>
      </c>
      <c r="I34">
        <v>9</v>
      </c>
      <c r="J34">
        <v>9</v>
      </c>
      <c r="K34">
        <v>2</v>
      </c>
      <c r="L34">
        <f t="shared" si="4"/>
        <v>20</v>
      </c>
      <c r="O34" t="s">
        <v>36</v>
      </c>
      <c r="P34">
        <v>8</v>
      </c>
      <c r="Q34">
        <v>17</v>
      </c>
      <c r="R34">
        <v>17</v>
      </c>
      <c r="S34">
        <f t="shared" si="5"/>
        <v>0.63669590643274854</v>
      </c>
      <c r="U34" t="s">
        <v>36</v>
      </c>
      <c r="V34">
        <v>-1</v>
      </c>
      <c r="W34">
        <v>-16</v>
      </c>
      <c r="X34">
        <v>-1</v>
      </c>
      <c r="Y34">
        <f t="shared" si="6"/>
        <v>-0.13961988304093564</v>
      </c>
    </row>
    <row r="35" spans="1:25">
      <c r="A35" s="12" t="s">
        <v>15</v>
      </c>
      <c r="B35" s="13">
        <f>(B20+I9+P12)/(A1+R1)</f>
        <v>1.446808510638298</v>
      </c>
      <c r="C35" s="14">
        <f>(F20+M9+T12+100)</f>
        <v>107</v>
      </c>
      <c r="D35" s="13">
        <f>L31/(A1+R1)</f>
        <v>0.24468085106382978</v>
      </c>
      <c r="E35" s="12">
        <f>S31</f>
        <v>0.32748538011695905</v>
      </c>
      <c r="F35" s="12">
        <f>Y31</f>
        <v>-0.21783625730994152</v>
      </c>
      <c r="H35" t="s">
        <v>75</v>
      </c>
      <c r="I35">
        <v>10</v>
      </c>
      <c r="J35">
        <v>7</v>
      </c>
      <c r="K35">
        <v>7</v>
      </c>
      <c r="L35">
        <f t="shared" si="4"/>
        <v>24</v>
      </c>
      <c r="O35" t="s">
        <v>40</v>
      </c>
      <c r="P35">
        <v>9</v>
      </c>
      <c r="Q35">
        <v>27</v>
      </c>
      <c r="R35">
        <v>11</v>
      </c>
      <c r="S35">
        <f t="shared" si="5"/>
        <v>0.54239766081871343</v>
      </c>
      <c r="U35" t="s">
        <v>40</v>
      </c>
      <c r="V35">
        <v>-16</v>
      </c>
      <c r="W35">
        <v>-12</v>
      </c>
      <c r="X35">
        <v>-9</v>
      </c>
      <c r="Y35">
        <f t="shared" si="6"/>
        <v>-0.43421052631578949</v>
      </c>
    </row>
    <row r="36" spans="1:25">
      <c r="A36" s="12" t="s">
        <v>16</v>
      </c>
      <c r="B36" s="13">
        <f>(B19+I15+P13)/(A1+R1)</f>
        <v>0.98936170212765961</v>
      </c>
      <c r="C36" s="14">
        <f>(F19+M15+T13+100)</f>
        <v>79</v>
      </c>
      <c r="D36" s="13">
        <f>L45/(A1+R1)</f>
        <v>0.40425531914893614</v>
      </c>
      <c r="E36" s="12">
        <f>S45</f>
        <v>0.23245614035087719</v>
      </c>
      <c r="F36" s="12">
        <f>Y45</f>
        <v>-0.49780701754385964</v>
      </c>
      <c r="H36" t="s">
        <v>76</v>
      </c>
      <c r="I36">
        <v>10</v>
      </c>
      <c r="J36">
        <v>15</v>
      </c>
      <c r="K36">
        <v>7</v>
      </c>
      <c r="L36">
        <f t="shared" si="4"/>
        <v>32</v>
      </c>
      <c r="O36" t="s">
        <v>105</v>
      </c>
      <c r="P36">
        <v>-13</v>
      </c>
      <c r="Q36">
        <v>2</v>
      </c>
      <c r="R36">
        <v>-2</v>
      </c>
      <c r="S36">
        <f t="shared" si="5"/>
        <v>-0.12792397660818713</v>
      </c>
      <c r="U36" t="s">
        <v>105</v>
      </c>
      <c r="V36">
        <v>-19</v>
      </c>
      <c r="W36">
        <v>-17</v>
      </c>
      <c r="X36">
        <v>-10</v>
      </c>
      <c r="Y36">
        <f t="shared" si="6"/>
        <v>-0.51461988304093564</v>
      </c>
    </row>
    <row r="37" spans="1:25">
      <c r="A37" s="12" t="s">
        <v>17</v>
      </c>
      <c r="B37" s="13">
        <f>(53+$P$14)/(42+$R$1)</f>
        <v>1.3</v>
      </c>
      <c r="C37" s="14">
        <f>(16+T14+100)</f>
        <v>110</v>
      </c>
      <c r="D37" s="13">
        <f>L42/(A1+R1)</f>
        <v>0.14893617021276595</v>
      </c>
      <c r="E37" s="12">
        <f>S42</f>
        <v>0.29824561403508765</v>
      </c>
      <c r="F37" s="12">
        <f>Y42</f>
        <v>-0.40526315789473683</v>
      </c>
      <c r="H37" t="s">
        <v>77</v>
      </c>
      <c r="I37">
        <v>10</v>
      </c>
      <c r="J37">
        <v>7</v>
      </c>
      <c r="K37">
        <v>6</v>
      </c>
      <c r="L37">
        <f t="shared" si="4"/>
        <v>23</v>
      </c>
      <c r="O37" t="s">
        <v>35</v>
      </c>
      <c r="P37">
        <v>8</v>
      </c>
      <c r="Q37">
        <v>15</v>
      </c>
      <c r="R37">
        <v>1</v>
      </c>
      <c r="S37">
        <f t="shared" si="5"/>
        <v>0.17909356725146197</v>
      </c>
      <c r="U37" t="s">
        <v>35</v>
      </c>
      <c r="V37">
        <v>7</v>
      </c>
      <c r="W37">
        <v>1</v>
      </c>
      <c r="X37">
        <v>-5</v>
      </c>
      <c r="Y37">
        <f t="shared" si="6"/>
        <v>-8.6257309941520477E-2</v>
      </c>
    </row>
    <row r="38" spans="1:25">
      <c r="A38" s="12" t="s">
        <v>18</v>
      </c>
      <c r="B38" s="13">
        <f>(B17+I18+P15)/(A1+R1)</f>
        <v>1.0425531914893618</v>
      </c>
      <c r="C38" s="14">
        <f>(F17+M18+T15+100)</f>
        <v>41</v>
      </c>
      <c r="D38" s="13">
        <f>L36/(A1+R1)</f>
        <v>0.34042553191489361</v>
      </c>
      <c r="E38" s="12">
        <f>S36</f>
        <v>-0.12792397660818713</v>
      </c>
      <c r="F38" s="12">
        <f>Y36</f>
        <v>-0.51461988304093564</v>
      </c>
      <c r="H38" t="s">
        <v>78</v>
      </c>
      <c r="I38">
        <v>10</v>
      </c>
      <c r="J38">
        <v>14</v>
      </c>
      <c r="K38">
        <v>10</v>
      </c>
      <c r="L38">
        <f t="shared" si="4"/>
        <v>34</v>
      </c>
      <c r="O38" t="s">
        <v>38</v>
      </c>
      <c r="P38">
        <v>12</v>
      </c>
      <c r="Q38">
        <v>1</v>
      </c>
      <c r="R38">
        <v>1</v>
      </c>
      <c r="S38">
        <f t="shared" si="5"/>
        <v>0.11330409356725145</v>
      </c>
      <c r="U38" t="s">
        <v>38</v>
      </c>
      <c r="V38">
        <v>-11</v>
      </c>
      <c r="W38">
        <v>-15</v>
      </c>
      <c r="X38">
        <v>-10</v>
      </c>
      <c r="Y38">
        <f t="shared" si="6"/>
        <v>-0.44883040935672514</v>
      </c>
    </row>
    <row r="39" spans="1:25">
      <c r="A39" s="12" t="s">
        <v>19</v>
      </c>
      <c r="B39" s="13">
        <f>(B12+I8+P16)/(A1+R1)</f>
        <v>1.4361702127659575</v>
      </c>
      <c r="C39" s="14">
        <f>(F12+M8+T16+100)</f>
        <v>110</v>
      </c>
      <c r="D39" s="13">
        <f>L35/(A1+R1)</f>
        <v>0.25531914893617019</v>
      </c>
      <c r="E39" s="12">
        <f>S35</f>
        <v>0.54239766081871343</v>
      </c>
      <c r="F39" s="12">
        <f>Y35</f>
        <v>-0.43421052631578949</v>
      </c>
      <c r="H39" t="s">
        <v>79</v>
      </c>
      <c r="I39">
        <v>10</v>
      </c>
      <c r="J39">
        <v>9</v>
      </c>
      <c r="K39">
        <v>5</v>
      </c>
      <c r="L39">
        <f t="shared" si="4"/>
        <v>24</v>
      </c>
      <c r="O39" t="s">
        <v>39</v>
      </c>
      <c r="P39">
        <v>5</v>
      </c>
      <c r="Q39">
        <v>0</v>
      </c>
      <c r="R39">
        <v>-7</v>
      </c>
      <c r="S39">
        <f t="shared" si="5"/>
        <v>-0.16154970760233919</v>
      </c>
      <c r="U39" t="s">
        <v>39</v>
      </c>
      <c r="V39">
        <v>-9</v>
      </c>
      <c r="W39">
        <v>-6</v>
      </c>
      <c r="X39">
        <v>-7</v>
      </c>
      <c r="Y39">
        <f t="shared" si="6"/>
        <v>-0.29312865497076024</v>
      </c>
    </row>
    <row r="40" spans="1:25">
      <c r="A40" s="12" t="s">
        <v>20</v>
      </c>
      <c r="B40" s="13">
        <f>(61+$P$17)/(42+$R$1)</f>
        <v>1.3833333333333333</v>
      </c>
      <c r="C40" s="14">
        <f>(27+T17+100)</f>
        <v>123</v>
      </c>
      <c r="D40" s="13">
        <f>L44/(42+R1)</f>
        <v>0.35</v>
      </c>
      <c r="E40" s="12">
        <f>S44</f>
        <v>0.50116959064327482</v>
      </c>
      <c r="F40" s="12">
        <f>Y44</f>
        <v>-0.44356725146198828</v>
      </c>
      <c r="H40" t="s">
        <v>80</v>
      </c>
      <c r="I40">
        <v>12</v>
      </c>
      <c r="J40">
        <v>10</v>
      </c>
      <c r="K40">
        <v>7</v>
      </c>
      <c r="L40">
        <f t="shared" si="4"/>
        <v>29</v>
      </c>
      <c r="O40" t="s">
        <v>42</v>
      </c>
      <c r="P40">
        <v>7</v>
      </c>
      <c r="Q40">
        <v>2</v>
      </c>
      <c r="R40">
        <v>-10</v>
      </c>
      <c r="S40">
        <f t="shared" si="5"/>
        <v>-0.21856725146198833</v>
      </c>
      <c r="U40" t="s">
        <v>42</v>
      </c>
      <c r="V40">
        <v>-23</v>
      </c>
      <c r="W40">
        <v>-14</v>
      </c>
      <c r="X40">
        <v>-5</v>
      </c>
      <c r="Y40">
        <f t="shared" si="6"/>
        <v>-0.38230994152046782</v>
      </c>
    </row>
    <row r="41" spans="1:25">
      <c r="A41" s="12" t="s">
        <v>21</v>
      </c>
      <c r="B41" s="13">
        <f>(B10+I13+P18)/(A1+R1)</f>
        <v>1.0425531914893618</v>
      </c>
      <c r="C41" s="14">
        <f>(F10+M13+T18+100)</f>
        <v>78</v>
      </c>
      <c r="D41" s="13">
        <f>L38/(A1+R1)</f>
        <v>0.36170212765957449</v>
      </c>
      <c r="E41" s="12">
        <f>S38</f>
        <v>0.11330409356725145</v>
      </c>
      <c r="F41" s="12">
        <f>Y38</f>
        <v>-0.44883040935672514</v>
      </c>
      <c r="H41" t="s">
        <v>41</v>
      </c>
      <c r="I41">
        <v>12</v>
      </c>
      <c r="J41">
        <v>20</v>
      </c>
      <c r="K41">
        <v>5</v>
      </c>
      <c r="L41">
        <f t="shared" si="4"/>
        <v>37</v>
      </c>
      <c r="O41" t="s">
        <v>41</v>
      </c>
      <c r="P41">
        <v>6</v>
      </c>
      <c r="Q41">
        <v>3</v>
      </c>
      <c r="R41">
        <v>10</v>
      </c>
      <c r="S41">
        <f t="shared" si="5"/>
        <v>0.33698830409356728</v>
      </c>
      <c r="U41" t="s">
        <v>41</v>
      </c>
      <c r="V41">
        <v>-9</v>
      </c>
      <c r="W41">
        <v>-20</v>
      </c>
      <c r="X41">
        <v>-11</v>
      </c>
      <c r="Y41">
        <f t="shared" si="6"/>
        <v>-0.49634502923976609</v>
      </c>
    </row>
    <row r="42" spans="1:25">
      <c r="A42" s="12" t="s">
        <v>22</v>
      </c>
      <c r="B42" s="13">
        <f>(B11+I20+P19)/(A1+R1)</f>
        <v>1.2765957446808511</v>
      </c>
      <c r="C42" s="14">
        <f>(F11+M20+T19+100)</f>
        <v>76</v>
      </c>
      <c r="D42" s="13">
        <f>L39/(A1+R1)</f>
        <v>0.25531914893617019</v>
      </c>
      <c r="E42" s="12">
        <f>S39</f>
        <v>-0.16154970760233919</v>
      </c>
      <c r="F42" s="12">
        <f>Y39</f>
        <v>-0.29312865497076024</v>
      </c>
      <c r="H42" t="s">
        <v>17</v>
      </c>
      <c r="J42">
        <v>12</v>
      </c>
      <c r="K42">
        <v>2</v>
      </c>
      <c r="L42">
        <f t="shared" si="4"/>
        <v>14</v>
      </c>
      <c r="O42" t="s">
        <v>17</v>
      </c>
      <c r="Q42">
        <v>23</v>
      </c>
      <c r="R42">
        <v>3</v>
      </c>
      <c r="S42">
        <f>Q42*0.3/$M$2+R42*0.7/$R$1</f>
        <v>0.29824561403508765</v>
      </c>
      <c r="U42" t="s">
        <v>17</v>
      </c>
      <c r="W42">
        <v>-7</v>
      </c>
      <c r="X42">
        <v>-9</v>
      </c>
      <c r="Y42">
        <f>W42*0.3/$M$2+X42*0.7/$R$1</f>
        <v>-0.40526315789473683</v>
      </c>
    </row>
    <row r="43" spans="1:25">
      <c r="A43" s="12" t="s">
        <v>32</v>
      </c>
      <c r="B43" s="13">
        <f>(B15+I19+P20)/(A1+R1)</f>
        <v>1.1170212765957446</v>
      </c>
      <c r="C43" s="14">
        <f>(F15+M19+T20+100)</f>
        <v>74</v>
      </c>
      <c r="D43" s="13">
        <f>L33/(A1+R1)</f>
        <v>0.32978723404255317</v>
      </c>
      <c r="E43" s="12">
        <f>S33</f>
        <v>2.4122807017543851E-2</v>
      </c>
      <c r="F43" s="12">
        <f>Y33</f>
        <v>-0.40716374269005845</v>
      </c>
      <c r="H43" t="s">
        <v>24</v>
      </c>
      <c r="J43">
        <v>8</v>
      </c>
      <c r="K43">
        <v>8</v>
      </c>
      <c r="L43">
        <f t="shared" si="4"/>
        <v>16</v>
      </c>
      <c r="O43" t="s">
        <v>24</v>
      </c>
      <c r="Q43">
        <v>4</v>
      </c>
      <c r="R43">
        <v>-8</v>
      </c>
      <c r="S43">
        <f>Q43*0.3/$M$2+R43*0.7/$R$1</f>
        <v>-0.27953216374269008</v>
      </c>
      <c r="U43" t="s">
        <v>24</v>
      </c>
      <c r="W43">
        <v>-22</v>
      </c>
      <c r="X43">
        <v>-8</v>
      </c>
      <c r="Y43">
        <f t="shared" ref="Y43:Y46" si="7">W43*0.3/$M$2+X43*0.7/$R$1</f>
        <v>-0.48479532163742689</v>
      </c>
    </row>
    <row r="44" spans="1:25">
      <c r="A44" s="19" t="s">
        <v>23</v>
      </c>
      <c r="B44" s="20">
        <f>(B14+I16+P21)/(A1+R1)</f>
        <v>1.1063829787234043</v>
      </c>
      <c r="C44" s="21">
        <f>(F14+M16+T21+100)</f>
        <v>57</v>
      </c>
      <c r="D44" s="20">
        <f>L40/(A1+R1)</f>
        <v>0.30851063829787234</v>
      </c>
      <c r="E44" s="19">
        <f>S40</f>
        <v>-0.21856725146198833</v>
      </c>
      <c r="F44" s="19">
        <f>Y40</f>
        <v>-0.38230994152046782</v>
      </c>
      <c r="H44" t="s">
        <v>20</v>
      </c>
      <c r="J44">
        <v>13</v>
      </c>
      <c r="K44">
        <v>8</v>
      </c>
      <c r="L44">
        <f t="shared" si="4"/>
        <v>21</v>
      </c>
      <c r="O44" t="s">
        <v>20</v>
      </c>
      <c r="Q44">
        <v>29</v>
      </c>
      <c r="R44">
        <v>7</v>
      </c>
      <c r="S44">
        <f>Q44*0.3/$M$2+R44*0.7/$R$1</f>
        <v>0.50116959064327482</v>
      </c>
      <c r="U44" t="s">
        <v>20</v>
      </c>
      <c r="W44">
        <v>-2</v>
      </c>
      <c r="X44">
        <v>-11</v>
      </c>
      <c r="Y44">
        <f t="shared" si="7"/>
        <v>-0.44356725146198828</v>
      </c>
    </row>
    <row r="45" spans="1:25">
      <c r="A45" s="19" t="s">
        <v>24</v>
      </c>
      <c r="B45" s="20">
        <f>(I17+P22)/(A1+R1)</f>
        <v>0.65957446808510634</v>
      </c>
      <c r="C45" s="21">
        <f>(M17+T22+100)</f>
        <v>66</v>
      </c>
      <c r="D45" s="20">
        <f>L43/(38+R1)</f>
        <v>0.2857142857142857</v>
      </c>
      <c r="E45" s="19">
        <f>S43</f>
        <v>-0.27953216374269008</v>
      </c>
      <c r="F45" s="19">
        <f>Y43</f>
        <v>-0.48479532163742689</v>
      </c>
      <c r="H45" t="s">
        <v>45</v>
      </c>
      <c r="I45">
        <v>14</v>
      </c>
      <c r="J45">
        <v>13</v>
      </c>
      <c r="K45">
        <v>11</v>
      </c>
      <c r="L45">
        <f t="shared" si="4"/>
        <v>38</v>
      </c>
      <c r="O45" t="s">
        <v>45</v>
      </c>
      <c r="P45">
        <v>5</v>
      </c>
      <c r="Q45">
        <v>5</v>
      </c>
      <c r="R45">
        <v>6</v>
      </c>
      <c r="S45">
        <f t="shared" si="5"/>
        <v>0.23245614035087719</v>
      </c>
      <c r="U45" t="s">
        <v>45</v>
      </c>
      <c r="V45">
        <v>-11</v>
      </c>
      <c r="W45">
        <v>-14</v>
      </c>
      <c r="X45">
        <v>-12</v>
      </c>
      <c r="Y45">
        <f t="shared" ref="Y45" si="8">V45*0.25/$F$2+W45*0.25/$M$2+X45*0.5/$R$1</f>
        <v>-0.49780701754385964</v>
      </c>
    </row>
    <row r="46" spans="1:25">
      <c r="A46" s="12" t="s">
        <v>25</v>
      </c>
      <c r="B46" s="13">
        <f>(63+$P$23)/(42+$R$1)</f>
        <v>1.3666666666666667</v>
      </c>
      <c r="C46" s="14">
        <f>(18+T23+100)</f>
        <v>108</v>
      </c>
      <c r="D46" s="13">
        <f>L46/(42+R1)</f>
        <v>0.18333333333333332</v>
      </c>
      <c r="E46" s="12">
        <f>S46</f>
        <v>7.2222222222222215E-2</v>
      </c>
      <c r="F46" s="12">
        <f>Y46</f>
        <v>-0.3190058479532164</v>
      </c>
      <c r="H46" t="s">
        <v>25</v>
      </c>
      <c r="J46">
        <v>8</v>
      </c>
      <c r="K46">
        <v>3</v>
      </c>
      <c r="L46">
        <f t="shared" si="4"/>
        <v>11</v>
      </c>
      <c r="O46" t="s">
        <v>25</v>
      </c>
      <c r="Q46">
        <v>19</v>
      </c>
      <c r="R46">
        <v>-2</v>
      </c>
      <c r="S46">
        <f>Q46*0.3/$M$2+R46*0.7/$R$1</f>
        <v>7.2222222222222215E-2</v>
      </c>
      <c r="U46" t="s">
        <v>25</v>
      </c>
      <c r="W46">
        <v>-1</v>
      </c>
      <c r="X46">
        <v>-8</v>
      </c>
      <c r="Y46">
        <f t="shared" si="7"/>
        <v>-0.3190058479532164</v>
      </c>
    </row>
  </sheetData>
  <mergeCells count="3">
    <mergeCell ref="A2:E2"/>
    <mergeCell ref="H2:L2"/>
    <mergeCell ref="O2:S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903"/>
  <sheetViews>
    <sheetView workbookViewId="0">
      <selection activeCell="O7" sqref="O7"/>
    </sheetView>
  </sheetViews>
  <sheetFormatPr defaultRowHeight="15"/>
  <cols>
    <col min="1" max="1" width="10.7109375" bestFit="1" customWidth="1"/>
    <col min="2" max="3" width="13.42578125" bestFit="1" customWidth="1"/>
    <col min="8" max="8" width="5.85546875" bestFit="1" customWidth="1"/>
  </cols>
  <sheetData>
    <row r="1" spans="1:13" s="8" customFormat="1">
      <c r="B1" s="8" t="s">
        <v>27</v>
      </c>
      <c r="C1" s="8" t="s">
        <v>28</v>
      </c>
      <c r="D1" s="8" t="s">
        <v>29</v>
      </c>
      <c r="E1" s="8" t="s">
        <v>30</v>
      </c>
      <c r="F1" s="8" t="s">
        <v>61</v>
      </c>
      <c r="G1" s="8" t="s">
        <v>60</v>
      </c>
      <c r="H1" s="8" t="s">
        <v>62</v>
      </c>
      <c r="I1" s="8" t="s">
        <v>63</v>
      </c>
      <c r="J1" s="8" t="s">
        <v>64</v>
      </c>
      <c r="K1" s="8" t="s">
        <v>65</v>
      </c>
      <c r="L1" s="8" t="s">
        <v>108</v>
      </c>
      <c r="M1" s="8" t="s">
        <v>109</v>
      </c>
    </row>
    <row r="2" spans="1:13" s="8" customFormat="1">
      <c r="A2" s="9">
        <v>40525</v>
      </c>
      <c r="B2" t="s">
        <v>6</v>
      </c>
      <c r="C2" t="s">
        <v>16</v>
      </c>
      <c r="D2">
        <v>3</v>
      </c>
      <c r="E2">
        <v>3</v>
      </c>
      <c r="F2">
        <f>VLOOKUP(B2,Sheet1!$A$27:$B$46,2,FALSE)</f>
        <v>1.6382978723404256</v>
      </c>
      <c r="G2">
        <f>VLOOKUP(C2,Sheet1!$A$27:$B$46,2,FALSE)</f>
        <v>0.98936170212765961</v>
      </c>
      <c r="H2">
        <f>VLOOKUP(B2,Sheet1!$A$27:$D$46,3,FALSE)</f>
        <v>140</v>
      </c>
      <c r="I2">
        <f>VLOOKUP(C2,Sheet1!$A$27:$D$46,3,FALSE)</f>
        <v>79</v>
      </c>
      <c r="J2">
        <f>VLOOKUP(B2,Sheet1!$A$27:$D$46,4,FALSE)</f>
        <v>0.1702127659574468</v>
      </c>
      <c r="K2">
        <f>VLOOKUP(C2,Sheet1!$A$27:$D$46,4,FALSE)</f>
        <v>0.40425531914893614</v>
      </c>
      <c r="L2">
        <f>VLOOKUP(B2,Sheet1!$A$27:$F$46,5,FALSE)</f>
        <v>0.4217836257309942</v>
      </c>
      <c r="M2">
        <f>VLOOKUP(C2,Sheet1!$A$27:$F$46,6,FALSE)</f>
        <v>-0.49780701754385964</v>
      </c>
    </row>
    <row r="3" spans="1:13" s="8" customFormat="1">
      <c r="A3" s="9">
        <v>40524</v>
      </c>
      <c r="B3" t="s">
        <v>7</v>
      </c>
      <c r="C3" t="s">
        <v>14</v>
      </c>
      <c r="D3">
        <v>2</v>
      </c>
      <c r="E3">
        <v>1</v>
      </c>
      <c r="F3">
        <f>VLOOKUP(B3,Sheet1!$A$27:$B$46,2,FALSE)</f>
        <v>1.3191489361702127</v>
      </c>
      <c r="G3">
        <f>VLOOKUP(C3,Sheet1!$A$27:$B$46,2,FALSE)</f>
        <v>1.0425531914893618</v>
      </c>
      <c r="H3">
        <f>VLOOKUP(B3,Sheet1!$A$27:$D$46,3,FALSE)</f>
        <v>79</v>
      </c>
      <c r="I3">
        <f>VLOOKUP(C3,Sheet1!$A$27:$D$46,3,FALSE)</f>
        <v>79</v>
      </c>
      <c r="J3">
        <f>VLOOKUP(B3,Sheet1!$A$27:$D$46,4,FALSE)</f>
        <v>0.22340425531914893</v>
      </c>
      <c r="K3">
        <f>VLOOKUP(C3,Sheet1!$A$27:$D$46,4,FALSE)</f>
        <v>0.39361702127659576</v>
      </c>
      <c r="L3">
        <f>VLOOKUP(B3,Sheet1!$A$27:$F$46,5,FALSE)</f>
        <v>0.22587719298245612</v>
      </c>
      <c r="M3">
        <f>VLOOKUP(C3,Sheet1!$A$27:$F$46,6,FALSE)</f>
        <v>-0.49634502923976609</v>
      </c>
    </row>
    <row r="4" spans="1:13" s="8" customFormat="1">
      <c r="A4" s="9">
        <v>40524</v>
      </c>
      <c r="B4" t="s">
        <v>0</v>
      </c>
      <c r="C4" t="s">
        <v>17</v>
      </c>
      <c r="D4">
        <v>5</v>
      </c>
      <c r="E4">
        <v>0</v>
      </c>
      <c r="F4">
        <f>VLOOKUP(B4,Sheet1!$A$27:$B$46,2,FALSE)</f>
        <v>2.9188596491228069</v>
      </c>
      <c r="G4">
        <f>VLOOKUP(C4,Sheet1!$A$27:$B$46,2,FALSE)</f>
        <v>1.3</v>
      </c>
      <c r="H4">
        <f>VLOOKUP(B4,Sheet1!$A$27:$D$46,3,FALSE)</f>
        <v>291</v>
      </c>
      <c r="I4">
        <f>VLOOKUP(C4,Sheet1!$A$27:$D$46,3,FALSE)</f>
        <v>110</v>
      </c>
      <c r="J4">
        <f>VLOOKUP(B4,Sheet1!$A$27:$D$46,4,FALSE)</f>
        <v>5.4093567251461985E-2</v>
      </c>
      <c r="K4">
        <f>VLOOKUP(C4,Sheet1!$A$27:$D$46,4,FALSE)</f>
        <v>0.14893617021276595</v>
      </c>
      <c r="L4">
        <f>VLOOKUP(B4,Sheet1!$A$27:$F$46,5,FALSE)</f>
        <v>1.111842105263158</v>
      </c>
      <c r="M4">
        <f>VLOOKUP(C4,Sheet1!$A$27:$F$46,6,FALSE)</f>
        <v>-0.40526315789473683</v>
      </c>
    </row>
    <row r="5" spans="1:13" s="8" customFormat="1">
      <c r="A5" s="9">
        <v>40524</v>
      </c>
      <c r="B5" t="s">
        <v>20</v>
      </c>
      <c r="C5" t="s">
        <v>22</v>
      </c>
      <c r="D5">
        <v>4</v>
      </c>
      <c r="E5">
        <v>1</v>
      </c>
      <c r="F5">
        <f>VLOOKUP(B5,Sheet1!$A$27:$B$46,2,FALSE)</f>
        <v>1.3833333333333333</v>
      </c>
      <c r="G5">
        <f>VLOOKUP(C5,Sheet1!$A$27:$B$46,2,FALSE)</f>
        <v>1.2765957446808511</v>
      </c>
      <c r="H5">
        <f>VLOOKUP(B5,Sheet1!$A$27:$D$46,3,FALSE)</f>
        <v>123</v>
      </c>
      <c r="I5">
        <f>VLOOKUP(C5,Sheet1!$A$27:$D$46,3,FALSE)</f>
        <v>76</v>
      </c>
      <c r="J5">
        <f>VLOOKUP(B5,Sheet1!$A$27:$D$46,4,FALSE)</f>
        <v>0.35</v>
      </c>
      <c r="K5">
        <f>VLOOKUP(C5,Sheet1!$A$27:$D$46,4,FALSE)</f>
        <v>0.25531914893617019</v>
      </c>
      <c r="L5">
        <f>VLOOKUP(B5,Sheet1!$A$27:$F$46,5,FALSE)</f>
        <v>0.50116959064327482</v>
      </c>
      <c r="M5">
        <f>VLOOKUP(C5,Sheet1!$A$27:$F$46,6,FALSE)</f>
        <v>-0.29312865497076024</v>
      </c>
    </row>
    <row r="6" spans="1:13" s="8" customFormat="1">
      <c r="A6" s="9">
        <v>40524</v>
      </c>
      <c r="B6" t="s">
        <v>19</v>
      </c>
      <c r="C6" t="s">
        <v>32</v>
      </c>
      <c r="D6">
        <v>0</v>
      </c>
      <c r="E6">
        <v>1</v>
      </c>
      <c r="F6">
        <f>VLOOKUP(B6,Sheet1!$A$27:$B$46,2,FALSE)</f>
        <v>1.4361702127659575</v>
      </c>
      <c r="G6">
        <f>VLOOKUP(C6,Sheet1!$A$27:$B$46,2,FALSE)</f>
        <v>1.1170212765957446</v>
      </c>
      <c r="H6">
        <f>VLOOKUP(B6,Sheet1!$A$27:$D$46,3,FALSE)</f>
        <v>110</v>
      </c>
      <c r="I6">
        <f>VLOOKUP(C6,Sheet1!$A$27:$D$46,3,FALSE)</f>
        <v>74</v>
      </c>
      <c r="J6">
        <f>VLOOKUP(B6,Sheet1!$A$27:$D$46,4,FALSE)</f>
        <v>0.25531914893617019</v>
      </c>
      <c r="K6">
        <f>VLOOKUP(C6,Sheet1!$A$27:$D$46,4,FALSE)</f>
        <v>0.32978723404255317</v>
      </c>
      <c r="L6">
        <f>VLOOKUP(B6,Sheet1!$A$27:$F$46,5,FALSE)</f>
        <v>0.54239766081871343</v>
      </c>
      <c r="M6">
        <f>VLOOKUP(C6,Sheet1!$A$27:$F$46,6,FALSE)</f>
        <v>-0.40716374269005845</v>
      </c>
    </row>
    <row r="7" spans="1:13" s="8" customFormat="1">
      <c r="A7" s="9">
        <v>40524</v>
      </c>
      <c r="B7" t="s">
        <v>18</v>
      </c>
      <c r="C7" t="s">
        <v>25</v>
      </c>
      <c r="D7">
        <v>1</v>
      </c>
      <c r="E7">
        <v>1</v>
      </c>
      <c r="F7">
        <f>VLOOKUP(B7,Sheet1!$A$27:$B$46,2,FALSE)</f>
        <v>1.0425531914893618</v>
      </c>
      <c r="G7">
        <f>VLOOKUP(C7,Sheet1!$A$27:$B$46,2,FALSE)</f>
        <v>1.3666666666666667</v>
      </c>
      <c r="H7">
        <f>VLOOKUP(B7,Sheet1!$A$27:$D$46,3,FALSE)</f>
        <v>41</v>
      </c>
      <c r="I7">
        <f>VLOOKUP(C7,Sheet1!$A$27:$D$46,3,FALSE)</f>
        <v>108</v>
      </c>
      <c r="J7">
        <f>VLOOKUP(B7,Sheet1!$A$27:$D$46,4,FALSE)</f>
        <v>0.34042553191489361</v>
      </c>
      <c r="K7">
        <f>VLOOKUP(C7,Sheet1!$A$27:$D$46,4,FALSE)</f>
        <v>0.18333333333333332</v>
      </c>
      <c r="L7">
        <f>VLOOKUP(B7,Sheet1!$A$27:$F$46,5,FALSE)</f>
        <v>-0.12792397660818713</v>
      </c>
      <c r="M7">
        <f>VLOOKUP(C7,Sheet1!$A$27:$F$46,6,FALSE)</f>
        <v>-0.3190058479532164</v>
      </c>
    </row>
    <row r="8" spans="1:13" s="8" customFormat="1">
      <c r="A8" s="9">
        <v>40524</v>
      </c>
      <c r="B8" t="s">
        <v>24</v>
      </c>
      <c r="C8" t="s">
        <v>5</v>
      </c>
      <c r="D8">
        <v>1</v>
      </c>
      <c r="E8">
        <v>3</v>
      </c>
      <c r="F8">
        <f>VLOOKUP(B8,Sheet1!$A$27:$B$46,2,FALSE)</f>
        <v>0.65957446808510634</v>
      </c>
      <c r="G8">
        <f>VLOOKUP(C8,Sheet1!$A$27:$B$46,2,FALSE)</f>
        <v>2.4574468085106385</v>
      </c>
      <c r="H8">
        <f>VLOOKUP(B8,Sheet1!$A$27:$D$46,3,FALSE)</f>
        <v>66</v>
      </c>
      <c r="I8">
        <f>VLOOKUP(C8,Sheet1!$A$27:$D$46,3,FALSE)</f>
        <v>228</v>
      </c>
      <c r="J8">
        <f>VLOOKUP(B8,Sheet1!$A$27:$D$46,4,FALSE)</f>
        <v>0.2857142857142857</v>
      </c>
      <c r="K8">
        <f>VLOOKUP(C8,Sheet1!$A$27:$D$46,4,FALSE)</f>
        <v>0.11702127659574468</v>
      </c>
      <c r="L8">
        <f>VLOOKUP(B8,Sheet1!$A$27:$F$46,5,FALSE)</f>
        <v>-0.27953216374269008</v>
      </c>
      <c r="M8">
        <f>VLOOKUP(C8,Sheet1!$A$27:$F$46,6,FALSE)</f>
        <v>0.3757309941520468</v>
      </c>
    </row>
    <row r="9" spans="1:13" s="8" customFormat="1">
      <c r="A9" s="9">
        <v>40523</v>
      </c>
      <c r="B9" t="s">
        <v>8</v>
      </c>
      <c r="C9" t="s">
        <v>21</v>
      </c>
      <c r="D9">
        <v>2</v>
      </c>
      <c r="E9">
        <v>0</v>
      </c>
      <c r="F9">
        <f>VLOOKUP(B9,Sheet1!$A$27:$B$46,2,FALSE)</f>
        <v>1.7553191489361701</v>
      </c>
      <c r="G9">
        <f>VLOOKUP(C9,Sheet1!$A$27:$B$46,2,FALSE)</f>
        <v>1.0425531914893618</v>
      </c>
      <c r="H9">
        <f>VLOOKUP(B9,Sheet1!$A$27:$D$46,3,FALSE)</f>
        <v>124</v>
      </c>
      <c r="I9">
        <f>VLOOKUP(C9,Sheet1!$A$27:$D$46,3,FALSE)</f>
        <v>78</v>
      </c>
      <c r="J9">
        <f>VLOOKUP(B9,Sheet1!$A$27:$D$46,4,FALSE)</f>
        <v>0.1702127659574468</v>
      </c>
      <c r="K9">
        <f>VLOOKUP(C9,Sheet1!$A$27:$D$46,4,FALSE)</f>
        <v>0.36170212765957449</v>
      </c>
      <c r="L9">
        <f>VLOOKUP(B9,Sheet1!$A$27:$F$46,5,FALSE)</f>
        <v>0.52119883040935666</v>
      </c>
      <c r="M9">
        <f>VLOOKUP(C9,Sheet1!$A$27:$F$46,6,FALSE)</f>
        <v>-0.44883040935672514</v>
      </c>
    </row>
    <row r="10" spans="1:13" s="8" customFormat="1">
      <c r="A10" s="9">
        <v>40523</v>
      </c>
      <c r="B10" t="s">
        <v>15</v>
      </c>
      <c r="C10" t="s">
        <v>31</v>
      </c>
      <c r="D10">
        <v>1</v>
      </c>
      <c r="E10">
        <v>0</v>
      </c>
      <c r="F10">
        <f>VLOOKUP(B10,Sheet1!$A$27:$B$46,2,FALSE)</f>
        <v>1.446808510638298</v>
      </c>
      <c r="G10">
        <f>VLOOKUP(C10,Sheet1!$A$27:$B$46,2,FALSE)</f>
        <v>1.6276595744680851</v>
      </c>
      <c r="H10">
        <f>VLOOKUP(B10,Sheet1!$A$27:$D$46,3,FALSE)</f>
        <v>107</v>
      </c>
      <c r="I10">
        <f>VLOOKUP(C10,Sheet1!$A$27:$D$46,3,FALSE)</f>
        <v>124</v>
      </c>
      <c r="J10">
        <f>VLOOKUP(B10,Sheet1!$A$27:$D$46,4,FALSE)</f>
        <v>0.24468085106382978</v>
      </c>
      <c r="K10">
        <f>VLOOKUP(C10,Sheet1!$A$27:$D$46,4,FALSE)</f>
        <v>0.21276595744680851</v>
      </c>
      <c r="L10">
        <f>VLOOKUP(B10,Sheet1!$A$27:$F$46,5,FALSE)</f>
        <v>0.32748538011695905</v>
      </c>
      <c r="M10">
        <f>VLOOKUP(C10,Sheet1!$A$27:$F$46,6,FALSE)</f>
        <v>-0.13961988304093564</v>
      </c>
    </row>
    <row r="11" spans="1:13" s="8" customFormat="1">
      <c r="A11" s="9">
        <v>40523</v>
      </c>
      <c r="B11" t="s">
        <v>56</v>
      </c>
      <c r="C11" t="s">
        <v>23</v>
      </c>
      <c r="D11">
        <v>1</v>
      </c>
      <c r="E11">
        <v>3</v>
      </c>
      <c r="F11">
        <f>VLOOKUP(B11,Sheet1!$A$27:$B$46,2,FALSE)</f>
        <v>1.5319148936170213</v>
      </c>
      <c r="G11">
        <f>VLOOKUP(C11,Sheet1!$A$27:$B$46,2,FALSE)</f>
        <v>1.1063829787234043</v>
      </c>
      <c r="H11">
        <f>VLOOKUP(B11,Sheet1!$A$27:$D$46,3,FALSE)</f>
        <v>127</v>
      </c>
      <c r="I11">
        <f>VLOOKUP(C11,Sheet1!$A$27:$D$46,3,FALSE)</f>
        <v>57</v>
      </c>
      <c r="J11">
        <f>VLOOKUP(B11,Sheet1!$A$27:$D$46,4,FALSE)</f>
        <v>0.24468085106382978</v>
      </c>
      <c r="K11">
        <f>VLOOKUP(C11,Sheet1!$A$27:$D$46,4,FALSE)</f>
        <v>0.30851063829787234</v>
      </c>
      <c r="L11">
        <f>VLOOKUP(B11,Sheet1!$A$27:$F$46,5,FALSE)</f>
        <v>0.17909356725146197</v>
      </c>
      <c r="M11">
        <f>VLOOKUP(C11,Sheet1!$A$27:$F$46,6,FALSE)</f>
        <v>-0.38230994152046782</v>
      </c>
    </row>
    <row r="12" spans="1:13" s="8" customFormat="1">
      <c r="A12" s="9">
        <v>40518</v>
      </c>
      <c r="B12" t="s">
        <v>21</v>
      </c>
      <c r="C12" t="s">
        <v>20</v>
      </c>
      <c r="D12">
        <v>1</v>
      </c>
      <c r="E12">
        <v>0</v>
      </c>
      <c r="F12">
        <f>VLOOKUP(B12,Sheet1!$A$27:$B$46,2,FALSE)</f>
        <v>1.0425531914893618</v>
      </c>
      <c r="G12">
        <f>VLOOKUP(C12,Sheet1!$A$27:$B$46,2,FALSE)</f>
        <v>1.3833333333333333</v>
      </c>
      <c r="H12">
        <f>VLOOKUP(B12,Sheet1!$A$27:$D$46,3,FALSE)</f>
        <v>78</v>
      </c>
      <c r="I12">
        <f>VLOOKUP(C12,Sheet1!$A$27:$D$46,3,FALSE)</f>
        <v>123</v>
      </c>
      <c r="J12">
        <f>VLOOKUP(B12,Sheet1!$A$27:$D$46,4,FALSE)</f>
        <v>0.36170212765957449</v>
      </c>
      <c r="K12">
        <f>VLOOKUP(C12,Sheet1!$A$27:$D$46,4,FALSE)</f>
        <v>0.35</v>
      </c>
      <c r="L12">
        <f>VLOOKUP(B12,Sheet1!$A$27:$F$46,5,FALSE)</f>
        <v>0.11330409356725145</v>
      </c>
      <c r="M12">
        <f>VLOOKUP(C12,Sheet1!$A$27:$F$46,6,FALSE)</f>
        <v>-0.44356725146198828</v>
      </c>
    </row>
    <row r="13" spans="1:13" s="8" customFormat="1">
      <c r="A13" s="9">
        <v>40517</v>
      </c>
      <c r="B13" t="s">
        <v>23</v>
      </c>
      <c r="C13" t="s">
        <v>24</v>
      </c>
      <c r="D13">
        <v>1</v>
      </c>
      <c r="E13">
        <v>1</v>
      </c>
      <c r="F13">
        <f>VLOOKUP(B13,Sheet1!$A$27:$B$46,2,FALSE)</f>
        <v>1.1063829787234043</v>
      </c>
      <c r="G13">
        <f>VLOOKUP(C13,Sheet1!$A$27:$B$46,2,FALSE)</f>
        <v>0.65957446808510634</v>
      </c>
      <c r="H13">
        <f>VLOOKUP(B13,Sheet1!$A$27:$D$46,3,FALSE)</f>
        <v>57</v>
      </c>
      <c r="I13">
        <f>VLOOKUP(C13,Sheet1!$A$27:$D$46,3,FALSE)</f>
        <v>66</v>
      </c>
      <c r="J13">
        <f>VLOOKUP(B13,Sheet1!$A$27:$D$46,4,FALSE)</f>
        <v>0.30851063829787234</v>
      </c>
      <c r="K13">
        <f>VLOOKUP(C13,Sheet1!$A$27:$D$46,4,FALSE)</f>
        <v>0.2857142857142857</v>
      </c>
      <c r="L13">
        <f>VLOOKUP(B13,Sheet1!$A$27:$F$46,5,FALSE)</f>
        <v>-0.21856725146198833</v>
      </c>
      <c r="M13">
        <f>VLOOKUP(C13,Sheet1!$A$27:$F$46,6,FALSE)</f>
        <v>-0.48479532163742689</v>
      </c>
    </row>
    <row r="14" spans="1:13" s="8" customFormat="1">
      <c r="A14" s="9">
        <v>40517</v>
      </c>
      <c r="B14" t="s">
        <v>14</v>
      </c>
      <c r="C14" t="s">
        <v>18</v>
      </c>
      <c r="D14">
        <v>1</v>
      </c>
      <c r="E14">
        <v>0</v>
      </c>
      <c r="F14">
        <f>VLOOKUP(B14,Sheet1!$A$27:$B$46,2,FALSE)</f>
        <v>1.0425531914893618</v>
      </c>
      <c r="G14">
        <f>VLOOKUP(C14,Sheet1!$A$27:$B$46,2,FALSE)</f>
        <v>1.0425531914893618</v>
      </c>
      <c r="H14">
        <f>VLOOKUP(B14,Sheet1!$A$27:$D$46,3,FALSE)</f>
        <v>79</v>
      </c>
      <c r="I14">
        <f>VLOOKUP(C14,Sheet1!$A$27:$D$46,3,FALSE)</f>
        <v>41</v>
      </c>
      <c r="J14">
        <f>VLOOKUP(B14,Sheet1!$A$27:$D$46,4,FALSE)</f>
        <v>0.39361702127659576</v>
      </c>
      <c r="K14">
        <f>VLOOKUP(C14,Sheet1!$A$27:$D$46,4,FALSE)</f>
        <v>0.34042553191489361</v>
      </c>
      <c r="L14">
        <f>VLOOKUP(B14,Sheet1!$A$27:$F$46,5,FALSE)</f>
        <v>0.33698830409356728</v>
      </c>
      <c r="M14">
        <f>VLOOKUP(C14,Sheet1!$A$27:$F$46,6,FALSE)</f>
        <v>-0.51461988304093564</v>
      </c>
    </row>
    <row r="15" spans="1:13" s="8" customFormat="1">
      <c r="A15" s="9">
        <v>40517</v>
      </c>
      <c r="B15" t="s">
        <v>15</v>
      </c>
      <c r="C15" t="s">
        <v>19</v>
      </c>
      <c r="D15">
        <v>3</v>
      </c>
      <c r="E15">
        <v>0</v>
      </c>
      <c r="F15">
        <f>VLOOKUP(B15,Sheet1!$A$27:$B$46,2,FALSE)</f>
        <v>1.446808510638298</v>
      </c>
      <c r="G15">
        <f>VLOOKUP(C15,Sheet1!$A$27:$B$46,2,FALSE)</f>
        <v>1.4361702127659575</v>
      </c>
      <c r="H15">
        <f>VLOOKUP(B15,Sheet1!$A$27:$D$46,3,FALSE)</f>
        <v>107</v>
      </c>
      <c r="I15">
        <f>VLOOKUP(C15,Sheet1!$A$27:$D$46,3,FALSE)</f>
        <v>110</v>
      </c>
      <c r="J15">
        <f>VLOOKUP(B15,Sheet1!$A$27:$D$46,4,FALSE)</f>
        <v>0.24468085106382978</v>
      </c>
      <c r="K15">
        <f>VLOOKUP(C15,Sheet1!$A$27:$D$46,4,FALSE)</f>
        <v>0.25531914893617019</v>
      </c>
      <c r="L15">
        <f>VLOOKUP(B15,Sheet1!$A$27:$F$46,5,FALSE)</f>
        <v>0.32748538011695905</v>
      </c>
      <c r="M15">
        <f>VLOOKUP(C15,Sheet1!$A$27:$F$46,6,FALSE)</f>
        <v>-0.43421052631578949</v>
      </c>
    </row>
    <row r="16" spans="1:13" s="8" customFormat="1">
      <c r="A16" s="9">
        <v>40517</v>
      </c>
      <c r="B16" t="s">
        <v>22</v>
      </c>
      <c r="C16" t="s">
        <v>32</v>
      </c>
      <c r="D16">
        <v>4</v>
      </c>
      <c r="E16">
        <v>1</v>
      </c>
      <c r="F16">
        <f>VLOOKUP(B16,Sheet1!$A$27:$B$46,2,FALSE)</f>
        <v>1.2765957446808511</v>
      </c>
      <c r="G16">
        <f>VLOOKUP(C16,Sheet1!$A$27:$B$46,2,FALSE)</f>
        <v>1.1170212765957446</v>
      </c>
      <c r="H16">
        <f>VLOOKUP(B16,Sheet1!$A$27:$D$46,3,FALSE)</f>
        <v>76</v>
      </c>
      <c r="I16">
        <f>VLOOKUP(C16,Sheet1!$A$27:$D$46,3,FALSE)</f>
        <v>74</v>
      </c>
      <c r="J16">
        <f>VLOOKUP(B16,Sheet1!$A$27:$D$46,4,FALSE)</f>
        <v>0.25531914893617019</v>
      </c>
      <c r="K16">
        <f>VLOOKUP(C16,Sheet1!$A$27:$D$46,4,FALSE)</f>
        <v>0.32978723404255317</v>
      </c>
      <c r="L16">
        <f>VLOOKUP(B16,Sheet1!$A$27:$F$46,5,FALSE)</f>
        <v>-0.16154970760233919</v>
      </c>
      <c r="M16">
        <f>VLOOKUP(C16,Sheet1!$A$27:$F$46,6,FALSE)</f>
        <v>-0.40716374269005845</v>
      </c>
    </row>
    <row r="17" spans="1:13" s="8" customFormat="1">
      <c r="A17" s="9">
        <v>40517</v>
      </c>
      <c r="B17" t="s">
        <v>17</v>
      </c>
      <c r="C17" t="s">
        <v>7</v>
      </c>
      <c r="D17">
        <v>2</v>
      </c>
      <c r="E17">
        <v>0</v>
      </c>
      <c r="F17">
        <f>VLOOKUP(B17,Sheet1!$A$27:$B$46,2,FALSE)</f>
        <v>1.3</v>
      </c>
      <c r="G17">
        <f>VLOOKUP(C17,Sheet1!$A$27:$B$46,2,FALSE)</f>
        <v>1.3191489361702127</v>
      </c>
      <c r="H17">
        <f>VLOOKUP(B17,Sheet1!$A$27:$D$46,3,FALSE)</f>
        <v>110</v>
      </c>
      <c r="I17">
        <f>VLOOKUP(C17,Sheet1!$A$27:$D$46,3,FALSE)</f>
        <v>79</v>
      </c>
      <c r="J17">
        <f>VLOOKUP(B17,Sheet1!$A$27:$D$46,4,FALSE)</f>
        <v>0.14893617021276595</v>
      </c>
      <c r="K17">
        <f>VLOOKUP(C17,Sheet1!$A$27:$D$46,4,FALSE)</f>
        <v>0.22340425531914893</v>
      </c>
      <c r="L17">
        <f>VLOOKUP(B17,Sheet1!$A$27:$F$46,5,FALSE)</f>
        <v>0.29824561403508765</v>
      </c>
      <c r="M17">
        <f>VLOOKUP(C17,Sheet1!$A$27:$F$46,6,FALSE)</f>
        <v>-0.42763157894736842</v>
      </c>
    </row>
    <row r="18" spans="1:13" s="8" customFormat="1">
      <c r="A18" s="9">
        <v>40517</v>
      </c>
      <c r="B18" t="s">
        <v>31</v>
      </c>
      <c r="C18" t="s">
        <v>56</v>
      </c>
      <c r="D18">
        <v>1</v>
      </c>
      <c r="E18">
        <v>0</v>
      </c>
      <c r="F18">
        <f>VLOOKUP(B18,Sheet1!$A$27:$B$46,2,FALSE)</f>
        <v>1.6276595744680851</v>
      </c>
      <c r="G18">
        <f>VLOOKUP(C18,Sheet1!$A$27:$B$46,2,FALSE)</f>
        <v>1.5319148936170213</v>
      </c>
      <c r="H18">
        <f>VLOOKUP(B18,Sheet1!$A$27:$D$46,3,FALSE)</f>
        <v>124</v>
      </c>
      <c r="I18">
        <f>VLOOKUP(C18,Sheet1!$A$27:$D$46,3,FALSE)</f>
        <v>127</v>
      </c>
      <c r="J18">
        <f>VLOOKUP(B18,Sheet1!$A$27:$D$46,4,FALSE)</f>
        <v>0.21276595744680851</v>
      </c>
      <c r="K18">
        <f>VLOOKUP(C18,Sheet1!$A$27:$D$46,4,FALSE)</f>
        <v>0.24468085106382978</v>
      </c>
      <c r="L18">
        <f>VLOOKUP(B18,Sheet1!$A$27:$F$46,5,FALSE)</f>
        <v>0.63669590643274854</v>
      </c>
      <c r="M18">
        <f>VLOOKUP(C18,Sheet1!$A$27:$F$46,6,FALSE)</f>
        <v>-8.6257309941520477E-2</v>
      </c>
    </row>
    <row r="19" spans="1:13" s="8" customFormat="1">
      <c r="A19" s="9">
        <v>40516</v>
      </c>
      <c r="B19" t="s">
        <v>25</v>
      </c>
      <c r="C19" t="s">
        <v>8</v>
      </c>
      <c r="D19">
        <v>2</v>
      </c>
      <c r="E19">
        <v>0</v>
      </c>
      <c r="F19">
        <f>VLOOKUP(B19,Sheet1!$A$27:$B$46,2,FALSE)</f>
        <v>1.3666666666666667</v>
      </c>
      <c r="G19">
        <f>VLOOKUP(C19,Sheet1!$A$27:$B$46,2,FALSE)</f>
        <v>1.7553191489361701</v>
      </c>
      <c r="H19">
        <f>VLOOKUP(B19,Sheet1!$A$27:$D$46,3,FALSE)</f>
        <v>108</v>
      </c>
      <c r="I19">
        <f>VLOOKUP(C19,Sheet1!$A$27:$D$46,3,FALSE)</f>
        <v>124</v>
      </c>
      <c r="J19">
        <f>VLOOKUP(B19,Sheet1!$A$27:$D$46,4,FALSE)</f>
        <v>0.18333333333333332</v>
      </c>
      <c r="K19">
        <f>VLOOKUP(C19,Sheet1!$A$27:$D$46,4,FALSE)</f>
        <v>0.1702127659574468</v>
      </c>
      <c r="L19">
        <f>VLOOKUP(B19,Sheet1!$A$27:$F$46,5,FALSE)</f>
        <v>7.2222222222222215E-2</v>
      </c>
      <c r="M19">
        <f>VLOOKUP(C19,Sheet1!$A$27:$F$46,6,FALSE)</f>
        <v>-0.25730994152046782</v>
      </c>
    </row>
    <row r="20" spans="1:13" s="8" customFormat="1">
      <c r="A20" s="9">
        <v>40516</v>
      </c>
      <c r="B20" t="s">
        <v>16</v>
      </c>
      <c r="C20" t="s">
        <v>0</v>
      </c>
      <c r="D20">
        <v>0</v>
      </c>
      <c r="E20">
        <v>3</v>
      </c>
      <c r="F20">
        <f>VLOOKUP(B20,Sheet1!$A$27:$B$46,2,FALSE)</f>
        <v>0.98936170212765961</v>
      </c>
      <c r="G20">
        <f>VLOOKUP(C20,Sheet1!$A$27:$B$46,2,FALSE)</f>
        <v>2.9188596491228069</v>
      </c>
      <c r="H20">
        <f>VLOOKUP(B20,Sheet1!$A$27:$D$46,3,FALSE)</f>
        <v>79</v>
      </c>
      <c r="I20">
        <f>VLOOKUP(C20,Sheet1!$A$27:$D$46,3,FALSE)</f>
        <v>291</v>
      </c>
      <c r="J20">
        <f>VLOOKUP(B20,Sheet1!$A$27:$D$46,4,FALSE)</f>
        <v>0.40425531914893614</v>
      </c>
      <c r="K20">
        <f>VLOOKUP(C20,Sheet1!$A$27:$D$46,4,FALSE)</f>
        <v>5.4093567251461985E-2</v>
      </c>
      <c r="L20">
        <f>VLOOKUP(B20,Sheet1!$A$27:$F$46,5,FALSE)</f>
        <v>0.23245614035087719</v>
      </c>
      <c r="M20">
        <f>VLOOKUP(C20,Sheet1!$A$27:$F$46,6,FALSE)</f>
        <v>1.1410818713450293</v>
      </c>
    </row>
    <row r="21" spans="1:13" s="8" customFormat="1">
      <c r="A21" s="9">
        <v>40516</v>
      </c>
      <c r="B21" t="s">
        <v>5</v>
      </c>
      <c r="C21" t="s">
        <v>6</v>
      </c>
      <c r="D21">
        <v>2</v>
      </c>
      <c r="E21">
        <v>0</v>
      </c>
      <c r="F21">
        <f>VLOOKUP(B21,Sheet1!$A$27:$B$46,2,FALSE)</f>
        <v>2.4574468085106385</v>
      </c>
      <c r="G21">
        <f>VLOOKUP(C21,Sheet1!$A$27:$B$46,2,FALSE)</f>
        <v>1.6382978723404256</v>
      </c>
      <c r="H21">
        <f>VLOOKUP(B21,Sheet1!$A$27:$D$46,3,FALSE)</f>
        <v>228</v>
      </c>
      <c r="I21">
        <f>VLOOKUP(C21,Sheet1!$A$27:$D$46,3,FALSE)</f>
        <v>140</v>
      </c>
      <c r="J21">
        <f>VLOOKUP(B21,Sheet1!$A$27:$D$46,4,FALSE)</f>
        <v>0.11702127659574468</v>
      </c>
      <c r="K21">
        <f>VLOOKUP(C21,Sheet1!$A$27:$D$46,4,FALSE)</f>
        <v>0.1702127659574468</v>
      </c>
      <c r="L21">
        <f>VLOOKUP(B21,Sheet1!$A$27:$F$46,5,FALSE)</f>
        <v>1.1023391812865497</v>
      </c>
      <c r="M21">
        <f>VLOOKUP(C21,Sheet1!$A$27:$F$46,6,FALSE)</f>
        <v>-1.023391812865497E-2</v>
      </c>
    </row>
    <row r="22" spans="1:13" s="8" customFormat="1">
      <c r="A22" s="9">
        <v>40511</v>
      </c>
      <c r="B22" t="s">
        <v>0</v>
      </c>
      <c r="C22" t="s">
        <v>5</v>
      </c>
      <c r="D22">
        <v>5</v>
      </c>
      <c r="E22">
        <v>0</v>
      </c>
      <c r="F22">
        <f>VLOOKUP(B22,Sheet1!$A$27:$B$46,2,FALSE)</f>
        <v>2.9188596491228069</v>
      </c>
      <c r="G22">
        <f>VLOOKUP(C22,Sheet1!$A$27:$B$46,2,FALSE)</f>
        <v>2.4574468085106385</v>
      </c>
      <c r="H22">
        <f>VLOOKUP(B22,Sheet1!$A$27:$D$46,3,FALSE)</f>
        <v>291</v>
      </c>
      <c r="I22">
        <f>VLOOKUP(C22,Sheet1!$A$27:$D$46,3,FALSE)</f>
        <v>228</v>
      </c>
      <c r="J22">
        <f>VLOOKUP(B22,Sheet1!$A$27:$D$46,4,FALSE)</f>
        <v>5.4093567251461985E-2</v>
      </c>
      <c r="K22">
        <f>VLOOKUP(C22,Sheet1!$A$27:$D$46,4,FALSE)</f>
        <v>0.11702127659574468</v>
      </c>
      <c r="L22">
        <f>VLOOKUP(B22,Sheet1!$A$27:$F$46,5,FALSE)</f>
        <v>1.111842105263158</v>
      </c>
      <c r="M22">
        <f>VLOOKUP(C22,Sheet1!$A$27:$F$46,6,FALSE)</f>
        <v>0.3757309941520468</v>
      </c>
    </row>
    <row r="23" spans="1:13" s="8" customFormat="1">
      <c r="A23" s="9">
        <v>40510</v>
      </c>
      <c r="B23" t="s">
        <v>7</v>
      </c>
      <c r="C23" t="s">
        <v>16</v>
      </c>
      <c r="D23">
        <v>1</v>
      </c>
      <c r="E23">
        <v>0</v>
      </c>
      <c r="F23">
        <f>VLOOKUP(B23,Sheet1!$A$27:$B$46,2,FALSE)</f>
        <v>1.3191489361702127</v>
      </c>
      <c r="G23">
        <f>VLOOKUP(C23,Sheet1!$A$27:$B$46,2,FALSE)</f>
        <v>0.98936170212765961</v>
      </c>
      <c r="H23">
        <f>VLOOKUP(B23,Sheet1!$A$27:$D$46,3,FALSE)</f>
        <v>79</v>
      </c>
      <c r="I23">
        <f>VLOOKUP(C23,Sheet1!$A$27:$D$46,3,FALSE)</f>
        <v>79</v>
      </c>
      <c r="J23">
        <f>VLOOKUP(B23,Sheet1!$A$27:$D$46,4,FALSE)</f>
        <v>0.22340425531914893</v>
      </c>
      <c r="K23">
        <f>VLOOKUP(C23,Sheet1!$A$27:$D$46,4,FALSE)</f>
        <v>0.40425531914893614</v>
      </c>
      <c r="L23">
        <f>VLOOKUP(B23,Sheet1!$A$27:$F$46,5,FALSE)</f>
        <v>0.22587719298245612</v>
      </c>
      <c r="M23">
        <f>VLOOKUP(C23,Sheet1!$A$27:$F$46,6,FALSE)</f>
        <v>-0.49780701754385964</v>
      </c>
    </row>
    <row r="24" spans="1:13" s="8" customFormat="1">
      <c r="A24" s="9">
        <v>40510</v>
      </c>
      <c r="B24" t="s">
        <v>20</v>
      </c>
      <c r="C24" t="s">
        <v>25</v>
      </c>
      <c r="D24">
        <v>3</v>
      </c>
      <c r="E24">
        <v>1</v>
      </c>
      <c r="F24">
        <f>VLOOKUP(B24,Sheet1!$A$27:$B$46,2,FALSE)</f>
        <v>1.3833333333333333</v>
      </c>
      <c r="G24">
        <f>VLOOKUP(C24,Sheet1!$A$27:$B$46,2,FALSE)</f>
        <v>1.3666666666666667</v>
      </c>
      <c r="H24">
        <f>VLOOKUP(B24,Sheet1!$A$27:$D$46,3,FALSE)</f>
        <v>123</v>
      </c>
      <c r="I24">
        <f>VLOOKUP(C24,Sheet1!$A$27:$D$46,3,FALSE)</f>
        <v>108</v>
      </c>
      <c r="J24">
        <f>VLOOKUP(B24,Sheet1!$A$27:$D$46,4,FALSE)</f>
        <v>0.35</v>
      </c>
      <c r="K24">
        <f>VLOOKUP(C24,Sheet1!$A$27:$D$46,4,FALSE)</f>
        <v>0.18333333333333332</v>
      </c>
      <c r="L24">
        <f>VLOOKUP(B24,Sheet1!$A$27:$F$46,5,FALSE)</f>
        <v>0.50116959064327482</v>
      </c>
      <c r="M24">
        <f>VLOOKUP(C24,Sheet1!$A$27:$F$46,6,FALSE)</f>
        <v>-0.3190058479532164</v>
      </c>
    </row>
    <row r="25" spans="1:13" s="8" customFormat="1">
      <c r="A25" s="9">
        <v>40510</v>
      </c>
      <c r="B25" t="s">
        <v>19</v>
      </c>
      <c r="C25" t="s">
        <v>22</v>
      </c>
      <c r="D25">
        <v>2</v>
      </c>
      <c r="E25">
        <v>0</v>
      </c>
      <c r="F25">
        <f>VLOOKUP(B25,Sheet1!$A$27:$B$46,2,FALSE)</f>
        <v>1.4361702127659575</v>
      </c>
      <c r="G25">
        <f>VLOOKUP(C25,Sheet1!$A$27:$B$46,2,FALSE)</f>
        <v>1.2765957446808511</v>
      </c>
      <c r="H25">
        <f>VLOOKUP(B25,Sheet1!$A$27:$D$46,3,FALSE)</f>
        <v>110</v>
      </c>
      <c r="I25">
        <f>VLOOKUP(C25,Sheet1!$A$27:$D$46,3,FALSE)</f>
        <v>76</v>
      </c>
      <c r="J25">
        <f>VLOOKUP(B25,Sheet1!$A$27:$D$46,4,FALSE)</f>
        <v>0.25531914893617019</v>
      </c>
      <c r="K25">
        <f>VLOOKUP(C25,Sheet1!$A$27:$D$46,4,FALSE)</f>
        <v>0.25531914893617019</v>
      </c>
      <c r="L25">
        <f>VLOOKUP(B25,Sheet1!$A$27:$F$46,5,FALSE)</f>
        <v>0.54239766081871343</v>
      </c>
      <c r="M25">
        <f>VLOOKUP(C25,Sheet1!$A$27:$F$46,6,FALSE)</f>
        <v>-0.29312865497076024</v>
      </c>
    </row>
    <row r="26" spans="1:13" s="8" customFormat="1">
      <c r="A26" s="9">
        <v>40510</v>
      </c>
      <c r="B26" t="s">
        <v>32</v>
      </c>
      <c r="C26" t="s">
        <v>21</v>
      </c>
      <c r="D26">
        <v>1</v>
      </c>
      <c r="E26">
        <v>0</v>
      </c>
      <c r="F26">
        <f>VLOOKUP(B26,Sheet1!$A$27:$B$46,2,FALSE)</f>
        <v>1.1170212765957446</v>
      </c>
      <c r="G26">
        <f>VLOOKUP(C26,Sheet1!$A$27:$B$46,2,FALSE)</f>
        <v>1.0425531914893618</v>
      </c>
      <c r="H26">
        <f>VLOOKUP(B26,Sheet1!$A$27:$D$46,3,FALSE)</f>
        <v>74</v>
      </c>
      <c r="I26">
        <f>VLOOKUP(C26,Sheet1!$A$27:$D$46,3,FALSE)</f>
        <v>78</v>
      </c>
      <c r="J26">
        <f>VLOOKUP(B26,Sheet1!$A$27:$D$46,4,FALSE)</f>
        <v>0.32978723404255317</v>
      </c>
      <c r="K26">
        <f>VLOOKUP(C26,Sheet1!$A$27:$D$46,4,FALSE)</f>
        <v>0.36170212765957449</v>
      </c>
      <c r="L26">
        <f>VLOOKUP(B26,Sheet1!$A$27:$F$46,5,FALSE)</f>
        <v>2.4122807017543851E-2</v>
      </c>
      <c r="M26">
        <f>VLOOKUP(C26,Sheet1!$A$27:$F$46,6,FALSE)</f>
        <v>-0.44883040935672514</v>
      </c>
    </row>
    <row r="27" spans="1:13" s="8" customFormat="1">
      <c r="A27" s="9">
        <v>40510</v>
      </c>
      <c r="B27" t="s">
        <v>18</v>
      </c>
      <c r="C27" t="s">
        <v>17</v>
      </c>
      <c r="D27">
        <v>1</v>
      </c>
      <c r="E27">
        <v>3</v>
      </c>
      <c r="F27">
        <f>VLOOKUP(B27,Sheet1!$A$27:$B$46,2,FALSE)</f>
        <v>1.0425531914893618</v>
      </c>
      <c r="G27">
        <f>VLOOKUP(C27,Sheet1!$A$27:$B$46,2,FALSE)</f>
        <v>1.3</v>
      </c>
      <c r="H27">
        <f>VLOOKUP(B27,Sheet1!$A$27:$D$46,3,FALSE)</f>
        <v>41</v>
      </c>
      <c r="I27">
        <f>VLOOKUP(C27,Sheet1!$A$27:$D$46,3,FALSE)</f>
        <v>110</v>
      </c>
      <c r="J27">
        <f>VLOOKUP(B27,Sheet1!$A$27:$D$46,4,FALSE)</f>
        <v>0.34042553191489361</v>
      </c>
      <c r="K27">
        <f>VLOOKUP(C27,Sheet1!$A$27:$D$46,4,FALSE)</f>
        <v>0.14893617021276595</v>
      </c>
      <c r="L27">
        <f>VLOOKUP(B27,Sheet1!$A$27:$F$46,5,FALSE)</f>
        <v>-0.12792397660818713</v>
      </c>
      <c r="M27">
        <f>VLOOKUP(C27,Sheet1!$A$27:$F$46,6,FALSE)</f>
        <v>-0.40526315789473683</v>
      </c>
    </row>
    <row r="28" spans="1:13" s="8" customFormat="1">
      <c r="A28" s="9">
        <v>40510</v>
      </c>
      <c r="B28" t="s">
        <v>6</v>
      </c>
      <c r="C28" t="s">
        <v>23</v>
      </c>
      <c r="D28">
        <v>2</v>
      </c>
      <c r="E28">
        <v>1</v>
      </c>
      <c r="F28">
        <f>VLOOKUP(B28,Sheet1!$A$27:$B$46,2,FALSE)</f>
        <v>1.6382978723404256</v>
      </c>
      <c r="G28">
        <f>VLOOKUP(C28,Sheet1!$A$27:$B$46,2,FALSE)</f>
        <v>1.1063829787234043</v>
      </c>
      <c r="H28">
        <f>VLOOKUP(B28,Sheet1!$A$27:$D$46,3,FALSE)</f>
        <v>140</v>
      </c>
      <c r="I28">
        <f>VLOOKUP(C28,Sheet1!$A$27:$D$46,3,FALSE)</f>
        <v>57</v>
      </c>
      <c r="J28">
        <f>VLOOKUP(B28,Sheet1!$A$27:$D$46,4,FALSE)</f>
        <v>0.1702127659574468</v>
      </c>
      <c r="K28">
        <f>VLOOKUP(C28,Sheet1!$A$27:$D$46,4,FALSE)</f>
        <v>0.30851063829787234</v>
      </c>
      <c r="L28">
        <f>VLOOKUP(B28,Sheet1!$A$27:$F$46,5,FALSE)</f>
        <v>0.4217836257309942</v>
      </c>
      <c r="M28">
        <f>VLOOKUP(C28,Sheet1!$A$27:$F$46,6,FALSE)</f>
        <v>-0.38230994152046782</v>
      </c>
    </row>
    <row r="29" spans="1:13" s="8" customFormat="1">
      <c r="A29" s="9">
        <v>40509</v>
      </c>
      <c r="B29" t="s">
        <v>8</v>
      </c>
      <c r="C29" t="s">
        <v>14</v>
      </c>
      <c r="D29">
        <v>2</v>
      </c>
      <c r="E29">
        <v>3</v>
      </c>
      <c r="F29">
        <f>VLOOKUP(B29,Sheet1!$A$27:$B$46,2,FALSE)</f>
        <v>1.7553191489361701</v>
      </c>
      <c r="G29">
        <f>VLOOKUP(C29,Sheet1!$A$27:$B$46,2,FALSE)</f>
        <v>1.0425531914893618</v>
      </c>
      <c r="H29">
        <f>VLOOKUP(B29,Sheet1!$A$27:$D$46,3,FALSE)</f>
        <v>124</v>
      </c>
      <c r="I29">
        <f>VLOOKUP(C29,Sheet1!$A$27:$D$46,3,FALSE)</f>
        <v>79</v>
      </c>
      <c r="J29">
        <f>VLOOKUP(B29,Sheet1!$A$27:$D$46,4,FALSE)</f>
        <v>0.1702127659574468</v>
      </c>
      <c r="K29">
        <f>VLOOKUP(C29,Sheet1!$A$27:$D$46,4,FALSE)</f>
        <v>0.39361702127659576</v>
      </c>
      <c r="L29">
        <f>VLOOKUP(B29,Sheet1!$A$27:$F$46,5,FALSE)</f>
        <v>0.52119883040935666</v>
      </c>
      <c r="M29">
        <f>VLOOKUP(C29,Sheet1!$A$27:$F$46,6,FALSE)</f>
        <v>-0.49634502923976609</v>
      </c>
    </row>
    <row r="30" spans="1:13" s="8" customFormat="1">
      <c r="A30" s="9">
        <v>40509</v>
      </c>
      <c r="B30" t="s">
        <v>56</v>
      </c>
      <c r="C30" t="s">
        <v>15</v>
      </c>
      <c r="D30">
        <v>1</v>
      </c>
      <c r="E30">
        <v>3</v>
      </c>
      <c r="F30">
        <f>VLOOKUP(B30,Sheet1!$A$27:$B$46,2,FALSE)</f>
        <v>1.5319148936170213</v>
      </c>
      <c r="G30">
        <f>VLOOKUP(C30,Sheet1!$A$27:$B$46,2,FALSE)</f>
        <v>1.446808510638298</v>
      </c>
      <c r="H30">
        <f>VLOOKUP(B30,Sheet1!$A$27:$D$46,3,FALSE)</f>
        <v>127</v>
      </c>
      <c r="I30">
        <f>VLOOKUP(C30,Sheet1!$A$27:$D$46,3,FALSE)</f>
        <v>107</v>
      </c>
      <c r="J30">
        <f>VLOOKUP(B30,Sheet1!$A$27:$D$46,4,FALSE)</f>
        <v>0.24468085106382978</v>
      </c>
      <c r="K30">
        <f>VLOOKUP(C30,Sheet1!$A$27:$D$46,4,FALSE)</f>
        <v>0.24468085106382978</v>
      </c>
      <c r="L30">
        <f>VLOOKUP(B30,Sheet1!$A$27:$F$46,5,FALSE)</f>
        <v>0.17909356725146197</v>
      </c>
      <c r="M30">
        <f>VLOOKUP(C30,Sheet1!$A$27:$F$46,6,FALSE)</f>
        <v>-0.21783625730994152</v>
      </c>
    </row>
    <row r="31" spans="1:13" s="8" customFormat="1">
      <c r="A31" s="9">
        <v>40509</v>
      </c>
      <c r="B31" t="s">
        <v>24</v>
      </c>
      <c r="C31" t="s">
        <v>31</v>
      </c>
      <c r="D31">
        <v>0</v>
      </c>
      <c r="E31">
        <v>3</v>
      </c>
      <c r="F31">
        <f>VLOOKUP(B31,Sheet1!$A$27:$B$46,2,FALSE)</f>
        <v>0.65957446808510634</v>
      </c>
      <c r="G31">
        <f>VLOOKUP(C31,Sheet1!$A$27:$B$46,2,FALSE)</f>
        <v>1.6276595744680851</v>
      </c>
      <c r="H31">
        <f>VLOOKUP(B31,Sheet1!$A$27:$D$46,3,FALSE)</f>
        <v>66</v>
      </c>
      <c r="I31">
        <f>VLOOKUP(C31,Sheet1!$A$27:$D$46,3,FALSE)</f>
        <v>124</v>
      </c>
      <c r="J31">
        <f>VLOOKUP(B31,Sheet1!$A$27:$D$46,4,FALSE)</f>
        <v>0.2857142857142857</v>
      </c>
      <c r="K31">
        <f>VLOOKUP(C31,Sheet1!$A$27:$D$46,4,FALSE)</f>
        <v>0.21276595744680851</v>
      </c>
      <c r="L31">
        <f>VLOOKUP(B31,Sheet1!$A$27:$F$46,5,FALSE)</f>
        <v>-0.27953216374269008</v>
      </c>
      <c r="M31">
        <f>VLOOKUP(C31,Sheet1!$A$27:$F$46,6,FALSE)</f>
        <v>-0.13961988304093564</v>
      </c>
    </row>
    <row r="32" spans="1:13" s="8" customFormat="1">
      <c r="A32" s="9">
        <v>40504</v>
      </c>
      <c r="B32" t="s">
        <v>15</v>
      </c>
      <c r="C32" t="s">
        <v>24</v>
      </c>
      <c r="D32">
        <v>1</v>
      </c>
      <c r="E32">
        <v>1</v>
      </c>
      <c r="F32">
        <f>VLOOKUP(B32,Sheet1!$A$27:$B$46,2,FALSE)</f>
        <v>1.446808510638298</v>
      </c>
      <c r="G32">
        <f>VLOOKUP(C32,Sheet1!$A$27:$B$46,2,FALSE)</f>
        <v>0.65957446808510634</v>
      </c>
      <c r="H32">
        <f>VLOOKUP(B32,Sheet1!$A$27:$D$46,3,FALSE)</f>
        <v>107</v>
      </c>
      <c r="I32">
        <f>VLOOKUP(C32,Sheet1!$A$27:$D$46,3,FALSE)</f>
        <v>66</v>
      </c>
      <c r="J32">
        <f>VLOOKUP(B32,Sheet1!$A$27:$D$46,4,FALSE)</f>
        <v>0.24468085106382978</v>
      </c>
      <c r="K32">
        <f>VLOOKUP(C32,Sheet1!$A$27:$D$46,4,FALSE)</f>
        <v>0.2857142857142857</v>
      </c>
      <c r="L32">
        <f>VLOOKUP(B32,Sheet1!$A$27:$F$46,5,FALSE)</f>
        <v>0.32748538011695905</v>
      </c>
      <c r="M32">
        <f>VLOOKUP(C32,Sheet1!$A$27:$F$46,6,FALSE)</f>
        <v>-0.48479532163742689</v>
      </c>
    </row>
    <row r="33" spans="1:13" s="8" customFormat="1">
      <c r="A33" s="9">
        <v>40503</v>
      </c>
      <c r="B33" t="s">
        <v>14</v>
      </c>
      <c r="C33" t="s">
        <v>20</v>
      </c>
      <c r="D33">
        <v>3</v>
      </c>
      <c r="E33">
        <v>0</v>
      </c>
      <c r="F33">
        <f>VLOOKUP(B33,Sheet1!$A$27:$B$46,2,FALSE)</f>
        <v>1.0425531914893618</v>
      </c>
      <c r="G33">
        <f>VLOOKUP(C33,Sheet1!$A$27:$B$46,2,FALSE)</f>
        <v>1.3833333333333333</v>
      </c>
      <c r="H33">
        <f>VLOOKUP(B33,Sheet1!$A$27:$D$46,3,FALSE)</f>
        <v>79</v>
      </c>
      <c r="I33">
        <f>VLOOKUP(C33,Sheet1!$A$27:$D$46,3,FALSE)</f>
        <v>123</v>
      </c>
      <c r="J33">
        <f>VLOOKUP(B33,Sheet1!$A$27:$D$46,4,FALSE)</f>
        <v>0.39361702127659576</v>
      </c>
      <c r="K33">
        <f>VLOOKUP(C33,Sheet1!$A$27:$D$46,4,FALSE)</f>
        <v>0.35</v>
      </c>
      <c r="L33">
        <f>VLOOKUP(B33,Sheet1!$A$27:$F$46,5,FALSE)</f>
        <v>0.33698830409356728</v>
      </c>
      <c r="M33">
        <f>VLOOKUP(C33,Sheet1!$A$27:$F$46,6,FALSE)</f>
        <v>-0.44356725146198828</v>
      </c>
    </row>
    <row r="34" spans="1:13" s="8" customFormat="1">
      <c r="A34" s="9">
        <v>40503</v>
      </c>
      <c r="B34" t="s">
        <v>21</v>
      </c>
      <c r="C34" t="s">
        <v>22</v>
      </c>
      <c r="D34">
        <v>3</v>
      </c>
      <c r="E34">
        <v>0</v>
      </c>
      <c r="F34">
        <f>VLOOKUP(B34,Sheet1!$A$27:$B$46,2,FALSE)</f>
        <v>1.0425531914893618</v>
      </c>
      <c r="G34">
        <f>VLOOKUP(C34,Sheet1!$A$27:$B$46,2,FALSE)</f>
        <v>1.2765957446808511</v>
      </c>
      <c r="H34">
        <f>VLOOKUP(B34,Sheet1!$A$27:$D$46,3,FALSE)</f>
        <v>78</v>
      </c>
      <c r="I34">
        <f>VLOOKUP(C34,Sheet1!$A$27:$D$46,3,FALSE)</f>
        <v>76</v>
      </c>
      <c r="J34">
        <f>VLOOKUP(B34,Sheet1!$A$27:$D$46,4,FALSE)</f>
        <v>0.36170212765957449</v>
      </c>
      <c r="K34">
        <f>VLOOKUP(C34,Sheet1!$A$27:$D$46,4,FALSE)</f>
        <v>0.25531914893617019</v>
      </c>
      <c r="L34">
        <f>VLOOKUP(B34,Sheet1!$A$27:$F$46,5,FALSE)</f>
        <v>0.11330409356725145</v>
      </c>
      <c r="M34">
        <f>VLOOKUP(C34,Sheet1!$A$27:$F$46,6,FALSE)</f>
        <v>-0.29312865497076024</v>
      </c>
    </row>
    <row r="35" spans="1:13" s="8" customFormat="1">
      <c r="A35" s="9">
        <v>40503</v>
      </c>
      <c r="B35" t="s">
        <v>25</v>
      </c>
      <c r="C35" t="s">
        <v>32</v>
      </c>
      <c r="D35">
        <v>3</v>
      </c>
      <c r="E35">
        <v>1</v>
      </c>
      <c r="F35">
        <f>VLOOKUP(B35,Sheet1!$A$27:$B$46,2,FALSE)</f>
        <v>1.3666666666666667</v>
      </c>
      <c r="G35">
        <f>VLOOKUP(C35,Sheet1!$A$27:$B$46,2,FALSE)</f>
        <v>1.1170212765957446</v>
      </c>
      <c r="H35">
        <f>VLOOKUP(B35,Sheet1!$A$27:$D$46,3,FALSE)</f>
        <v>108</v>
      </c>
      <c r="I35">
        <f>VLOOKUP(C35,Sheet1!$A$27:$D$46,3,FALSE)</f>
        <v>74</v>
      </c>
      <c r="J35">
        <f>VLOOKUP(B35,Sheet1!$A$27:$D$46,4,FALSE)</f>
        <v>0.18333333333333332</v>
      </c>
      <c r="K35">
        <f>VLOOKUP(C35,Sheet1!$A$27:$D$46,4,FALSE)</f>
        <v>0.32978723404255317</v>
      </c>
      <c r="L35">
        <f>VLOOKUP(B35,Sheet1!$A$27:$F$46,5,FALSE)</f>
        <v>7.2222222222222215E-2</v>
      </c>
      <c r="M35">
        <f>VLOOKUP(C35,Sheet1!$A$27:$F$46,6,FALSE)</f>
        <v>-0.40716374269005845</v>
      </c>
    </row>
    <row r="36" spans="1:13" s="8" customFormat="1">
      <c r="A36" s="9">
        <v>40503</v>
      </c>
      <c r="B36" t="s">
        <v>16</v>
      </c>
      <c r="C36" t="s">
        <v>18</v>
      </c>
      <c r="D36">
        <v>1</v>
      </c>
      <c r="E36">
        <v>0</v>
      </c>
      <c r="F36">
        <f>VLOOKUP(B36,Sheet1!$A$27:$B$46,2,FALSE)</f>
        <v>0.98936170212765961</v>
      </c>
      <c r="G36">
        <f>VLOOKUP(C36,Sheet1!$A$27:$B$46,2,FALSE)</f>
        <v>1.0425531914893618</v>
      </c>
      <c r="H36">
        <f>VLOOKUP(B36,Sheet1!$A$27:$D$46,3,FALSE)</f>
        <v>79</v>
      </c>
      <c r="I36">
        <f>VLOOKUP(C36,Sheet1!$A$27:$D$46,3,FALSE)</f>
        <v>41</v>
      </c>
      <c r="J36">
        <f>VLOOKUP(B36,Sheet1!$A$27:$D$46,4,FALSE)</f>
        <v>0.40425531914893614</v>
      </c>
      <c r="K36">
        <f>VLOOKUP(C36,Sheet1!$A$27:$D$46,4,FALSE)</f>
        <v>0.34042553191489361</v>
      </c>
      <c r="L36">
        <f>VLOOKUP(B36,Sheet1!$A$27:$F$46,5,FALSE)</f>
        <v>0.23245614035087719</v>
      </c>
      <c r="M36">
        <f>VLOOKUP(C36,Sheet1!$A$27:$F$46,6,FALSE)</f>
        <v>-0.51461988304093564</v>
      </c>
    </row>
    <row r="37" spans="1:13" s="8" customFormat="1">
      <c r="A37" s="9">
        <v>40503</v>
      </c>
      <c r="B37" t="s">
        <v>56</v>
      </c>
      <c r="C37" t="s">
        <v>19</v>
      </c>
      <c r="D37">
        <v>1</v>
      </c>
      <c r="E37">
        <v>2</v>
      </c>
      <c r="F37">
        <f>VLOOKUP(B37,Sheet1!$A$27:$B$46,2,FALSE)</f>
        <v>1.5319148936170213</v>
      </c>
      <c r="G37">
        <f>VLOOKUP(C37,Sheet1!$A$27:$B$46,2,FALSE)</f>
        <v>1.4361702127659575</v>
      </c>
      <c r="H37">
        <f>VLOOKUP(B37,Sheet1!$A$27:$D$46,3,FALSE)</f>
        <v>127</v>
      </c>
      <c r="I37">
        <f>VLOOKUP(C37,Sheet1!$A$27:$D$46,3,FALSE)</f>
        <v>110</v>
      </c>
      <c r="J37">
        <f>VLOOKUP(B37,Sheet1!$A$27:$D$46,4,FALSE)</f>
        <v>0.24468085106382978</v>
      </c>
      <c r="K37">
        <f>VLOOKUP(C37,Sheet1!$A$27:$D$46,4,FALSE)</f>
        <v>0.25531914893617019</v>
      </c>
      <c r="L37">
        <f>VLOOKUP(B37,Sheet1!$A$27:$F$46,5,FALSE)</f>
        <v>0.17909356725146197</v>
      </c>
      <c r="M37">
        <f>VLOOKUP(C37,Sheet1!$A$27:$F$46,6,FALSE)</f>
        <v>-0.43421052631578949</v>
      </c>
    </row>
    <row r="38" spans="1:13" s="8" customFormat="1">
      <c r="A38" s="9">
        <v>40503</v>
      </c>
      <c r="B38" t="s">
        <v>17</v>
      </c>
      <c r="C38" t="s">
        <v>8</v>
      </c>
      <c r="D38">
        <v>2</v>
      </c>
      <c r="E38">
        <v>4</v>
      </c>
      <c r="F38">
        <f>VLOOKUP(B38,Sheet1!$A$27:$B$46,2,FALSE)</f>
        <v>1.3</v>
      </c>
      <c r="G38">
        <f>VLOOKUP(C38,Sheet1!$A$27:$B$46,2,FALSE)</f>
        <v>1.7553191489361701</v>
      </c>
      <c r="H38">
        <f>VLOOKUP(B38,Sheet1!$A$27:$D$46,3,FALSE)</f>
        <v>110</v>
      </c>
      <c r="I38">
        <f>VLOOKUP(C38,Sheet1!$A$27:$D$46,3,FALSE)</f>
        <v>124</v>
      </c>
      <c r="J38">
        <f>VLOOKUP(B38,Sheet1!$A$27:$D$46,4,FALSE)</f>
        <v>0.14893617021276595</v>
      </c>
      <c r="K38">
        <f>VLOOKUP(C38,Sheet1!$A$27:$D$46,4,FALSE)</f>
        <v>0.1702127659574468</v>
      </c>
      <c r="L38">
        <f>VLOOKUP(B38,Sheet1!$A$27:$F$46,5,FALSE)</f>
        <v>0.29824561403508765</v>
      </c>
      <c r="M38">
        <f>VLOOKUP(C38,Sheet1!$A$27:$F$46,6,FALSE)</f>
        <v>-0.25730994152046782</v>
      </c>
    </row>
    <row r="39" spans="1:13" s="8" customFormat="1">
      <c r="A39" s="9">
        <v>40502</v>
      </c>
      <c r="B39" t="s">
        <v>23</v>
      </c>
      <c r="C39" t="s">
        <v>0</v>
      </c>
      <c r="D39">
        <v>0</v>
      </c>
      <c r="E39">
        <v>8</v>
      </c>
      <c r="F39">
        <f>VLOOKUP(B39,Sheet1!$A$27:$B$46,2,FALSE)</f>
        <v>1.1063829787234043</v>
      </c>
      <c r="G39">
        <f>VLOOKUP(C39,Sheet1!$A$27:$B$46,2,FALSE)</f>
        <v>2.9188596491228069</v>
      </c>
      <c r="H39">
        <f>VLOOKUP(B39,Sheet1!$A$27:$D$46,3,FALSE)</f>
        <v>57</v>
      </c>
      <c r="I39">
        <f>VLOOKUP(C39,Sheet1!$A$27:$D$46,3,FALSE)</f>
        <v>291</v>
      </c>
      <c r="J39">
        <f>VLOOKUP(B39,Sheet1!$A$27:$D$46,4,FALSE)</f>
        <v>0.30851063829787234</v>
      </c>
      <c r="K39">
        <f>VLOOKUP(C39,Sheet1!$A$27:$D$46,4,FALSE)</f>
        <v>5.4093567251461985E-2</v>
      </c>
      <c r="L39">
        <f>VLOOKUP(B39,Sheet1!$A$27:$F$46,5,FALSE)</f>
        <v>-0.21856725146198833</v>
      </c>
      <c r="M39">
        <f>VLOOKUP(C39,Sheet1!$A$27:$F$46,6,FALSE)</f>
        <v>1.1410818713450293</v>
      </c>
    </row>
    <row r="40" spans="1:13" s="8" customFormat="1">
      <c r="A40" s="9">
        <v>40502</v>
      </c>
      <c r="B40" t="s">
        <v>5</v>
      </c>
      <c r="C40" t="s">
        <v>7</v>
      </c>
      <c r="D40">
        <v>5</v>
      </c>
      <c r="E40">
        <v>1</v>
      </c>
      <c r="F40">
        <f>VLOOKUP(B40,Sheet1!$A$27:$B$46,2,FALSE)</f>
        <v>2.4574468085106385</v>
      </c>
      <c r="G40">
        <f>VLOOKUP(C40,Sheet1!$A$27:$B$46,2,FALSE)</f>
        <v>1.3191489361702127</v>
      </c>
      <c r="H40">
        <f>VLOOKUP(B40,Sheet1!$A$27:$D$46,3,FALSE)</f>
        <v>228</v>
      </c>
      <c r="I40">
        <f>VLOOKUP(C40,Sheet1!$A$27:$D$46,3,FALSE)</f>
        <v>79</v>
      </c>
      <c r="J40">
        <f>VLOOKUP(B40,Sheet1!$A$27:$D$46,4,FALSE)</f>
        <v>0.11702127659574468</v>
      </c>
      <c r="K40">
        <f>VLOOKUP(C40,Sheet1!$A$27:$D$46,4,FALSE)</f>
        <v>0.22340425531914893</v>
      </c>
      <c r="L40">
        <f>VLOOKUP(B40,Sheet1!$A$27:$F$46,5,FALSE)</f>
        <v>1.1023391812865497</v>
      </c>
      <c r="M40">
        <f>VLOOKUP(C40,Sheet1!$A$27:$F$46,6,FALSE)</f>
        <v>-0.42763157894736842</v>
      </c>
    </row>
    <row r="41" spans="1:13" s="8" customFormat="1">
      <c r="A41" s="9">
        <v>40502</v>
      </c>
      <c r="B41" t="s">
        <v>31</v>
      </c>
      <c r="C41" t="s">
        <v>6</v>
      </c>
      <c r="D41">
        <v>1</v>
      </c>
      <c r="E41">
        <v>1</v>
      </c>
      <c r="F41">
        <f>VLOOKUP(B41,Sheet1!$A$27:$B$46,2,FALSE)</f>
        <v>1.6276595744680851</v>
      </c>
      <c r="G41">
        <f>VLOOKUP(C41,Sheet1!$A$27:$B$46,2,FALSE)</f>
        <v>1.6382978723404256</v>
      </c>
      <c r="H41">
        <f>VLOOKUP(B41,Sheet1!$A$27:$D$46,3,FALSE)</f>
        <v>124</v>
      </c>
      <c r="I41">
        <f>VLOOKUP(C41,Sheet1!$A$27:$D$46,3,FALSE)</f>
        <v>140</v>
      </c>
      <c r="J41">
        <f>VLOOKUP(B41,Sheet1!$A$27:$D$46,4,FALSE)</f>
        <v>0.21276595744680851</v>
      </c>
      <c r="K41">
        <f>VLOOKUP(C41,Sheet1!$A$27:$D$46,4,FALSE)</f>
        <v>0.1702127659574468</v>
      </c>
      <c r="L41">
        <f>VLOOKUP(B41,Sheet1!$A$27:$F$46,5,FALSE)</f>
        <v>0.63669590643274854</v>
      </c>
      <c r="M41">
        <f>VLOOKUP(C41,Sheet1!$A$27:$F$46,6,FALSE)</f>
        <v>-1.023391812865497E-2</v>
      </c>
    </row>
    <row r="42" spans="1:13" s="8" customFormat="1">
      <c r="A42" s="9">
        <v>40496</v>
      </c>
      <c r="B42" t="s">
        <v>20</v>
      </c>
      <c r="C42" t="s">
        <v>17</v>
      </c>
      <c r="D42">
        <v>2</v>
      </c>
      <c r="E42">
        <v>1</v>
      </c>
      <c r="F42">
        <f>VLOOKUP(B42,Sheet1!$A$27:$B$46,2,FALSE)</f>
        <v>1.3833333333333333</v>
      </c>
      <c r="G42">
        <f>VLOOKUP(C42,Sheet1!$A$27:$B$46,2,FALSE)</f>
        <v>1.3</v>
      </c>
      <c r="H42">
        <f>VLOOKUP(B42,Sheet1!$A$27:$D$46,3,FALSE)</f>
        <v>123</v>
      </c>
      <c r="I42">
        <f>VLOOKUP(C42,Sheet1!$A$27:$D$46,3,FALSE)</f>
        <v>110</v>
      </c>
      <c r="J42">
        <f>VLOOKUP(B42,Sheet1!$A$27:$D$46,4,FALSE)</f>
        <v>0.35</v>
      </c>
      <c r="K42">
        <f>VLOOKUP(C42,Sheet1!$A$27:$D$46,4,FALSE)</f>
        <v>0.14893617021276595</v>
      </c>
      <c r="L42">
        <f>VLOOKUP(B42,Sheet1!$A$27:$F$46,5,FALSE)</f>
        <v>0.50116959064327482</v>
      </c>
      <c r="M42">
        <f>VLOOKUP(C42,Sheet1!$A$27:$F$46,6,FALSE)</f>
        <v>-0.40526315789473683</v>
      </c>
    </row>
    <row r="43" spans="1:13" s="8" customFormat="1">
      <c r="A43" s="9">
        <v>40496</v>
      </c>
      <c r="B43" t="s">
        <v>22</v>
      </c>
      <c r="C43" t="s">
        <v>25</v>
      </c>
      <c r="D43">
        <v>1</v>
      </c>
      <c r="E43">
        <v>0</v>
      </c>
      <c r="F43">
        <f>VLOOKUP(B43,Sheet1!$A$27:$B$46,2,FALSE)</f>
        <v>1.2765957446808511</v>
      </c>
      <c r="G43">
        <f>VLOOKUP(C43,Sheet1!$A$27:$B$46,2,FALSE)</f>
        <v>1.3666666666666667</v>
      </c>
      <c r="H43">
        <f>VLOOKUP(B43,Sheet1!$A$27:$D$46,3,FALSE)</f>
        <v>76</v>
      </c>
      <c r="I43">
        <f>VLOOKUP(C43,Sheet1!$A$27:$D$46,3,FALSE)</f>
        <v>108</v>
      </c>
      <c r="J43">
        <f>VLOOKUP(B43,Sheet1!$A$27:$D$46,4,FALSE)</f>
        <v>0.25531914893617019</v>
      </c>
      <c r="K43">
        <f>VLOOKUP(C43,Sheet1!$A$27:$D$46,4,FALSE)</f>
        <v>0.18333333333333332</v>
      </c>
      <c r="L43">
        <f>VLOOKUP(B43,Sheet1!$A$27:$F$46,5,FALSE)</f>
        <v>-0.16154970760233919</v>
      </c>
      <c r="M43">
        <f>VLOOKUP(C43,Sheet1!$A$27:$F$46,6,FALSE)</f>
        <v>-0.3190058479532164</v>
      </c>
    </row>
    <row r="44" spans="1:13" s="8" customFormat="1">
      <c r="A44" s="9">
        <v>40496</v>
      </c>
      <c r="B44" t="s">
        <v>19</v>
      </c>
      <c r="C44" t="s">
        <v>21</v>
      </c>
      <c r="D44">
        <v>0</v>
      </c>
      <c r="E44">
        <v>0</v>
      </c>
      <c r="F44">
        <f>VLOOKUP(B44,Sheet1!$A$27:$B$46,2,FALSE)</f>
        <v>1.4361702127659575</v>
      </c>
      <c r="G44">
        <f>VLOOKUP(C44,Sheet1!$A$27:$B$46,2,FALSE)</f>
        <v>1.0425531914893618</v>
      </c>
      <c r="H44">
        <f>VLOOKUP(B44,Sheet1!$A$27:$D$46,3,FALSE)</f>
        <v>110</v>
      </c>
      <c r="I44">
        <f>VLOOKUP(C44,Sheet1!$A$27:$D$46,3,FALSE)</f>
        <v>78</v>
      </c>
      <c r="J44">
        <f>VLOOKUP(B44,Sheet1!$A$27:$D$46,4,FALSE)</f>
        <v>0.25531914893617019</v>
      </c>
      <c r="K44">
        <f>VLOOKUP(C44,Sheet1!$A$27:$D$46,4,FALSE)</f>
        <v>0.36170212765957449</v>
      </c>
      <c r="L44">
        <f>VLOOKUP(B44,Sheet1!$A$27:$F$46,5,FALSE)</f>
        <v>0.54239766081871343</v>
      </c>
      <c r="M44">
        <f>VLOOKUP(C44,Sheet1!$A$27:$F$46,6,FALSE)</f>
        <v>-0.44883040935672514</v>
      </c>
    </row>
    <row r="45" spans="1:13" s="8" customFormat="1">
      <c r="A45" s="9">
        <v>40496</v>
      </c>
      <c r="B45" t="s">
        <v>32</v>
      </c>
      <c r="C45" t="s">
        <v>14</v>
      </c>
      <c r="D45">
        <v>0</v>
      </c>
      <c r="E45">
        <v>0</v>
      </c>
      <c r="F45">
        <f>VLOOKUP(B45,Sheet1!$A$27:$B$46,2,FALSE)</f>
        <v>1.1170212765957446</v>
      </c>
      <c r="G45">
        <f>VLOOKUP(C45,Sheet1!$A$27:$B$46,2,FALSE)</f>
        <v>1.0425531914893618</v>
      </c>
      <c r="H45">
        <f>VLOOKUP(B45,Sheet1!$A$27:$D$46,3,FALSE)</f>
        <v>74</v>
      </c>
      <c r="I45">
        <f>VLOOKUP(C45,Sheet1!$A$27:$D$46,3,FALSE)</f>
        <v>79</v>
      </c>
      <c r="J45">
        <f>VLOOKUP(B45,Sheet1!$A$27:$D$46,4,FALSE)</f>
        <v>0.32978723404255317</v>
      </c>
      <c r="K45">
        <f>VLOOKUP(C45,Sheet1!$A$27:$D$46,4,FALSE)</f>
        <v>0.39361702127659576</v>
      </c>
      <c r="L45">
        <f>VLOOKUP(B45,Sheet1!$A$27:$F$46,5,FALSE)</f>
        <v>2.4122807017543851E-2</v>
      </c>
      <c r="M45">
        <f>VLOOKUP(C45,Sheet1!$A$27:$F$46,6,FALSE)</f>
        <v>-0.49634502923976609</v>
      </c>
    </row>
    <row r="46" spans="1:13" s="8" customFormat="1">
      <c r="A46" s="9">
        <v>40496</v>
      </c>
      <c r="B46" t="s">
        <v>18</v>
      </c>
      <c r="C46" t="s">
        <v>5</v>
      </c>
      <c r="D46">
        <v>0</v>
      </c>
      <c r="E46">
        <v>1</v>
      </c>
      <c r="F46">
        <f>VLOOKUP(B46,Sheet1!$A$27:$B$46,2,FALSE)</f>
        <v>1.0425531914893618</v>
      </c>
      <c r="G46">
        <f>VLOOKUP(C46,Sheet1!$A$27:$B$46,2,FALSE)</f>
        <v>2.4574468085106385</v>
      </c>
      <c r="H46">
        <f>VLOOKUP(B46,Sheet1!$A$27:$D$46,3,FALSE)</f>
        <v>41</v>
      </c>
      <c r="I46">
        <f>VLOOKUP(C46,Sheet1!$A$27:$D$46,3,FALSE)</f>
        <v>228</v>
      </c>
      <c r="J46">
        <f>VLOOKUP(B46,Sheet1!$A$27:$D$46,4,FALSE)</f>
        <v>0.34042553191489361</v>
      </c>
      <c r="K46">
        <f>VLOOKUP(C46,Sheet1!$A$27:$D$46,4,FALSE)</f>
        <v>0.11702127659574468</v>
      </c>
      <c r="L46">
        <f>VLOOKUP(B46,Sheet1!$A$27:$F$46,5,FALSE)</f>
        <v>-0.12792397660818713</v>
      </c>
      <c r="M46">
        <f>VLOOKUP(C46,Sheet1!$A$27:$F$46,6,FALSE)</f>
        <v>0.3757309941520468</v>
      </c>
    </row>
    <row r="47" spans="1:13" s="8" customFormat="1">
      <c r="A47" s="9">
        <v>40496</v>
      </c>
      <c r="B47" t="s">
        <v>6</v>
      </c>
      <c r="C47" t="s">
        <v>15</v>
      </c>
      <c r="D47">
        <v>2</v>
      </c>
      <c r="E47">
        <v>0</v>
      </c>
      <c r="F47">
        <f>VLOOKUP(B47,Sheet1!$A$27:$B$46,2,FALSE)</f>
        <v>1.6382978723404256</v>
      </c>
      <c r="G47">
        <f>VLOOKUP(C47,Sheet1!$A$27:$B$46,2,FALSE)</f>
        <v>1.446808510638298</v>
      </c>
      <c r="H47">
        <f>VLOOKUP(B47,Sheet1!$A$27:$D$46,3,FALSE)</f>
        <v>140</v>
      </c>
      <c r="I47">
        <f>VLOOKUP(C47,Sheet1!$A$27:$D$46,3,FALSE)</f>
        <v>107</v>
      </c>
      <c r="J47">
        <f>VLOOKUP(B47,Sheet1!$A$27:$D$46,4,FALSE)</f>
        <v>0.1702127659574468</v>
      </c>
      <c r="K47">
        <f>VLOOKUP(C47,Sheet1!$A$27:$D$46,4,FALSE)</f>
        <v>0.24468085106382978</v>
      </c>
      <c r="L47">
        <f>VLOOKUP(B47,Sheet1!$A$27:$F$46,5,FALSE)</f>
        <v>0.4217836257309942</v>
      </c>
      <c r="M47">
        <f>VLOOKUP(C47,Sheet1!$A$27:$F$46,6,FALSE)</f>
        <v>-0.21783625730994152</v>
      </c>
    </row>
    <row r="48" spans="1:13" s="8" customFormat="1">
      <c r="A48" s="9">
        <v>40496</v>
      </c>
      <c r="B48" t="s">
        <v>24</v>
      </c>
      <c r="C48" t="s">
        <v>56</v>
      </c>
      <c r="D48">
        <v>1</v>
      </c>
      <c r="E48">
        <v>2</v>
      </c>
      <c r="F48">
        <f>VLOOKUP(B48,Sheet1!$A$27:$B$46,2,FALSE)</f>
        <v>0.65957446808510634</v>
      </c>
      <c r="G48">
        <f>VLOOKUP(C48,Sheet1!$A$27:$B$46,2,FALSE)</f>
        <v>1.5319148936170213</v>
      </c>
      <c r="H48">
        <f>VLOOKUP(B48,Sheet1!$A$27:$D$46,3,FALSE)</f>
        <v>66</v>
      </c>
      <c r="I48">
        <f>VLOOKUP(C48,Sheet1!$A$27:$D$46,3,FALSE)</f>
        <v>127</v>
      </c>
      <c r="J48">
        <f>VLOOKUP(B48,Sheet1!$A$27:$D$46,4,FALSE)</f>
        <v>0.2857142857142857</v>
      </c>
      <c r="K48">
        <f>VLOOKUP(C48,Sheet1!$A$27:$D$46,4,FALSE)</f>
        <v>0.24468085106382978</v>
      </c>
      <c r="L48">
        <f>VLOOKUP(B48,Sheet1!$A$27:$F$46,5,FALSE)</f>
        <v>-0.27953216374269008</v>
      </c>
      <c r="M48">
        <f>VLOOKUP(C48,Sheet1!$A$27:$F$46,6,FALSE)</f>
        <v>-8.6257309941520477E-2</v>
      </c>
    </row>
    <row r="49" spans="1:13" s="8" customFormat="1">
      <c r="A49" s="9">
        <v>40495</v>
      </c>
      <c r="B49" t="s">
        <v>7</v>
      </c>
      <c r="C49" t="s">
        <v>23</v>
      </c>
      <c r="D49">
        <v>1</v>
      </c>
      <c r="E49">
        <v>0</v>
      </c>
      <c r="F49">
        <f>VLOOKUP(B49,Sheet1!$A$27:$B$46,2,FALSE)</f>
        <v>1.3191489361702127</v>
      </c>
      <c r="G49">
        <f>VLOOKUP(C49,Sheet1!$A$27:$B$46,2,FALSE)</f>
        <v>1.1063829787234043</v>
      </c>
      <c r="H49">
        <f>VLOOKUP(B49,Sheet1!$A$27:$D$46,3,FALSE)</f>
        <v>79</v>
      </c>
      <c r="I49">
        <f>VLOOKUP(C49,Sheet1!$A$27:$D$46,3,FALSE)</f>
        <v>57</v>
      </c>
      <c r="J49">
        <f>VLOOKUP(B49,Sheet1!$A$27:$D$46,4,FALSE)</f>
        <v>0.22340425531914893</v>
      </c>
      <c r="K49">
        <f>VLOOKUP(C49,Sheet1!$A$27:$D$46,4,FALSE)</f>
        <v>0.30851063829787234</v>
      </c>
      <c r="L49">
        <f>VLOOKUP(B49,Sheet1!$A$27:$F$46,5,FALSE)</f>
        <v>0.22587719298245612</v>
      </c>
      <c r="M49">
        <f>VLOOKUP(C49,Sheet1!$A$27:$F$46,6,FALSE)</f>
        <v>-0.38230994152046782</v>
      </c>
    </row>
    <row r="50" spans="1:13" s="8" customFormat="1">
      <c r="A50" s="9">
        <v>40495</v>
      </c>
      <c r="B50" t="s">
        <v>8</v>
      </c>
      <c r="C50" t="s">
        <v>16</v>
      </c>
      <c r="D50">
        <v>3</v>
      </c>
      <c r="E50">
        <v>0</v>
      </c>
      <c r="F50">
        <f>VLOOKUP(B50,Sheet1!$A$27:$B$46,2,FALSE)</f>
        <v>1.7553191489361701</v>
      </c>
      <c r="G50">
        <f>VLOOKUP(C50,Sheet1!$A$27:$B$46,2,FALSE)</f>
        <v>0.98936170212765961</v>
      </c>
      <c r="H50">
        <f>VLOOKUP(B50,Sheet1!$A$27:$D$46,3,FALSE)</f>
        <v>124</v>
      </c>
      <c r="I50">
        <f>VLOOKUP(C50,Sheet1!$A$27:$D$46,3,FALSE)</f>
        <v>79</v>
      </c>
      <c r="J50">
        <f>VLOOKUP(B50,Sheet1!$A$27:$D$46,4,FALSE)</f>
        <v>0.1702127659574468</v>
      </c>
      <c r="K50">
        <f>VLOOKUP(C50,Sheet1!$A$27:$D$46,4,FALSE)</f>
        <v>0.40425531914893614</v>
      </c>
      <c r="L50">
        <f>VLOOKUP(B50,Sheet1!$A$27:$F$46,5,FALSE)</f>
        <v>0.52119883040935666</v>
      </c>
      <c r="M50">
        <f>VLOOKUP(C50,Sheet1!$A$27:$F$46,6,FALSE)</f>
        <v>-0.49780701754385964</v>
      </c>
    </row>
    <row r="51" spans="1:13" s="8" customFormat="1">
      <c r="A51" s="9">
        <v>40495</v>
      </c>
      <c r="B51" t="s">
        <v>0</v>
      </c>
      <c r="C51" t="s">
        <v>31</v>
      </c>
      <c r="D51">
        <v>3</v>
      </c>
      <c r="E51">
        <v>1</v>
      </c>
      <c r="F51">
        <f>VLOOKUP(B51,Sheet1!$A$27:$B$46,2,FALSE)</f>
        <v>2.9188596491228069</v>
      </c>
      <c r="G51">
        <f>VLOOKUP(C51,Sheet1!$A$27:$B$46,2,FALSE)</f>
        <v>1.6276595744680851</v>
      </c>
      <c r="H51">
        <f>VLOOKUP(B51,Sheet1!$A$27:$D$46,3,FALSE)</f>
        <v>291</v>
      </c>
      <c r="I51">
        <f>VLOOKUP(C51,Sheet1!$A$27:$D$46,3,FALSE)</f>
        <v>124</v>
      </c>
      <c r="J51">
        <f>VLOOKUP(B51,Sheet1!$A$27:$D$46,4,FALSE)</f>
        <v>5.4093567251461985E-2</v>
      </c>
      <c r="K51">
        <f>VLOOKUP(C51,Sheet1!$A$27:$D$46,4,FALSE)</f>
        <v>0.21276595744680851</v>
      </c>
      <c r="L51">
        <f>VLOOKUP(B51,Sheet1!$A$27:$F$46,5,FALSE)</f>
        <v>1.111842105263158</v>
      </c>
      <c r="M51">
        <f>VLOOKUP(C51,Sheet1!$A$27:$F$46,6,FALSE)</f>
        <v>-0.13961988304093564</v>
      </c>
    </row>
    <row r="52" spans="1:13" s="8" customFormat="1">
      <c r="A52" s="9">
        <v>40490</v>
      </c>
      <c r="B52" t="s">
        <v>56</v>
      </c>
      <c r="C52" t="s">
        <v>6</v>
      </c>
      <c r="D52">
        <v>2</v>
      </c>
      <c r="E52">
        <v>0</v>
      </c>
      <c r="F52">
        <f>VLOOKUP(B52,Sheet1!$A$27:$B$46,2,FALSE)</f>
        <v>1.5319148936170213</v>
      </c>
      <c r="G52">
        <f>VLOOKUP(C52,Sheet1!$A$27:$B$46,2,FALSE)</f>
        <v>1.6382978723404256</v>
      </c>
      <c r="H52">
        <f>VLOOKUP(B52,Sheet1!$A$27:$D$46,3,FALSE)</f>
        <v>127</v>
      </c>
      <c r="I52">
        <f>VLOOKUP(C52,Sheet1!$A$27:$D$46,3,FALSE)</f>
        <v>140</v>
      </c>
      <c r="J52">
        <f>VLOOKUP(B52,Sheet1!$A$27:$D$46,4,FALSE)</f>
        <v>0.24468085106382978</v>
      </c>
      <c r="K52">
        <f>VLOOKUP(C52,Sheet1!$A$27:$D$46,4,FALSE)</f>
        <v>0.1702127659574468</v>
      </c>
      <c r="L52">
        <f>VLOOKUP(B52,Sheet1!$A$27:$F$46,5,FALSE)</f>
        <v>0.17909356725146197</v>
      </c>
      <c r="M52">
        <f>VLOOKUP(C52,Sheet1!$A$27:$F$46,6,FALSE)</f>
        <v>-1.023391812865497E-2</v>
      </c>
    </row>
    <row r="53" spans="1:13" s="8" customFormat="1">
      <c r="A53" s="9">
        <v>40489</v>
      </c>
      <c r="B53" t="s">
        <v>23</v>
      </c>
      <c r="C53" t="s">
        <v>18</v>
      </c>
      <c r="D53">
        <v>1</v>
      </c>
      <c r="E53">
        <v>1</v>
      </c>
      <c r="F53">
        <f>VLOOKUP(B53,Sheet1!$A$27:$B$46,2,FALSE)</f>
        <v>1.1063829787234043</v>
      </c>
      <c r="G53">
        <f>VLOOKUP(C53,Sheet1!$A$27:$B$46,2,FALSE)</f>
        <v>1.0425531914893618</v>
      </c>
      <c r="H53">
        <f>VLOOKUP(B53,Sheet1!$A$27:$D$46,3,FALSE)</f>
        <v>57</v>
      </c>
      <c r="I53">
        <f>VLOOKUP(C53,Sheet1!$A$27:$D$46,3,FALSE)</f>
        <v>41</v>
      </c>
      <c r="J53">
        <f>VLOOKUP(B53,Sheet1!$A$27:$D$46,4,FALSE)</f>
        <v>0.30851063829787234</v>
      </c>
      <c r="K53">
        <f>VLOOKUP(C53,Sheet1!$A$27:$D$46,4,FALSE)</f>
        <v>0.34042553191489361</v>
      </c>
      <c r="L53">
        <f>VLOOKUP(B53,Sheet1!$A$27:$F$46,5,FALSE)</f>
        <v>-0.21856725146198833</v>
      </c>
      <c r="M53">
        <f>VLOOKUP(C53,Sheet1!$A$27:$F$46,6,FALSE)</f>
        <v>-0.51461988304093564</v>
      </c>
    </row>
    <row r="54" spans="1:13" s="8" customFormat="1">
      <c r="A54" s="9">
        <v>40489</v>
      </c>
      <c r="B54" t="s">
        <v>15</v>
      </c>
      <c r="C54" t="s">
        <v>0</v>
      </c>
      <c r="D54">
        <v>1</v>
      </c>
      <c r="E54">
        <v>3</v>
      </c>
      <c r="F54">
        <f>VLOOKUP(B54,Sheet1!$A$27:$B$46,2,FALSE)</f>
        <v>1.446808510638298</v>
      </c>
      <c r="G54">
        <f>VLOOKUP(C54,Sheet1!$A$27:$B$46,2,FALSE)</f>
        <v>2.9188596491228069</v>
      </c>
      <c r="H54">
        <f>VLOOKUP(B54,Sheet1!$A$27:$D$46,3,FALSE)</f>
        <v>107</v>
      </c>
      <c r="I54">
        <f>VLOOKUP(C54,Sheet1!$A$27:$D$46,3,FALSE)</f>
        <v>291</v>
      </c>
      <c r="J54">
        <f>VLOOKUP(B54,Sheet1!$A$27:$D$46,4,FALSE)</f>
        <v>0.24468085106382978</v>
      </c>
      <c r="K54">
        <f>VLOOKUP(C54,Sheet1!$A$27:$D$46,4,FALSE)</f>
        <v>5.4093567251461985E-2</v>
      </c>
      <c r="L54">
        <f>VLOOKUP(B54,Sheet1!$A$27:$F$46,5,FALSE)</f>
        <v>0.32748538011695905</v>
      </c>
      <c r="M54">
        <f>VLOOKUP(C54,Sheet1!$A$27:$F$46,6,FALSE)</f>
        <v>1.1410818713450293</v>
      </c>
    </row>
    <row r="55" spans="1:13" s="8" customFormat="1">
      <c r="A55" s="9">
        <v>40489</v>
      </c>
      <c r="B55" t="s">
        <v>25</v>
      </c>
      <c r="C55" t="s">
        <v>21</v>
      </c>
      <c r="D55">
        <v>1</v>
      </c>
      <c r="E55">
        <v>2</v>
      </c>
      <c r="F55">
        <f>VLOOKUP(B55,Sheet1!$A$27:$B$46,2,FALSE)</f>
        <v>1.3666666666666667</v>
      </c>
      <c r="G55">
        <f>VLOOKUP(C55,Sheet1!$A$27:$B$46,2,FALSE)</f>
        <v>1.0425531914893618</v>
      </c>
      <c r="H55">
        <f>VLOOKUP(B55,Sheet1!$A$27:$D$46,3,FALSE)</f>
        <v>108</v>
      </c>
      <c r="I55">
        <f>VLOOKUP(C55,Sheet1!$A$27:$D$46,3,FALSE)</f>
        <v>78</v>
      </c>
      <c r="J55">
        <f>VLOOKUP(B55,Sheet1!$A$27:$D$46,4,FALSE)</f>
        <v>0.18333333333333332</v>
      </c>
      <c r="K55">
        <f>VLOOKUP(C55,Sheet1!$A$27:$D$46,4,FALSE)</f>
        <v>0.36170212765957449</v>
      </c>
      <c r="L55">
        <f>VLOOKUP(B55,Sheet1!$A$27:$F$46,5,FALSE)</f>
        <v>7.2222222222222215E-2</v>
      </c>
      <c r="M55">
        <f>VLOOKUP(C55,Sheet1!$A$27:$F$46,6,FALSE)</f>
        <v>-0.44883040935672514</v>
      </c>
    </row>
    <row r="56" spans="1:13" s="8" customFormat="1">
      <c r="A56" s="9">
        <v>40489</v>
      </c>
      <c r="B56" t="s">
        <v>16</v>
      </c>
      <c r="C56" t="s">
        <v>20</v>
      </c>
      <c r="D56">
        <v>3</v>
      </c>
      <c r="E56">
        <v>0</v>
      </c>
      <c r="F56">
        <f>VLOOKUP(B56,Sheet1!$A$27:$B$46,2,FALSE)</f>
        <v>0.98936170212765961</v>
      </c>
      <c r="G56">
        <f>VLOOKUP(C56,Sheet1!$A$27:$B$46,2,FALSE)</f>
        <v>1.3833333333333333</v>
      </c>
      <c r="H56">
        <f>VLOOKUP(B56,Sheet1!$A$27:$D$46,3,FALSE)</f>
        <v>79</v>
      </c>
      <c r="I56">
        <f>VLOOKUP(C56,Sheet1!$A$27:$D$46,3,FALSE)</f>
        <v>123</v>
      </c>
      <c r="J56">
        <f>VLOOKUP(B56,Sheet1!$A$27:$D$46,4,FALSE)</f>
        <v>0.40425531914893614</v>
      </c>
      <c r="K56">
        <f>VLOOKUP(C56,Sheet1!$A$27:$D$46,4,FALSE)</f>
        <v>0.35</v>
      </c>
      <c r="L56">
        <f>VLOOKUP(B56,Sheet1!$A$27:$F$46,5,FALSE)</f>
        <v>0.23245614035087719</v>
      </c>
      <c r="M56">
        <f>VLOOKUP(C56,Sheet1!$A$27:$F$46,6,FALSE)</f>
        <v>-0.44356725146198828</v>
      </c>
    </row>
    <row r="57" spans="1:13" s="8" customFormat="1">
      <c r="A57" s="9">
        <v>40489</v>
      </c>
      <c r="B57" t="s">
        <v>5</v>
      </c>
      <c r="C57" t="s">
        <v>8</v>
      </c>
      <c r="D57">
        <v>2</v>
      </c>
      <c r="E57">
        <v>0</v>
      </c>
      <c r="F57">
        <f>VLOOKUP(B57,Sheet1!$A$27:$B$46,2,FALSE)</f>
        <v>2.4574468085106385</v>
      </c>
      <c r="G57">
        <f>VLOOKUP(C57,Sheet1!$A$27:$B$46,2,FALSE)</f>
        <v>1.7553191489361701</v>
      </c>
      <c r="H57">
        <f>VLOOKUP(B57,Sheet1!$A$27:$D$46,3,FALSE)</f>
        <v>228</v>
      </c>
      <c r="I57">
        <f>VLOOKUP(C57,Sheet1!$A$27:$D$46,3,FALSE)</f>
        <v>124</v>
      </c>
      <c r="J57">
        <f>VLOOKUP(B57,Sheet1!$A$27:$D$46,4,FALSE)</f>
        <v>0.11702127659574468</v>
      </c>
      <c r="K57">
        <f>VLOOKUP(C57,Sheet1!$A$27:$D$46,4,FALSE)</f>
        <v>0.1702127659574468</v>
      </c>
      <c r="L57">
        <f>VLOOKUP(B57,Sheet1!$A$27:$F$46,5,FALSE)</f>
        <v>1.1023391812865497</v>
      </c>
      <c r="M57">
        <f>VLOOKUP(C57,Sheet1!$A$27:$F$46,6,FALSE)</f>
        <v>-0.25730994152046782</v>
      </c>
    </row>
    <row r="58" spans="1:13" s="8" customFormat="1">
      <c r="A58" s="9">
        <v>40489</v>
      </c>
      <c r="B58" t="s">
        <v>31</v>
      </c>
      <c r="C58" t="s">
        <v>7</v>
      </c>
      <c r="D58">
        <v>4</v>
      </c>
      <c r="E58">
        <v>1</v>
      </c>
      <c r="F58">
        <f>VLOOKUP(B58,Sheet1!$A$27:$B$46,2,FALSE)</f>
        <v>1.6276595744680851</v>
      </c>
      <c r="G58">
        <f>VLOOKUP(C58,Sheet1!$A$27:$B$46,2,FALSE)</f>
        <v>1.3191489361702127</v>
      </c>
      <c r="H58">
        <f>VLOOKUP(B58,Sheet1!$A$27:$D$46,3,FALSE)</f>
        <v>124</v>
      </c>
      <c r="I58">
        <f>VLOOKUP(C58,Sheet1!$A$27:$D$46,3,FALSE)</f>
        <v>79</v>
      </c>
      <c r="J58">
        <f>VLOOKUP(B58,Sheet1!$A$27:$D$46,4,FALSE)</f>
        <v>0.21276595744680851</v>
      </c>
      <c r="K58">
        <f>VLOOKUP(C58,Sheet1!$A$27:$D$46,4,FALSE)</f>
        <v>0.22340425531914893</v>
      </c>
      <c r="L58">
        <f>VLOOKUP(B58,Sheet1!$A$27:$F$46,5,FALSE)</f>
        <v>0.63669590643274854</v>
      </c>
      <c r="M58">
        <f>VLOOKUP(C58,Sheet1!$A$27:$F$46,6,FALSE)</f>
        <v>-0.42763157894736842</v>
      </c>
    </row>
    <row r="59" spans="1:13" s="8" customFormat="1">
      <c r="A59" s="9">
        <v>40489</v>
      </c>
      <c r="B59" t="s">
        <v>24</v>
      </c>
      <c r="C59" t="s">
        <v>19</v>
      </c>
      <c r="D59">
        <v>3</v>
      </c>
      <c r="E59">
        <v>2</v>
      </c>
      <c r="F59">
        <f>VLOOKUP(B59,Sheet1!$A$27:$B$46,2,FALSE)</f>
        <v>0.65957446808510634</v>
      </c>
      <c r="G59">
        <f>VLOOKUP(C59,Sheet1!$A$27:$B$46,2,FALSE)</f>
        <v>1.4361702127659575</v>
      </c>
      <c r="H59">
        <f>VLOOKUP(B59,Sheet1!$A$27:$D$46,3,FALSE)</f>
        <v>66</v>
      </c>
      <c r="I59">
        <f>VLOOKUP(C59,Sheet1!$A$27:$D$46,3,FALSE)</f>
        <v>110</v>
      </c>
      <c r="J59">
        <f>VLOOKUP(B59,Sheet1!$A$27:$D$46,4,FALSE)</f>
        <v>0.2857142857142857</v>
      </c>
      <c r="K59">
        <f>VLOOKUP(C59,Sheet1!$A$27:$D$46,4,FALSE)</f>
        <v>0.25531914893617019</v>
      </c>
      <c r="L59">
        <f>VLOOKUP(B59,Sheet1!$A$27:$F$46,5,FALSE)</f>
        <v>-0.27953216374269008</v>
      </c>
      <c r="M59">
        <f>VLOOKUP(C59,Sheet1!$A$27:$F$46,6,FALSE)</f>
        <v>-0.43421052631578949</v>
      </c>
    </row>
    <row r="60" spans="1:13" s="8" customFormat="1">
      <c r="A60" s="9">
        <v>40488</v>
      </c>
      <c r="B60" t="s">
        <v>14</v>
      </c>
      <c r="C60" t="s">
        <v>22</v>
      </c>
      <c r="D60">
        <v>1</v>
      </c>
      <c r="E60">
        <v>0</v>
      </c>
      <c r="F60">
        <f>VLOOKUP(B60,Sheet1!$A$27:$B$46,2,FALSE)</f>
        <v>1.0425531914893618</v>
      </c>
      <c r="G60">
        <f>VLOOKUP(C60,Sheet1!$A$27:$B$46,2,FALSE)</f>
        <v>1.2765957446808511</v>
      </c>
      <c r="H60">
        <f>VLOOKUP(B60,Sheet1!$A$27:$D$46,3,FALSE)</f>
        <v>79</v>
      </c>
      <c r="I60">
        <f>VLOOKUP(C60,Sheet1!$A$27:$D$46,3,FALSE)</f>
        <v>76</v>
      </c>
      <c r="J60">
        <f>VLOOKUP(B60,Sheet1!$A$27:$D$46,4,FALSE)</f>
        <v>0.39361702127659576</v>
      </c>
      <c r="K60">
        <f>VLOOKUP(C60,Sheet1!$A$27:$D$46,4,FALSE)</f>
        <v>0.25531914893617019</v>
      </c>
      <c r="L60">
        <f>VLOOKUP(B60,Sheet1!$A$27:$F$46,5,FALSE)</f>
        <v>0.33698830409356728</v>
      </c>
      <c r="M60">
        <f>VLOOKUP(C60,Sheet1!$A$27:$F$46,6,FALSE)</f>
        <v>-0.29312865497076024</v>
      </c>
    </row>
    <row r="61" spans="1:13" s="8" customFormat="1">
      <c r="A61" s="9">
        <v>40488</v>
      </c>
      <c r="B61" t="s">
        <v>17</v>
      </c>
      <c r="C61" t="s">
        <v>32</v>
      </c>
      <c r="D61">
        <v>1</v>
      </c>
      <c r="E61">
        <v>0</v>
      </c>
      <c r="F61">
        <f>VLOOKUP(B61,Sheet1!$A$27:$B$46,2,FALSE)</f>
        <v>1.3</v>
      </c>
      <c r="G61">
        <f>VLOOKUP(C61,Sheet1!$A$27:$B$46,2,FALSE)</f>
        <v>1.1170212765957446</v>
      </c>
      <c r="H61">
        <f>VLOOKUP(B61,Sheet1!$A$27:$D$46,3,FALSE)</f>
        <v>110</v>
      </c>
      <c r="I61">
        <f>VLOOKUP(C61,Sheet1!$A$27:$D$46,3,FALSE)</f>
        <v>74</v>
      </c>
      <c r="J61">
        <f>VLOOKUP(B61,Sheet1!$A$27:$D$46,4,FALSE)</f>
        <v>0.14893617021276595</v>
      </c>
      <c r="K61">
        <f>VLOOKUP(C61,Sheet1!$A$27:$D$46,4,FALSE)</f>
        <v>0.32978723404255317</v>
      </c>
      <c r="L61">
        <f>VLOOKUP(B61,Sheet1!$A$27:$F$46,5,FALSE)</f>
        <v>0.29824561403508765</v>
      </c>
      <c r="M61">
        <f>VLOOKUP(C61,Sheet1!$A$27:$F$46,6,FALSE)</f>
        <v>-0.40716374269005845</v>
      </c>
    </row>
    <row r="62" spans="1:13" s="8" customFormat="1">
      <c r="A62" s="9">
        <v>40483</v>
      </c>
      <c r="B62" t="s">
        <v>19</v>
      </c>
      <c r="C62" t="s">
        <v>25</v>
      </c>
      <c r="D62">
        <v>2</v>
      </c>
      <c r="E62">
        <v>1</v>
      </c>
      <c r="F62">
        <f>VLOOKUP(B62,Sheet1!$A$27:$B$46,2,FALSE)</f>
        <v>1.4361702127659575</v>
      </c>
      <c r="G62">
        <f>VLOOKUP(C62,Sheet1!$A$27:$B$46,2,FALSE)</f>
        <v>1.3666666666666667</v>
      </c>
      <c r="H62">
        <f>VLOOKUP(B62,Sheet1!$A$27:$D$46,3,FALSE)</f>
        <v>110</v>
      </c>
      <c r="I62">
        <f>VLOOKUP(C62,Sheet1!$A$27:$D$46,3,FALSE)</f>
        <v>108</v>
      </c>
      <c r="J62">
        <f>VLOOKUP(B62,Sheet1!$A$27:$D$46,4,FALSE)</f>
        <v>0.25531914893617019</v>
      </c>
      <c r="K62">
        <f>VLOOKUP(C62,Sheet1!$A$27:$D$46,4,FALSE)</f>
        <v>0.18333333333333332</v>
      </c>
      <c r="L62">
        <f>VLOOKUP(B62,Sheet1!$A$27:$F$46,5,FALSE)</f>
        <v>0.54239766081871343</v>
      </c>
      <c r="M62">
        <f>VLOOKUP(C62,Sheet1!$A$27:$F$46,6,FALSE)</f>
        <v>-0.3190058479532164</v>
      </c>
    </row>
    <row r="63" spans="1:13" s="8" customFormat="1">
      <c r="A63" s="9">
        <v>40482</v>
      </c>
      <c r="B63" t="s">
        <v>7</v>
      </c>
      <c r="C63" t="s">
        <v>15</v>
      </c>
      <c r="D63">
        <v>3</v>
      </c>
      <c r="E63">
        <v>0</v>
      </c>
      <c r="F63">
        <f>VLOOKUP(B63,Sheet1!$A$27:$B$46,2,FALSE)</f>
        <v>1.3191489361702127</v>
      </c>
      <c r="G63">
        <f>VLOOKUP(C63,Sheet1!$A$27:$B$46,2,FALSE)</f>
        <v>1.446808510638298</v>
      </c>
      <c r="H63">
        <f>VLOOKUP(B63,Sheet1!$A$27:$D$46,3,FALSE)</f>
        <v>79</v>
      </c>
      <c r="I63">
        <f>VLOOKUP(C63,Sheet1!$A$27:$D$46,3,FALSE)</f>
        <v>107</v>
      </c>
      <c r="J63">
        <f>VLOOKUP(B63,Sheet1!$A$27:$D$46,4,FALSE)</f>
        <v>0.22340425531914893</v>
      </c>
      <c r="K63">
        <f>VLOOKUP(C63,Sheet1!$A$27:$D$46,4,FALSE)</f>
        <v>0.24468085106382978</v>
      </c>
      <c r="L63">
        <f>VLOOKUP(B63,Sheet1!$A$27:$F$46,5,FALSE)</f>
        <v>0.22587719298245612</v>
      </c>
      <c r="M63">
        <f>VLOOKUP(C63,Sheet1!$A$27:$F$46,6,FALSE)</f>
        <v>-0.21783625730994152</v>
      </c>
    </row>
    <row r="64" spans="1:13" s="8" customFormat="1">
      <c r="A64" s="9">
        <v>40482</v>
      </c>
      <c r="B64" t="s">
        <v>8</v>
      </c>
      <c r="C64" t="s">
        <v>23</v>
      </c>
      <c r="D64">
        <v>1</v>
      </c>
      <c r="E64">
        <v>1</v>
      </c>
      <c r="F64">
        <f>VLOOKUP(B64,Sheet1!$A$27:$B$46,2,FALSE)</f>
        <v>1.7553191489361701</v>
      </c>
      <c r="G64">
        <f>VLOOKUP(C64,Sheet1!$A$27:$B$46,2,FALSE)</f>
        <v>1.1063829787234043</v>
      </c>
      <c r="H64">
        <f>VLOOKUP(B64,Sheet1!$A$27:$D$46,3,FALSE)</f>
        <v>124</v>
      </c>
      <c r="I64">
        <f>VLOOKUP(C64,Sheet1!$A$27:$D$46,3,FALSE)</f>
        <v>57</v>
      </c>
      <c r="J64">
        <f>VLOOKUP(B64,Sheet1!$A$27:$D$46,4,FALSE)</f>
        <v>0.1702127659574468</v>
      </c>
      <c r="K64">
        <f>VLOOKUP(C64,Sheet1!$A$27:$D$46,4,FALSE)</f>
        <v>0.30851063829787234</v>
      </c>
      <c r="L64">
        <f>VLOOKUP(B64,Sheet1!$A$27:$F$46,5,FALSE)</f>
        <v>0.52119883040935666</v>
      </c>
      <c r="M64">
        <f>VLOOKUP(C64,Sheet1!$A$27:$F$46,6,FALSE)</f>
        <v>-0.38230994152046782</v>
      </c>
    </row>
    <row r="65" spans="1:13" s="8" customFormat="1">
      <c r="A65" s="9">
        <v>40482</v>
      </c>
      <c r="B65" t="s">
        <v>21</v>
      </c>
      <c r="C65" t="s">
        <v>14</v>
      </c>
      <c r="D65">
        <v>3</v>
      </c>
      <c r="E65">
        <v>0</v>
      </c>
      <c r="F65">
        <f>VLOOKUP(B65,Sheet1!$A$27:$B$46,2,FALSE)</f>
        <v>1.0425531914893618</v>
      </c>
      <c r="G65">
        <f>VLOOKUP(C65,Sheet1!$A$27:$B$46,2,FALSE)</f>
        <v>1.0425531914893618</v>
      </c>
      <c r="H65">
        <f>VLOOKUP(B65,Sheet1!$A$27:$D$46,3,FALSE)</f>
        <v>78</v>
      </c>
      <c r="I65">
        <f>VLOOKUP(C65,Sheet1!$A$27:$D$46,3,FALSE)</f>
        <v>79</v>
      </c>
      <c r="J65">
        <f>VLOOKUP(B65,Sheet1!$A$27:$D$46,4,FALSE)</f>
        <v>0.36170212765957449</v>
      </c>
      <c r="K65">
        <f>VLOOKUP(C65,Sheet1!$A$27:$D$46,4,FALSE)</f>
        <v>0.39361702127659576</v>
      </c>
      <c r="L65">
        <f>VLOOKUP(B65,Sheet1!$A$27:$F$46,5,FALSE)</f>
        <v>0.11330409356725145</v>
      </c>
      <c r="M65">
        <f>VLOOKUP(C65,Sheet1!$A$27:$F$46,6,FALSE)</f>
        <v>-0.49634502923976609</v>
      </c>
    </row>
    <row r="66" spans="1:13" s="8" customFormat="1">
      <c r="A66" s="9">
        <v>40482</v>
      </c>
      <c r="B66" t="s">
        <v>22</v>
      </c>
      <c r="C66" t="s">
        <v>17</v>
      </c>
      <c r="D66">
        <v>1</v>
      </c>
      <c r="E66">
        <v>2</v>
      </c>
      <c r="F66">
        <f>VLOOKUP(B66,Sheet1!$A$27:$B$46,2,FALSE)</f>
        <v>1.2765957446808511</v>
      </c>
      <c r="G66">
        <f>VLOOKUP(C66,Sheet1!$A$27:$B$46,2,FALSE)</f>
        <v>1.3</v>
      </c>
      <c r="H66">
        <f>VLOOKUP(B66,Sheet1!$A$27:$D$46,3,FALSE)</f>
        <v>76</v>
      </c>
      <c r="I66">
        <f>VLOOKUP(C66,Sheet1!$A$27:$D$46,3,FALSE)</f>
        <v>110</v>
      </c>
      <c r="J66">
        <f>VLOOKUP(B66,Sheet1!$A$27:$D$46,4,FALSE)</f>
        <v>0.25531914893617019</v>
      </c>
      <c r="K66">
        <f>VLOOKUP(C66,Sheet1!$A$27:$D$46,4,FALSE)</f>
        <v>0.14893617021276595</v>
      </c>
      <c r="L66">
        <f>VLOOKUP(B66,Sheet1!$A$27:$F$46,5,FALSE)</f>
        <v>-0.16154970760233919</v>
      </c>
      <c r="M66">
        <f>VLOOKUP(C66,Sheet1!$A$27:$F$46,6,FALSE)</f>
        <v>-0.40526315789473683</v>
      </c>
    </row>
    <row r="67" spans="1:13" s="8" customFormat="1">
      <c r="A67" s="9">
        <v>40482</v>
      </c>
      <c r="B67" t="s">
        <v>32</v>
      </c>
      <c r="C67" t="s">
        <v>16</v>
      </c>
      <c r="D67">
        <v>4</v>
      </c>
      <c r="E67">
        <v>1</v>
      </c>
      <c r="F67">
        <f>VLOOKUP(B67,Sheet1!$A$27:$B$46,2,FALSE)</f>
        <v>1.1170212765957446</v>
      </c>
      <c r="G67">
        <f>VLOOKUP(C67,Sheet1!$A$27:$B$46,2,FALSE)</f>
        <v>0.98936170212765961</v>
      </c>
      <c r="H67">
        <f>VLOOKUP(B67,Sheet1!$A$27:$D$46,3,FALSE)</f>
        <v>74</v>
      </c>
      <c r="I67">
        <f>VLOOKUP(C67,Sheet1!$A$27:$D$46,3,FALSE)</f>
        <v>79</v>
      </c>
      <c r="J67">
        <f>VLOOKUP(B67,Sheet1!$A$27:$D$46,4,FALSE)</f>
        <v>0.32978723404255317</v>
      </c>
      <c r="K67">
        <f>VLOOKUP(C67,Sheet1!$A$27:$D$46,4,FALSE)</f>
        <v>0.40425531914893614</v>
      </c>
      <c r="L67">
        <f>VLOOKUP(B67,Sheet1!$A$27:$F$46,5,FALSE)</f>
        <v>2.4122807017543851E-2</v>
      </c>
      <c r="M67">
        <f>VLOOKUP(C67,Sheet1!$A$27:$F$46,6,FALSE)</f>
        <v>-0.49780701754385964</v>
      </c>
    </row>
    <row r="68" spans="1:13" s="8" customFormat="1">
      <c r="A68" s="9">
        <v>40482</v>
      </c>
      <c r="B68" t="s">
        <v>18</v>
      </c>
      <c r="C68" t="s">
        <v>31</v>
      </c>
      <c r="D68">
        <v>1</v>
      </c>
      <c r="E68">
        <v>1</v>
      </c>
      <c r="F68">
        <f>VLOOKUP(B68,Sheet1!$A$27:$B$46,2,FALSE)</f>
        <v>1.0425531914893618</v>
      </c>
      <c r="G68">
        <f>VLOOKUP(C68,Sheet1!$A$27:$B$46,2,FALSE)</f>
        <v>1.6276595744680851</v>
      </c>
      <c r="H68">
        <f>VLOOKUP(B68,Sheet1!$A$27:$D$46,3,FALSE)</f>
        <v>41</v>
      </c>
      <c r="I68">
        <f>VLOOKUP(C68,Sheet1!$A$27:$D$46,3,FALSE)</f>
        <v>124</v>
      </c>
      <c r="J68">
        <f>VLOOKUP(B68,Sheet1!$A$27:$D$46,4,FALSE)</f>
        <v>0.34042553191489361</v>
      </c>
      <c r="K68">
        <f>VLOOKUP(C68,Sheet1!$A$27:$D$46,4,FALSE)</f>
        <v>0.21276595744680851</v>
      </c>
      <c r="L68">
        <f>VLOOKUP(B68,Sheet1!$A$27:$F$46,5,FALSE)</f>
        <v>-0.12792397660818713</v>
      </c>
      <c r="M68">
        <f>VLOOKUP(C68,Sheet1!$A$27:$F$46,6,FALSE)</f>
        <v>-0.13961988304093564</v>
      </c>
    </row>
    <row r="69" spans="1:13" s="8" customFormat="1">
      <c r="A69" s="9">
        <v>40481</v>
      </c>
      <c r="B69" t="s">
        <v>0</v>
      </c>
      <c r="C69" t="s">
        <v>56</v>
      </c>
      <c r="D69">
        <v>5</v>
      </c>
      <c r="E69">
        <v>0</v>
      </c>
      <c r="F69">
        <f>VLOOKUP(B69,Sheet1!$A$27:$B$46,2,FALSE)</f>
        <v>2.9188596491228069</v>
      </c>
      <c r="G69">
        <f>VLOOKUP(C69,Sheet1!$A$27:$B$46,2,FALSE)</f>
        <v>1.5319148936170213</v>
      </c>
      <c r="H69">
        <f>VLOOKUP(B69,Sheet1!$A$27:$D$46,3,FALSE)</f>
        <v>291</v>
      </c>
      <c r="I69">
        <f>VLOOKUP(C69,Sheet1!$A$27:$D$46,3,FALSE)</f>
        <v>127</v>
      </c>
      <c r="J69">
        <f>VLOOKUP(B69,Sheet1!$A$27:$D$46,4,FALSE)</f>
        <v>5.4093567251461985E-2</v>
      </c>
      <c r="K69">
        <f>VLOOKUP(C69,Sheet1!$A$27:$D$46,4,FALSE)</f>
        <v>0.24468085106382978</v>
      </c>
      <c r="L69">
        <f>VLOOKUP(B69,Sheet1!$A$27:$F$46,5,FALSE)</f>
        <v>1.111842105263158</v>
      </c>
      <c r="M69">
        <f>VLOOKUP(C69,Sheet1!$A$27:$F$46,6,FALSE)</f>
        <v>-8.6257309941520477E-2</v>
      </c>
    </row>
    <row r="70" spans="1:13" s="8" customFormat="1">
      <c r="A70" s="9">
        <v>40481</v>
      </c>
      <c r="B70" t="s">
        <v>20</v>
      </c>
      <c r="C70" t="s">
        <v>5</v>
      </c>
      <c r="D70">
        <v>1</v>
      </c>
      <c r="E70">
        <v>3</v>
      </c>
      <c r="F70">
        <f>VLOOKUP(B70,Sheet1!$A$27:$B$46,2,FALSE)</f>
        <v>1.3833333333333333</v>
      </c>
      <c r="G70">
        <f>VLOOKUP(C70,Sheet1!$A$27:$B$46,2,FALSE)</f>
        <v>2.4574468085106385</v>
      </c>
      <c r="H70">
        <f>VLOOKUP(B70,Sheet1!$A$27:$D$46,3,FALSE)</f>
        <v>123</v>
      </c>
      <c r="I70">
        <f>VLOOKUP(C70,Sheet1!$A$27:$D$46,3,FALSE)</f>
        <v>228</v>
      </c>
      <c r="J70">
        <f>VLOOKUP(B70,Sheet1!$A$27:$D$46,4,FALSE)</f>
        <v>0.35</v>
      </c>
      <c r="K70">
        <f>VLOOKUP(C70,Sheet1!$A$27:$D$46,4,FALSE)</f>
        <v>0.11702127659574468</v>
      </c>
      <c r="L70">
        <f>VLOOKUP(B70,Sheet1!$A$27:$F$46,5,FALSE)</f>
        <v>0.50116959064327482</v>
      </c>
      <c r="M70">
        <f>VLOOKUP(C70,Sheet1!$A$27:$F$46,6,FALSE)</f>
        <v>0.3757309941520468</v>
      </c>
    </row>
    <row r="71" spans="1:13" s="8" customFormat="1">
      <c r="A71" s="9">
        <v>40481</v>
      </c>
      <c r="B71" t="s">
        <v>6</v>
      </c>
      <c r="C71" t="s">
        <v>24</v>
      </c>
      <c r="D71">
        <v>1</v>
      </c>
      <c r="E71">
        <v>1</v>
      </c>
      <c r="F71">
        <f>VLOOKUP(B71,Sheet1!$A$27:$B$46,2,FALSE)</f>
        <v>1.6382978723404256</v>
      </c>
      <c r="G71">
        <f>VLOOKUP(C71,Sheet1!$A$27:$B$46,2,FALSE)</f>
        <v>0.65957446808510634</v>
      </c>
      <c r="H71">
        <f>VLOOKUP(B71,Sheet1!$A$27:$D$46,3,FALSE)</f>
        <v>140</v>
      </c>
      <c r="I71">
        <f>VLOOKUP(C71,Sheet1!$A$27:$D$46,3,FALSE)</f>
        <v>66</v>
      </c>
      <c r="J71">
        <f>VLOOKUP(B71,Sheet1!$A$27:$D$46,4,FALSE)</f>
        <v>0.1702127659574468</v>
      </c>
      <c r="K71">
        <f>VLOOKUP(C71,Sheet1!$A$27:$D$46,4,FALSE)</f>
        <v>0.2857142857142857</v>
      </c>
      <c r="L71">
        <f>VLOOKUP(B71,Sheet1!$A$27:$F$46,5,FALSE)</f>
        <v>0.4217836257309942</v>
      </c>
      <c r="M71">
        <f>VLOOKUP(C71,Sheet1!$A$27:$F$46,6,FALSE)</f>
        <v>-0.48479532163742689</v>
      </c>
    </row>
    <row r="72" spans="1:13" s="8" customFormat="1">
      <c r="A72" s="9">
        <v>40476</v>
      </c>
      <c r="B72" t="s">
        <v>17</v>
      </c>
      <c r="C72" t="s">
        <v>21</v>
      </c>
      <c r="D72">
        <v>3</v>
      </c>
      <c r="E72">
        <v>0</v>
      </c>
      <c r="F72">
        <f>VLOOKUP(B72,Sheet1!$A$27:$B$46,2,FALSE)</f>
        <v>1.3</v>
      </c>
      <c r="G72">
        <f>VLOOKUP(C72,Sheet1!$A$27:$B$46,2,FALSE)</f>
        <v>1.0425531914893618</v>
      </c>
      <c r="H72">
        <f>VLOOKUP(B72,Sheet1!$A$27:$D$46,3,FALSE)</f>
        <v>110</v>
      </c>
      <c r="I72">
        <f>VLOOKUP(C72,Sheet1!$A$27:$D$46,3,FALSE)</f>
        <v>78</v>
      </c>
      <c r="J72">
        <f>VLOOKUP(B72,Sheet1!$A$27:$D$46,4,FALSE)</f>
        <v>0.14893617021276595</v>
      </c>
      <c r="K72">
        <f>VLOOKUP(C72,Sheet1!$A$27:$D$46,4,FALSE)</f>
        <v>0.36170212765957449</v>
      </c>
      <c r="L72">
        <f>VLOOKUP(B72,Sheet1!$A$27:$F$46,5,FALSE)</f>
        <v>0.29824561403508765</v>
      </c>
      <c r="M72">
        <f>VLOOKUP(C72,Sheet1!$A$27:$F$46,6,FALSE)</f>
        <v>-0.44883040935672514</v>
      </c>
    </row>
    <row r="73" spans="1:13" s="8" customFormat="1">
      <c r="A73" s="9">
        <v>40475</v>
      </c>
      <c r="B73" t="s">
        <v>23</v>
      </c>
      <c r="C73" t="s">
        <v>20</v>
      </c>
      <c r="D73">
        <v>1</v>
      </c>
      <c r="E73">
        <v>1</v>
      </c>
      <c r="F73">
        <f>VLOOKUP(B73,Sheet1!$A$27:$B$46,2,FALSE)</f>
        <v>1.1063829787234043</v>
      </c>
      <c r="G73">
        <f>VLOOKUP(C73,Sheet1!$A$27:$B$46,2,FALSE)</f>
        <v>1.3833333333333333</v>
      </c>
      <c r="H73">
        <f>VLOOKUP(B73,Sheet1!$A$27:$D$46,3,FALSE)</f>
        <v>57</v>
      </c>
      <c r="I73">
        <f>VLOOKUP(C73,Sheet1!$A$27:$D$46,3,FALSE)</f>
        <v>123</v>
      </c>
      <c r="J73">
        <f>VLOOKUP(B73,Sheet1!$A$27:$D$46,4,FALSE)</f>
        <v>0.30851063829787234</v>
      </c>
      <c r="K73">
        <f>VLOOKUP(C73,Sheet1!$A$27:$D$46,4,FALSE)</f>
        <v>0.35</v>
      </c>
      <c r="L73">
        <f>VLOOKUP(B73,Sheet1!$A$27:$F$46,5,FALSE)</f>
        <v>-0.21856725146198833</v>
      </c>
      <c r="M73">
        <f>VLOOKUP(C73,Sheet1!$A$27:$F$46,6,FALSE)</f>
        <v>-0.44356725146198828</v>
      </c>
    </row>
    <row r="74" spans="1:13" s="8" customFormat="1">
      <c r="A74" s="9">
        <v>40475</v>
      </c>
      <c r="B74" t="s">
        <v>14</v>
      </c>
      <c r="C74" t="s">
        <v>25</v>
      </c>
      <c r="D74">
        <v>2</v>
      </c>
      <c r="E74">
        <v>1</v>
      </c>
      <c r="F74">
        <f>VLOOKUP(B74,Sheet1!$A$27:$B$46,2,FALSE)</f>
        <v>1.0425531914893618</v>
      </c>
      <c r="G74">
        <f>VLOOKUP(C74,Sheet1!$A$27:$B$46,2,FALSE)</f>
        <v>1.3666666666666667</v>
      </c>
      <c r="H74">
        <f>VLOOKUP(B74,Sheet1!$A$27:$D$46,3,FALSE)</f>
        <v>79</v>
      </c>
      <c r="I74">
        <f>VLOOKUP(C74,Sheet1!$A$27:$D$46,3,FALSE)</f>
        <v>108</v>
      </c>
      <c r="J74">
        <f>VLOOKUP(B74,Sheet1!$A$27:$D$46,4,FALSE)</f>
        <v>0.39361702127659576</v>
      </c>
      <c r="K74">
        <f>VLOOKUP(C74,Sheet1!$A$27:$D$46,4,FALSE)</f>
        <v>0.18333333333333332</v>
      </c>
      <c r="L74">
        <f>VLOOKUP(B74,Sheet1!$A$27:$F$46,5,FALSE)</f>
        <v>0.33698830409356728</v>
      </c>
      <c r="M74">
        <f>VLOOKUP(C74,Sheet1!$A$27:$F$46,6,FALSE)</f>
        <v>-0.3190058479532164</v>
      </c>
    </row>
    <row r="75" spans="1:13" s="8" customFormat="1">
      <c r="A75" s="9">
        <v>40475</v>
      </c>
      <c r="B75" t="s">
        <v>15</v>
      </c>
      <c r="C75" t="s">
        <v>18</v>
      </c>
      <c r="D75">
        <v>3</v>
      </c>
      <c r="E75">
        <v>0</v>
      </c>
      <c r="F75">
        <f>VLOOKUP(B75,Sheet1!$A$27:$B$46,2,FALSE)</f>
        <v>1.446808510638298</v>
      </c>
      <c r="G75">
        <f>VLOOKUP(C75,Sheet1!$A$27:$B$46,2,FALSE)</f>
        <v>1.0425531914893618</v>
      </c>
      <c r="H75">
        <f>VLOOKUP(B75,Sheet1!$A$27:$D$46,3,FALSE)</f>
        <v>107</v>
      </c>
      <c r="I75">
        <f>VLOOKUP(C75,Sheet1!$A$27:$D$46,3,FALSE)</f>
        <v>41</v>
      </c>
      <c r="J75">
        <f>VLOOKUP(B75,Sheet1!$A$27:$D$46,4,FALSE)</f>
        <v>0.24468085106382978</v>
      </c>
      <c r="K75">
        <f>VLOOKUP(C75,Sheet1!$A$27:$D$46,4,FALSE)</f>
        <v>0.34042553191489361</v>
      </c>
      <c r="L75">
        <f>VLOOKUP(B75,Sheet1!$A$27:$F$46,5,FALSE)</f>
        <v>0.32748538011695905</v>
      </c>
      <c r="M75">
        <f>VLOOKUP(C75,Sheet1!$A$27:$F$46,6,FALSE)</f>
        <v>-0.51461988304093564</v>
      </c>
    </row>
    <row r="76" spans="1:13" s="8" customFormat="1">
      <c r="A76" s="9">
        <v>40475</v>
      </c>
      <c r="B76" t="s">
        <v>16</v>
      </c>
      <c r="C76" t="s">
        <v>22</v>
      </c>
      <c r="D76">
        <v>3</v>
      </c>
      <c r="E76">
        <v>0</v>
      </c>
      <c r="F76">
        <f>VLOOKUP(B76,Sheet1!$A$27:$B$46,2,FALSE)</f>
        <v>0.98936170212765961</v>
      </c>
      <c r="G76">
        <f>VLOOKUP(C76,Sheet1!$A$27:$B$46,2,FALSE)</f>
        <v>1.2765957446808511</v>
      </c>
      <c r="H76">
        <f>VLOOKUP(B76,Sheet1!$A$27:$D$46,3,FALSE)</f>
        <v>79</v>
      </c>
      <c r="I76">
        <f>VLOOKUP(C76,Sheet1!$A$27:$D$46,3,FALSE)</f>
        <v>76</v>
      </c>
      <c r="J76">
        <f>VLOOKUP(B76,Sheet1!$A$27:$D$46,4,FALSE)</f>
        <v>0.40425531914893614</v>
      </c>
      <c r="K76">
        <f>VLOOKUP(C76,Sheet1!$A$27:$D$46,4,FALSE)</f>
        <v>0.25531914893617019</v>
      </c>
      <c r="L76">
        <f>VLOOKUP(B76,Sheet1!$A$27:$F$46,5,FALSE)</f>
        <v>0.23245614035087719</v>
      </c>
      <c r="M76">
        <f>VLOOKUP(C76,Sheet1!$A$27:$F$46,6,FALSE)</f>
        <v>-0.29312865497076024</v>
      </c>
    </row>
    <row r="77" spans="1:13" s="8" customFormat="1">
      <c r="A77" s="9">
        <v>40475</v>
      </c>
      <c r="B77" t="s">
        <v>56</v>
      </c>
      <c r="C77" t="s">
        <v>7</v>
      </c>
      <c r="D77">
        <v>4</v>
      </c>
      <c r="E77">
        <v>3</v>
      </c>
      <c r="F77">
        <f>VLOOKUP(B77,Sheet1!$A$27:$B$46,2,FALSE)</f>
        <v>1.5319148936170213</v>
      </c>
      <c r="G77">
        <f>VLOOKUP(C77,Sheet1!$A$27:$B$46,2,FALSE)</f>
        <v>1.3191489361702127</v>
      </c>
      <c r="H77">
        <f>VLOOKUP(B77,Sheet1!$A$27:$D$46,3,FALSE)</f>
        <v>127</v>
      </c>
      <c r="I77">
        <f>VLOOKUP(C77,Sheet1!$A$27:$D$46,3,FALSE)</f>
        <v>79</v>
      </c>
      <c r="J77">
        <f>VLOOKUP(B77,Sheet1!$A$27:$D$46,4,FALSE)</f>
        <v>0.24468085106382978</v>
      </c>
      <c r="K77">
        <f>VLOOKUP(C77,Sheet1!$A$27:$D$46,4,FALSE)</f>
        <v>0.22340425531914893</v>
      </c>
      <c r="L77">
        <f>VLOOKUP(B77,Sheet1!$A$27:$F$46,5,FALSE)</f>
        <v>0.17909356725146197</v>
      </c>
      <c r="M77">
        <f>VLOOKUP(C77,Sheet1!$A$27:$F$46,6,FALSE)</f>
        <v>-0.42763157894736842</v>
      </c>
    </row>
    <row r="78" spans="1:13" s="8" customFormat="1">
      <c r="A78" s="9">
        <v>40475</v>
      </c>
      <c r="B78" t="s">
        <v>31</v>
      </c>
      <c r="C78" t="s">
        <v>8</v>
      </c>
      <c r="D78">
        <v>2</v>
      </c>
      <c r="E78">
        <v>0</v>
      </c>
      <c r="F78">
        <f>VLOOKUP(B78,Sheet1!$A$27:$B$46,2,FALSE)</f>
        <v>1.6276595744680851</v>
      </c>
      <c r="G78">
        <f>VLOOKUP(C78,Sheet1!$A$27:$B$46,2,FALSE)</f>
        <v>1.7553191489361701</v>
      </c>
      <c r="H78">
        <f>VLOOKUP(B78,Sheet1!$A$27:$D$46,3,FALSE)</f>
        <v>124</v>
      </c>
      <c r="I78">
        <f>VLOOKUP(C78,Sheet1!$A$27:$D$46,3,FALSE)</f>
        <v>124</v>
      </c>
      <c r="J78">
        <f>VLOOKUP(B78,Sheet1!$A$27:$D$46,4,FALSE)</f>
        <v>0.21276595744680851</v>
      </c>
      <c r="K78">
        <f>VLOOKUP(C78,Sheet1!$A$27:$D$46,4,FALSE)</f>
        <v>0.1702127659574468</v>
      </c>
      <c r="L78">
        <f>VLOOKUP(B78,Sheet1!$A$27:$F$46,5,FALSE)</f>
        <v>0.63669590643274854</v>
      </c>
      <c r="M78">
        <f>VLOOKUP(C78,Sheet1!$A$27:$F$46,6,FALSE)</f>
        <v>-0.25730994152046782</v>
      </c>
    </row>
    <row r="79" spans="1:13" s="8" customFormat="1">
      <c r="A79" s="9">
        <v>40474</v>
      </c>
      <c r="B79" t="s">
        <v>5</v>
      </c>
      <c r="C79" t="s">
        <v>32</v>
      </c>
      <c r="D79">
        <v>6</v>
      </c>
      <c r="E79">
        <v>1</v>
      </c>
      <c r="F79">
        <f>VLOOKUP(B79,Sheet1!$A$27:$B$46,2,FALSE)</f>
        <v>2.4574468085106385</v>
      </c>
      <c r="G79">
        <f>VLOOKUP(C79,Sheet1!$A$27:$B$46,2,FALSE)</f>
        <v>1.1170212765957446</v>
      </c>
      <c r="H79">
        <f>VLOOKUP(B79,Sheet1!$A$27:$D$46,3,FALSE)</f>
        <v>228</v>
      </c>
      <c r="I79">
        <f>VLOOKUP(C79,Sheet1!$A$27:$D$46,3,FALSE)</f>
        <v>74</v>
      </c>
      <c r="J79">
        <f>VLOOKUP(B79,Sheet1!$A$27:$D$46,4,FALSE)</f>
        <v>0.11702127659574468</v>
      </c>
      <c r="K79">
        <f>VLOOKUP(C79,Sheet1!$A$27:$D$46,4,FALSE)</f>
        <v>0.32978723404255317</v>
      </c>
      <c r="L79">
        <f>VLOOKUP(B79,Sheet1!$A$27:$F$46,5,FALSE)</f>
        <v>1.1023391812865497</v>
      </c>
      <c r="M79">
        <f>VLOOKUP(C79,Sheet1!$A$27:$F$46,6,FALSE)</f>
        <v>-0.40716374269005845</v>
      </c>
    </row>
    <row r="80" spans="1:13" s="8" customFormat="1">
      <c r="A80" s="9">
        <v>40474</v>
      </c>
      <c r="B80" t="s">
        <v>6</v>
      </c>
      <c r="C80" t="s">
        <v>19</v>
      </c>
      <c r="D80">
        <v>1</v>
      </c>
      <c r="E80">
        <v>2</v>
      </c>
      <c r="F80">
        <f>VLOOKUP(B80,Sheet1!$A$27:$B$46,2,FALSE)</f>
        <v>1.6382978723404256</v>
      </c>
      <c r="G80">
        <f>VLOOKUP(C80,Sheet1!$A$27:$B$46,2,FALSE)</f>
        <v>1.4361702127659575</v>
      </c>
      <c r="H80">
        <f>VLOOKUP(B80,Sheet1!$A$27:$D$46,3,FALSE)</f>
        <v>140</v>
      </c>
      <c r="I80">
        <f>VLOOKUP(C80,Sheet1!$A$27:$D$46,3,FALSE)</f>
        <v>110</v>
      </c>
      <c r="J80">
        <f>VLOOKUP(B80,Sheet1!$A$27:$D$46,4,FALSE)</f>
        <v>0.1702127659574468</v>
      </c>
      <c r="K80">
        <f>VLOOKUP(C80,Sheet1!$A$27:$D$46,4,FALSE)</f>
        <v>0.25531914893617019</v>
      </c>
      <c r="L80">
        <f>VLOOKUP(B80,Sheet1!$A$27:$F$46,5,FALSE)</f>
        <v>0.4217836257309942</v>
      </c>
      <c r="M80">
        <f>VLOOKUP(C80,Sheet1!$A$27:$F$46,6,FALSE)</f>
        <v>-0.43421052631578949</v>
      </c>
    </row>
    <row r="81" spans="1:13" s="8" customFormat="1">
      <c r="A81" s="9">
        <v>40474</v>
      </c>
      <c r="B81" t="s">
        <v>24</v>
      </c>
      <c r="C81" t="s">
        <v>0</v>
      </c>
      <c r="D81">
        <v>0</v>
      </c>
      <c r="E81">
        <v>2</v>
      </c>
      <c r="F81">
        <f>VLOOKUP(B81,Sheet1!$A$27:$B$46,2,FALSE)</f>
        <v>0.65957446808510634</v>
      </c>
      <c r="G81">
        <f>VLOOKUP(C81,Sheet1!$A$27:$B$46,2,FALSE)</f>
        <v>2.9188596491228069</v>
      </c>
      <c r="H81">
        <f>VLOOKUP(B81,Sheet1!$A$27:$D$46,3,FALSE)</f>
        <v>66</v>
      </c>
      <c r="I81">
        <f>VLOOKUP(C81,Sheet1!$A$27:$D$46,3,FALSE)</f>
        <v>291</v>
      </c>
      <c r="J81">
        <f>VLOOKUP(B81,Sheet1!$A$27:$D$46,4,FALSE)</f>
        <v>0.2857142857142857</v>
      </c>
      <c r="K81">
        <f>VLOOKUP(C81,Sheet1!$A$27:$D$46,4,FALSE)</f>
        <v>5.4093567251461985E-2</v>
      </c>
      <c r="L81">
        <f>VLOOKUP(B81,Sheet1!$A$27:$F$46,5,FALSE)</f>
        <v>-0.27953216374269008</v>
      </c>
      <c r="M81">
        <f>VLOOKUP(C81,Sheet1!$A$27:$F$46,6,FALSE)</f>
        <v>1.1410818713450293</v>
      </c>
    </row>
    <row r="82" spans="1:13" s="8" customFormat="1">
      <c r="A82" s="9">
        <v>40467</v>
      </c>
      <c r="B82" t="s">
        <v>8</v>
      </c>
      <c r="C82" t="s">
        <v>15</v>
      </c>
      <c r="D82">
        <v>2</v>
      </c>
      <c r="E82">
        <v>0</v>
      </c>
      <c r="F82">
        <f>VLOOKUP(B82,Sheet1!$A$27:$B$46,2,FALSE)</f>
        <v>1.7553191489361701</v>
      </c>
      <c r="G82">
        <f>VLOOKUP(C82,Sheet1!$A$27:$B$46,2,FALSE)</f>
        <v>1.446808510638298</v>
      </c>
      <c r="H82">
        <f>VLOOKUP(B82,Sheet1!$A$27:$D$46,3,FALSE)</f>
        <v>124</v>
      </c>
      <c r="I82">
        <f>VLOOKUP(C82,Sheet1!$A$27:$D$46,3,FALSE)</f>
        <v>107</v>
      </c>
      <c r="J82">
        <f>VLOOKUP(B82,Sheet1!$A$27:$D$46,4,FALSE)</f>
        <v>0.1702127659574468</v>
      </c>
      <c r="K82">
        <f>VLOOKUP(C82,Sheet1!$A$27:$D$46,4,FALSE)</f>
        <v>0.24468085106382978</v>
      </c>
      <c r="L82">
        <f>VLOOKUP(B82,Sheet1!$A$27:$F$46,5,FALSE)</f>
        <v>0.52119883040935666</v>
      </c>
      <c r="M82">
        <f>VLOOKUP(C82,Sheet1!$A$27:$F$46,6,FALSE)</f>
        <v>-0.21783625730994152</v>
      </c>
    </row>
    <row r="83" spans="1:13" s="8" customFormat="1">
      <c r="A83" s="9">
        <v>40467</v>
      </c>
      <c r="B83" t="s">
        <v>0</v>
      </c>
      <c r="C83" t="s">
        <v>6</v>
      </c>
      <c r="D83">
        <v>2</v>
      </c>
      <c r="E83">
        <v>1</v>
      </c>
      <c r="F83">
        <f>VLOOKUP(B83,Sheet1!$A$27:$B$46,2,FALSE)</f>
        <v>2.9188596491228069</v>
      </c>
      <c r="G83">
        <f>VLOOKUP(C83,Sheet1!$A$27:$B$46,2,FALSE)</f>
        <v>1.6382978723404256</v>
      </c>
      <c r="H83">
        <f>VLOOKUP(B83,Sheet1!$A$27:$D$46,3,FALSE)</f>
        <v>291</v>
      </c>
      <c r="I83">
        <f>VLOOKUP(C83,Sheet1!$A$27:$D$46,3,FALSE)</f>
        <v>140</v>
      </c>
      <c r="J83">
        <f>VLOOKUP(B83,Sheet1!$A$27:$D$46,4,FALSE)</f>
        <v>5.4093567251461985E-2</v>
      </c>
      <c r="K83">
        <f>VLOOKUP(C83,Sheet1!$A$27:$D$46,4,FALSE)</f>
        <v>0.1702127659574468</v>
      </c>
      <c r="L83">
        <f>VLOOKUP(B83,Sheet1!$A$27:$F$46,5,FALSE)</f>
        <v>1.111842105263158</v>
      </c>
      <c r="M83">
        <f>VLOOKUP(C83,Sheet1!$A$27:$F$46,6,FALSE)</f>
        <v>-1.023391812865497E-2</v>
      </c>
    </row>
    <row r="84" spans="1:13" s="8" customFormat="1">
      <c r="A84" s="9">
        <v>40467</v>
      </c>
      <c r="B84" t="s">
        <v>22</v>
      </c>
      <c r="C84" t="s">
        <v>5</v>
      </c>
      <c r="D84">
        <v>1</v>
      </c>
      <c r="E84">
        <v>4</v>
      </c>
      <c r="F84">
        <f>VLOOKUP(B84,Sheet1!$A$27:$B$46,2,FALSE)</f>
        <v>1.2765957446808511</v>
      </c>
      <c r="G84">
        <f>VLOOKUP(C84,Sheet1!$A$27:$B$46,2,FALSE)</f>
        <v>2.4574468085106385</v>
      </c>
      <c r="H84">
        <f>VLOOKUP(B84,Sheet1!$A$27:$D$46,3,FALSE)</f>
        <v>76</v>
      </c>
      <c r="I84">
        <f>VLOOKUP(C84,Sheet1!$A$27:$D$46,3,FALSE)</f>
        <v>228</v>
      </c>
      <c r="J84">
        <f>VLOOKUP(B84,Sheet1!$A$27:$D$46,4,FALSE)</f>
        <v>0.25531914893617019</v>
      </c>
      <c r="K84">
        <f>VLOOKUP(C84,Sheet1!$A$27:$D$46,4,FALSE)</f>
        <v>0.11702127659574468</v>
      </c>
      <c r="L84">
        <f>VLOOKUP(B84,Sheet1!$A$27:$F$46,5,FALSE)</f>
        <v>-0.16154970760233919</v>
      </c>
      <c r="M84">
        <f>VLOOKUP(C84,Sheet1!$A$27:$F$46,6,FALSE)</f>
        <v>0.3757309941520468</v>
      </c>
    </row>
    <row r="85" spans="1:13" s="8" customFormat="1">
      <c r="A85" s="9">
        <v>40468</v>
      </c>
      <c r="B85" t="s">
        <v>7</v>
      </c>
      <c r="C85" t="s">
        <v>24</v>
      </c>
      <c r="D85">
        <v>2</v>
      </c>
      <c r="E85">
        <v>1</v>
      </c>
      <c r="F85">
        <f>VLOOKUP(B85,Sheet1!$A$27:$B$46,2,FALSE)</f>
        <v>1.3191489361702127</v>
      </c>
      <c r="G85">
        <f>VLOOKUP(C85,Sheet1!$A$27:$B$46,2,FALSE)</f>
        <v>0.65957446808510634</v>
      </c>
      <c r="H85">
        <f>VLOOKUP(B85,Sheet1!$A$27:$D$46,3,FALSE)</f>
        <v>79</v>
      </c>
      <c r="I85">
        <f>VLOOKUP(C85,Sheet1!$A$27:$D$46,3,FALSE)</f>
        <v>66</v>
      </c>
      <c r="J85">
        <f>VLOOKUP(B85,Sheet1!$A$27:$D$46,4,FALSE)</f>
        <v>0.22340425531914893</v>
      </c>
      <c r="K85">
        <f>VLOOKUP(C85,Sheet1!$A$27:$D$46,4,FALSE)</f>
        <v>0.2857142857142857</v>
      </c>
      <c r="L85">
        <f>VLOOKUP(B85,Sheet1!$A$27:$F$46,5,FALSE)</f>
        <v>0.22587719298245612</v>
      </c>
      <c r="M85">
        <f>VLOOKUP(C85,Sheet1!$A$27:$F$46,6,FALSE)</f>
        <v>-0.48479532163742689</v>
      </c>
    </row>
    <row r="86" spans="1:13" s="8" customFormat="1">
      <c r="A86" s="9">
        <v>40468</v>
      </c>
      <c r="B86" t="s">
        <v>21</v>
      </c>
      <c r="C86" t="s">
        <v>16</v>
      </c>
      <c r="D86">
        <v>0</v>
      </c>
      <c r="E86">
        <v>0</v>
      </c>
      <c r="F86">
        <f>VLOOKUP(B86,Sheet1!$A$27:$B$46,2,FALSE)</f>
        <v>1.0425531914893618</v>
      </c>
      <c r="G86">
        <f>VLOOKUP(C86,Sheet1!$A$27:$B$46,2,FALSE)</f>
        <v>0.98936170212765961</v>
      </c>
      <c r="H86">
        <f>VLOOKUP(B86,Sheet1!$A$27:$D$46,3,FALSE)</f>
        <v>78</v>
      </c>
      <c r="I86">
        <f>VLOOKUP(C86,Sheet1!$A$27:$D$46,3,FALSE)</f>
        <v>79</v>
      </c>
      <c r="J86">
        <f>VLOOKUP(B86,Sheet1!$A$27:$D$46,4,FALSE)</f>
        <v>0.36170212765957449</v>
      </c>
      <c r="K86">
        <f>VLOOKUP(C86,Sheet1!$A$27:$D$46,4,FALSE)</f>
        <v>0.40425531914893614</v>
      </c>
      <c r="L86">
        <f>VLOOKUP(B86,Sheet1!$A$27:$F$46,5,FALSE)</f>
        <v>0.11330409356725145</v>
      </c>
      <c r="M86">
        <f>VLOOKUP(C86,Sheet1!$A$27:$F$46,6,FALSE)</f>
        <v>-0.49780701754385964</v>
      </c>
    </row>
    <row r="87" spans="1:13" s="8" customFormat="1">
      <c r="A87" s="9">
        <v>40468</v>
      </c>
      <c r="B87" t="s">
        <v>25</v>
      </c>
      <c r="C87" t="s">
        <v>17</v>
      </c>
      <c r="D87">
        <v>2</v>
      </c>
      <c r="E87">
        <v>1</v>
      </c>
      <c r="F87">
        <f>VLOOKUP(B87,Sheet1!$A$27:$B$46,2,FALSE)</f>
        <v>1.3666666666666667</v>
      </c>
      <c r="G87">
        <f>VLOOKUP(C87,Sheet1!$A$27:$B$46,2,FALSE)</f>
        <v>1.3</v>
      </c>
      <c r="H87">
        <f>VLOOKUP(B87,Sheet1!$A$27:$D$46,3,FALSE)</f>
        <v>108</v>
      </c>
      <c r="I87">
        <f>VLOOKUP(C87,Sheet1!$A$27:$D$46,3,FALSE)</f>
        <v>110</v>
      </c>
      <c r="J87">
        <f>VLOOKUP(B87,Sheet1!$A$27:$D$46,4,FALSE)</f>
        <v>0.18333333333333332</v>
      </c>
      <c r="K87">
        <f>VLOOKUP(C87,Sheet1!$A$27:$D$46,4,FALSE)</f>
        <v>0.14893617021276595</v>
      </c>
      <c r="L87">
        <f>VLOOKUP(B87,Sheet1!$A$27:$F$46,5,FALSE)</f>
        <v>7.2222222222222215E-2</v>
      </c>
      <c r="M87">
        <f>VLOOKUP(C87,Sheet1!$A$27:$F$46,6,FALSE)</f>
        <v>-0.40526315789473683</v>
      </c>
    </row>
    <row r="88" spans="1:13" s="8" customFormat="1">
      <c r="A88" s="9">
        <v>40468</v>
      </c>
      <c r="B88" t="s">
        <v>19</v>
      </c>
      <c r="C88" t="s">
        <v>14</v>
      </c>
      <c r="D88">
        <v>0</v>
      </c>
      <c r="E88">
        <v>1</v>
      </c>
      <c r="F88">
        <f>VLOOKUP(B88,Sheet1!$A$27:$B$46,2,FALSE)</f>
        <v>1.4361702127659575</v>
      </c>
      <c r="G88">
        <f>VLOOKUP(C88,Sheet1!$A$27:$B$46,2,FALSE)</f>
        <v>1.0425531914893618</v>
      </c>
      <c r="H88">
        <f>VLOOKUP(B88,Sheet1!$A$27:$D$46,3,FALSE)</f>
        <v>110</v>
      </c>
      <c r="I88">
        <f>VLOOKUP(C88,Sheet1!$A$27:$D$46,3,FALSE)</f>
        <v>79</v>
      </c>
      <c r="J88">
        <f>VLOOKUP(B88,Sheet1!$A$27:$D$46,4,FALSE)</f>
        <v>0.25531914893617019</v>
      </c>
      <c r="K88">
        <f>VLOOKUP(C88,Sheet1!$A$27:$D$46,4,FALSE)</f>
        <v>0.39361702127659576</v>
      </c>
      <c r="L88">
        <f>VLOOKUP(B88,Sheet1!$A$27:$F$46,5,FALSE)</f>
        <v>0.54239766081871343</v>
      </c>
      <c r="M88">
        <f>VLOOKUP(C88,Sheet1!$A$27:$F$46,6,FALSE)</f>
        <v>-0.49634502923976609</v>
      </c>
    </row>
    <row r="89" spans="1:13" s="8" customFormat="1">
      <c r="A89" s="9">
        <v>40468</v>
      </c>
      <c r="B89" t="s">
        <v>32</v>
      </c>
      <c r="C89" t="s">
        <v>23</v>
      </c>
      <c r="D89">
        <v>1</v>
      </c>
      <c r="E89">
        <v>0</v>
      </c>
      <c r="F89">
        <f>VLOOKUP(B89,Sheet1!$A$27:$B$46,2,FALSE)</f>
        <v>1.1170212765957446</v>
      </c>
      <c r="G89">
        <f>VLOOKUP(C89,Sheet1!$A$27:$B$46,2,FALSE)</f>
        <v>1.1063829787234043</v>
      </c>
      <c r="H89">
        <f>VLOOKUP(B89,Sheet1!$A$27:$D$46,3,FALSE)</f>
        <v>74</v>
      </c>
      <c r="I89">
        <f>VLOOKUP(C89,Sheet1!$A$27:$D$46,3,FALSE)</f>
        <v>57</v>
      </c>
      <c r="J89">
        <f>VLOOKUP(B89,Sheet1!$A$27:$D$46,4,FALSE)</f>
        <v>0.32978723404255317</v>
      </c>
      <c r="K89">
        <f>VLOOKUP(C89,Sheet1!$A$27:$D$46,4,FALSE)</f>
        <v>0.30851063829787234</v>
      </c>
      <c r="L89">
        <f>VLOOKUP(B89,Sheet1!$A$27:$F$46,5,FALSE)</f>
        <v>2.4122807017543851E-2</v>
      </c>
      <c r="M89">
        <f>VLOOKUP(C89,Sheet1!$A$27:$F$46,6,FALSE)</f>
        <v>-0.38230994152046782</v>
      </c>
    </row>
    <row r="90" spans="1:13" s="8" customFormat="1">
      <c r="A90" s="9">
        <v>40468</v>
      </c>
      <c r="B90" t="s">
        <v>18</v>
      </c>
      <c r="C90" t="s">
        <v>56</v>
      </c>
      <c r="D90">
        <v>2</v>
      </c>
      <c r="E90">
        <v>0</v>
      </c>
      <c r="F90">
        <f>VLOOKUP(B90,Sheet1!$A$27:$B$46,2,FALSE)</f>
        <v>1.0425531914893618</v>
      </c>
      <c r="G90">
        <f>VLOOKUP(C90,Sheet1!$A$27:$B$46,2,FALSE)</f>
        <v>1.5319148936170213</v>
      </c>
      <c r="H90">
        <f>VLOOKUP(B90,Sheet1!$A$27:$D$46,3,FALSE)</f>
        <v>41</v>
      </c>
      <c r="I90">
        <f>VLOOKUP(C90,Sheet1!$A$27:$D$46,3,FALSE)</f>
        <v>127</v>
      </c>
      <c r="J90">
        <f>VLOOKUP(B90,Sheet1!$A$27:$D$46,4,FALSE)</f>
        <v>0.34042553191489361</v>
      </c>
      <c r="K90">
        <f>VLOOKUP(C90,Sheet1!$A$27:$D$46,4,FALSE)</f>
        <v>0.24468085106382978</v>
      </c>
      <c r="L90">
        <f>VLOOKUP(B90,Sheet1!$A$27:$F$46,5,FALSE)</f>
        <v>-0.12792397660818713</v>
      </c>
      <c r="M90">
        <f>VLOOKUP(C90,Sheet1!$A$27:$F$46,6,FALSE)</f>
        <v>-8.6257309941520477E-2</v>
      </c>
    </row>
    <row r="91" spans="1:13" s="8" customFormat="1">
      <c r="A91" s="9">
        <v>40469</v>
      </c>
      <c r="B91" t="s">
        <v>20</v>
      </c>
      <c r="C91" t="s">
        <v>31</v>
      </c>
      <c r="D91">
        <v>2</v>
      </c>
      <c r="E91">
        <v>2</v>
      </c>
      <c r="F91">
        <f>VLOOKUP(B91,Sheet1!$A$27:$B$46,2,FALSE)</f>
        <v>1.3833333333333333</v>
      </c>
      <c r="G91">
        <f>VLOOKUP(C91,Sheet1!$A$27:$B$46,2,FALSE)</f>
        <v>1.6276595744680851</v>
      </c>
      <c r="H91">
        <f>VLOOKUP(B91,Sheet1!$A$27:$D$46,3,FALSE)</f>
        <v>123</v>
      </c>
      <c r="I91">
        <f>VLOOKUP(C91,Sheet1!$A$27:$D$46,3,FALSE)</f>
        <v>124</v>
      </c>
      <c r="J91">
        <f>VLOOKUP(B91,Sheet1!$A$27:$D$46,4,FALSE)</f>
        <v>0.35</v>
      </c>
      <c r="K91">
        <f>VLOOKUP(C91,Sheet1!$A$27:$D$46,4,FALSE)</f>
        <v>0.21276595744680851</v>
      </c>
      <c r="L91">
        <f>VLOOKUP(B91,Sheet1!$A$27:$F$46,5,FALSE)</f>
        <v>0.50116959064327482</v>
      </c>
      <c r="M91">
        <f>VLOOKUP(C91,Sheet1!$A$27:$F$46,6,FALSE)</f>
        <v>-0.13961988304093564</v>
      </c>
    </row>
    <row r="92" spans="1:13" s="8" customFormat="1">
      <c r="A92" s="9">
        <v>40454</v>
      </c>
      <c r="B92" t="s">
        <v>23</v>
      </c>
      <c r="C92" t="s">
        <v>22</v>
      </c>
      <c r="D92">
        <v>1</v>
      </c>
      <c r="E92">
        <v>1</v>
      </c>
      <c r="F92">
        <f>VLOOKUP(B92,Sheet1!$A$27:$B$46,2,FALSE)</f>
        <v>1.1063829787234043</v>
      </c>
      <c r="G92">
        <f>VLOOKUP(C92,Sheet1!$A$27:$B$46,2,FALSE)</f>
        <v>1.2765957446808511</v>
      </c>
      <c r="H92">
        <f>VLOOKUP(B92,Sheet1!$A$27:$D$46,3,FALSE)</f>
        <v>57</v>
      </c>
      <c r="I92">
        <f>VLOOKUP(C92,Sheet1!$A$27:$D$46,3,FALSE)</f>
        <v>76</v>
      </c>
      <c r="J92">
        <f>VLOOKUP(B92,Sheet1!$A$27:$D$46,4,FALSE)</f>
        <v>0.30851063829787234</v>
      </c>
      <c r="K92">
        <f>VLOOKUP(C92,Sheet1!$A$27:$D$46,4,FALSE)</f>
        <v>0.25531914893617019</v>
      </c>
      <c r="L92">
        <f>VLOOKUP(B92,Sheet1!$A$27:$F$46,5,FALSE)</f>
        <v>-0.21856725146198833</v>
      </c>
      <c r="M92">
        <f>VLOOKUP(C92,Sheet1!$A$27:$F$46,6,FALSE)</f>
        <v>-0.29312865497076024</v>
      </c>
    </row>
    <row r="93" spans="1:13" s="8" customFormat="1">
      <c r="A93" s="9">
        <v>40454</v>
      </c>
      <c r="B93" t="s">
        <v>0</v>
      </c>
      <c r="C93" t="s">
        <v>19</v>
      </c>
      <c r="D93">
        <v>1</v>
      </c>
      <c r="E93">
        <v>1</v>
      </c>
      <c r="F93">
        <f>VLOOKUP(B93,Sheet1!$A$27:$B$46,2,FALSE)</f>
        <v>2.9188596491228069</v>
      </c>
      <c r="G93">
        <f>VLOOKUP(C93,Sheet1!$A$27:$B$46,2,FALSE)</f>
        <v>1.4361702127659575</v>
      </c>
      <c r="H93">
        <f>VLOOKUP(B93,Sheet1!$A$27:$D$46,3,FALSE)</f>
        <v>291</v>
      </c>
      <c r="I93">
        <f>VLOOKUP(C93,Sheet1!$A$27:$D$46,3,FALSE)</f>
        <v>110</v>
      </c>
      <c r="J93">
        <f>VLOOKUP(B93,Sheet1!$A$27:$D$46,4,FALSE)</f>
        <v>5.4093567251461985E-2</v>
      </c>
      <c r="K93">
        <f>VLOOKUP(C93,Sheet1!$A$27:$D$46,4,FALSE)</f>
        <v>0.25531914893617019</v>
      </c>
      <c r="L93">
        <f>VLOOKUP(B93,Sheet1!$A$27:$F$46,5,FALSE)</f>
        <v>1.111842105263158</v>
      </c>
      <c r="M93">
        <f>VLOOKUP(C93,Sheet1!$A$27:$F$46,6,FALSE)</f>
        <v>-0.43421052631578949</v>
      </c>
    </row>
    <row r="94" spans="1:13" s="8" customFormat="1">
      <c r="A94" s="9">
        <v>40454</v>
      </c>
      <c r="B94" t="s">
        <v>15</v>
      </c>
      <c r="C94" t="s">
        <v>20</v>
      </c>
      <c r="D94">
        <v>3</v>
      </c>
      <c r="E94">
        <v>0</v>
      </c>
      <c r="F94">
        <f>VLOOKUP(B94,Sheet1!$A$27:$B$46,2,FALSE)</f>
        <v>1.446808510638298</v>
      </c>
      <c r="G94">
        <f>VLOOKUP(C94,Sheet1!$A$27:$B$46,2,FALSE)</f>
        <v>1.3833333333333333</v>
      </c>
      <c r="H94">
        <f>VLOOKUP(B94,Sheet1!$A$27:$D$46,3,FALSE)</f>
        <v>107</v>
      </c>
      <c r="I94">
        <f>VLOOKUP(C94,Sheet1!$A$27:$D$46,3,FALSE)</f>
        <v>123</v>
      </c>
      <c r="J94">
        <f>VLOOKUP(B94,Sheet1!$A$27:$D$46,4,FALSE)</f>
        <v>0.24468085106382978</v>
      </c>
      <c r="K94">
        <f>VLOOKUP(C94,Sheet1!$A$27:$D$46,4,FALSE)</f>
        <v>0.35</v>
      </c>
      <c r="L94">
        <f>VLOOKUP(B94,Sheet1!$A$27:$F$46,5,FALSE)</f>
        <v>0.32748538011695905</v>
      </c>
      <c r="M94">
        <f>VLOOKUP(C94,Sheet1!$A$27:$F$46,6,FALSE)</f>
        <v>-0.44356725146198828</v>
      </c>
    </row>
    <row r="95" spans="1:13" s="8" customFormat="1">
      <c r="A95" s="9">
        <v>40454</v>
      </c>
      <c r="B95" t="s">
        <v>16</v>
      </c>
      <c r="C95" t="s">
        <v>25</v>
      </c>
      <c r="D95">
        <v>1</v>
      </c>
      <c r="E95">
        <v>1</v>
      </c>
      <c r="F95">
        <f>VLOOKUP(B95,Sheet1!$A$27:$B$46,2,FALSE)</f>
        <v>0.98936170212765961</v>
      </c>
      <c r="G95">
        <f>VLOOKUP(C95,Sheet1!$A$27:$B$46,2,FALSE)</f>
        <v>1.3666666666666667</v>
      </c>
      <c r="H95">
        <f>VLOOKUP(B95,Sheet1!$A$27:$D$46,3,FALSE)</f>
        <v>79</v>
      </c>
      <c r="I95">
        <f>VLOOKUP(C95,Sheet1!$A$27:$D$46,3,FALSE)</f>
        <v>108</v>
      </c>
      <c r="J95">
        <f>VLOOKUP(B95,Sheet1!$A$27:$D$46,4,FALSE)</f>
        <v>0.40425531914893614</v>
      </c>
      <c r="K95">
        <f>VLOOKUP(C95,Sheet1!$A$27:$D$46,4,FALSE)</f>
        <v>0.18333333333333332</v>
      </c>
      <c r="L95">
        <f>VLOOKUP(B95,Sheet1!$A$27:$F$46,5,FALSE)</f>
        <v>0.23245614035087719</v>
      </c>
      <c r="M95">
        <f>VLOOKUP(C95,Sheet1!$A$27:$F$46,6,FALSE)</f>
        <v>-0.3190058479532164</v>
      </c>
    </row>
    <row r="96" spans="1:13" s="8" customFormat="1">
      <c r="A96" s="9">
        <v>40454</v>
      </c>
      <c r="B96" t="s">
        <v>5</v>
      </c>
      <c r="C96" t="s">
        <v>21</v>
      </c>
      <c r="D96">
        <v>6</v>
      </c>
      <c r="E96">
        <v>1</v>
      </c>
      <c r="F96">
        <f>VLOOKUP(B96,Sheet1!$A$27:$B$46,2,FALSE)</f>
        <v>2.4574468085106385</v>
      </c>
      <c r="G96">
        <f>VLOOKUP(C96,Sheet1!$A$27:$B$46,2,FALSE)</f>
        <v>1.0425531914893618</v>
      </c>
      <c r="H96">
        <f>VLOOKUP(B96,Sheet1!$A$27:$D$46,3,FALSE)</f>
        <v>228</v>
      </c>
      <c r="I96">
        <f>VLOOKUP(C96,Sheet1!$A$27:$D$46,3,FALSE)</f>
        <v>78</v>
      </c>
      <c r="J96">
        <f>VLOOKUP(B96,Sheet1!$A$27:$D$46,4,FALSE)</f>
        <v>0.11702127659574468</v>
      </c>
      <c r="K96">
        <f>VLOOKUP(C96,Sheet1!$A$27:$D$46,4,FALSE)</f>
        <v>0.36170212765957449</v>
      </c>
      <c r="L96">
        <f>VLOOKUP(B96,Sheet1!$A$27:$F$46,5,FALSE)</f>
        <v>1.1023391812865497</v>
      </c>
      <c r="M96">
        <f>VLOOKUP(C96,Sheet1!$A$27:$F$46,6,FALSE)</f>
        <v>-0.44883040935672514</v>
      </c>
    </row>
    <row r="97" spans="1:13" s="8" customFormat="1">
      <c r="A97" s="9">
        <v>40454</v>
      </c>
      <c r="B97" t="s">
        <v>56</v>
      </c>
      <c r="C97" t="s">
        <v>8</v>
      </c>
      <c r="D97">
        <v>3</v>
      </c>
      <c r="E97">
        <v>1</v>
      </c>
      <c r="F97">
        <f>VLOOKUP(B97,Sheet1!$A$27:$B$46,2,FALSE)</f>
        <v>1.5319148936170213</v>
      </c>
      <c r="G97">
        <f>VLOOKUP(C97,Sheet1!$A$27:$B$46,2,FALSE)</f>
        <v>1.7553191489361701</v>
      </c>
      <c r="H97">
        <f>VLOOKUP(B97,Sheet1!$A$27:$D$46,3,FALSE)</f>
        <v>127</v>
      </c>
      <c r="I97">
        <f>VLOOKUP(C97,Sheet1!$A$27:$D$46,3,FALSE)</f>
        <v>124</v>
      </c>
      <c r="J97">
        <f>VLOOKUP(B97,Sheet1!$A$27:$D$46,4,FALSE)</f>
        <v>0.24468085106382978</v>
      </c>
      <c r="K97">
        <f>VLOOKUP(C97,Sheet1!$A$27:$D$46,4,FALSE)</f>
        <v>0.1702127659574468</v>
      </c>
      <c r="L97">
        <f>VLOOKUP(B97,Sheet1!$A$27:$F$46,5,FALSE)</f>
        <v>0.17909356725146197</v>
      </c>
      <c r="M97">
        <f>VLOOKUP(C97,Sheet1!$A$27:$F$46,6,FALSE)</f>
        <v>-0.25730994152046782</v>
      </c>
    </row>
    <row r="98" spans="1:13" s="8" customFormat="1">
      <c r="A98" s="9">
        <v>40454</v>
      </c>
      <c r="B98" t="s">
        <v>31</v>
      </c>
      <c r="C98" t="s">
        <v>32</v>
      </c>
      <c r="D98">
        <v>2</v>
      </c>
      <c r="E98">
        <v>0</v>
      </c>
      <c r="F98">
        <f>VLOOKUP(B98,Sheet1!$A$27:$B$46,2,FALSE)</f>
        <v>1.6276595744680851</v>
      </c>
      <c r="G98">
        <f>VLOOKUP(C98,Sheet1!$A$27:$B$46,2,FALSE)</f>
        <v>1.1170212765957446</v>
      </c>
      <c r="H98">
        <f>VLOOKUP(B98,Sheet1!$A$27:$D$46,3,FALSE)</f>
        <v>124</v>
      </c>
      <c r="I98">
        <f>VLOOKUP(C98,Sheet1!$A$27:$D$46,3,FALSE)</f>
        <v>74</v>
      </c>
      <c r="J98">
        <f>VLOOKUP(B98,Sheet1!$A$27:$D$46,4,FALSE)</f>
        <v>0.21276595744680851</v>
      </c>
      <c r="K98">
        <f>VLOOKUP(C98,Sheet1!$A$27:$D$46,4,FALSE)</f>
        <v>0.32978723404255317</v>
      </c>
      <c r="L98">
        <f>VLOOKUP(B98,Sheet1!$A$27:$F$46,5,FALSE)</f>
        <v>0.63669590643274854</v>
      </c>
      <c r="M98">
        <f>VLOOKUP(C98,Sheet1!$A$27:$F$46,6,FALSE)</f>
        <v>-0.40716374269005845</v>
      </c>
    </row>
    <row r="99" spans="1:13" s="8" customFormat="1">
      <c r="A99" s="9">
        <v>40453</v>
      </c>
      <c r="B99" t="s">
        <v>17</v>
      </c>
      <c r="C99" t="s">
        <v>14</v>
      </c>
      <c r="D99">
        <v>1</v>
      </c>
      <c r="E99">
        <v>0</v>
      </c>
      <c r="F99">
        <f>VLOOKUP(B99,Sheet1!$A$27:$B$46,2,FALSE)</f>
        <v>1.3</v>
      </c>
      <c r="G99">
        <f>VLOOKUP(C99,Sheet1!$A$27:$B$46,2,FALSE)</f>
        <v>1.0425531914893618</v>
      </c>
      <c r="H99">
        <f>VLOOKUP(B99,Sheet1!$A$27:$D$46,3,FALSE)</f>
        <v>110</v>
      </c>
      <c r="I99">
        <f>VLOOKUP(C99,Sheet1!$A$27:$D$46,3,FALSE)</f>
        <v>79</v>
      </c>
      <c r="J99">
        <f>VLOOKUP(B99,Sheet1!$A$27:$D$46,4,FALSE)</f>
        <v>0.14893617021276595</v>
      </c>
      <c r="K99">
        <f>VLOOKUP(C99,Sheet1!$A$27:$D$46,4,FALSE)</f>
        <v>0.39361702127659576</v>
      </c>
      <c r="L99">
        <f>VLOOKUP(B99,Sheet1!$A$27:$F$46,5,FALSE)</f>
        <v>0.29824561403508765</v>
      </c>
      <c r="M99">
        <f>VLOOKUP(C99,Sheet1!$A$27:$F$46,6,FALSE)</f>
        <v>-0.49634502923976609</v>
      </c>
    </row>
    <row r="100" spans="1:13" s="8" customFormat="1">
      <c r="A100" s="9">
        <v>40453</v>
      </c>
      <c r="B100" t="s">
        <v>6</v>
      </c>
      <c r="C100" t="s">
        <v>7</v>
      </c>
      <c r="D100">
        <v>2</v>
      </c>
      <c r="E100">
        <v>1</v>
      </c>
      <c r="F100">
        <f>VLOOKUP(B100,Sheet1!$A$27:$B$46,2,FALSE)</f>
        <v>1.6382978723404256</v>
      </c>
      <c r="G100">
        <f>VLOOKUP(C100,Sheet1!$A$27:$B$46,2,FALSE)</f>
        <v>1.3191489361702127</v>
      </c>
      <c r="H100">
        <f>VLOOKUP(B100,Sheet1!$A$27:$D$46,3,FALSE)</f>
        <v>140</v>
      </c>
      <c r="I100">
        <f>VLOOKUP(C100,Sheet1!$A$27:$D$46,3,FALSE)</f>
        <v>79</v>
      </c>
      <c r="J100">
        <f>VLOOKUP(B100,Sheet1!$A$27:$D$46,4,FALSE)</f>
        <v>0.1702127659574468</v>
      </c>
      <c r="K100">
        <f>VLOOKUP(C100,Sheet1!$A$27:$D$46,4,FALSE)</f>
        <v>0.22340425531914893</v>
      </c>
      <c r="L100">
        <f>VLOOKUP(B100,Sheet1!$A$27:$F$46,5,FALSE)</f>
        <v>0.4217836257309942</v>
      </c>
      <c r="M100">
        <f>VLOOKUP(C100,Sheet1!$A$27:$F$46,6,FALSE)</f>
        <v>-0.42763157894736842</v>
      </c>
    </row>
    <row r="101" spans="1:13" s="8" customFormat="1">
      <c r="A101" s="9">
        <v>40453</v>
      </c>
      <c r="B101" t="s">
        <v>24</v>
      </c>
      <c r="C101" t="s">
        <v>18</v>
      </c>
      <c r="D101">
        <v>2</v>
      </c>
      <c r="E101">
        <v>2</v>
      </c>
      <c r="F101">
        <f>VLOOKUP(B101,Sheet1!$A$27:$B$46,2,FALSE)</f>
        <v>0.65957446808510634</v>
      </c>
      <c r="G101">
        <f>VLOOKUP(C101,Sheet1!$A$27:$B$46,2,FALSE)</f>
        <v>1.0425531914893618</v>
      </c>
      <c r="H101">
        <f>VLOOKUP(B101,Sheet1!$A$27:$D$46,3,FALSE)</f>
        <v>66</v>
      </c>
      <c r="I101">
        <f>VLOOKUP(C101,Sheet1!$A$27:$D$46,3,FALSE)</f>
        <v>41</v>
      </c>
      <c r="J101">
        <f>VLOOKUP(B101,Sheet1!$A$27:$D$46,4,FALSE)</f>
        <v>0.2857142857142857</v>
      </c>
      <c r="K101">
        <f>VLOOKUP(C101,Sheet1!$A$27:$D$46,4,FALSE)</f>
        <v>0.34042553191489361</v>
      </c>
      <c r="L101">
        <f>VLOOKUP(B101,Sheet1!$A$27:$F$46,5,FALSE)</f>
        <v>-0.27953216374269008</v>
      </c>
      <c r="M101">
        <f>VLOOKUP(C101,Sheet1!$A$27:$F$46,6,FALSE)</f>
        <v>-0.51461988304093564</v>
      </c>
    </row>
    <row r="102" spans="1:13" s="8" customFormat="1">
      <c r="A102" s="9">
        <v>40448</v>
      </c>
      <c r="B102" t="s">
        <v>22</v>
      </c>
      <c r="C102" t="s">
        <v>31</v>
      </c>
      <c r="D102">
        <v>2</v>
      </c>
      <c r="E102">
        <v>3</v>
      </c>
      <c r="F102">
        <f>VLOOKUP(B102,Sheet1!$A$27:$B$46,2,FALSE)</f>
        <v>1.2765957446808511</v>
      </c>
      <c r="G102">
        <f>VLOOKUP(C102,Sheet1!$A$27:$B$46,2,FALSE)</f>
        <v>1.6276595744680851</v>
      </c>
      <c r="H102">
        <f>VLOOKUP(B102,Sheet1!$A$27:$D$46,3,FALSE)</f>
        <v>76</v>
      </c>
      <c r="I102">
        <f>VLOOKUP(C102,Sheet1!$A$27:$D$46,3,FALSE)</f>
        <v>124</v>
      </c>
      <c r="J102">
        <f>VLOOKUP(B102,Sheet1!$A$27:$D$46,4,FALSE)</f>
        <v>0.25531914893617019</v>
      </c>
      <c r="K102">
        <f>VLOOKUP(C102,Sheet1!$A$27:$D$46,4,FALSE)</f>
        <v>0.21276595744680851</v>
      </c>
      <c r="L102">
        <f>VLOOKUP(B102,Sheet1!$A$27:$F$46,5,FALSE)</f>
        <v>-0.16154970760233919</v>
      </c>
      <c r="M102">
        <f>VLOOKUP(C102,Sheet1!$A$27:$F$46,6,FALSE)</f>
        <v>-0.13961988304093564</v>
      </c>
    </row>
    <row r="103" spans="1:13" s="8" customFormat="1">
      <c r="A103" s="9">
        <v>40447</v>
      </c>
      <c r="B103" t="s">
        <v>8</v>
      </c>
      <c r="C103" t="s">
        <v>24</v>
      </c>
      <c r="D103">
        <v>1</v>
      </c>
      <c r="E103">
        <v>0</v>
      </c>
      <c r="F103">
        <f>VLOOKUP(B103,Sheet1!$A$27:$B$46,2,FALSE)</f>
        <v>1.7553191489361701</v>
      </c>
      <c r="G103">
        <f>VLOOKUP(C103,Sheet1!$A$27:$B$46,2,FALSE)</f>
        <v>0.65957446808510634</v>
      </c>
      <c r="H103">
        <f>VLOOKUP(B103,Sheet1!$A$27:$D$46,3,FALSE)</f>
        <v>124</v>
      </c>
      <c r="I103">
        <f>VLOOKUP(C103,Sheet1!$A$27:$D$46,3,FALSE)</f>
        <v>66</v>
      </c>
      <c r="J103">
        <f>VLOOKUP(B103,Sheet1!$A$27:$D$46,4,FALSE)</f>
        <v>0.1702127659574468</v>
      </c>
      <c r="K103">
        <f>VLOOKUP(C103,Sheet1!$A$27:$D$46,4,FALSE)</f>
        <v>0.2857142857142857</v>
      </c>
      <c r="L103">
        <f>VLOOKUP(B103,Sheet1!$A$27:$F$46,5,FALSE)</f>
        <v>0.52119883040935666</v>
      </c>
      <c r="M103">
        <f>VLOOKUP(C103,Sheet1!$A$27:$F$46,6,FALSE)</f>
        <v>-0.48479532163742689</v>
      </c>
    </row>
    <row r="104" spans="1:13" s="8" customFormat="1">
      <c r="A104" s="9">
        <v>40447</v>
      </c>
      <c r="B104" t="s">
        <v>14</v>
      </c>
      <c r="C104" t="s">
        <v>16</v>
      </c>
      <c r="D104">
        <v>1</v>
      </c>
      <c r="E104">
        <v>0</v>
      </c>
      <c r="F104">
        <f>VLOOKUP(B104,Sheet1!$A$27:$B$46,2,FALSE)</f>
        <v>1.0425531914893618</v>
      </c>
      <c r="G104">
        <f>VLOOKUP(C104,Sheet1!$A$27:$B$46,2,FALSE)</f>
        <v>0.98936170212765961</v>
      </c>
      <c r="H104">
        <f>VLOOKUP(B104,Sheet1!$A$27:$D$46,3,FALSE)</f>
        <v>79</v>
      </c>
      <c r="I104">
        <f>VLOOKUP(C104,Sheet1!$A$27:$D$46,3,FALSE)</f>
        <v>79</v>
      </c>
      <c r="J104">
        <f>VLOOKUP(B104,Sheet1!$A$27:$D$46,4,FALSE)</f>
        <v>0.39361702127659576</v>
      </c>
      <c r="K104">
        <f>VLOOKUP(C104,Sheet1!$A$27:$D$46,4,FALSE)</f>
        <v>0.40425531914893614</v>
      </c>
      <c r="L104">
        <f>VLOOKUP(B104,Sheet1!$A$27:$F$46,5,FALSE)</f>
        <v>0.33698830409356728</v>
      </c>
      <c r="M104">
        <f>VLOOKUP(C104,Sheet1!$A$27:$F$46,6,FALSE)</f>
        <v>-0.49780701754385964</v>
      </c>
    </row>
    <row r="105" spans="1:13" s="8" customFormat="1">
      <c r="A105" s="9">
        <v>40447</v>
      </c>
      <c r="B105" t="s">
        <v>20</v>
      </c>
      <c r="C105" t="s">
        <v>56</v>
      </c>
      <c r="D105">
        <v>2</v>
      </c>
      <c r="E105">
        <v>0</v>
      </c>
      <c r="F105">
        <f>VLOOKUP(B105,Sheet1!$A$27:$B$46,2,FALSE)</f>
        <v>1.3833333333333333</v>
      </c>
      <c r="G105">
        <f>VLOOKUP(C105,Sheet1!$A$27:$B$46,2,FALSE)</f>
        <v>1.5319148936170213</v>
      </c>
      <c r="H105">
        <f>VLOOKUP(B105,Sheet1!$A$27:$D$46,3,FALSE)</f>
        <v>123</v>
      </c>
      <c r="I105">
        <f>VLOOKUP(C105,Sheet1!$A$27:$D$46,3,FALSE)</f>
        <v>127</v>
      </c>
      <c r="J105">
        <f>VLOOKUP(B105,Sheet1!$A$27:$D$46,4,FALSE)</f>
        <v>0.35</v>
      </c>
      <c r="K105">
        <f>VLOOKUP(C105,Sheet1!$A$27:$D$46,4,FALSE)</f>
        <v>0.24468085106382978</v>
      </c>
      <c r="L105">
        <f>VLOOKUP(B105,Sheet1!$A$27:$F$46,5,FALSE)</f>
        <v>0.50116959064327482</v>
      </c>
      <c r="M105">
        <f>VLOOKUP(C105,Sheet1!$A$27:$F$46,6,FALSE)</f>
        <v>-8.6257309941520477E-2</v>
      </c>
    </row>
    <row r="106" spans="1:13" s="8" customFormat="1">
      <c r="A106" s="9">
        <v>40447</v>
      </c>
      <c r="B106" t="s">
        <v>21</v>
      </c>
      <c r="C106" t="s">
        <v>23</v>
      </c>
      <c r="D106">
        <v>0</v>
      </c>
      <c r="E106">
        <v>2</v>
      </c>
      <c r="F106">
        <f>VLOOKUP(B106,Sheet1!$A$27:$B$46,2,FALSE)</f>
        <v>1.0425531914893618</v>
      </c>
      <c r="G106">
        <f>VLOOKUP(C106,Sheet1!$A$27:$B$46,2,FALSE)</f>
        <v>1.1063829787234043</v>
      </c>
      <c r="H106">
        <f>VLOOKUP(B106,Sheet1!$A$27:$D$46,3,FALSE)</f>
        <v>78</v>
      </c>
      <c r="I106">
        <f>VLOOKUP(C106,Sheet1!$A$27:$D$46,3,FALSE)</f>
        <v>57</v>
      </c>
      <c r="J106">
        <f>VLOOKUP(B106,Sheet1!$A$27:$D$46,4,FALSE)</f>
        <v>0.36170212765957449</v>
      </c>
      <c r="K106">
        <f>VLOOKUP(C106,Sheet1!$A$27:$D$46,4,FALSE)</f>
        <v>0.30851063829787234</v>
      </c>
      <c r="L106">
        <f>VLOOKUP(B106,Sheet1!$A$27:$F$46,5,FALSE)</f>
        <v>0.11330409356725145</v>
      </c>
      <c r="M106">
        <f>VLOOKUP(C106,Sheet1!$A$27:$F$46,6,FALSE)</f>
        <v>-0.38230994152046782</v>
      </c>
    </row>
    <row r="107" spans="1:13" s="8" customFormat="1">
      <c r="A107" s="9">
        <v>40447</v>
      </c>
      <c r="B107" t="s">
        <v>19</v>
      </c>
      <c r="C107" t="s">
        <v>17</v>
      </c>
      <c r="D107">
        <v>2</v>
      </c>
      <c r="E107">
        <v>0</v>
      </c>
      <c r="F107">
        <f>VLOOKUP(B107,Sheet1!$A$27:$B$46,2,FALSE)</f>
        <v>1.4361702127659575</v>
      </c>
      <c r="G107">
        <f>VLOOKUP(C107,Sheet1!$A$27:$B$46,2,FALSE)</f>
        <v>1.3</v>
      </c>
      <c r="H107">
        <f>VLOOKUP(B107,Sheet1!$A$27:$D$46,3,FALSE)</f>
        <v>110</v>
      </c>
      <c r="I107">
        <f>VLOOKUP(C107,Sheet1!$A$27:$D$46,3,FALSE)</f>
        <v>110</v>
      </c>
      <c r="J107">
        <f>VLOOKUP(B107,Sheet1!$A$27:$D$46,4,FALSE)</f>
        <v>0.25531914893617019</v>
      </c>
      <c r="K107">
        <f>VLOOKUP(C107,Sheet1!$A$27:$D$46,4,FALSE)</f>
        <v>0.14893617021276595</v>
      </c>
      <c r="L107">
        <f>VLOOKUP(B107,Sheet1!$A$27:$F$46,5,FALSE)</f>
        <v>0.54239766081871343</v>
      </c>
      <c r="M107">
        <f>VLOOKUP(C107,Sheet1!$A$27:$F$46,6,FALSE)</f>
        <v>-0.40526315789473683</v>
      </c>
    </row>
    <row r="108" spans="1:13" s="8" customFormat="1">
      <c r="A108" s="9">
        <v>40447</v>
      </c>
      <c r="B108" t="s">
        <v>32</v>
      </c>
      <c r="C108" t="s">
        <v>15</v>
      </c>
      <c r="D108">
        <v>0</v>
      </c>
      <c r="E108">
        <v>1</v>
      </c>
      <c r="F108">
        <f>VLOOKUP(B108,Sheet1!$A$27:$B$46,2,FALSE)</f>
        <v>1.1170212765957446</v>
      </c>
      <c r="G108">
        <f>VLOOKUP(C108,Sheet1!$A$27:$B$46,2,FALSE)</f>
        <v>1.446808510638298</v>
      </c>
      <c r="H108">
        <f>VLOOKUP(B108,Sheet1!$A$27:$D$46,3,FALSE)</f>
        <v>74</v>
      </c>
      <c r="I108">
        <f>VLOOKUP(C108,Sheet1!$A$27:$D$46,3,FALSE)</f>
        <v>107</v>
      </c>
      <c r="J108">
        <f>VLOOKUP(B108,Sheet1!$A$27:$D$46,4,FALSE)</f>
        <v>0.32978723404255317</v>
      </c>
      <c r="K108">
        <f>VLOOKUP(C108,Sheet1!$A$27:$D$46,4,FALSE)</f>
        <v>0.24468085106382978</v>
      </c>
      <c r="L108">
        <f>VLOOKUP(B108,Sheet1!$A$27:$F$46,5,FALSE)</f>
        <v>2.4122807017543851E-2</v>
      </c>
      <c r="M108">
        <f>VLOOKUP(C108,Sheet1!$A$27:$F$46,6,FALSE)</f>
        <v>-0.21783625730994152</v>
      </c>
    </row>
    <row r="109" spans="1:13" s="8" customFormat="1">
      <c r="A109" s="9">
        <v>40446</v>
      </c>
      <c r="B109" t="s">
        <v>7</v>
      </c>
      <c r="C109" t="s">
        <v>0</v>
      </c>
      <c r="D109">
        <v>1</v>
      </c>
      <c r="E109">
        <v>3</v>
      </c>
      <c r="F109">
        <f>VLOOKUP(B109,Sheet1!$A$27:$B$46,2,FALSE)</f>
        <v>1.3191489361702127</v>
      </c>
      <c r="G109">
        <f>VLOOKUP(C109,Sheet1!$A$27:$B$46,2,FALSE)</f>
        <v>2.9188596491228069</v>
      </c>
      <c r="H109">
        <f>VLOOKUP(B109,Sheet1!$A$27:$D$46,3,FALSE)</f>
        <v>79</v>
      </c>
      <c r="I109">
        <f>VLOOKUP(C109,Sheet1!$A$27:$D$46,3,FALSE)</f>
        <v>291</v>
      </c>
      <c r="J109">
        <f>VLOOKUP(B109,Sheet1!$A$27:$D$46,4,FALSE)</f>
        <v>0.22340425531914893</v>
      </c>
      <c r="K109">
        <f>VLOOKUP(C109,Sheet1!$A$27:$D$46,4,FALSE)</f>
        <v>5.4093567251461985E-2</v>
      </c>
      <c r="L109">
        <f>VLOOKUP(B109,Sheet1!$A$27:$F$46,5,FALSE)</f>
        <v>0.22587719298245612</v>
      </c>
      <c r="M109">
        <f>VLOOKUP(C109,Sheet1!$A$27:$F$46,6,FALSE)</f>
        <v>1.1410818713450293</v>
      </c>
    </row>
    <row r="110" spans="1:13" s="8" customFormat="1">
      <c r="A110" s="9">
        <v>40446</v>
      </c>
      <c r="B110" t="s">
        <v>25</v>
      </c>
      <c r="C110" t="s">
        <v>5</v>
      </c>
      <c r="D110">
        <v>0</v>
      </c>
      <c r="E110">
        <v>0</v>
      </c>
      <c r="F110">
        <f>VLOOKUP(B110,Sheet1!$A$27:$B$46,2,FALSE)</f>
        <v>1.3666666666666667</v>
      </c>
      <c r="G110">
        <f>VLOOKUP(C110,Sheet1!$A$27:$B$46,2,FALSE)</f>
        <v>2.4574468085106385</v>
      </c>
      <c r="H110">
        <f>VLOOKUP(B110,Sheet1!$A$27:$D$46,3,FALSE)</f>
        <v>108</v>
      </c>
      <c r="I110">
        <f>VLOOKUP(C110,Sheet1!$A$27:$D$46,3,FALSE)</f>
        <v>228</v>
      </c>
      <c r="J110">
        <f>VLOOKUP(B110,Sheet1!$A$27:$D$46,4,FALSE)</f>
        <v>0.18333333333333332</v>
      </c>
      <c r="K110">
        <f>VLOOKUP(C110,Sheet1!$A$27:$D$46,4,FALSE)</f>
        <v>0.11702127659574468</v>
      </c>
      <c r="L110">
        <f>VLOOKUP(B110,Sheet1!$A$27:$F$46,5,FALSE)</f>
        <v>7.2222222222222215E-2</v>
      </c>
      <c r="M110">
        <f>VLOOKUP(C110,Sheet1!$A$27:$F$46,6,FALSE)</f>
        <v>0.3757309941520468</v>
      </c>
    </row>
    <row r="111" spans="1:13" s="8" customFormat="1">
      <c r="A111" s="9">
        <v>40446</v>
      </c>
      <c r="B111" t="s">
        <v>18</v>
      </c>
      <c r="C111" t="s">
        <v>6</v>
      </c>
      <c r="D111">
        <v>0</v>
      </c>
      <c r="E111">
        <v>2</v>
      </c>
      <c r="F111">
        <f>VLOOKUP(B111,Sheet1!$A$27:$B$46,2,FALSE)</f>
        <v>1.0425531914893618</v>
      </c>
      <c r="G111">
        <f>VLOOKUP(C111,Sheet1!$A$27:$B$46,2,FALSE)</f>
        <v>1.6382978723404256</v>
      </c>
      <c r="H111">
        <f>VLOOKUP(B111,Sheet1!$A$27:$D$46,3,FALSE)</f>
        <v>41</v>
      </c>
      <c r="I111">
        <f>VLOOKUP(C111,Sheet1!$A$27:$D$46,3,FALSE)</f>
        <v>140</v>
      </c>
      <c r="J111">
        <f>VLOOKUP(B111,Sheet1!$A$27:$D$46,4,FALSE)</f>
        <v>0.34042553191489361</v>
      </c>
      <c r="K111">
        <f>VLOOKUP(C111,Sheet1!$A$27:$D$46,4,FALSE)</f>
        <v>0.1702127659574468</v>
      </c>
      <c r="L111">
        <f>VLOOKUP(B111,Sheet1!$A$27:$F$46,5,FALSE)</f>
        <v>-0.12792397660818713</v>
      </c>
      <c r="M111">
        <f>VLOOKUP(C111,Sheet1!$A$27:$F$46,6,FALSE)</f>
        <v>-1.023391812865497E-2</v>
      </c>
    </row>
    <row r="112" spans="1:13">
      <c r="A112" s="9">
        <v>40444</v>
      </c>
      <c r="B112" t="s">
        <v>15</v>
      </c>
      <c r="C112" t="s">
        <v>22</v>
      </c>
      <c r="D112">
        <v>0</v>
      </c>
      <c r="E112">
        <v>2</v>
      </c>
      <c r="F112">
        <f>VLOOKUP(B112,Sheet1!$A$27:$B$46,2,FALSE)</f>
        <v>1.446808510638298</v>
      </c>
      <c r="G112">
        <f>VLOOKUP(C112,Sheet1!$A$27:$B$46,2,FALSE)</f>
        <v>1.2765957446808511</v>
      </c>
      <c r="H112">
        <f>VLOOKUP(B112,Sheet1!$A$27:$D$46,3,FALSE)</f>
        <v>107</v>
      </c>
      <c r="I112">
        <f>VLOOKUP(C112,Sheet1!$A$27:$D$46,3,FALSE)</f>
        <v>76</v>
      </c>
      <c r="J112">
        <f>VLOOKUP(B112,Sheet1!$A$27:$D$46,4,FALSE)</f>
        <v>0.24468085106382978</v>
      </c>
      <c r="K112">
        <f>VLOOKUP(C112,Sheet1!$A$27:$D$46,4,FALSE)</f>
        <v>0.25531914893617019</v>
      </c>
      <c r="L112">
        <f>VLOOKUP(B112,Sheet1!$A$27:$F$46,5,FALSE)</f>
        <v>0.32748538011695905</v>
      </c>
      <c r="M112">
        <f>VLOOKUP(C112,Sheet1!$A$27:$F$46,6,FALSE)</f>
        <v>-0.29312865497076024</v>
      </c>
    </row>
    <row r="113" spans="1:13">
      <c r="A113" s="9">
        <v>40444</v>
      </c>
      <c r="B113" t="s">
        <v>56</v>
      </c>
      <c r="C113" t="s">
        <v>32</v>
      </c>
      <c r="D113">
        <v>1</v>
      </c>
      <c r="E113">
        <v>1</v>
      </c>
      <c r="F113">
        <f>VLOOKUP(B113,Sheet1!$A$27:$B$46,2,FALSE)</f>
        <v>1.5319148936170213</v>
      </c>
      <c r="G113">
        <f>VLOOKUP(C113,Sheet1!$A$27:$B$46,2,FALSE)</f>
        <v>1.1170212765957446</v>
      </c>
      <c r="H113">
        <f>VLOOKUP(B113,Sheet1!$A$27:$D$46,3,FALSE)</f>
        <v>127</v>
      </c>
      <c r="I113">
        <f>VLOOKUP(C113,Sheet1!$A$27:$D$46,3,FALSE)</f>
        <v>74</v>
      </c>
      <c r="J113">
        <f>VLOOKUP(B113,Sheet1!$A$27:$D$46,4,FALSE)</f>
        <v>0.24468085106382978</v>
      </c>
      <c r="K113">
        <f>VLOOKUP(C113,Sheet1!$A$27:$D$46,4,FALSE)</f>
        <v>0.32978723404255317</v>
      </c>
      <c r="L113">
        <f>VLOOKUP(B113,Sheet1!$A$27:$F$46,5,FALSE)</f>
        <v>0.17909356725146197</v>
      </c>
      <c r="M113">
        <f>VLOOKUP(C113,Sheet1!$A$27:$F$46,6,FALSE)</f>
        <v>-0.40716374269005845</v>
      </c>
    </row>
    <row r="114" spans="1:13">
      <c r="A114" s="9">
        <v>40444</v>
      </c>
      <c r="B114" t="s">
        <v>31</v>
      </c>
      <c r="C114" t="s">
        <v>21</v>
      </c>
      <c r="D114">
        <v>1</v>
      </c>
      <c r="E114">
        <v>0</v>
      </c>
      <c r="F114">
        <f>VLOOKUP(B114,Sheet1!$A$27:$B$46,2,FALSE)</f>
        <v>1.6276595744680851</v>
      </c>
      <c r="G114">
        <f>VLOOKUP(C114,Sheet1!$A$27:$B$46,2,FALSE)</f>
        <v>1.0425531914893618</v>
      </c>
      <c r="H114">
        <f>VLOOKUP(B114,Sheet1!$A$27:$D$46,3,FALSE)</f>
        <v>124</v>
      </c>
      <c r="I114">
        <f>VLOOKUP(C114,Sheet1!$A$27:$D$46,3,FALSE)</f>
        <v>78</v>
      </c>
      <c r="J114">
        <f>VLOOKUP(B114,Sheet1!$A$27:$D$46,4,FALSE)</f>
        <v>0.21276595744680851</v>
      </c>
      <c r="K114">
        <f>VLOOKUP(C114,Sheet1!$A$27:$D$46,4,FALSE)</f>
        <v>0.36170212765957449</v>
      </c>
      <c r="L114">
        <f>VLOOKUP(B114,Sheet1!$A$27:$F$46,5,FALSE)</f>
        <v>0.63669590643274854</v>
      </c>
      <c r="M114">
        <f>VLOOKUP(C114,Sheet1!$A$27:$F$46,6,FALSE)</f>
        <v>-0.44883040935672514</v>
      </c>
    </row>
    <row r="115" spans="1:13">
      <c r="A115" s="9">
        <v>40443</v>
      </c>
      <c r="B115" t="s">
        <v>23</v>
      </c>
      <c r="C115" t="s">
        <v>25</v>
      </c>
      <c r="D115">
        <v>0</v>
      </c>
      <c r="E115">
        <v>1</v>
      </c>
      <c r="F115">
        <f>VLOOKUP(B115,Sheet1!$A$27:$B$46,2,FALSE)</f>
        <v>1.1063829787234043</v>
      </c>
      <c r="G115">
        <f>VLOOKUP(C115,Sheet1!$A$27:$B$46,2,FALSE)</f>
        <v>1.3666666666666667</v>
      </c>
      <c r="H115">
        <f>VLOOKUP(B115,Sheet1!$A$27:$D$46,3,FALSE)</f>
        <v>57</v>
      </c>
      <c r="I115">
        <f>VLOOKUP(C115,Sheet1!$A$27:$D$46,3,FALSE)</f>
        <v>108</v>
      </c>
      <c r="J115">
        <f>VLOOKUP(B115,Sheet1!$A$27:$D$46,4,FALSE)</f>
        <v>0.30851063829787234</v>
      </c>
      <c r="K115">
        <f>VLOOKUP(C115,Sheet1!$A$27:$D$46,4,FALSE)</f>
        <v>0.18333333333333332</v>
      </c>
      <c r="L115">
        <f>VLOOKUP(B115,Sheet1!$A$27:$F$46,5,FALSE)</f>
        <v>-0.21856725146198833</v>
      </c>
      <c r="M115">
        <f>VLOOKUP(C115,Sheet1!$A$27:$F$46,6,FALSE)</f>
        <v>-0.3190058479532164</v>
      </c>
    </row>
    <row r="116" spans="1:13">
      <c r="A116" s="9">
        <v>40443</v>
      </c>
      <c r="B116" t="s">
        <v>0</v>
      </c>
      <c r="C116" t="s">
        <v>18</v>
      </c>
      <c r="D116">
        <v>1</v>
      </c>
      <c r="E116">
        <v>0</v>
      </c>
      <c r="F116">
        <f>VLOOKUP(B116,Sheet1!$A$27:$B$46,2,FALSE)</f>
        <v>2.9188596491228069</v>
      </c>
      <c r="G116">
        <f>VLOOKUP(C116,Sheet1!$A$27:$B$46,2,FALSE)</f>
        <v>1.0425531914893618</v>
      </c>
      <c r="H116">
        <f>VLOOKUP(B116,Sheet1!$A$27:$D$46,3,FALSE)</f>
        <v>291</v>
      </c>
      <c r="I116">
        <f>VLOOKUP(C116,Sheet1!$A$27:$D$46,3,FALSE)</f>
        <v>41</v>
      </c>
      <c r="J116">
        <f>VLOOKUP(B116,Sheet1!$A$27:$D$46,4,FALSE)</f>
        <v>5.4093567251461985E-2</v>
      </c>
      <c r="K116">
        <f>VLOOKUP(C116,Sheet1!$A$27:$D$46,4,FALSE)</f>
        <v>0.34042553191489361</v>
      </c>
      <c r="L116">
        <f>VLOOKUP(B116,Sheet1!$A$27:$F$46,5,FALSE)</f>
        <v>1.111842105263158</v>
      </c>
      <c r="M116">
        <f>VLOOKUP(C116,Sheet1!$A$27:$F$46,6,FALSE)</f>
        <v>-0.51461988304093564</v>
      </c>
    </row>
    <row r="117" spans="1:13">
      <c r="A117" s="9">
        <v>40443</v>
      </c>
      <c r="B117" t="s">
        <v>6</v>
      </c>
      <c r="C117" t="s">
        <v>8</v>
      </c>
      <c r="D117">
        <v>1</v>
      </c>
      <c r="E117">
        <v>1</v>
      </c>
      <c r="F117">
        <f>VLOOKUP(B117,Sheet1!$A$27:$B$46,2,FALSE)</f>
        <v>1.6382978723404256</v>
      </c>
      <c r="G117">
        <f>VLOOKUP(C117,Sheet1!$A$27:$B$46,2,FALSE)</f>
        <v>1.7553191489361701</v>
      </c>
      <c r="H117">
        <f>VLOOKUP(B117,Sheet1!$A$27:$D$46,3,FALSE)</f>
        <v>140</v>
      </c>
      <c r="I117">
        <f>VLOOKUP(C117,Sheet1!$A$27:$D$46,3,FALSE)</f>
        <v>124</v>
      </c>
      <c r="J117">
        <f>VLOOKUP(B117,Sheet1!$A$27:$D$46,4,FALSE)</f>
        <v>0.1702127659574468</v>
      </c>
      <c r="K117">
        <f>VLOOKUP(C117,Sheet1!$A$27:$D$46,4,FALSE)</f>
        <v>0.1702127659574468</v>
      </c>
      <c r="L117">
        <f>VLOOKUP(B117,Sheet1!$A$27:$F$46,5,FALSE)</f>
        <v>0.4217836257309942</v>
      </c>
      <c r="M117">
        <f>VLOOKUP(C117,Sheet1!$A$27:$F$46,6,FALSE)</f>
        <v>-0.25730994152046782</v>
      </c>
    </row>
    <row r="118" spans="1:13">
      <c r="A118" s="9">
        <v>40443</v>
      </c>
      <c r="B118" t="s">
        <v>24</v>
      </c>
      <c r="C118" t="s">
        <v>20</v>
      </c>
      <c r="D118">
        <v>0</v>
      </c>
      <c r="E118">
        <v>0</v>
      </c>
      <c r="F118">
        <f>VLOOKUP(B118,Sheet1!$A$27:$B$46,2,FALSE)</f>
        <v>0.65957446808510634</v>
      </c>
      <c r="G118">
        <f>VLOOKUP(C118,Sheet1!$A$27:$B$46,2,FALSE)</f>
        <v>1.3833333333333333</v>
      </c>
      <c r="H118">
        <f>VLOOKUP(B118,Sheet1!$A$27:$D$46,3,FALSE)</f>
        <v>66</v>
      </c>
      <c r="I118">
        <f>VLOOKUP(C118,Sheet1!$A$27:$D$46,3,FALSE)</f>
        <v>123</v>
      </c>
      <c r="J118">
        <f>VLOOKUP(B118,Sheet1!$A$27:$D$46,4,FALSE)</f>
        <v>0.2857142857142857</v>
      </c>
      <c r="K118">
        <f>VLOOKUP(C118,Sheet1!$A$27:$D$46,4,FALSE)</f>
        <v>0.35</v>
      </c>
      <c r="L118">
        <f>VLOOKUP(B118,Sheet1!$A$27:$F$46,5,FALSE)</f>
        <v>-0.27953216374269008</v>
      </c>
      <c r="M118">
        <f>VLOOKUP(C118,Sheet1!$A$27:$F$46,6,FALSE)</f>
        <v>-0.44356725146198828</v>
      </c>
    </row>
    <row r="119" spans="1:13">
      <c r="A119" s="9">
        <v>40442</v>
      </c>
      <c r="B119" t="s">
        <v>7</v>
      </c>
      <c r="C119" t="s">
        <v>19</v>
      </c>
      <c r="D119">
        <v>3</v>
      </c>
      <c r="E119">
        <v>0</v>
      </c>
      <c r="F119">
        <f>VLOOKUP(B119,Sheet1!$A$27:$B$46,2,FALSE)</f>
        <v>1.3191489361702127</v>
      </c>
      <c r="G119">
        <f>VLOOKUP(C119,Sheet1!$A$27:$B$46,2,FALSE)</f>
        <v>1.4361702127659575</v>
      </c>
      <c r="H119">
        <f>VLOOKUP(B119,Sheet1!$A$27:$D$46,3,FALSE)</f>
        <v>79</v>
      </c>
      <c r="I119">
        <f>VLOOKUP(C119,Sheet1!$A$27:$D$46,3,FALSE)</f>
        <v>110</v>
      </c>
      <c r="J119">
        <f>VLOOKUP(B119,Sheet1!$A$27:$D$46,4,FALSE)</f>
        <v>0.22340425531914893</v>
      </c>
      <c r="K119">
        <f>VLOOKUP(C119,Sheet1!$A$27:$D$46,4,FALSE)</f>
        <v>0.25531914893617019</v>
      </c>
      <c r="L119">
        <f>VLOOKUP(B119,Sheet1!$A$27:$F$46,5,FALSE)</f>
        <v>0.22587719298245612</v>
      </c>
      <c r="M119">
        <f>VLOOKUP(C119,Sheet1!$A$27:$F$46,6,FALSE)</f>
        <v>-0.43421052631578949</v>
      </c>
    </row>
    <row r="120" spans="1:13">
      <c r="A120" s="9">
        <v>40442</v>
      </c>
      <c r="B120" t="s">
        <v>16</v>
      </c>
      <c r="C120" t="s">
        <v>17</v>
      </c>
      <c r="D120">
        <v>3</v>
      </c>
      <c r="E120">
        <v>1</v>
      </c>
      <c r="F120">
        <f>VLOOKUP(B120,Sheet1!$A$27:$B$46,2,FALSE)</f>
        <v>0.98936170212765961</v>
      </c>
      <c r="G120">
        <f>VLOOKUP(C120,Sheet1!$A$27:$B$46,2,FALSE)</f>
        <v>1.3</v>
      </c>
      <c r="H120">
        <f>VLOOKUP(B120,Sheet1!$A$27:$D$46,3,FALSE)</f>
        <v>79</v>
      </c>
      <c r="I120">
        <f>VLOOKUP(C120,Sheet1!$A$27:$D$46,3,FALSE)</f>
        <v>110</v>
      </c>
      <c r="J120">
        <f>VLOOKUP(B120,Sheet1!$A$27:$D$46,4,FALSE)</f>
        <v>0.40425531914893614</v>
      </c>
      <c r="K120">
        <f>VLOOKUP(C120,Sheet1!$A$27:$D$46,4,FALSE)</f>
        <v>0.14893617021276595</v>
      </c>
      <c r="L120">
        <f>VLOOKUP(B120,Sheet1!$A$27:$F$46,5,FALSE)</f>
        <v>0.23245614035087719</v>
      </c>
      <c r="M120">
        <f>VLOOKUP(C120,Sheet1!$A$27:$F$46,6,FALSE)</f>
        <v>-0.40526315789473683</v>
      </c>
    </row>
    <row r="121" spans="1:13">
      <c r="A121" s="9">
        <v>40442</v>
      </c>
      <c r="B121" t="s">
        <v>5</v>
      </c>
      <c r="C121" t="s">
        <v>14</v>
      </c>
      <c r="D121">
        <v>3</v>
      </c>
      <c r="E121">
        <v>0</v>
      </c>
      <c r="F121">
        <f>VLOOKUP(B121,Sheet1!$A$27:$B$46,2,FALSE)</f>
        <v>2.4574468085106385</v>
      </c>
      <c r="G121">
        <f>VLOOKUP(C121,Sheet1!$A$27:$B$46,2,FALSE)</f>
        <v>1.0425531914893618</v>
      </c>
      <c r="H121">
        <f>VLOOKUP(B121,Sheet1!$A$27:$D$46,3,FALSE)</f>
        <v>228</v>
      </c>
      <c r="I121">
        <f>VLOOKUP(C121,Sheet1!$A$27:$D$46,3,FALSE)</f>
        <v>79</v>
      </c>
      <c r="J121">
        <f>VLOOKUP(B121,Sheet1!$A$27:$D$46,4,FALSE)</f>
        <v>0.11702127659574468</v>
      </c>
      <c r="K121">
        <f>VLOOKUP(C121,Sheet1!$A$27:$D$46,4,FALSE)</f>
        <v>0.39361702127659576</v>
      </c>
      <c r="L121">
        <f>VLOOKUP(B121,Sheet1!$A$27:$F$46,5,FALSE)</f>
        <v>1.1023391812865497</v>
      </c>
      <c r="M121">
        <f>VLOOKUP(C121,Sheet1!$A$27:$F$46,6,FALSE)</f>
        <v>-0.49634502923976609</v>
      </c>
    </row>
    <row r="122" spans="1:13">
      <c r="A122" s="9">
        <v>40441</v>
      </c>
      <c r="B122" t="s">
        <v>21</v>
      </c>
      <c r="C122" t="s">
        <v>15</v>
      </c>
      <c r="D122">
        <v>2</v>
      </c>
      <c r="E122">
        <v>2</v>
      </c>
      <c r="F122">
        <f>VLOOKUP(B122,Sheet1!$A$27:$B$46,2,FALSE)</f>
        <v>1.0425531914893618</v>
      </c>
      <c r="G122">
        <f>VLOOKUP(C122,Sheet1!$A$27:$B$46,2,FALSE)</f>
        <v>1.446808510638298</v>
      </c>
      <c r="H122">
        <f>VLOOKUP(B122,Sheet1!$A$27:$D$46,3,FALSE)</f>
        <v>78</v>
      </c>
      <c r="I122">
        <f>VLOOKUP(C122,Sheet1!$A$27:$D$46,3,FALSE)</f>
        <v>107</v>
      </c>
      <c r="J122">
        <f>VLOOKUP(B122,Sheet1!$A$27:$D$46,4,FALSE)</f>
        <v>0.36170212765957449</v>
      </c>
      <c r="K122">
        <f>VLOOKUP(C122,Sheet1!$A$27:$D$46,4,FALSE)</f>
        <v>0.24468085106382978</v>
      </c>
      <c r="L122">
        <f>VLOOKUP(B122,Sheet1!$A$27:$F$46,5,FALSE)</f>
        <v>0.11330409356725145</v>
      </c>
      <c r="M122">
        <f>VLOOKUP(C122,Sheet1!$A$27:$F$46,6,FALSE)</f>
        <v>-0.21783625730994152</v>
      </c>
    </row>
    <row r="123" spans="1:13">
      <c r="A123" s="9">
        <v>40440</v>
      </c>
      <c r="B123" t="s">
        <v>8</v>
      </c>
      <c r="C123" t="s">
        <v>0</v>
      </c>
      <c r="D123">
        <v>1</v>
      </c>
      <c r="E123">
        <v>2</v>
      </c>
      <c r="F123">
        <f>VLOOKUP(B123,Sheet1!$A$27:$B$46,2,FALSE)</f>
        <v>1.7553191489361701</v>
      </c>
      <c r="G123">
        <f>VLOOKUP(C123,Sheet1!$A$27:$B$46,2,FALSE)</f>
        <v>2.9188596491228069</v>
      </c>
      <c r="H123">
        <f>VLOOKUP(B123,Sheet1!$A$27:$D$46,3,FALSE)</f>
        <v>124</v>
      </c>
      <c r="I123">
        <f>VLOOKUP(C123,Sheet1!$A$27:$D$46,3,FALSE)</f>
        <v>291</v>
      </c>
      <c r="J123">
        <f>VLOOKUP(B123,Sheet1!$A$27:$D$46,4,FALSE)</f>
        <v>0.1702127659574468</v>
      </c>
      <c r="K123">
        <f>VLOOKUP(C123,Sheet1!$A$27:$D$46,4,FALSE)</f>
        <v>5.4093567251461985E-2</v>
      </c>
      <c r="L123">
        <f>VLOOKUP(B123,Sheet1!$A$27:$F$46,5,FALSE)</f>
        <v>0.52119883040935666</v>
      </c>
      <c r="M123">
        <f>VLOOKUP(C123,Sheet1!$A$27:$F$46,6,FALSE)</f>
        <v>1.1410818713450293</v>
      </c>
    </row>
    <row r="124" spans="1:13">
      <c r="A124" s="9">
        <v>40440</v>
      </c>
      <c r="B124" t="s">
        <v>20</v>
      </c>
      <c r="C124" t="s">
        <v>6</v>
      </c>
      <c r="D124">
        <v>1</v>
      </c>
      <c r="E124">
        <v>2</v>
      </c>
      <c r="F124">
        <f>VLOOKUP(B124,Sheet1!$A$27:$B$46,2,FALSE)</f>
        <v>1.3833333333333333</v>
      </c>
      <c r="G124">
        <f>VLOOKUP(C124,Sheet1!$A$27:$B$46,2,FALSE)</f>
        <v>1.6382978723404256</v>
      </c>
      <c r="H124">
        <f>VLOOKUP(B124,Sheet1!$A$27:$D$46,3,FALSE)</f>
        <v>123</v>
      </c>
      <c r="I124">
        <f>VLOOKUP(C124,Sheet1!$A$27:$D$46,3,FALSE)</f>
        <v>140</v>
      </c>
      <c r="J124">
        <f>VLOOKUP(B124,Sheet1!$A$27:$D$46,4,FALSE)</f>
        <v>0.35</v>
      </c>
      <c r="K124">
        <f>VLOOKUP(C124,Sheet1!$A$27:$D$46,4,FALSE)</f>
        <v>0.1702127659574468</v>
      </c>
      <c r="L124">
        <f>VLOOKUP(B124,Sheet1!$A$27:$F$46,5,FALSE)</f>
        <v>0.50116959064327482</v>
      </c>
      <c r="M124">
        <f>VLOOKUP(C124,Sheet1!$A$27:$F$46,6,FALSE)</f>
        <v>-1.023391812865497E-2</v>
      </c>
    </row>
    <row r="125" spans="1:13">
      <c r="A125" s="9">
        <v>40440</v>
      </c>
      <c r="B125" t="s">
        <v>25</v>
      </c>
      <c r="C125" t="s">
        <v>31</v>
      </c>
      <c r="D125">
        <v>1</v>
      </c>
      <c r="E125">
        <v>2</v>
      </c>
      <c r="F125">
        <f>VLOOKUP(B125,Sheet1!$A$27:$B$46,2,FALSE)</f>
        <v>1.3666666666666667</v>
      </c>
      <c r="G125">
        <f>VLOOKUP(C125,Sheet1!$A$27:$B$46,2,FALSE)</f>
        <v>1.6276595744680851</v>
      </c>
      <c r="H125">
        <f>VLOOKUP(B125,Sheet1!$A$27:$D$46,3,FALSE)</f>
        <v>108</v>
      </c>
      <c r="I125">
        <f>VLOOKUP(C125,Sheet1!$A$27:$D$46,3,FALSE)</f>
        <v>124</v>
      </c>
      <c r="J125">
        <f>VLOOKUP(B125,Sheet1!$A$27:$D$46,4,FALSE)</f>
        <v>0.18333333333333332</v>
      </c>
      <c r="K125">
        <f>VLOOKUP(C125,Sheet1!$A$27:$D$46,4,FALSE)</f>
        <v>0.21276595744680851</v>
      </c>
      <c r="L125">
        <f>VLOOKUP(B125,Sheet1!$A$27:$F$46,5,FALSE)</f>
        <v>7.2222222222222215E-2</v>
      </c>
      <c r="M125">
        <f>VLOOKUP(C125,Sheet1!$A$27:$F$46,6,FALSE)</f>
        <v>-0.13961988304093564</v>
      </c>
    </row>
    <row r="126" spans="1:13">
      <c r="A126" s="9">
        <v>40440</v>
      </c>
      <c r="B126" t="s">
        <v>22</v>
      </c>
      <c r="C126" t="s">
        <v>56</v>
      </c>
      <c r="D126">
        <v>1</v>
      </c>
      <c r="E126">
        <v>2</v>
      </c>
      <c r="F126">
        <f>VLOOKUP(B126,Sheet1!$A$27:$B$46,2,FALSE)</f>
        <v>1.2765957446808511</v>
      </c>
      <c r="G126">
        <f>VLOOKUP(C126,Sheet1!$A$27:$B$46,2,FALSE)</f>
        <v>1.5319148936170213</v>
      </c>
      <c r="H126">
        <f>VLOOKUP(B126,Sheet1!$A$27:$D$46,3,FALSE)</f>
        <v>76</v>
      </c>
      <c r="I126">
        <f>VLOOKUP(C126,Sheet1!$A$27:$D$46,3,FALSE)</f>
        <v>127</v>
      </c>
      <c r="J126">
        <f>VLOOKUP(B126,Sheet1!$A$27:$D$46,4,FALSE)</f>
        <v>0.25531914893617019</v>
      </c>
      <c r="K126">
        <f>VLOOKUP(C126,Sheet1!$A$27:$D$46,4,FALSE)</f>
        <v>0.24468085106382978</v>
      </c>
      <c r="L126">
        <f>VLOOKUP(B126,Sheet1!$A$27:$F$46,5,FALSE)</f>
        <v>-0.16154970760233919</v>
      </c>
      <c r="M126">
        <f>VLOOKUP(C126,Sheet1!$A$27:$F$46,6,FALSE)</f>
        <v>-8.6257309941520477E-2</v>
      </c>
    </row>
    <row r="127" spans="1:13">
      <c r="A127" s="9">
        <v>40440</v>
      </c>
      <c r="B127" t="s">
        <v>32</v>
      </c>
      <c r="C127" t="s">
        <v>24</v>
      </c>
      <c r="D127">
        <v>2</v>
      </c>
      <c r="E127">
        <v>0</v>
      </c>
      <c r="F127">
        <f>VLOOKUP(B127,Sheet1!$A$27:$B$46,2,FALSE)</f>
        <v>1.1170212765957446</v>
      </c>
      <c r="G127">
        <f>VLOOKUP(C127,Sheet1!$A$27:$B$46,2,FALSE)</f>
        <v>0.65957446808510634</v>
      </c>
      <c r="H127">
        <f>VLOOKUP(B127,Sheet1!$A$27:$D$46,3,FALSE)</f>
        <v>74</v>
      </c>
      <c r="I127">
        <f>VLOOKUP(C127,Sheet1!$A$27:$D$46,3,FALSE)</f>
        <v>66</v>
      </c>
      <c r="J127">
        <f>VLOOKUP(B127,Sheet1!$A$27:$D$46,4,FALSE)</f>
        <v>0.32978723404255317</v>
      </c>
      <c r="K127">
        <f>VLOOKUP(C127,Sheet1!$A$27:$D$46,4,FALSE)</f>
        <v>0.2857142857142857</v>
      </c>
      <c r="L127">
        <f>VLOOKUP(B127,Sheet1!$A$27:$F$46,5,FALSE)</f>
        <v>2.4122807017543851E-2</v>
      </c>
      <c r="M127">
        <f>VLOOKUP(C127,Sheet1!$A$27:$F$46,6,FALSE)</f>
        <v>-0.48479532163742689</v>
      </c>
    </row>
    <row r="128" spans="1:13">
      <c r="A128" s="9">
        <v>40439</v>
      </c>
      <c r="B128" t="s">
        <v>14</v>
      </c>
      <c r="C128" t="s">
        <v>23</v>
      </c>
      <c r="D128">
        <v>1</v>
      </c>
      <c r="E128">
        <v>0</v>
      </c>
      <c r="F128">
        <f>VLOOKUP(B128,Sheet1!$A$27:$B$46,2,FALSE)</f>
        <v>1.0425531914893618</v>
      </c>
      <c r="G128">
        <f>VLOOKUP(C128,Sheet1!$A$27:$B$46,2,FALSE)</f>
        <v>1.1063829787234043</v>
      </c>
      <c r="H128">
        <f>VLOOKUP(B128,Sheet1!$A$27:$D$46,3,FALSE)</f>
        <v>79</v>
      </c>
      <c r="I128">
        <f>VLOOKUP(C128,Sheet1!$A$27:$D$46,3,FALSE)</f>
        <v>57</v>
      </c>
      <c r="J128">
        <f>VLOOKUP(B128,Sheet1!$A$27:$D$46,4,FALSE)</f>
        <v>0.39361702127659576</v>
      </c>
      <c r="K128">
        <f>VLOOKUP(C128,Sheet1!$A$27:$D$46,4,FALSE)</f>
        <v>0.30851063829787234</v>
      </c>
      <c r="L128">
        <f>VLOOKUP(B128,Sheet1!$A$27:$F$46,5,FALSE)</f>
        <v>0.33698830409356728</v>
      </c>
      <c r="M128">
        <f>VLOOKUP(C128,Sheet1!$A$27:$F$46,6,FALSE)</f>
        <v>-0.38230994152046782</v>
      </c>
    </row>
    <row r="129" spans="1:13">
      <c r="A129" s="9">
        <v>40439</v>
      </c>
      <c r="B129" t="s">
        <v>19</v>
      </c>
      <c r="C129" t="s">
        <v>16</v>
      </c>
      <c r="D129">
        <v>2</v>
      </c>
      <c r="E129">
        <v>0</v>
      </c>
      <c r="F129">
        <f>VLOOKUP(B129,Sheet1!$A$27:$B$46,2,FALSE)</f>
        <v>1.4361702127659575</v>
      </c>
      <c r="G129">
        <f>VLOOKUP(C129,Sheet1!$A$27:$B$46,2,FALSE)</f>
        <v>0.98936170212765961</v>
      </c>
      <c r="H129">
        <f>VLOOKUP(B129,Sheet1!$A$27:$D$46,3,FALSE)</f>
        <v>110</v>
      </c>
      <c r="I129">
        <f>VLOOKUP(C129,Sheet1!$A$27:$D$46,3,FALSE)</f>
        <v>79</v>
      </c>
      <c r="J129">
        <f>VLOOKUP(B129,Sheet1!$A$27:$D$46,4,FALSE)</f>
        <v>0.25531914893617019</v>
      </c>
      <c r="K129">
        <f>VLOOKUP(C129,Sheet1!$A$27:$D$46,4,FALSE)</f>
        <v>0.40425531914893614</v>
      </c>
      <c r="L129">
        <f>VLOOKUP(B129,Sheet1!$A$27:$F$46,5,FALSE)</f>
        <v>0.54239766081871343</v>
      </c>
      <c r="M129">
        <f>VLOOKUP(C129,Sheet1!$A$27:$F$46,6,FALSE)</f>
        <v>-0.49780701754385964</v>
      </c>
    </row>
    <row r="130" spans="1:13">
      <c r="A130" s="9">
        <v>40439</v>
      </c>
      <c r="B130" t="s">
        <v>17</v>
      </c>
      <c r="C130" t="s">
        <v>5</v>
      </c>
      <c r="D130">
        <v>1</v>
      </c>
      <c r="E130">
        <v>2</v>
      </c>
      <c r="F130">
        <f>VLOOKUP(B130,Sheet1!$A$27:$B$46,2,FALSE)</f>
        <v>1.3</v>
      </c>
      <c r="G130">
        <f>VLOOKUP(C130,Sheet1!$A$27:$B$46,2,FALSE)</f>
        <v>2.4574468085106385</v>
      </c>
      <c r="H130">
        <f>VLOOKUP(B130,Sheet1!$A$27:$D$46,3,FALSE)</f>
        <v>110</v>
      </c>
      <c r="I130">
        <f>VLOOKUP(C130,Sheet1!$A$27:$D$46,3,FALSE)</f>
        <v>228</v>
      </c>
      <c r="J130">
        <f>VLOOKUP(B130,Sheet1!$A$27:$D$46,4,FALSE)</f>
        <v>0.14893617021276595</v>
      </c>
      <c r="K130">
        <f>VLOOKUP(C130,Sheet1!$A$27:$D$46,4,FALSE)</f>
        <v>0.11702127659574468</v>
      </c>
      <c r="L130">
        <f>VLOOKUP(B130,Sheet1!$A$27:$F$46,5,FALSE)</f>
        <v>0.29824561403508765</v>
      </c>
      <c r="M130">
        <f>VLOOKUP(C130,Sheet1!$A$27:$F$46,6,FALSE)</f>
        <v>0.3757309941520468</v>
      </c>
    </row>
    <row r="131" spans="1:13">
      <c r="A131" s="9">
        <v>40439</v>
      </c>
      <c r="B131" t="s">
        <v>18</v>
      </c>
      <c r="C131" t="s">
        <v>7</v>
      </c>
      <c r="D131">
        <v>2</v>
      </c>
      <c r="E131">
        <v>2</v>
      </c>
      <c r="F131">
        <f>VLOOKUP(B131,Sheet1!$A$27:$B$46,2,FALSE)</f>
        <v>1.0425531914893618</v>
      </c>
      <c r="G131">
        <f>VLOOKUP(C131,Sheet1!$A$27:$B$46,2,FALSE)</f>
        <v>1.3191489361702127</v>
      </c>
      <c r="H131">
        <f>VLOOKUP(B131,Sheet1!$A$27:$D$46,3,FALSE)</f>
        <v>41</v>
      </c>
      <c r="I131">
        <f>VLOOKUP(C131,Sheet1!$A$27:$D$46,3,FALSE)</f>
        <v>79</v>
      </c>
      <c r="J131">
        <f>VLOOKUP(B131,Sheet1!$A$27:$D$46,4,FALSE)</f>
        <v>0.34042553191489361</v>
      </c>
      <c r="K131">
        <f>VLOOKUP(C131,Sheet1!$A$27:$D$46,4,FALSE)</f>
        <v>0.22340425531914893</v>
      </c>
      <c r="L131">
        <f>VLOOKUP(B131,Sheet1!$A$27:$F$46,5,FALSE)</f>
        <v>-0.12792397660818713</v>
      </c>
      <c r="M131">
        <f>VLOOKUP(C131,Sheet1!$A$27:$F$46,6,FALSE)</f>
        <v>-0.42763157894736842</v>
      </c>
    </row>
    <row r="132" spans="1:13">
      <c r="A132" s="9">
        <v>40434</v>
      </c>
      <c r="B132" t="s">
        <v>23</v>
      </c>
      <c r="C132" t="s">
        <v>17</v>
      </c>
      <c r="D132">
        <v>2</v>
      </c>
      <c r="E132">
        <v>2</v>
      </c>
      <c r="F132">
        <f>VLOOKUP(B132,Sheet1!$A$27:$B$46,2,FALSE)</f>
        <v>1.1063829787234043</v>
      </c>
      <c r="G132">
        <f>VLOOKUP(C132,Sheet1!$A$27:$B$46,2,FALSE)</f>
        <v>1.3</v>
      </c>
      <c r="H132">
        <f>VLOOKUP(B132,Sheet1!$A$27:$D$46,3,FALSE)</f>
        <v>57</v>
      </c>
      <c r="I132">
        <f>VLOOKUP(C132,Sheet1!$A$27:$D$46,3,FALSE)</f>
        <v>110</v>
      </c>
      <c r="J132">
        <f>VLOOKUP(B132,Sheet1!$A$27:$D$46,4,FALSE)</f>
        <v>0.30851063829787234</v>
      </c>
      <c r="K132">
        <f>VLOOKUP(C132,Sheet1!$A$27:$D$46,4,FALSE)</f>
        <v>0.14893617021276595</v>
      </c>
      <c r="L132">
        <f>VLOOKUP(B132,Sheet1!$A$27:$F$46,5,FALSE)</f>
        <v>-0.21856725146198833</v>
      </c>
      <c r="M132">
        <f>VLOOKUP(C132,Sheet1!$A$27:$F$46,6,FALSE)</f>
        <v>-0.40526315789473683</v>
      </c>
    </row>
    <row r="133" spans="1:13">
      <c r="A133" s="9">
        <v>40433</v>
      </c>
      <c r="B133" t="s">
        <v>15</v>
      </c>
      <c r="C133" t="s">
        <v>25</v>
      </c>
      <c r="D133">
        <v>4</v>
      </c>
      <c r="E133">
        <v>1</v>
      </c>
      <c r="F133">
        <f>VLOOKUP(B133,Sheet1!$A$27:$B$46,2,FALSE)</f>
        <v>1.446808510638298</v>
      </c>
      <c r="G133">
        <f>VLOOKUP(C133,Sheet1!$A$27:$B$46,2,FALSE)</f>
        <v>1.3666666666666667</v>
      </c>
      <c r="H133">
        <f>VLOOKUP(B133,Sheet1!$A$27:$D$46,3,FALSE)</f>
        <v>107</v>
      </c>
      <c r="I133">
        <f>VLOOKUP(C133,Sheet1!$A$27:$D$46,3,FALSE)</f>
        <v>108</v>
      </c>
      <c r="J133">
        <f>VLOOKUP(B133,Sheet1!$A$27:$D$46,4,FALSE)</f>
        <v>0.24468085106382978</v>
      </c>
      <c r="K133">
        <f>VLOOKUP(C133,Sheet1!$A$27:$D$46,4,FALSE)</f>
        <v>0.18333333333333332</v>
      </c>
      <c r="L133">
        <f>VLOOKUP(B133,Sheet1!$A$27:$F$46,5,FALSE)</f>
        <v>0.32748538011695905</v>
      </c>
      <c r="M133">
        <f>VLOOKUP(C133,Sheet1!$A$27:$F$46,6,FALSE)</f>
        <v>-0.3190058479532164</v>
      </c>
    </row>
    <row r="134" spans="1:13">
      <c r="A134" s="9">
        <v>40433</v>
      </c>
      <c r="B134" t="s">
        <v>56</v>
      </c>
      <c r="C134" t="s">
        <v>21</v>
      </c>
      <c r="D134">
        <v>0</v>
      </c>
      <c r="E134">
        <v>0</v>
      </c>
      <c r="F134">
        <f>VLOOKUP(B134,Sheet1!$A$27:$B$46,2,FALSE)</f>
        <v>1.5319148936170213</v>
      </c>
      <c r="G134">
        <f>VLOOKUP(C134,Sheet1!$A$27:$B$46,2,FALSE)</f>
        <v>1.0425531914893618</v>
      </c>
      <c r="H134">
        <f>VLOOKUP(B134,Sheet1!$A$27:$D$46,3,FALSE)</f>
        <v>127</v>
      </c>
      <c r="I134">
        <f>VLOOKUP(C134,Sheet1!$A$27:$D$46,3,FALSE)</f>
        <v>78</v>
      </c>
      <c r="J134">
        <f>VLOOKUP(B134,Sheet1!$A$27:$D$46,4,FALSE)</f>
        <v>0.24468085106382978</v>
      </c>
      <c r="K134">
        <f>VLOOKUP(C134,Sheet1!$A$27:$D$46,4,FALSE)</f>
        <v>0.36170212765957449</v>
      </c>
      <c r="L134">
        <f>VLOOKUP(B134,Sheet1!$A$27:$F$46,5,FALSE)</f>
        <v>0.17909356725146197</v>
      </c>
      <c r="M134">
        <f>VLOOKUP(C134,Sheet1!$A$27:$F$46,6,FALSE)</f>
        <v>-0.44883040935672514</v>
      </c>
    </row>
    <row r="135" spans="1:13">
      <c r="A135" s="9">
        <v>40433</v>
      </c>
      <c r="B135" t="s">
        <v>18</v>
      </c>
      <c r="C135" t="s">
        <v>19</v>
      </c>
      <c r="D135">
        <v>2</v>
      </c>
      <c r="E135">
        <v>0</v>
      </c>
      <c r="F135">
        <f>VLOOKUP(B135,Sheet1!$A$27:$B$46,2,FALSE)</f>
        <v>1.0425531914893618</v>
      </c>
      <c r="G135">
        <f>VLOOKUP(C135,Sheet1!$A$27:$B$46,2,FALSE)</f>
        <v>1.4361702127659575</v>
      </c>
      <c r="H135">
        <f>VLOOKUP(B135,Sheet1!$A$27:$D$46,3,FALSE)</f>
        <v>41</v>
      </c>
      <c r="I135">
        <f>VLOOKUP(C135,Sheet1!$A$27:$D$46,3,FALSE)</f>
        <v>110</v>
      </c>
      <c r="J135">
        <f>VLOOKUP(B135,Sheet1!$A$27:$D$46,4,FALSE)</f>
        <v>0.34042553191489361</v>
      </c>
      <c r="K135">
        <f>VLOOKUP(C135,Sheet1!$A$27:$D$46,4,FALSE)</f>
        <v>0.25531914893617019</v>
      </c>
      <c r="L135">
        <f>VLOOKUP(B135,Sheet1!$A$27:$F$46,5,FALSE)</f>
        <v>-0.12792397660818713</v>
      </c>
      <c r="M135">
        <f>VLOOKUP(C135,Sheet1!$A$27:$F$46,6,FALSE)</f>
        <v>-0.43421052631578949</v>
      </c>
    </row>
    <row r="136" spans="1:13">
      <c r="A136" s="9">
        <v>40433</v>
      </c>
      <c r="B136" t="s">
        <v>31</v>
      </c>
      <c r="C136" t="s">
        <v>14</v>
      </c>
      <c r="D136">
        <v>4</v>
      </c>
      <c r="E136">
        <v>0</v>
      </c>
      <c r="F136">
        <f>VLOOKUP(B136,Sheet1!$A$27:$B$46,2,FALSE)</f>
        <v>1.6276595744680851</v>
      </c>
      <c r="G136">
        <f>VLOOKUP(C136,Sheet1!$A$27:$B$46,2,FALSE)</f>
        <v>1.0425531914893618</v>
      </c>
      <c r="H136">
        <f>VLOOKUP(B136,Sheet1!$A$27:$D$46,3,FALSE)</f>
        <v>124</v>
      </c>
      <c r="I136">
        <f>VLOOKUP(C136,Sheet1!$A$27:$D$46,3,FALSE)</f>
        <v>79</v>
      </c>
      <c r="J136">
        <f>VLOOKUP(B136,Sheet1!$A$27:$D$46,4,FALSE)</f>
        <v>0.21276595744680851</v>
      </c>
      <c r="K136">
        <f>VLOOKUP(C136,Sheet1!$A$27:$D$46,4,FALSE)</f>
        <v>0.39361702127659576</v>
      </c>
      <c r="L136">
        <f>VLOOKUP(B136,Sheet1!$A$27:$F$46,5,FALSE)</f>
        <v>0.63669590643274854</v>
      </c>
      <c r="M136">
        <f>VLOOKUP(C136,Sheet1!$A$27:$F$46,6,FALSE)</f>
        <v>-0.49634502923976609</v>
      </c>
    </row>
    <row r="137" spans="1:13">
      <c r="A137" s="9">
        <v>40433</v>
      </c>
      <c r="B137" t="s">
        <v>24</v>
      </c>
      <c r="C137" t="s">
        <v>22</v>
      </c>
      <c r="D137">
        <v>3</v>
      </c>
      <c r="E137">
        <v>5</v>
      </c>
      <c r="F137">
        <f>VLOOKUP(B137,Sheet1!$A$27:$B$46,2,FALSE)</f>
        <v>0.65957446808510634</v>
      </c>
      <c r="G137">
        <f>VLOOKUP(C137,Sheet1!$A$27:$B$46,2,FALSE)</f>
        <v>1.2765957446808511</v>
      </c>
      <c r="H137">
        <f>VLOOKUP(B137,Sheet1!$A$27:$D$46,3,FALSE)</f>
        <v>66</v>
      </c>
      <c r="I137">
        <f>VLOOKUP(C137,Sheet1!$A$27:$D$46,3,FALSE)</f>
        <v>76</v>
      </c>
      <c r="J137">
        <f>VLOOKUP(B137,Sheet1!$A$27:$D$46,4,FALSE)</f>
        <v>0.2857142857142857</v>
      </c>
      <c r="K137">
        <f>VLOOKUP(C137,Sheet1!$A$27:$D$46,4,FALSE)</f>
        <v>0.25531914893617019</v>
      </c>
      <c r="L137">
        <f>VLOOKUP(B137,Sheet1!$A$27:$F$46,5,FALSE)</f>
        <v>-0.27953216374269008</v>
      </c>
      <c r="M137">
        <f>VLOOKUP(C137,Sheet1!$A$27:$F$46,6,FALSE)</f>
        <v>-0.29312865497076024</v>
      </c>
    </row>
    <row r="138" spans="1:13">
      <c r="A138" s="9">
        <v>40432</v>
      </c>
      <c r="B138" t="s">
        <v>7</v>
      </c>
      <c r="C138" t="s">
        <v>8</v>
      </c>
      <c r="D138">
        <v>1</v>
      </c>
      <c r="E138">
        <v>2</v>
      </c>
      <c r="F138">
        <f>VLOOKUP(B138,Sheet1!$A$27:$B$46,2,FALSE)</f>
        <v>1.3191489361702127</v>
      </c>
      <c r="G138">
        <f>VLOOKUP(C138,Sheet1!$A$27:$B$46,2,FALSE)</f>
        <v>1.7553191489361701</v>
      </c>
      <c r="H138">
        <f>VLOOKUP(B138,Sheet1!$A$27:$D$46,3,FALSE)</f>
        <v>79</v>
      </c>
      <c r="I138">
        <f>VLOOKUP(C138,Sheet1!$A$27:$D$46,3,FALSE)</f>
        <v>124</v>
      </c>
      <c r="J138">
        <f>VLOOKUP(B138,Sheet1!$A$27:$D$46,4,FALSE)</f>
        <v>0.22340425531914893</v>
      </c>
      <c r="K138">
        <f>VLOOKUP(C138,Sheet1!$A$27:$D$46,4,FALSE)</f>
        <v>0.1702127659574468</v>
      </c>
      <c r="L138">
        <f>VLOOKUP(B138,Sheet1!$A$27:$F$46,5,FALSE)</f>
        <v>0.22587719298245612</v>
      </c>
      <c r="M138">
        <f>VLOOKUP(C138,Sheet1!$A$27:$F$46,6,FALSE)</f>
        <v>-0.25730994152046782</v>
      </c>
    </row>
    <row r="139" spans="1:13">
      <c r="A139" s="9">
        <v>40432</v>
      </c>
      <c r="B139" t="s">
        <v>0</v>
      </c>
      <c r="C139" t="s">
        <v>20</v>
      </c>
      <c r="D139">
        <v>0</v>
      </c>
      <c r="E139">
        <v>2</v>
      </c>
      <c r="F139">
        <f>VLOOKUP(B139,Sheet1!$A$27:$B$46,2,FALSE)</f>
        <v>2.9188596491228069</v>
      </c>
      <c r="G139">
        <f>VLOOKUP(C139,Sheet1!$A$27:$B$46,2,FALSE)</f>
        <v>1.3833333333333333</v>
      </c>
      <c r="H139">
        <f>VLOOKUP(B139,Sheet1!$A$27:$D$46,3,FALSE)</f>
        <v>291</v>
      </c>
      <c r="I139">
        <f>VLOOKUP(C139,Sheet1!$A$27:$D$46,3,FALSE)</f>
        <v>123</v>
      </c>
      <c r="J139">
        <f>VLOOKUP(B139,Sheet1!$A$27:$D$46,4,FALSE)</f>
        <v>5.4093567251461985E-2</v>
      </c>
      <c r="K139">
        <f>VLOOKUP(C139,Sheet1!$A$27:$D$46,4,FALSE)</f>
        <v>0.35</v>
      </c>
      <c r="L139">
        <f>VLOOKUP(B139,Sheet1!$A$27:$F$46,5,FALSE)</f>
        <v>1.111842105263158</v>
      </c>
      <c r="M139">
        <f>VLOOKUP(C139,Sheet1!$A$27:$F$46,6,FALSE)</f>
        <v>-0.44356725146198828</v>
      </c>
    </row>
    <row r="140" spans="1:13">
      <c r="A140" s="9">
        <v>40432</v>
      </c>
      <c r="B140" t="s">
        <v>5</v>
      </c>
      <c r="C140" t="s">
        <v>16</v>
      </c>
      <c r="D140">
        <v>1</v>
      </c>
      <c r="E140">
        <v>0</v>
      </c>
      <c r="F140">
        <f>VLOOKUP(B140,Sheet1!$A$27:$B$46,2,FALSE)</f>
        <v>2.4574468085106385</v>
      </c>
      <c r="G140">
        <f>VLOOKUP(C140,Sheet1!$A$27:$B$46,2,FALSE)</f>
        <v>0.98936170212765961</v>
      </c>
      <c r="H140">
        <f>VLOOKUP(B140,Sheet1!$A$27:$D$46,3,FALSE)</f>
        <v>228</v>
      </c>
      <c r="I140">
        <f>VLOOKUP(C140,Sheet1!$A$27:$D$46,3,FALSE)</f>
        <v>79</v>
      </c>
      <c r="J140">
        <f>VLOOKUP(B140,Sheet1!$A$27:$D$46,4,FALSE)</f>
        <v>0.11702127659574468</v>
      </c>
      <c r="K140">
        <f>VLOOKUP(C140,Sheet1!$A$27:$D$46,4,FALSE)</f>
        <v>0.40425531914893614</v>
      </c>
      <c r="L140">
        <f>VLOOKUP(B140,Sheet1!$A$27:$F$46,5,FALSE)</f>
        <v>1.1023391812865497</v>
      </c>
      <c r="M140">
        <f>VLOOKUP(C140,Sheet1!$A$27:$F$46,6,FALSE)</f>
        <v>-0.49780701754385964</v>
      </c>
    </row>
    <row r="141" spans="1:13">
      <c r="A141" s="9">
        <v>40432</v>
      </c>
      <c r="B141" t="s">
        <v>6</v>
      </c>
      <c r="C141" t="s">
        <v>32</v>
      </c>
      <c r="D141">
        <v>1</v>
      </c>
      <c r="E141">
        <v>0</v>
      </c>
      <c r="F141">
        <f>VLOOKUP(B141,Sheet1!$A$27:$B$46,2,FALSE)</f>
        <v>1.6382978723404256</v>
      </c>
      <c r="G141">
        <f>VLOOKUP(C141,Sheet1!$A$27:$B$46,2,FALSE)</f>
        <v>1.1170212765957446</v>
      </c>
      <c r="H141">
        <f>VLOOKUP(B141,Sheet1!$A$27:$D$46,3,FALSE)</f>
        <v>140</v>
      </c>
      <c r="I141">
        <f>VLOOKUP(C141,Sheet1!$A$27:$D$46,3,FALSE)</f>
        <v>74</v>
      </c>
      <c r="J141">
        <f>VLOOKUP(B141,Sheet1!$A$27:$D$46,4,FALSE)</f>
        <v>0.1702127659574468</v>
      </c>
      <c r="K141">
        <f>VLOOKUP(C141,Sheet1!$A$27:$D$46,4,FALSE)</f>
        <v>0.32978723404255317</v>
      </c>
      <c r="L141">
        <f>VLOOKUP(B141,Sheet1!$A$27:$F$46,5,FALSE)</f>
        <v>0.4217836257309942</v>
      </c>
      <c r="M141">
        <f>VLOOKUP(C141,Sheet1!$A$27:$F$46,6,FALSE)</f>
        <v>-0.40716374269005845</v>
      </c>
    </row>
    <row r="142" spans="1:13">
      <c r="A142" s="9">
        <v>40420</v>
      </c>
      <c r="B142" t="s">
        <v>8</v>
      </c>
      <c r="C142" t="s">
        <v>18</v>
      </c>
      <c r="D142">
        <v>4</v>
      </c>
      <c r="E142">
        <v>0</v>
      </c>
      <c r="F142">
        <f>VLOOKUP(B142,Sheet1!$A$27:$B$46,2,FALSE)</f>
        <v>1.7553191489361701</v>
      </c>
      <c r="G142">
        <f>VLOOKUP(C142,Sheet1!$A$27:$B$46,2,FALSE)</f>
        <v>1.0425531914893618</v>
      </c>
      <c r="H142">
        <f>VLOOKUP(B142,Sheet1!$A$27:$D$46,3,FALSE)</f>
        <v>124</v>
      </c>
      <c r="I142">
        <f>VLOOKUP(C142,Sheet1!$A$27:$D$46,3,FALSE)</f>
        <v>41</v>
      </c>
      <c r="J142">
        <f>VLOOKUP(B142,Sheet1!$A$27:$D$46,4,FALSE)</f>
        <v>0.1702127659574468</v>
      </c>
      <c r="K142">
        <f>VLOOKUP(C142,Sheet1!$A$27:$D$46,4,FALSE)</f>
        <v>0.34042553191489361</v>
      </c>
      <c r="L142">
        <f>VLOOKUP(B142,Sheet1!$A$27:$F$46,5,FALSE)</f>
        <v>0.52119883040935666</v>
      </c>
      <c r="M142">
        <f>VLOOKUP(C142,Sheet1!$A$27:$F$46,6,FALSE)</f>
        <v>-0.51461988304093564</v>
      </c>
    </row>
    <row r="143" spans="1:13">
      <c r="A143" s="9">
        <v>40419</v>
      </c>
      <c r="B143" t="s">
        <v>14</v>
      </c>
      <c r="C143" t="s">
        <v>15</v>
      </c>
      <c r="D143">
        <v>3</v>
      </c>
      <c r="E143">
        <v>1</v>
      </c>
      <c r="F143">
        <f>VLOOKUP(B143,Sheet1!$A$27:$B$46,2,FALSE)</f>
        <v>1.0425531914893618</v>
      </c>
      <c r="G143">
        <f>VLOOKUP(C143,Sheet1!$A$27:$B$46,2,FALSE)</f>
        <v>1.446808510638298</v>
      </c>
      <c r="H143">
        <f>VLOOKUP(B143,Sheet1!$A$27:$D$46,3,FALSE)</f>
        <v>79</v>
      </c>
      <c r="I143">
        <f>VLOOKUP(C143,Sheet1!$A$27:$D$46,3,FALSE)</f>
        <v>107</v>
      </c>
      <c r="J143">
        <f>VLOOKUP(B143,Sheet1!$A$27:$D$46,4,FALSE)</f>
        <v>0.39361702127659576</v>
      </c>
      <c r="K143">
        <f>VLOOKUP(C143,Sheet1!$A$27:$D$46,4,FALSE)</f>
        <v>0.24468085106382978</v>
      </c>
      <c r="L143">
        <f>VLOOKUP(B143,Sheet1!$A$27:$F$46,5,FALSE)</f>
        <v>0.33698830409356728</v>
      </c>
      <c r="M143">
        <f>VLOOKUP(C143,Sheet1!$A$27:$F$46,6,FALSE)</f>
        <v>-0.21783625730994152</v>
      </c>
    </row>
    <row r="144" spans="1:13">
      <c r="A144" s="9">
        <v>40419</v>
      </c>
      <c r="B144" t="s">
        <v>21</v>
      </c>
      <c r="C144" t="s">
        <v>24</v>
      </c>
      <c r="D144">
        <v>0</v>
      </c>
      <c r="E144">
        <v>0</v>
      </c>
      <c r="F144">
        <f>VLOOKUP(B144,Sheet1!$A$27:$B$46,2,FALSE)</f>
        <v>1.0425531914893618</v>
      </c>
      <c r="G144">
        <f>VLOOKUP(C144,Sheet1!$A$27:$B$46,2,FALSE)</f>
        <v>0.65957446808510634</v>
      </c>
      <c r="H144">
        <f>VLOOKUP(B144,Sheet1!$A$27:$D$46,3,FALSE)</f>
        <v>78</v>
      </c>
      <c r="I144">
        <f>VLOOKUP(C144,Sheet1!$A$27:$D$46,3,FALSE)</f>
        <v>66</v>
      </c>
      <c r="J144">
        <f>VLOOKUP(B144,Sheet1!$A$27:$D$46,4,FALSE)</f>
        <v>0.36170212765957449</v>
      </c>
      <c r="K144">
        <f>VLOOKUP(C144,Sheet1!$A$27:$D$46,4,FALSE)</f>
        <v>0.2857142857142857</v>
      </c>
      <c r="L144">
        <f>VLOOKUP(B144,Sheet1!$A$27:$F$46,5,FALSE)</f>
        <v>0.11330409356725145</v>
      </c>
      <c r="M144">
        <f>VLOOKUP(C144,Sheet1!$A$27:$F$46,6,FALSE)</f>
        <v>-0.48479532163742689</v>
      </c>
    </row>
    <row r="145" spans="1:13">
      <c r="A145" s="9">
        <v>40419</v>
      </c>
      <c r="B145" t="s">
        <v>19</v>
      </c>
      <c r="C145" t="s">
        <v>5</v>
      </c>
      <c r="D145">
        <v>0</v>
      </c>
      <c r="E145">
        <v>0</v>
      </c>
      <c r="F145">
        <f>VLOOKUP(B145,Sheet1!$A$27:$B$46,2,FALSE)</f>
        <v>1.4361702127659575</v>
      </c>
      <c r="G145">
        <f>VLOOKUP(C145,Sheet1!$A$27:$B$46,2,FALSE)</f>
        <v>2.4574468085106385</v>
      </c>
      <c r="H145">
        <f>VLOOKUP(B145,Sheet1!$A$27:$D$46,3,FALSE)</f>
        <v>110</v>
      </c>
      <c r="I145">
        <f>VLOOKUP(C145,Sheet1!$A$27:$D$46,3,FALSE)</f>
        <v>228</v>
      </c>
      <c r="J145">
        <f>VLOOKUP(B145,Sheet1!$A$27:$D$46,4,FALSE)</f>
        <v>0.25531914893617019</v>
      </c>
      <c r="K145">
        <f>VLOOKUP(C145,Sheet1!$A$27:$D$46,4,FALSE)</f>
        <v>0.11702127659574468</v>
      </c>
      <c r="L145">
        <f>VLOOKUP(B145,Sheet1!$A$27:$F$46,5,FALSE)</f>
        <v>0.54239766081871343</v>
      </c>
      <c r="M145">
        <f>VLOOKUP(C145,Sheet1!$A$27:$F$46,6,FALSE)</f>
        <v>0.3757309941520468</v>
      </c>
    </row>
    <row r="146" spans="1:13">
      <c r="A146" s="9">
        <v>40419</v>
      </c>
      <c r="B146" t="s">
        <v>16</v>
      </c>
      <c r="C146" t="s">
        <v>23</v>
      </c>
      <c r="D146">
        <v>0</v>
      </c>
      <c r="E146">
        <v>0</v>
      </c>
      <c r="F146">
        <f>VLOOKUP(B146,Sheet1!$A$27:$B$46,2,FALSE)</f>
        <v>0.98936170212765961</v>
      </c>
      <c r="G146">
        <f>VLOOKUP(C146,Sheet1!$A$27:$B$46,2,FALSE)</f>
        <v>1.1063829787234043</v>
      </c>
      <c r="H146">
        <f>VLOOKUP(B146,Sheet1!$A$27:$D$46,3,FALSE)</f>
        <v>79</v>
      </c>
      <c r="I146">
        <f>VLOOKUP(C146,Sheet1!$A$27:$D$46,3,FALSE)</f>
        <v>57</v>
      </c>
      <c r="J146">
        <f>VLOOKUP(B146,Sheet1!$A$27:$D$46,4,FALSE)</f>
        <v>0.40425531914893614</v>
      </c>
      <c r="K146">
        <f>VLOOKUP(C146,Sheet1!$A$27:$D$46,4,FALSE)</f>
        <v>0.30851063829787234</v>
      </c>
      <c r="L146">
        <f>VLOOKUP(B146,Sheet1!$A$27:$F$46,5,FALSE)</f>
        <v>0.23245614035087719</v>
      </c>
      <c r="M146">
        <f>VLOOKUP(C146,Sheet1!$A$27:$F$46,6,FALSE)</f>
        <v>-0.38230994152046782</v>
      </c>
    </row>
    <row r="147" spans="1:13">
      <c r="A147" s="9">
        <v>40419</v>
      </c>
      <c r="B147" t="s">
        <v>32</v>
      </c>
      <c r="C147" t="s">
        <v>0</v>
      </c>
      <c r="D147">
        <v>0</v>
      </c>
      <c r="E147">
        <v>3</v>
      </c>
      <c r="F147">
        <f>VLOOKUP(B147,Sheet1!$A$27:$B$46,2,FALSE)</f>
        <v>1.1170212765957446</v>
      </c>
      <c r="G147">
        <f>VLOOKUP(C147,Sheet1!$A$27:$B$46,2,FALSE)</f>
        <v>2.9188596491228069</v>
      </c>
      <c r="H147">
        <f>VLOOKUP(B147,Sheet1!$A$27:$D$46,3,FALSE)</f>
        <v>74</v>
      </c>
      <c r="I147">
        <f>VLOOKUP(C147,Sheet1!$A$27:$D$46,3,FALSE)</f>
        <v>291</v>
      </c>
      <c r="J147">
        <f>VLOOKUP(B147,Sheet1!$A$27:$D$46,4,FALSE)</f>
        <v>0.32978723404255317</v>
      </c>
      <c r="K147">
        <f>VLOOKUP(C147,Sheet1!$A$27:$D$46,4,FALSE)</f>
        <v>5.4093567251461985E-2</v>
      </c>
      <c r="L147">
        <f>VLOOKUP(B147,Sheet1!$A$27:$F$46,5,FALSE)</f>
        <v>2.4122807017543851E-2</v>
      </c>
      <c r="M147">
        <f>VLOOKUP(C147,Sheet1!$A$27:$F$46,6,FALSE)</f>
        <v>1.1410818713450293</v>
      </c>
    </row>
    <row r="148" spans="1:13">
      <c r="A148" s="9">
        <v>40419</v>
      </c>
      <c r="B148" t="s">
        <v>17</v>
      </c>
      <c r="C148" t="s">
        <v>31</v>
      </c>
      <c r="D148">
        <v>1</v>
      </c>
      <c r="E148">
        <v>0</v>
      </c>
      <c r="F148">
        <f>VLOOKUP(B148,Sheet1!$A$27:$B$46,2,FALSE)</f>
        <v>1.3</v>
      </c>
      <c r="G148">
        <f>VLOOKUP(C148,Sheet1!$A$27:$B$46,2,FALSE)</f>
        <v>1.6276595744680851</v>
      </c>
      <c r="H148">
        <f>VLOOKUP(B148,Sheet1!$A$27:$D$46,3,FALSE)</f>
        <v>110</v>
      </c>
      <c r="I148">
        <f>VLOOKUP(C148,Sheet1!$A$27:$D$46,3,FALSE)</f>
        <v>124</v>
      </c>
      <c r="J148">
        <f>VLOOKUP(B148,Sheet1!$A$27:$D$46,4,FALSE)</f>
        <v>0.14893617021276595</v>
      </c>
      <c r="K148">
        <f>VLOOKUP(C148,Sheet1!$A$27:$D$46,4,FALSE)</f>
        <v>0.21276595744680851</v>
      </c>
      <c r="L148">
        <f>VLOOKUP(B148,Sheet1!$A$27:$F$46,5,FALSE)</f>
        <v>0.29824561403508765</v>
      </c>
      <c r="M148">
        <f>VLOOKUP(C148,Sheet1!$A$27:$F$46,6,FALSE)</f>
        <v>-0.13961988304093564</v>
      </c>
    </row>
    <row r="149" spans="1:13">
      <c r="A149" s="9">
        <v>40418</v>
      </c>
      <c r="B149" t="s">
        <v>20</v>
      </c>
      <c r="C149" t="s">
        <v>7</v>
      </c>
      <c r="D149">
        <v>0</v>
      </c>
      <c r="E149">
        <v>1</v>
      </c>
      <c r="F149">
        <f>VLOOKUP(B149,Sheet1!$A$27:$B$46,2,FALSE)</f>
        <v>1.3833333333333333</v>
      </c>
      <c r="G149">
        <f>VLOOKUP(C149,Sheet1!$A$27:$B$46,2,FALSE)</f>
        <v>1.3191489361702127</v>
      </c>
      <c r="H149">
        <f>VLOOKUP(B149,Sheet1!$A$27:$D$46,3,FALSE)</f>
        <v>123</v>
      </c>
      <c r="I149">
        <f>VLOOKUP(C149,Sheet1!$A$27:$D$46,3,FALSE)</f>
        <v>79</v>
      </c>
      <c r="J149">
        <f>VLOOKUP(B149,Sheet1!$A$27:$D$46,4,FALSE)</f>
        <v>0.35</v>
      </c>
      <c r="K149">
        <f>VLOOKUP(C149,Sheet1!$A$27:$D$46,4,FALSE)</f>
        <v>0.22340425531914893</v>
      </c>
      <c r="L149">
        <f>VLOOKUP(B149,Sheet1!$A$27:$F$46,5,FALSE)</f>
        <v>0.50116959064327482</v>
      </c>
      <c r="M149">
        <f>VLOOKUP(C149,Sheet1!$A$27:$F$46,6,FALSE)</f>
        <v>-0.42763157894736842</v>
      </c>
    </row>
    <row r="150" spans="1:13">
      <c r="A150" s="9">
        <v>40418</v>
      </c>
      <c r="B150" t="s">
        <v>25</v>
      </c>
      <c r="C150" t="s">
        <v>56</v>
      </c>
      <c r="D150">
        <v>1</v>
      </c>
      <c r="E150">
        <v>4</v>
      </c>
      <c r="F150">
        <f>VLOOKUP(B150,Sheet1!$A$27:$B$46,2,FALSE)</f>
        <v>1.3666666666666667</v>
      </c>
      <c r="G150">
        <f>VLOOKUP(C150,Sheet1!$A$27:$B$46,2,FALSE)</f>
        <v>1.5319148936170213</v>
      </c>
      <c r="H150">
        <f>VLOOKUP(B150,Sheet1!$A$27:$D$46,3,FALSE)</f>
        <v>108</v>
      </c>
      <c r="I150">
        <f>VLOOKUP(C150,Sheet1!$A$27:$D$46,3,FALSE)</f>
        <v>127</v>
      </c>
      <c r="J150">
        <f>VLOOKUP(B150,Sheet1!$A$27:$D$46,4,FALSE)</f>
        <v>0.18333333333333332</v>
      </c>
      <c r="K150">
        <f>VLOOKUP(C150,Sheet1!$A$27:$D$46,4,FALSE)</f>
        <v>0.24468085106382978</v>
      </c>
      <c r="L150">
        <f>VLOOKUP(B150,Sheet1!$A$27:$F$46,5,FALSE)</f>
        <v>7.2222222222222215E-2</v>
      </c>
      <c r="M150">
        <f>VLOOKUP(C150,Sheet1!$A$27:$F$46,6,FALSE)</f>
        <v>-8.6257309941520477E-2</v>
      </c>
    </row>
    <row r="151" spans="1:13">
      <c r="A151" s="9">
        <v>40418</v>
      </c>
      <c r="B151" t="s">
        <v>22</v>
      </c>
      <c r="C151" t="s">
        <v>6</v>
      </c>
      <c r="D151">
        <v>1</v>
      </c>
      <c r="E151">
        <v>3</v>
      </c>
      <c r="F151">
        <f>VLOOKUP(B151,Sheet1!$A$27:$B$46,2,FALSE)</f>
        <v>1.2765957446808511</v>
      </c>
      <c r="G151">
        <f>VLOOKUP(C151,Sheet1!$A$27:$B$46,2,FALSE)</f>
        <v>1.6382978723404256</v>
      </c>
      <c r="H151">
        <f>VLOOKUP(B151,Sheet1!$A$27:$D$46,3,FALSE)</f>
        <v>76</v>
      </c>
      <c r="I151">
        <f>VLOOKUP(C151,Sheet1!$A$27:$D$46,3,FALSE)</f>
        <v>140</v>
      </c>
      <c r="J151">
        <f>VLOOKUP(B151,Sheet1!$A$27:$D$46,4,FALSE)</f>
        <v>0.25531914893617019</v>
      </c>
      <c r="K151">
        <f>VLOOKUP(C151,Sheet1!$A$27:$D$46,4,FALSE)</f>
        <v>0.1702127659574468</v>
      </c>
      <c r="L151">
        <f>VLOOKUP(B151,Sheet1!$A$27:$F$46,5,FALSE)</f>
        <v>-0.16154970760233919</v>
      </c>
      <c r="M151">
        <f>VLOOKUP(C151,Sheet1!$A$27:$F$46,6,FALSE)</f>
        <v>-1.023391812865497E-2</v>
      </c>
    </row>
    <row r="152" spans="1:13">
      <c r="A152" s="9">
        <v>40314</v>
      </c>
      <c r="B152" t="s">
        <v>22</v>
      </c>
      <c r="C152" t="s">
        <v>5</v>
      </c>
      <c r="D152">
        <v>1</v>
      </c>
      <c r="E152">
        <v>1</v>
      </c>
      <c r="F152">
        <f>VLOOKUP(B152,Sheet1!$A$27:$B$46,2,FALSE)</f>
        <v>1.2765957446808511</v>
      </c>
      <c r="G152">
        <f>VLOOKUP(C152,Sheet1!$A$27:$B$46,2,FALSE)</f>
        <v>2.4574468085106385</v>
      </c>
      <c r="H152">
        <f>VLOOKUP(B152,Sheet1!$A$27:$D$46,3,FALSE)</f>
        <v>76</v>
      </c>
      <c r="I152">
        <f>VLOOKUP(C152,Sheet1!$A$27:$D$46,3,FALSE)</f>
        <v>228</v>
      </c>
      <c r="J152">
        <f>VLOOKUP(B152,Sheet1!$A$27:$D$46,4,FALSE)</f>
        <v>0.25531914893617019</v>
      </c>
      <c r="K152">
        <f>VLOOKUP(C152,Sheet1!$A$27:$D$46,4,FALSE)</f>
        <v>0.11702127659574468</v>
      </c>
      <c r="L152">
        <f>VLOOKUP(B152,Sheet1!$A$27:$F$46,5,FALSE)</f>
        <v>-0.16154970760233919</v>
      </c>
      <c r="M152">
        <f>VLOOKUP(C152,Sheet1!$A$27:$F$46,6,FALSE)</f>
        <v>0.3757309941520468</v>
      </c>
    </row>
    <row r="153" spans="1:13">
      <c r="A153" s="9">
        <v>40314</v>
      </c>
      <c r="B153" t="s">
        <v>32</v>
      </c>
      <c r="C153" t="s">
        <v>18</v>
      </c>
      <c r="D153">
        <v>2</v>
      </c>
      <c r="E153">
        <v>0</v>
      </c>
      <c r="F153">
        <f>VLOOKUP(B153,Sheet1!$A$27:$B$46,2,FALSE)</f>
        <v>1.1170212765957446</v>
      </c>
      <c r="G153">
        <f>VLOOKUP(C153,Sheet1!$A$27:$B$46,2,FALSE)</f>
        <v>1.0425531914893618</v>
      </c>
      <c r="H153">
        <f>VLOOKUP(B153,Sheet1!$A$27:$D$46,3,FALSE)</f>
        <v>74</v>
      </c>
      <c r="I153">
        <f>VLOOKUP(C153,Sheet1!$A$27:$D$46,3,FALSE)</f>
        <v>41</v>
      </c>
      <c r="J153">
        <f>VLOOKUP(B153,Sheet1!$A$27:$D$46,4,FALSE)</f>
        <v>0.32978723404255317</v>
      </c>
      <c r="K153">
        <f>VLOOKUP(C153,Sheet1!$A$27:$D$46,4,FALSE)</f>
        <v>0.34042553191489361</v>
      </c>
      <c r="L153">
        <f>VLOOKUP(B153,Sheet1!$A$27:$F$46,5,FALSE)</f>
        <v>2.4122807017543851E-2</v>
      </c>
      <c r="M153">
        <f>VLOOKUP(C153,Sheet1!$A$27:$F$46,6,FALSE)</f>
        <v>-0.51461988304093564</v>
      </c>
    </row>
    <row r="154" spans="1:13">
      <c r="A154" s="9">
        <v>40313</v>
      </c>
      <c r="B154" t="s">
        <v>8</v>
      </c>
      <c r="C154" t="s">
        <v>15</v>
      </c>
      <c r="D154">
        <v>0</v>
      </c>
      <c r="E154">
        <v>3</v>
      </c>
      <c r="F154">
        <f>VLOOKUP(B154,Sheet1!$A$27:$B$46,2,FALSE)</f>
        <v>1.7553191489361701</v>
      </c>
      <c r="G154">
        <f>VLOOKUP(C154,Sheet1!$A$27:$B$46,2,FALSE)</f>
        <v>1.446808510638298</v>
      </c>
      <c r="H154">
        <f>VLOOKUP(B154,Sheet1!$A$27:$D$46,3,FALSE)</f>
        <v>124</v>
      </c>
      <c r="I154">
        <f>VLOOKUP(C154,Sheet1!$A$27:$D$46,3,FALSE)</f>
        <v>107</v>
      </c>
      <c r="J154">
        <f>VLOOKUP(B154,Sheet1!$A$27:$D$46,4,FALSE)</f>
        <v>0.1702127659574468</v>
      </c>
      <c r="K154">
        <f>VLOOKUP(C154,Sheet1!$A$27:$D$46,4,FALSE)</f>
        <v>0.24468085106382978</v>
      </c>
      <c r="L154">
        <f>VLOOKUP(B154,Sheet1!$A$27:$F$46,5,FALSE)</f>
        <v>0.52119883040935666</v>
      </c>
      <c r="M154">
        <f>VLOOKUP(C154,Sheet1!$A$27:$F$46,6,FALSE)</f>
        <v>-0.21783625730994152</v>
      </c>
    </row>
    <row r="155" spans="1:13">
      <c r="A155" s="9">
        <v>40313</v>
      </c>
      <c r="B155" t="s">
        <v>7</v>
      </c>
      <c r="C155" t="s">
        <v>21</v>
      </c>
      <c r="D155">
        <v>2</v>
      </c>
      <c r="E155">
        <v>0</v>
      </c>
      <c r="F155">
        <f>VLOOKUP(B155,Sheet1!$A$27:$B$46,2,FALSE)</f>
        <v>1.3191489361702127</v>
      </c>
      <c r="G155">
        <f>VLOOKUP(C155,Sheet1!$A$27:$B$46,2,FALSE)</f>
        <v>1.0425531914893618</v>
      </c>
      <c r="H155">
        <f>VLOOKUP(B155,Sheet1!$A$27:$D$46,3,FALSE)</f>
        <v>79</v>
      </c>
      <c r="I155">
        <f>VLOOKUP(C155,Sheet1!$A$27:$D$46,3,FALSE)</f>
        <v>78</v>
      </c>
      <c r="J155">
        <f>VLOOKUP(B155,Sheet1!$A$27:$D$46,4,FALSE)</f>
        <v>0.22340425531914893</v>
      </c>
      <c r="K155">
        <f>VLOOKUP(C155,Sheet1!$A$27:$D$46,4,FALSE)</f>
        <v>0.36170212765957449</v>
      </c>
      <c r="L155">
        <f>VLOOKUP(B155,Sheet1!$A$27:$F$46,5,FALSE)</f>
        <v>0.22587719298245612</v>
      </c>
      <c r="M155">
        <f>VLOOKUP(C155,Sheet1!$A$27:$F$46,6,FALSE)</f>
        <v>-0.44883040935672514</v>
      </c>
    </row>
    <row r="156" spans="1:13">
      <c r="A156" s="9">
        <v>40313</v>
      </c>
      <c r="B156" t="s">
        <v>19</v>
      </c>
      <c r="C156" t="s">
        <v>14</v>
      </c>
      <c r="D156">
        <v>2</v>
      </c>
      <c r="E156">
        <v>0</v>
      </c>
      <c r="F156">
        <f>VLOOKUP(B156,Sheet1!$A$27:$B$46,2,FALSE)</f>
        <v>1.4361702127659575</v>
      </c>
      <c r="G156">
        <f>VLOOKUP(C156,Sheet1!$A$27:$B$46,2,FALSE)</f>
        <v>1.0425531914893618</v>
      </c>
      <c r="H156">
        <f>VLOOKUP(B156,Sheet1!$A$27:$D$46,3,FALSE)</f>
        <v>110</v>
      </c>
      <c r="I156">
        <f>VLOOKUP(C156,Sheet1!$A$27:$D$46,3,FALSE)</f>
        <v>79</v>
      </c>
      <c r="J156">
        <f>VLOOKUP(B156,Sheet1!$A$27:$D$46,4,FALSE)</f>
        <v>0.25531914893617019</v>
      </c>
      <c r="K156">
        <f>VLOOKUP(C156,Sheet1!$A$27:$D$46,4,FALSE)</f>
        <v>0.39361702127659576</v>
      </c>
      <c r="L156">
        <f>VLOOKUP(B156,Sheet1!$A$27:$F$46,5,FALSE)</f>
        <v>0.54239766081871343</v>
      </c>
      <c r="M156">
        <f>VLOOKUP(C156,Sheet1!$A$27:$F$46,6,FALSE)</f>
        <v>-0.49634502923976609</v>
      </c>
    </row>
    <row r="157" spans="1:13">
      <c r="A157" s="9">
        <v>40313</v>
      </c>
      <c r="B157" t="s">
        <v>24</v>
      </c>
      <c r="C157" t="s">
        <v>31</v>
      </c>
      <c r="D157">
        <v>3</v>
      </c>
      <c r="E157">
        <v>3</v>
      </c>
      <c r="F157">
        <f>VLOOKUP(B157,Sheet1!$A$27:$B$46,2,FALSE)</f>
        <v>0.65957446808510634</v>
      </c>
      <c r="G157">
        <f>VLOOKUP(C157,Sheet1!$A$27:$B$46,2,FALSE)</f>
        <v>1.6276595744680851</v>
      </c>
      <c r="H157">
        <f>VLOOKUP(B157,Sheet1!$A$27:$D$46,3,FALSE)</f>
        <v>66</v>
      </c>
      <c r="I157">
        <f>VLOOKUP(C157,Sheet1!$A$27:$D$46,3,FALSE)</f>
        <v>124</v>
      </c>
      <c r="J157">
        <f>VLOOKUP(B157,Sheet1!$A$27:$D$46,4,FALSE)</f>
        <v>0.2857142857142857</v>
      </c>
      <c r="K157">
        <f>VLOOKUP(C157,Sheet1!$A$27:$D$46,4,FALSE)</f>
        <v>0.21276595744680851</v>
      </c>
      <c r="L157">
        <f>VLOOKUP(B157,Sheet1!$A$27:$F$46,5,FALSE)</f>
        <v>-0.27953216374269008</v>
      </c>
      <c r="M157">
        <f>VLOOKUP(C157,Sheet1!$A$27:$F$46,6,FALSE)</f>
        <v>-0.13961988304093564</v>
      </c>
    </row>
    <row r="158" spans="1:13">
      <c r="A158" s="9">
        <v>40313</v>
      </c>
      <c r="B158" t="s">
        <v>23</v>
      </c>
      <c r="C158" t="s">
        <v>56</v>
      </c>
      <c r="D158">
        <v>2</v>
      </c>
      <c r="E158">
        <v>3</v>
      </c>
      <c r="F158">
        <f>VLOOKUP(B158,Sheet1!$A$27:$B$46,2,FALSE)</f>
        <v>1.1063829787234043</v>
      </c>
      <c r="G158">
        <f>VLOOKUP(C158,Sheet1!$A$27:$B$46,2,FALSE)</f>
        <v>1.5319148936170213</v>
      </c>
      <c r="H158">
        <f>VLOOKUP(B158,Sheet1!$A$27:$D$46,3,FALSE)</f>
        <v>57</v>
      </c>
      <c r="I158">
        <f>VLOOKUP(C158,Sheet1!$A$27:$D$46,3,FALSE)</f>
        <v>127</v>
      </c>
      <c r="J158">
        <f>VLOOKUP(B158,Sheet1!$A$27:$D$46,4,FALSE)</f>
        <v>0.30851063829787234</v>
      </c>
      <c r="K158">
        <f>VLOOKUP(C158,Sheet1!$A$27:$D$46,4,FALSE)</f>
        <v>0.24468085106382978</v>
      </c>
      <c r="L158">
        <f>VLOOKUP(B158,Sheet1!$A$27:$F$46,5,FALSE)</f>
        <v>-0.21856725146198833</v>
      </c>
      <c r="M158">
        <f>VLOOKUP(C158,Sheet1!$A$27:$F$46,6,FALSE)</f>
        <v>-8.6257309941520477E-2</v>
      </c>
    </row>
    <row r="159" spans="1:13">
      <c r="A159" s="9">
        <v>40306</v>
      </c>
      <c r="B159" t="s">
        <v>5</v>
      </c>
      <c r="C159" t="s">
        <v>7</v>
      </c>
      <c r="D159">
        <v>5</v>
      </c>
      <c r="E159">
        <v>1</v>
      </c>
      <c r="F159">
        <f>VLOOKUP(B159,Sheet1!$A$27:$B$46,2,FALSE)</f>
        <v>2.4574468085106385</v>
      </c>
      <c r="G159">
        <f>VLOOKUP(C159,Sheet1!$A$27:$B$46,2,FALSE)</f>
        <v>1.3191489361702127</v>
      </c>
      <c r="H159">
        <f>VLOOKUP(B159,Sheet1!$A$27:$D$46,3,FALSE)</f>
        <v>228</v>
      </c>
      <c r="I159">
        <f>VLOOKUP(C159,Sheet1!$A$27:$D$46,3,FALSE)</f>
        <v>79</v>
      </c>
      <c r="J159">
        <f>VLOOKUP(B159,Sheet1!$A$27:$D$46,4,FALSE)</f>
        <v>0.11702127659574468</v>
      </c>
      <c r="K159">
        <f>VLOOKUP(C159,Sheet1!$A$27:$D$46,4,FALSE)</f>
        <v>0.22340425531914893</v>
      </c>
      <c r="L159">
        <f>VLOOKUP(B159,Sheet1!$A$27:$F$46,5,FALSE)</f>
        <v>1.1023391812865497</v>
      </c>
      <c r="M159">
        <f>VLOOKUP(C159,Sheet1!$A$27:$F$46,6,FALSE)</f>
        <v>-0.42763157894736842</v>
      </c>
    </row>
    <row r="160" spans="1:13">
      <c r="A160" s="9">
        <v>40306</v>
      </c>
      <c r="B160" t="s">
        <v>56</v>
      </c>
      <c r="C160" t="s">
        <v>0</v>
      </c>
      <c r="D160">
        <v>2</v>
      </c>
      <c r="E160">
        <v>3</v>
      </c>
      <c r="F160">
        <f>VLOOKUP(B160,Sheet1!$A$27:$B$46,2,FALSE)</f>
        <v>1.5319148936170213</v>
      </c>
      <c r="G160">
        <f>VLOOKUP(C160,Sheet1!$A$27:$B$46,2,FALSE)</f>
        <v>2.9188596491228069</v>
      </c>
      <c r="H160">
        <f>VLOOKUP(B160,Sheet1!$A$27:$D$46,3,FALSE)</f>
        <v>127</v>
      </c>
      <c r="I160">
        <f>VLOOKUP(C160,Sheet1!$A$27:$D$46,3,FALSE)</f>
        <v>291</v>
      </c>
      <c r="J160">
        <f>VLOOKUP(B160,Sheet1!$A$27:$D$46,4,FALSE)</f>
        <v>0.24468085106382978</v>
      </c>
      <c r="K160">
        <f>VLOOKUP(C160,Sheet1!$A$27:$D$46,4,FALSE)</f>
        <v>5.4093567251461985E-2</v>
      </c>
      <c r="L160">
        <f>VLOOKUP(B160,Sheet1!$A$27:$F$46,5,FALSE)</f>
        <v>0.17909356725146197</v>
      </c>
      <c r="M160">
        <f>VLOOKUP(C160,Sheet1!$A$27:$F$46,6,FALSE)</f>
        <v>1.1410818713450293</v>
      </c>
    </row>
    <row r="161" spans="1:13">
      <c r="A161" s="9">
        <v>40306</v>
      </c>
      <c r="B161" t="s">
        <v>31</v>
      </c>
      <c r="C161" t="s">
        <v>6</v>
      </c>
      <c r="D161">
        <v>2</v>
      </c>
      <c r="E161">
        <v>0</v>
      </c>
      <c r="F161">
        <f>VLOOKUP(B161,Sheet1!$A$27:$B$46,2,FALSE)</f>
        <v>1.6276595744680851</v>
      </c>
      <c r="G161">
        <f>VLOOKUP(C161,Sheet1!$A$27:$B$46,2,FALSE)</f>
        <v>1.6382978723404256</v>
      </c>
      <c r="H161">
        <f>VLOOKUP(B161,Sheet1!$A$27:$D$46,3,FALSE)</f>
        <v>124</v>
      </c>
      <c r="I161">
        <f>VLOOKUP(C161,Sheet1!$A$27:$D$46,3,FALSE)</f>
        <v>140</v>
      </c>
      <c r="J161">
        <f>VLOOKUP(B161,Sheet1!$A$27:$D$46,4,FALSE)</f>
        <v>0.21276595744680851</v>
      </c>
      <c r="K161">
        <f>VLOOKUP(C161,Sheet1!$A$27:$D$46,4,FALSE)</f>
        <v>0.1702127659574468</v>
      </c>
      <c r="L161">
        <f>VLOOKUP(B161,Sheet1!$A$27:$F$46,5,FALSE)</f>
        <v>0.63669590643274854</v>
      </c>
      <c r="M161">
        <f>VLOOKUP(C161,Sheet1!$A$27:$F$46,6,FALSE)</f>
        <v>-1.023391812865497E-2</v>
      </c>
    </row>
    <row r="162" spans="1:13">
      <c r="A162" s="9">
        <v>40306</v>
      </c>
      <c r="B162" t="s">
        <v>15</v>
      </c>
      <c r="C162" t="s">
        <v>22</v>
      </c>
      <c r="D162">
        <v>2</v>
      </c>
      <c r="E162">
        <v>1</v>
      </c>
      <c r="F162">
        <f>VLOOKUP(B162,Sheet1!$A$27:$B$46,2,FALSE)</f>
        <v>1.446808510638298</v>
      </c>
      <c r="G162">
        <f>VLOOKUP(C162,Sheet1!$A$27:$B$46,2,FALSE)</f>
        <v>1.2765957446808511</v>
      </c>
      <c r="H162">
        <f>VLOOKUP(B162,Sheet1!$A$27:$D$46,3,FALSE)</f>
        <v>107</v>
      </c>
      <c r="I162">
        <f>VLOOKUP(C162,Sheet1!$A$27:$D$46,3,FALSE)</f>
        <v>76</v>
      </c>
      <c r="J162">
        <f>VLOOKUP(B162,Sheet1!$A$27:$D$46,4,FALSE)</f>
        <v>0.24468085106382978</v>
      </c>
      <c r="K162">
        <f>VLOOKUP(C162,Sheet1!$A$27:$D$46,4,FALSE)</f>
        <v>0.25531914893617019</v>
      </c>
      <c r="L162">
        <f>VLOOKUP(B162,Sheet1!$A$27:$F$46,5,FALSE)</f>
        <v>0.32748538011695905</v>
      </c>
      <c r="M162">
        <f>VLOOKUP(C162,Sheet1!$A$27:$F$46,6,FALSE)</f>
        <v>-0.29312865497076024</v>
      </c>
    </row>
    <row r="163" spans="1:13">
      <c r="A163" s="9">
        <v>40306</v>
      </c>
      <c r="B163" t="s">
        <v>18</v>
      </c>
      <c r="C163" t="s">
        <v>8</v>
      </c>
      <c r="D163">
        <v>1</v>
      </c>
      <c r="E163">
        <v>1</v>
      </c>
      <c r="F163">
        <f>VLOOKUP(B163,Sheet1!$A$27:$B$46,2,FALSE)</f>
        <v>1.0425531914893618</v>
      </c>
      <c r="G163">
        <f>VLOOKUP(C163,Sheet1!$A$27:$B$46,2,FALSE)</f>
        <v>1.7553191489361701</v>
      </c>
      <c r="H163">
        <f>VLOOKUP(B163,Sheet1!$A$27:$D$46,3,FALSE)</f>
        <v>41</v>
      </c>
      <c r="I163">
        <f>VLOOKUP(C163,Sheet1!$A$27:$D$46,3,FALSE)</f>
        <v>124</v>
      </c>
      <c r="J163">
        <f>VLOOKUP(B163,Sheet1!$A$27:$D$46,4,FALSE)</f>
        <v>0.34042553191489361</v>
      </c>
      <c r="K163">
        <f>VLOOKUP(C163,Sheet1!$A$27:$D$46,4,FALSE)</f>
        <v>0.1702127659574468</v>
      </c>
      <c r="L163">
        <f>VLOOKUP(B163,Sheet1!$A$27:$F$46,5,FALSE)</f>
        <v>-0.12792397660818713</v>
      </c>
      <c r="M163">
        <f>VLOOKUP(C163,Sheet1!$A$27:$F$46,6,FALSE)</f>
        <v>-0.25730994152046782</v>
      </c>
    </row>
    <row r="164" spans="1:13">
      <c r="A164" s="9">
        <v>40306</v>
      </c>
      <c r="B164" t="s">
        <v>21</v>
      </c>
      <c r="C164" t="s">
        <v>19</v>
      </c>
      <c r="D164">
        <v>1</v>
      </c>
      <c r="E164">
        <v>0</v>
      </c>
      <c r="F164">
        <f>VLOOKUP(B164,Sheet1!$A$27:$B$46,2,FALSE)</f>
        <v>1.0425531914893618</v>
      </c>
      <c r="G164">
        <f>VLOOKUP(C164,Sheet1!$A$27:$B$46,2,FALSE)</f>
        <v>1.4361702127659575</v>
      </c>
      <c r="H164">
        <f>VLOOKUP(B164,Sheet1!$A$27:$D$46,3,FALSE)</f>
        <v>78</v>
      </c>
      <c r="I164">
        <f>VLOOKUP(C164,Sheet1!$A$27:$D$46,3,FALSE)</f>
        <v>110</v>
      </c>
      <c r="J164">
        <f>VLOOKUP(B164,Sheet1!$A$27:$D$46,4,FALSE)</f>
        <v>0.36170212765957449</v>
      </c>
      <c r="K164">
        <f>VLOOKUP(C164,Sheet1!$A$27:$D$46,4,FALSE)</f>
        <v>0.25531914893617019</v>
      </c>
      <c r="L164">
        <f>VLOOKUP(B164,Sheet1!$A$27:$F$46,5,FALSE)</f>
        <v>0.11330409356725145</v>
      </c>
      <c r="M164">
        <f>VLOOKUP(C164,Sheet1!$A$27:$F$46,6,FALSE)</f>
        <v>-0.43421052631578949</v>
      </c>
    </row>
    <row r="165" spans="1:13">
      <c r="A165" s="9">
        <v>40306</v>
      </c>
      <c r="B165" t="s">
        <v>14</v>
      </c>
      <c r="C165" t="s">
        <v>16</v>
      </c>
      <c r="D165">
        <v>2</v>
      </c>
      <c r="E165">
        <v>1</v>
      </c>
      <c r="F165">
        <f>VLOOKUP(B165,Sheet1!$A$27:$B$46,2,FALSE)</f>
        <v>1.0425531914893618</v>
      </c>
      <c r="G165">
        <f>VLOOKUP(C165,Sheet1!$A$27:$B$46,2,FALSE)</f>
        <v>0.98936170212765961</v>
      </c>
      <c r="H165">
        <f>VLOOKUP(B165,Sheet1!$A$27:$D$46,3,FALSE)</f>
        <v>79</v>
      </c>
      <c r="I165">
        <f>VLOOKUP(C165,Sheet1!$A$27:$D$46,3,FALSE)</f>
        <v>79</v>
      </c>
      <c r="J165">
        <f>VLOOKUP(B165,Sheet1!$A$27:$D$46,4,FALSE)</f>
        <v>0.39361702127659576</v>
      </c>
      <c r="K165">
        <f>VLOOKUP(C165,Sheet1!$A$27:$D$46,4,FALSE)</f>
        <v>0.40425531914893614</v>
      </c>
      <c r="L165">
        <f>VLOOKUP(B165,Sheet1!$A$27:$F$46,5,FALSE)</f>
        <v>0.33698830409356728</v>
      </c>
      <c r="M165">
        <f>VLOOKUP(C165,Sheet1!$A$27:$F$46,6,FALSE)</f>
        <v>-0.49780701754385964</v>
      </c>
    </row>
    <row r="166" spans="1:13">
      <c r="A166" s="9">
        <v>40303</v>
      </c>
      <c r="B166" t="s">
        <v>19</v>
      </c>
      <c r="C166" t="s">
        <v>5</v>
      </c>
      <c r="D166">
        <v>1</v>
      </c>
      <c r="E166">
        <v>4</v>
      </c>
      <c r="F166">
        <f>VLOOKUP(B166,Sheet1!$A$27:$B$46,2,FALSE)</f>
        <v>1.4361702127659575</v>
      </c>
      <c r="G166">
        <f>VLOOKUP(C166,Sheet1!$A$27:$B$46,2,FALSE)</f>
        <v>2.4574468085106385</v>
      </c>
      <c r="H166">
        <f>VLOOKUP(B166,Sheet1!$A$27:$D$46,3,FALSE)</f>
        <v>110</v>
      </c>
      <c r="I166">
        <f>VLOOKUP(C166,Sheet1!$A$27:$D$46,3,FALSE)</f>
        <v>228</v>
      </c>
      <c r="J166">
        <f>VLOOKUP(B166,Sheet1!$A$27:$D$46,4,FALSE)</f>
        <v>0.25531914893617019</v>
      </c>
      <c r="K166">
        <f>VLOOKUP(C166,Sheet1!$A$27:$D$46,4,FALSE)</f>
        <v>0.11702127659574468</v>
      </c>
      <c r="L166">
        <f>VLOOKUP(B166,Sheet1!$A$27:$F$46,5,FALSE)</f>
        <v>0.54239766081871343</v>
      </c>
      <c r="M166">
        <f>VLOOKUP(C166,Sheet1!$A$27:$F$46,6,FALSE)</f>
        <v>0.3757309941520468</v>
      </c>
    </row>
    <row r="167" spans="1:13">
      <c r="A167" s="9">
        <v>40303</v>
      </c>
      <c r="B167" t="s">
        <v>7</v>
      </c>
      <c r="C167" t="s">
        <v>22</v>
      </c>
      <c r="D167">
        <v>1</v>
      </c>
      <c r="E167">
        <v>1</v>
      </c>
      <c r="F167">
        <f>VLOOKUP(B167,Sheet1!$A$27:$B$46,2,FALSE)</f>
        <v>1.3191489361702127</v>
      </c>
      <c r="G167">
        <f>VLOOKUP(C167,Sheet1!$A$27:$B$46,2,FALSE)</f>
        <v>1.2765957446808511</v>
      </c>
      <c r="H167">
        <f>VLOOKUP(B167,Sheet1!$A$27:$D$46,3,FALSE)</f>
        <v>79</v>
      </c>
      <c r="I167">
        <f>VLOOKUP(C167,Sheet1!$A$27:$D$46,3,FALSE)</f>
        <v>76</v>
      </c>
      <c r="J167">
        <f>VLOOKUP(B167,Sheet1!$A$27:$D$46,4,FALSE)</f>
        <v>0.22340425531914893</v>
      </c>
      <c r="K167">
        <f>VLOOKUP(C167,Sheet1!$A$27:$D$46,4,FALSE)</f>
        <v>0.25531914893617019</v>
      </c>
      <c r="L167">
        <f>VLOOKUP(B167,Sheet1!$A$27:$F$46,5,FALSE)</f>
        <v>0.22587719298245612</v>
      </c>
      <c r="M167">
        <f>VLOOKUP(C167,Sheet1!$A$27:$F$46,6,FALSE)</f>
        <v>-0.29312865497076024</v>
      </c>
    </row>
    <row r="168" spans="1:13">
      <c r="A168" s="9">
        <v>40303</v>
      </c>
      <c r="B168" t="s">
        <v>24</v>
      </c>
      <c r="C168" t="s">
        <v>14</v>
      </c>
      <c r="D168">
        <v>1</v>
      </c>
      <c r="E168">
        <v>0</v>
      </c>
      <c r="F168">
        <f>VLOOKUP(B168,Sheet1!$A$27:$B$46,2,FALSE)</f>
        <v>0.65957446808510634</v>
      </c>
      <c r="G168">
        <f>VLOOKUP(C168,Sheet1!$A$27:$B$46,2,FALSE)</f>
        <v>1.0425531914893618</v>
      </c>
      <c r="H168">
        <f>VLOOKUP(B168,Sheet1!$A$27:$D$46,3,FALSE)</f>
        <v>66</v>
      </c>
      <c r="I168">
        <f>VLOOKUP(C168,Sheet1!$A$27:$D$46,3,FALSE)</f>
        <v>79</v>
      </c>
      <c r="J168">
        <f>VLOOKUP(B168,Sheet1!$A$27:$D$46,4,FALSE)</f>
        <v>0.2857142857142857</v>
      </c>
      <c r="K168">
        <f>VLOOKUP(C168,Sheet1!$A$27:$D$46,4,FALSE)</f>
        <v>0.39361702127659576</v>
      </c>
      <c r="L168">
        <f>VLOOKUP(B168,Sheet1!$A$27:$F$46,5,FALSE)</f>
        <v>-0.27953216374269008</v>
      </c>
      <c r="M168">
        <f>VLOOKUP(C168,Sheet1!$A$27:$F$46,6,FALSE)</f>
        <v>-0.49634502923976609</v>
      </c>
    </row>
    <row r="169" spans="1:13">
      <c r="A169" s="9">
        <v>40303</v>
      </c>
      <c r="B169" t="s">
        <v>32</v>
      </c>
      <c r="C169" t="s">
        <v>56</v>
      </c>
      <c r="D169">
        <v>1</v>
      </c>
      <c r="E169">
        <v>5</v>
      </c>
      <c r="F169">
        <f>VLOOKUP(B169,Sheet1!$A$27:$B$46,2,FALSE)</f>
        <v>1.1170212765957446</v>
      </c>
      <c r="G169">
        <f>VLOOKUP(C169,Sheet1!$A$27:$B$46,2,FALSE)</f>
        <v>1.5319148936170213</v>
      </c>
      <c r="H169">
        <f>VLOOKUP(B169,Sheet1!$A$27:$D$46,3,FALSE)</f>
        <v>74</v>
      </c>
      <c r="I169">
        <f>VLOOKUP(C169,Sheet1!$A$27:$D$46,3,FALSE)</f>
        <v>127</v>
      </c>
      <c r="J169">
        <f>VLOOKUP(B169,Sheet1!$A$27:$D$46,4,FALSE)</f>
        <v>0.32978723404255317</v>
      </c>
      <c r="K169">
        <f>VLOOKUP(C169,Sheet1!$A$27:$D$46,4,FALSE)</f>
        <v>0.24468085106382978</v>
      </c>
      <c r="L169">
        <f>VLOOKUP(B169,Sheet1!$A$27:$F$46,5,FALSE)</f>
        <v>2.4122807017543851E-2</v>
      </c>
      <c r="M169">
        <f>VLOOKUP(C169,Sheet1!$A$27:$F$46,6,FALSE)</f>
        <v>-8.6257309941520477E-2</v>
      </c>
    </row>
    <row r="170" spans="1:13">
      <c r="A170" s="9">
        <v>40303</v>
      </c>
      <c r="B170" t="s">
        <v>16</v>
      </c>
      <c r="C170" t="s">
        <v>21</v>
      </c>
      <c r="D170">
        <v>3</v>
      </c>
      <c r="E170">
        <v>1</v>
      </c>
      <c r="F170">
        <f>VLOOKUP(B170,Sheet1!$A$27:$B$46,2,FALSE)</f>
        <v>0.98936170212765961</v>
      </c>
      <c r="G170">
        <f>VLOOKUP(C170,Sheet1!$A$27:$B$46,2,FALSE)</f>
        <v>1.0425531914893618</v>
      </c>
      <c r="H170">
        <f>VLOOKUP(B170,Sheet1!$A$27:$D$46,3,FALSE)</f>
        <v>79</v>
      </c>
      <c r="I170">
        <f>VLOOKUP(C170,Sheet1!$A$27:$D$46,3,FALSE)</f>
        <v>78</v>
      </c>
      <c r="J170">
        <f>VLOOKUP(B170,Sheet1!$A$27:$D$46,4,FALSE)</f>
        <v>0.40425531914893614</v>
      </c>
      <c r="K170">
        <f>VLOOKUP(C170,Sheet1!$A$27:$D$46,4,FALSE)</f>
        <v>0.36170212765957449</v>
      </c>
      <c r="L170">
        <f>VLOOKUP(B170,Sheet1!$A$27:$F$46,5,FALSE)</f>
        <v>0.23245614035087719</v>
      </c>
      <c r="M170">
        <f>VLOOKUP(C170,Sheet1!$A$27:$F$46,6,FALSE)</f>
        <v>-0.44883040935672514</v>
      </c>
    </row>
    <row r="171" spans="1:13">
      <c r="A171" s="9">
        <v>40302</v>
      </c>
      <c r="B171" t="s">
        <v>15</v>
      </c>
      <c r="C171" t="s">
        <v>18</v>
      </c>
      <c r="D171">
        <v>1</v>
      </c>
      <c r="E171">
        <v>1</v>
      </c>
      <c r="F171">
        <f>VLOOKUP(B171,Sheet1!$A$27:$B$46,2,FALSE)</f>
        <v>1.446808510638298</v>
      </c>
      <c r="G171">
        <f>VLOOKUP(C171,Sheet1!$A$27:$B$46,2,FALSE)</f>
        <v>1.0425531914893618</v>
      </c>
      <c r="H171">
        <f>VLOOKUP(B171,Sheet1!$A$27:$D$46,3,FALSE)</f>
        <v>107</v>
      </c>
      <c r="I171">
        <f>VLOOKUP(C171,Sheet1!$A$27:$D$46,3,FALSE)</f>
        <v>41</v>
      </c>
      <c r="J171">
        <f>VLOOKUP(B171,Sheet1!$A$27:$D$46,4,FALSE)</f>
        <v>0.24468085106382978</v>
      </c>
      <c r="K171">
        <f>VLOOKUP(C171,Sheet1!$A$27:$D$46,4,FALSE)</f>
        <v>0.34042553191489361</v>
      </c>
      <c r="L171">
        <f>VLOOKUP(B171,Sheet1!$A$27:$F$46,5,FALSE)</f>
        <v>0.32748538011695905</v>
      </c>
      <c r="M171">
        <f>VLOOKUP(C171,Sheet1!$A$27:$F$46,6,FALSE)</f>
        <v>-0.51461988304093564</v>
      </c>
    </row>
    <row r="172" spans="1:13">
      <c r="A172" s="9">
        <v>40302</v>
      </c>
      <c r="B172" t="s">
        <v>23</v>
      </c>
      <c r="C172" t="s">
        <v>31</v>
      </c>
      <c r="D172">
        <v>4</v>
      </c>
      <c r="E172">
        <v>2</v>
      </c>
      <c r="F172">
        <f>VLOOKUP(B172,Sheet1!$A$27:$B$46,2,FALSE)</f>
        <v>1.1063829787234043</v>
      </c>
      <c r="G172">
        <f>VLOOKUP(C172,Sheet1!$A$27:$B$46,2,FALSE)</f>
        <v>1.6276595744680851</v>
      </c>
      <c r="H172">
        <f>VLOOKUP(B172,Sheet1!$A$27:$D$46,3,FALSE)</f>
        <v>57</v>
      </c>
      <c r="I172">
        <f>VLOOKUP(C172,Sheet1!$A$27:$D$46,3,FALSE)</f>
        <v>124</v>
      </c>
      <c r="J172">
        <f>VLOOKUP(B172,Sheet1!$A$27:$D$46,4,FALSE)</f>
        <v>0.30851063829787234</v>
      </c>
      <c r="K172">
        <f>VLOOKUP(C172,Sheet1!$A$27:$D$46,4,FALSE)</f>
        <v>0.21276595744680851</v>
      </c>
      <c r="L172">
        <f>VLOOKUP(B172,Sheet1!$A$27:$F$46,5,FALSE)</f>
        <v>-0.21856725146198833</v>
      </c>
      <c r="M172">
        <f>VLOOKUP(C172,Sheet1!$A$27:$F$46,6,FALSE)</f>
        <v>-0.13961988304093564</v>
      </c>
    </row>
    <row r="173" spans="1:13">
      <c r="A173" s="9">
        <v>40300</v>
      </c>
      <c r="B173" t="s">
        <v>5</v>
      </c>
      <c r="C173" t="s">
        <v>16</v>
      </c>
      <c r="D173">
        <v>3</v>
      </c>
      <c r="E173">
        <v>2</v>
      </c>
      <c r="F173">
        <f>VLOOKUP(B173,Sheet1!$A$27:$B$46,2,FALSE)</f>
        <v>2.4574468085106385</v>
      </c>
      <c r="G173">
        <f>VLOOKUP(C173,Sheet1!$A$27:$B$46,2,FALSE)</f>
        <v>0.98936170212765961</v>
      </c>
      <c r="H173">
        <f>VLOOKUP(B173,Sheet1!$A$27:$D$46,3,FALSE)</f>
        <v>228</v>
      </c>
      <c r="I173">
        <f>VLOOKUP(C173,Sheet1!$A$27:$D$46,3,FALSE)</f>
        <v>79</v>
      </c>
      <c r="J173">
        <f>VLOOKUP(B173,Sheet1!$A$27:$D$46,4,FALSE)</f>
        <v>0.11702127659574468</v>
      </c>
      <c r="K173">
        <f>VLOOKUP(C173,Sheet1!$A$27:$D$46,4,FALSE)</f>
        <v>0.40425531914893614</v>
      </c>
      <c r="L173">
        <f>VLOOKUP(B173,Sheet1!$A$27:$F$46,5,FALSE)</f>
        <v>1.1023391812865497</v>
      </c>
      <c r="M173">
        <f>VLOOKUP(C173,Sheet1!$A$27:$F$46,6,FALSE)</f>
        <v>-0.49780701754385964</v>
      </c>
    </row>
    <row r="174" spans="1:13">
      <c r="A174" s="9">
        <v>40300</v>
      </c>
      <c r="B174" t="s">
        <v>56</v>
      </c>
      <c r="C174" t="s">
        <v>8</v>
      </c>
      <c r="D174">
        <v>3</v>
      </c>
      <c r="E174">
        <v>1</v>
      </c>
      <c r="F174">
        <f>VLOOKUP(B174,Sheet1!$A$27:$B$46,2,FALSE)</f>
        <v>1.5319148936170213</v>
      </c>
      <c r="G174">
        <f>VLOOKUP(C174,Sheet1!$A$27:$B$46,2,FALSE)</f>
        <v>1.7553191489361701</v>
      </c>
      <c r="H174">
        <f>VLOOKUP(B174,Sheet1!$A$27:$D$46,3,FALSE)</f>
        <v>127</v>
      </c>
      <c r="I174">
        <f>VLOOKUP(C174,Sheet1!$A$27:$D$46,3,FALSE)</f>
        <v>124</v>
      </c>
      <c r="J174">
        <f>VLOOKUP(B174,Sheet1!$A$27:$D$46,4,FALSE)</f>
        <v>0.24468085106382978</v>
      </c>
      <c r="K174">
        <f>VLOOKUP(C174,Sheet1!$A$27:$D$46,4,FALSE)</f>
        <v>0.1702127659574468</v>
      </c>
      <c r="L174">
        <f>VLOOKUP(B174,Sheet1!$A$27:$F$46,5,FALSE)</f>
        <v>0.17909356725146197</v>
      </c>
      <c r="M174">
        <f>VLOOKUP(C174,Sheet1!$A$27:$F$46,6,FALSE)</f>
        <v>-0.25730994152046782</v>
      </c>
    </row>
    <row r="175" spans="1:13">
      <c r="A175" s="9">
        <v>40300</v>
      </c>
      <c r="B175" t="s">
        <v>7</v>
      </c>
      <c r="C175" t="s">
        <v>19</v>
      </c>
      <c r="D175">
        <v>1</v>
      </c>
      <c r="E175">
        <v>3</v>
      </c>
      <c r="F175">
        <f>VLOOKUP(B175,Sheet1!$A$27:$B$46,2,FALSE)</f>
        <v>1.3191489361702127</v>
      </c>
      <c r="G175">
        <f>VLOOKUP(C175,Sheet1!$A$27:$B$46,2,FALSE)</f>
        <v>1.4361702127659575</v>
      </c>
      <c r="H175">
        <f>VLOOKUP(B175,Sheet1!$A$27:$D$46,3,FALSE)</f>
        <v>79</v>
      </c>
      <c r="I175">
        <f>VLOOKUP(C175,Sheet1!$A$27:$D$46,3,FALSE)</f>
        <v>110</v>
      </c>
      <c r="J175">
        <f>VLOOKUP(B175,Sheet1!$A$27:$D$46,4,FALSE)</f>
        <v>0.22340425531914893</v>
      </c>
      <c r="K175">
        <f>VLOOKUP(C175,Sheet1!$A$27:$D$46,4,FALSE)</f>
        <v>0.25531914893617019</v>
      </c>
      <c r="L175">
        <f>VLOOKUP(B175,Sheet1!$A$27:$F$46,5,FALSE)</f>
        <v>0.22587719298245612</v>
      </c>
      <c r="M175">
        <f>VLOOKUP(C175,Sheet1!$A$27:$F$46,6,FALSE)</f>
        <v>-0.43421052631578949</v>
      </c>
    </row>
    <row r="176" spans="1:13">
      <c r="A176" s="9">
        <v>40299</v>
      </c>
      <c r="B176" t="s">
        <v>31</v>
      </c>
      <c r="C176" t="s">
        <v>0</v>
      </c>
      <c r="D176">
        <v>1</v>
      </c>
      <c r="E176">
        <v>4</v>
      </c>
      <c r="F176">
        <f>VLOOKUP(B176,Sheet1!$A$27:$B$46,2,FALSE)</f>
        <v>1.6276595744680851</v>
      </c>
      <c r="G176">
        <f>VLOOKUP(C176,Sheet1!$A$27:$B$46,2,FALSE)</f>
        <v>2.9188596491228069</v>
      </c>
      <c r="H176">
        <f>VLOOKUP(B176,Sheet1!$A$27:$D$46,3,FALSE)</f>
        <v>124</v>
      </c>
      <c r="I176">
        <f>VLOOKUP(C176,Sheet1!$A$27:$D$46,3,FALSE)</f>
        <v>291</v>
      </c>
      <c r="J176">
        <f>VLOOKUP(B176,Sheet1!$A$27:$D$46,4,FALSE)</f>
        <v>0.21276595744680851</v>
      </c>
      <c r="K176">
        <f>VLOOKUP(C176,Sheet1!$A$27:$D$46,4,FALSE)</f>
        <v>5.4093567251461985E-2</v>
      </c>
      <c r="L176">
        <f>VLOOKUP(B176,Sheet1!$A$27:$F$46,5,FALSE)</f>
        <v>0.63669590643274854</v>
      </c>
      <c r="M176">
        <f>VLOOKUP(C176,Sheet1!$A$27:$F$46,6,FALSE)</f>
        <v>1.1410818713450293</v>
      </c>
    </row>
    <row r="177" spans="1:13">
      <c r="A177" s="9">
        <v>40299</v>
      </c>
      <c r="B177" t="s">
        <v>22</v>
      </c>
      <c r="C177" t="s">
        <v>18</v>
      </c>
      <c r="D177">
        <v>1</v>
      </c>
      <c r="E177">
        <v>1</v>
      </c>
      <c r="F177">
        <f>VLOOKUP(B177,Sheet1!$A$27:$B$46,2,FALSE)</f>
        <v>1.2765957446808511</v>
      </c>
      <c r="G177">
        <f>VLOOKUP(C177,Sheet1!$A$27:$B$46,2,FALSE)</f>
        <v>1.0425531914893618</v>
      </c>
      <c r="H177">
        <f>VLOOKUP(B177,Sheet1!$A$27:$D$46,3,FALSE)</f>
        <v>76</v>
      </c>
      <c r="I177">
        <f>VLOOKUP(C177,Sheet1!$A$27:$D$46,3,FALSE)</f>
        <v>41</v>
      </c>
      <c r="J177">
        <f>VLOOKUP(B177,Sheet1!$A$27:$D$46,4,FALSE)</f>
        <v>0.25531914893617019</v>
      </c>
      <c r="K177">
        <f>VLOOKUP(C177,Sheet1!$A$27:$D$46,4,FALSE)</f>
        <v>0.34042553191489361</v>
      </c>
      <c r="L177">
        <f>VLOOKUP(B177,Sheet1!$A$27:$F$46,5,FALSE)</f>
        <v>-0.16154970760233919</v>
      </c>
      <c r="M177">
        <f>VLOOKUP(C177,Sheet1!$A$27:$F$46,6,FALSE)</f>
        <v>-0.51461988304093564</v>
      </c>
    </row>
    <row r="178" spans="1:13">
      <c r="A178" s="9">
        <v>40299</v>
      </c>
      <c r="B178" t="s">
        <v>21</v>
      </c>
      <c r="C178" t="s">
        <v>24</v>
      </c>
      <c r="D178">
        <v>0</v>
      </c>
      <c r="E178">
        <v>1</v>
      </c>
      <c r="F178">
        <f>VLOOKUP(B178,Sheet1!$A$27:$B$46,2,FALSE)</f>
        <v>1.0425531914893618</v>
      </c>
      <c r="G178">
        <f>VLOOKUP(C178,Sheet1!$A$27:$B$46,2,FALSE)</f>
        <v>0.65957446808510634</v>
      </c>
      <c r="H178">
        <f>VLOOKUP(B178,Sheet1!$A$27:$D$46,3,FALSE)</f>
        <v>78</v>
      </c>
      <c r="I178">
        <f>VLOOKUP(C178,Sheet1!$A$27:$D$46,3,FALSE)</f>
        <v>66</v>
      </c>
      <c r="J178">
        <f>VLOOKUP(B178,Sheet1!$A$27:$D$46,4,FALSE)</f>
        <v>0.36170212765957449</v>
      </c>
      <c r="K178">
        <f>VLOOKUP(C178,Sheet1!$A$27:$D$46,4,FALSE)</f>
        <v>0.2857142857142857</v>
      </c>
      <c r="L178">
        <f>VLOOKUP(B178,Sheet1!$A$27:$F$46,5,FALSE)</f>
        <v>0.11330409356725145</v>
      </c>
      <c r="M178">
        <f>VLOOKUP(C178,Sheet1!$A$27:$F$46,6,FALSE)</f>
        <v>-0.48479532163742689</v>
      </c>
    </row>
    <row r="179" spans="1:13">
      <c r="A179" s="9">
        <v>40299</v>
      </c>
      <c r="B179" t="s">
        <v>14</v>
      </c>
      <c r="C179" t="s">
        <v>6</v>
      </c>
      <c r="D179">
        <v>0</v>
      </c>
      <c r="E179">
        <v>2</v>
      </c>
      <c r="F179">
        <f>VLOOKUP(B179,Sheet1!$A$27:$B$46,2,FALSE)</f>
        <v>1.0425531914893618</v>
      </c>
      <c r="G179">
        <f>VLOOKUP(C179,Sheet1!$A$27:$B$46,2,FALSE)</f>
        <v>1.6382978723404256</v>
      </c>
      <c r="H179">
        <f>VLOOKUP(B179,Sheet1!$A$27:$D$46,3,FALSE)</f>
        <v>79</v>
      </c>
      <c r="I179">
        <f>VLOOKUP(C179,Sheet1!$A$27:$D$46,3,FALSE)</f>
        <v>140</v>
      </c>
      <c r="J179">
        <f>VLOOKUP(B179,Sheet1!$A$27:$D$46,4,FALSE)</f>
        <v>0.39361702127659576</v>
      </c>
      <c r="K179">
        <f>VLOOKUP(C179,Sheet1!$A$27:$D$46,4,FALSE)</f>
        <v>0.1702127659574468</v>
      </c>
      <c r="L179">
        <f>VLOOKUP(B179,Sheet1!$A$27:$F$46,5,FALSE)</f>
        <v>0.33698830409356728</v>
      </c>
      <c r="M179">
        <f>VLOOKUP(C179,Sheet1!$A$27:$F$46,6,FALSE)</f>
        <v>-1.023391812865497E-2</v>
      </c>
    </row>
    <row r="180" spans="1:13">
      <c r="A180" s="9">
        <v>40294</v>
      </c>
      <c r="B180" t="s">
        <v>16</v>
      </c>
      <c r="C180" t="s">
        <v>7</v>
      </c>
      <c r="D180">
        <v>0</v>
      </c>
      <c r="E180">
        <v>0</v>
      </c>
      <c r="F180">
        <f>VLOOKUP(B180,Sheet1!$A$27:$B$46,2,FALSE)</f>
        <v>0.98936170212765961</v>
      </c>
      <c r="G180">
        <f>VLOOKUP(C180,Sheet1!$A$27:$B$46,2,FALSE)</f>
        <v>1.3191489361702127</v>
      </c>
      <c r="H180">
        <f>VLOOKUP(B180,Sheet1!$A$27:$D$46,3,FALSE)</f>
        <v>79</v>
      </c>
      <c r="I180">
        <f>VLOOKUP(C180,Sheet1!$A$27:$D$46,3,FALSE)</f>
        <v>79</v>
      </c>
      <c r="J180">
        <f>VLOOKUP(B180,Sheet1!$A$27:$D$46,4,FALSE)</f>
        <v>0.40425531914893614</v>
      </c>
      <c r="K180">
        <f>VLOOKUP(C180,Sheet1!$A$27:$D$46,4,FALSE)</f>
        <v>0.22340425531914893</v>
      </c>
      <c r="L180">
        <f>VLOOKUP(B180,Sheet1!$A$27:$F$46,5,FALSE)</f>
        <v>0.23245614035087719</v>
      </c>
      <c r="M180">
        <f>VLOOKUP(C180,Sheet1!$A$27:$F$46,6,FALSE)</f>
        <v>-0.42763157894736842</v>
      </c>
    </row>
    <row r="181" spans="1:13">
      <c r="A181" s="9">
        <v>40293</v>
      </c>
      <c r="B181" t="s">
        <v>15</v>
      </c>
      <c r="C181" t="s">
        <v>123</v>
      </c>
      <c r="D181">
        <v>4</v>
      </c>
      <c r="E181">
        <v>3</v>
      </c>
      <c r="F181">
        <f>VLOOKUP(B181,Sheet1!$A$27:$B$46,2,FALSE)</f>
        <v>1.446808510638298</v>
      </c>
      <c r="G181">
        <f>VLOOKUP(C181,Sheet1!$A$27:$B$46,2,FALSE)</f>
        <v>1.5319148936170213</v>
      </c>
      <c r="H181">
        <f>VLOOKUP(B181,Sheet1!$A$27:$D$46,3,FALSE)</f>
        <v>107</v>
      </c>
      <c r="I181">
        <f>VLOOKUP(C181,Sheet1!$A$27:$D$46,3,FALSE)</f>
        <v>127</v>
      </c>
      <c r="J181">
        <f>VLOOKUP(B181,Sheet1!$A$27:$D$46,4,FALSE)</f>
        <v>0.24468085106382978</v>
      </c>
      <c r="K181">
        <f>VLOOKUP(C181,Sheet1!$A$27:$D$46,4,FALSE)</f>
        <v>0.24468085106382978</v>
      </c>
      <c r="L181">
        <f>VLOOKUP(B181,Sheet1!$A$27:$F$46,5,FALSE)</f>
        <v>0.32748538011695905</v>
      </c>
      <c r="M181">
        <f>VLOOKUP(C181,Sheet1!$A$27:$F$46,6,FALSE)</f>
        <v>-8.6257309941520477E-2</v>
      </c>
    </row>
    <row r="182" spans="1:13">
      <c r="A182" s="9">
        <v>40293</v>
      </c>
      <c r="B182" t="s">
        <v>19</v>
      </c>
      <c r="C182" t="s">
        <v>22</v>
      </c>
      <c r="D182">
        <v>1</v>
      </c>
      <c r="E182">
        <v>1</v>
      </c>
      <c r="F182">
        <f>VLOOKUP(B182,Sheet1!$A$27:$B$46,2,FALSE)</f>
        <v>1.4361702127659575</v>
      </c>
      <c r="G182">
        <f>VLOOKUP(C182,Sheet1!$A$27:$B$46,2,FALSE)</f>
        <v>1.2765957446808511</v>
      </c>
      <c r="H182">
        <f>VLOOKUP(B182,Sheet1!$A$27:$D$46,3,FALSE)</f>
        <v>110</v>
      </c>
      <c r="I182">
        <f>VLOOKUP(C182,Sheet1!$A$27:$D$46,3,FALSE)</f>
        <v>76</v>
      </c>
      <c r="J182">
        <f>VLOOKUP(B182,Sheet1!$A$27:$D$46,4,FALSE)</f>
        <v>0.25531914893617019</v>
      </c>
      <c r="K182">
        <f>VLOOKUP(C182,Sheet1!$A$27:$D$46,4,FALSE)</f>
        <v>0.25531914893617019</v>
      </c>
      <c r="L182">
        <f>VLOOKUP(B182,Sheet1!$A$27:$F$46,5,FALSE)</f>
        <v>0.54239766081871343</v>
      </c>
      <c r="M182">
        <f>VLOOKUP(C182,Sheet1!$A$27:$F$46,6,FALSE)</f>
        <v>-0.29312865497076024</v>
      </c>
    </row>
    <row r="183" spans="1:13">
      <c r="A183" s="9">
        <v>40293</v>
      </c>
      <c r="B183" t="s">
        <v>23</v>
      </c>
      <c r="C183" t="s">
        <v>14</v>
      </c>
      <c r="D183">
        <v>0</v>
      </c>
      <c r="E183">
        <v>1</v>
      </c>
      <c r="F183">
        <f>VLOOKUP(B183,Sheet1!$A$27:$B$46,2,FALSE)</f>
        <v>1.1063829787234043</v>
      </c>
      <c r="G183">
        <f>VLOOKUP(C183,Sheet1!$A$27:$B$46,2,FALSE)</f>
        <v>1.0425531914893618</v>
      </c>
      <c r="H183">
        <f>VLOOKUP(B183,Sheet1!$A$27:$D$46,3,FALSE)</f>
        <v>57</v>
      </c>
      <c r="I183">
        <f>VLOOKUP(C183,Sheet1!$A$27:$D$46,3,FALSE)</f>
        <v>79</v>
      </c>
      <c r="J183">
        <f>VLOOKUP(B183,Sheet1!$A$27:$D$46,4,FALSE)</f>
        <v>0.30851063829787234</v>
      </c>
      <c r="K183">
        <f>VLOOKUP(C183,Sheet1!$A$27:$D$46,4,FALSE)</f>
        <v>0.39361702127659576</v>
      </c>
      <c r="L183">
        <f>VLOOKUP(B183,Sheet1!$A$27:$F$46,5,FALSE)</f>
        <v>-0.21856725146198833</v>
      </c>
      <c r="M183">
        <f>VLOOKUP(C183,Sheet1!$A$27:$F$46,6,FALSE)</f>
        <v>-0.49634502923976609</v>
      </c>
    </row>
    <row r="184" spans="1:13">
      <c r="A184" s="9">
        <v>40293</v>
      </c>
      <c r="B184" t="s">
        <v>32</v>
      </c>
      <c r="C184" t="s">
        <v>31</v>
      </c>
      <c r="D184">
        <v>1</v>
      </c>
      <c r="E184">
        <v>2</v>
      </c>
      <c r="F184">
        <f>VLOOKUP(B184,Sheet1!$A$27:$B$46,2,FALSE)</f>
        <v>1.1170212765957446</v>
      </c>
      <c r="G184">
        <f>VLOOKUP(C184,Sheet1!$A$27:$B$46,2,FALSE)</f>
        <v>1.6276595744680851</v>
      </c>
      <c r="H184">
        <f>VLOOKUP(B184,Sheet1!$A$27:$D$46,3,FALSE)</f>
        <v>74</v>
      </c>
      <c r="I184">
        <f>VLOOKUP(C184,Sheet1!$A$27:$D$46,3,FALSE)</f>
        <v>124</v>
      </c>
      <c r="J184">
        <f>VLOOKUP(B184,Sheet1!$A$27:$D$46,4,FALSE)</f>
        <v>0.32978723404255317</v>
      </c>
      <c r="K184">
        <f>VLOOKUP(C184,Sheet1!$A$27:$D$46,4,FALSE)</f>
        <v>0.21276595744680851</v>
      </c>
      <c r="L184">
        <f>VLOOKUP(B184,Sheet1!$A$27:$F$46,5,FALSE)</f>
        <v>2.4122807017543851E-2</v>
      </c>
      <c r="M184">
        <f>VLOOKUP(C184,Sheet1!$A$27:$F$46,6,FALSE)</f>
        <v>-0.13961988304093564</v>
      </c>
    </row>
    <row r="185" spans="1:13">
      <c r="A185" s="9">
        <v>40292</v>
      </c>
      <c r="B185" t="s">
        <v>6</v>
      </c>
      <c r="C185" t="s">
        <v>21</v>
      </c>
      <c r="D185">
        <v>1</v>
      </c>
      <c r="E185">
        <v>0</v>
      </c>
      <c r="F185">
        <f>VLOOKUP(B185,Sheet1!$A$27:$B$46,2,FALSE)</f>
        <v>1.6382978723404256</v>
      </c>
      <c r="G185">
        <f>VLOOKUP(C185,Sheet1!$A$27:$B$46,2,FALSE)</f>
        <v>1.0425531914893618</v>
      </c>
      <c r="H185">
        <f>VLOOKUP(B185,Sheet1!$A$27:$D$46,3,FALSE)</f>
        <v>140</v>
      </c>
      <c r="I185">
        <f>VLOOKUP(C185,Sheet1!$A$27:$D$46,3,FALSE)</f>
        <v>78</v>
      </c>
      <c r="J185">
        <f>VLOOKUP(B185,Sheet1!$A$27:$D$46,4,FALSE)</f>
        <v>0.1702127659574468</v>
      </c>
      <c r="K185">
        <f>VLOOKUP(C185,Sheet1!$A$27:$D$46,4,FALSE)</f>
        <v>0.36170212765957449</v>
      </c>
      <c r="L185">
        <f>VLOOKUP(B185,Sheet1!$A$27:$F$46,5,FALSE)</f>
        <v>0.4217836257309942</v>
      </c>
      <c r="M185">
        <f>VLOOKUP(C185,Sheet1!$A$27:$F$46,6,FALSE)</f>
        <v>-0.44883040935672514</v>
      </c>
    </row>
    <row r="186" spans="1:13">
      <c r="A186" s="9">
        <v>40292</v>
      </c>
      <c r="B186" t="s">
        <v>24</v>
      </c>
      <c r="C186" t="s">
        <v>5</v>
      </c>
      <c r="D186">
        <v>1</v>
      </c>
      <c r="E186">
        <v>2</v>
      </c>
      <c r="F186">
        <f>VLOOKUP(B186,Sheet1!$A$27:$B$46,2,FALSE)</f>
        <v>0.65957446808510634</v>
      </c>
      <c r="G186">
        <f>VLOOKUP(C186,Sheet1!$A$27:$B$46,2,FALSE)</f>
        <v>2.4574468085106385</v>
      </c>
      <c r="H186">
        <f>VLOOKUP(B186,Sheet1!$A$27:$D$46,3,FALSE)</f>
        <v>66</v>
      </c>
      <c r="I186">
        <f>VLOOKUP(C186,Sheet1!$A$27:$D$46,3,FALSE)</f>
        <v>228</v>
      </c>
      <c r="J186">
        <f>VLOOKUP(B186,Sheet1!$A$27:$D$46,4,FALSE)</f>
        <v>0.2857142857142857</v>
      </c>
      <c r="K186">
        <f>VLOOKUP(C186,Sheet1!$A$27:$D$46,4,FALSE)</f>
        <v>0.11702127659574468</v>
      </c>
      <c r="L186">
        <f>VLOOKUP(B186,Sheet1!$A$27:$F$46,5,FALSE)</f>
        <v>-0.27953216374269008</v>
      </c>
      <c r="M186">
        <f>VLOOKUP(C186,Sheet1!$A$27:$F$46,6,FALSE)</f>
        <v>0.3757309941520468</v>
      </c>
    </row>
    <row r="187" spans="1:13">
      <c r="A187" s="9">
        <v>40287</v>
      </c>
      <c r="B187" t="s">
        <v>19</v>
      </c>
      <c r="C187" t="s">
        <v>16</v>
      </c>
      <c r="D187">
        <v>2</v>
      </c>
      <c r="E187">
        <v>0</v>
      </c>
      <c r="F187">
        <f>VLOOKUP(B187,Sheet1!$A$27:$B$46,2,FALSE)</f>
        <v>1.4361702127659575</v>
      </c>
      <c r="G187">
        <f>VLOOKUP(C187,Sheet1!$A$27:$B$46,2,FALSE)</f>
        <v>0.98936170212765961</v>
      </c>
      <c r="H187">
        <f>VLOOKUP(B187,Sheet1!$A$27:$D$46,3,FALSE)</f>
        <v>110</v>
      </c>
      <c r="I187">
        <f>VLOOKUP(C187,Sheet1!$A$27:$D$46,3,FALSE)</f>
        <v>79</v>
      </c>
      <c r="J187">
        <f>VLOOKUP(B187,Sheet1!$A$27:$D$46,4,FALSE)</f>
        <v>0.25531914893617019</v>
      </c>
      <c r="K187">
        <f>VLOOKUP(C187,Sheet1!$A$27:$D$46,4,FALSE)</f>
        <v>0.40425531914893614</v>
      </c>
      <c r="L187">
        <f>VLOOKUP(B187,Sheet1!$A$27:$F$46,5,FALSE)</f>
        <v>0.54239766081871343</v>
      </c>
      <c r="M187">
        <f>VLOOKUP(C187,Sheet1!$A$27:$F$46,6,FALSE)</f>
        <v>-0.49780701754385964</v>
      </c>
    </row>
    <row r="188" spans="1:13">
      <c r="A188" s="9">
        <v>40286</v>
      </c>
      <c r="B188" t="s">
        <v>5</v>
      </c>
      <c r="C188" t="s">
        <v>6</v>
      </c>
      <c r="D188">
        <v>2</v>
      </c>
      <c r="E188">
        <v>0</v>
      </c>
      <c r="F188">
        <f>VLOOKUP(B188,Sheet1!$A$27:$B$46,2,FALSE)</f>
        <v>2.4574468085106385</v>
      </c>
      <c r="G188">
        <f>VLOOKUP(C188,Sheet1!$A$27:$B$46,2,FALSE)</f>
        <v>1.6382978723404256</v>
      </c>
      <c r="H188">
        <f>VLOOKUP(B188,Sheet1!$A$27:$D$46,3,FALSE)</f>
        <v>228</v>
      </c>
      <c r="I188">
        <f>VLOOKUP(C188,Sheet1!$A$27:$D$46,3,FALSE)</f>
        <v>140</v>
      </c>
      <c r="J188">
        <f>VLOOKUP(B188,Sheet1!$A$27:$D$46,4,FALSE)</f>
        <v>0.11702127659574468</v>
      </c>
      <c r="K188">
        <f>VLOOKUP(C188,Sheet1!$A$27:$D$46,4,FALSE)</f>
        <v>0.1702127659574468</v>
      </c>
      <c r="L188">
        <f>VLOOKUP(B188,Sheet1!$A$27:$F$46,5,FALSE)</f>
        <v>1.1023391812865497</v>
      </c>
      <c r="M188">
        <f>VLOOKUP(C188,Sheet1!$A$27:$F$46,6,FALSE)</f>
        <v>-1.023391812865497E-2</v>
      </c>
    </row>
    <row r="189" spans="1:13">
      <c r="A189" s="9">
        <v>40286</v>
      </c>
      <c r="B189" t="s">
        <v>7</v>
      </c>
      <c r="C189" t="s">
        <v>24</v>
      </c>
      <c r="D189">
        <v>0</v>
      </c>
      <c r="E189">
        <v>0</v>
      </c>
      <c r="F189">
        <f>VLOOKUP(B189,Sheet1!$A$27:$B$46,2,FALSE)</f>
        <v>1.3191489361702127</v>
      </c>
      <c r="G189">
        <f>VLOOKUP(C189,Sheet1!$A$27:$B$46,2,FALSE)</f>
        <v>0.65957446808510634</v>
      </c>
      <c r="H189">
        <f>VLOOKUP(B189,Sheet1!$A$27:$D$46,3,FALSE)</f>
        <v>79</v>
      </c>
      <c r="I189">
        <f>VLOOKUP(C189,Sheet1!$A$27:$D$46,3,FALSE)</f>
        <v>66</v>
      </c>
      <c r="J189">
        <f>VLOOKUP(B189,Sheet1!$A$27:$D$46,4,FALSE)</f>
        <v>0.22340425531914893</v>
      </c>
      <c r="K189">
        <f>VLOOKUP(C189,Sheet1!$A$27:$D$46,4,FALSE)</f>
        <v>0.2857142857142857</v>
      </c>
      <c r="L189">
        <f>VLOOKUP(B189,Sheet1!$A$27:$F$46,5,FALSE)</f>
        <v>0.22587719298245612</v>
      </c>
      <c r="M189">
        <f>VLOOKUP(C189,Sheet1!$A$27:$F$46,6,FALSE)</f>
        <v>-0.48479532163742689</v>
      </c>
    </row>
    <row r="190" spans="1:13">
      <c r="A190" s="9">
        <v>40286</v>
      </c>
      <c r="B190" t="s">
        <v>21</v>
      </c>
      <c r="C190" t="s">
        <v>23</v>
      </c>
      <c r="D190">
        <v>0</v>
      </c>
      <c r="E190">
        <v>0</v>
      </c>
      <c r="F190">
        <f>VLOOKUP(B190,Sheet1!$A$27:$B$46,2,FALSE)</f>
        <v>1.0425531914893618</v>
      </c>
      <c r="G190">
        <f>VLOOKUP(C190,Sheet1!$A$27:$B$46,2,FALSE)</f>
        <v>1.1063829787234043</v>
      </c>
      <c r="H190">
        <f>VLOOKUP(B190,Sheet1!$A$27:$D$46,3,FALSE)</f>
        <v>78</v>
      </c>
      <c r="I190">
        <f>VLOOKUP(C190,Sheet1!$A$27:$D$46,3,FALSE)</f>
        <v>57</v>
      </c>
      <c r="J190">
        <f>VLOOKUP(B190,Sheet1!$A$27:$D$46,4,FALSE)</f>
        <v>0.36170212765957449</v>
      </c>
      <c r="K190">
        <f>VLOOKUP(C190,Sheet1!$A$27:$D$46,4,FALSE)</f>
        <v>0.30851063829787234</v>
      </c>
      <c r="L190">
        <f>VLOOKUP(B190,Sheet1!$A$27:$F$46,5,FALSE)</f>
        <v>0.11330409356725145</v>
      </c>
      <c r="M190">
        <f>VLOOKUP(C190,Sheet1!$A$27:$F$46,6,FALSE)</f>
        <v>-0.38230994152046782</v>
      </c>
    </row>
    <row r="191" spans="1:13">
      <c r="A191" s="9">
        <v>40285</v>
      </c>
      <c r="B191" t="s">
        <v>123</v>
      </c>
      <c r="C191" t="s">
        <v>18</v>
      </c>
      <c r="D191">
        <v>3</v>
      </c>
      <c r="E191">
        <v>0</v>
      </c>
      <c r="F191">
        <f>VLOOKUP(B191,Sheet1!$A$27:$B$46,2,FALSE)</f>
        <v>1.5319148936170213</v>
      </c>
      <c r="G191">
        <f>VLOOKUP(C191,Sheet1!$A$27:$B$46,2,FALSE)</f>
        <v>1.0425531914893618</v>
      </c>
      <c r="H191">
        <f>VLOOKUP(B191,Sheet1!$A$27:$D$46,3,FALSE)</f>
        <v>127</v>
      </c>
      <c r="I191">
        <f>VLOOKUP(C191,Sheet1!$A$27:$D$46,3,FALSE)</f>
        <v>41</v>
      </c>
      <c r="J191">
        <f>VLOOKUP(B191,Sheet1!$A$27:$D$46,4,FALSE)</f>
        <v>0.24468085106382978</v>
      </c>
      <c r="K191">
        <f>VLOOKUP(C191,Sheet1!$A$27:$D$46,4,FALSE)</f>
        <v>0.34042553191489361</v>
      </c>
      <c r="L191">
        <f>VLOOKUP(B191,Sheet1!$A$27:$F$46,5,FALSE)</f>
        <v>0.17909356725146197</v>
      </c>
      <c r="M191">
        <f>VLOOKUP(C191,Sheet1!$A$27:$F$46,6,FALSE)</f>
        <v>-0.51461988304093564</v>
      </c>
    </row>
    <row r="192" spans="1:13">
      <c r="A192" s="9">
        <v>40285</v>
      </c>
      <c r="B192" t="s">
        <v>31</v>
      </c>
      <c r="C192" t="s">
        <v>8</v>
      </c>
      <c r="D192">
        <v>2</v>
      </c>
      <c r="E192">
        <v>1</v>
      </c>
      <c r="F192">
        <f>VLOOKUP(B192,Sheet1!$A$27:$B$46,2,FALSE)</f>
        <v>1.6276595744680851</v>
      </c>
      <c r="G192">
        <f>VLOOKUP(C192,Sheet1!$A$27:$B$46,2,FALSE)</f>
        <v>1.7553191489361701</v>
      </c>
      <c r="H192">
        <f>VLOOKUP(B192,Sheet1!$A$27:$D$46,3,FALSE)</f>
        <v>124</v>
      </c>
      <c r="I192">
        <f>VLOOKUP(C192,Sheet1!$A$27:$D$46,3,FALSE)</f>
        <v>124</v>
      </c>
      <c r="J192">
        <f>VLOOKUP(B192,Sheet1!$A$27:$D$46,4,FALSE)</f>
        <v>0.21276595744680851</v>
      </c>
      <c r="K192">
        <f>VLOOKUP(C192,Sheet1!$A$27:$D$46,4,FALSE)</f>
        <v>0.1702127659574468</v>
      </c>
      <c r="L192">
        <f>VLOOKUP(B192,Sheet1!$A$27:$F$46,5,FALSE)</f>
        <v>0.63669590643274854</v>
      </c>
      <c r="M192">
        <f>VLOOKUP(C192,Sheet1!$A$27:$F$46,6,FALSE)</f>
        <v>-0.25730994152046782</v>
      </c>
    </row>
    <row r="193" spans="1:13">
      <c r="A193" s="9">
        <v>40285</v>
      </c>
      <c r="B193" t="s">
        <v>14</v>
      </c>
      <c r="C193" t="s">
        <v>0</v>
      </c>
      <c r="D193">
        <v>0</v>
      </c>
      <c r="E193">
        <v>0</v>
      </c>
      <c r="F193">
        <f>VLOOKUP(B193,Sheet1!$A$27:$B$46,2,FALSE)</f>
        <v>1.0425531914893618</v>
      </c>
      <c r="G193">
        <f>VLOOKUP(C193,Sheet1!$A$27:$B$46,2,FALSE)</f>
        <v>2.9188596491228069</v>
      </c>
      <c r="H193">
        <f>VLOOKUP(B193,Sheet1!$A$27:$D$46,3,FALSE)</f>
        <v>79</v>
      </c>
      <c r="I193">
        <f>VLOOKUP(C193,Sheet1!$A$27:$D$46,3,FALSE)</f>
        <v>291</v>
      </c>
      <c r="J193">
        <f>VLOOKUP(B193,Sheet1!$A$27:$D$46,4,FALSE)</f>
        <v>0.39361702127659576</v>
      </c>
      <c r="K193">
        <f>VLOOKUP(C193,Sheet1!$A$27:$D$46,4,FALSE)</f>
        <v>5.4093567251461985E-2</v>
      </c>
      <c r="L193">
        <f>VLOOKUP(B193,Sheet1!$A$27:$F$46,5,FALSE)</f>
        <v>0.33698830409356728</v>
      </c>
      <c r="M193">
        <f>VLOOKUP(C193,Sheet1!$A$27:$F$46,6,FALSE)</f>
        <v>1.1410818713450293</v>
      </c>
    </row>
    <row r="194" spans="1:13">
      <c r="A194" s="9">
        <v>40283</v>
      </c>
      <c r="B194" t="s">
        <v>6</v>
      </c>
      <c r="C194" t="s">
        <v>7</v>
      </c>
      <c r="D194">
        <v>2</v>
      </c>
      <c r="E194">
        <v>0</v>
      </c>
      <c r="F194">
        <f>VLOOKUP(B194,Sheet1!$A$27:$B$46,2,FALSE)</f>
        <v>1.6382978723404256</v>
      </c>
      <c r="G194">
        <f>VLOOKUP(C194,Sheet1!$A$27:$B$46,2,FALSE)</f>
        <v>1.3191489361702127</v>
      </c>
      <c r="H194">
        <f>VLOOKUP(B194,Sheet1!$A$27:$D$46,3,FALSE)</f>
        <v>140</v>
      </c>
      <c r="I194">
        <f>VLOOKUP(C194,Sheet1!$A$27:$D$46,3,FALSE)</f>
        <v>79</v>
      </c>
      <c r="J194">
        <f>VLOOKUP(B194,Sheet1!$A$27:$D$46,4,FALSE)</f>
        <v>0.1702127659574468</v>
      </c>
      <c r="K194">
        <f>VLOOKUP(C194,Sheet1!$A$27:$D$46,4,FALSE)</f>
        <v>0.22340425531914893</v>
      </c>
      <c r="L194">
        <f>VLOOKUP(B194,Sheet1!$A$27:$F$46,5,FALSE)</f>
        <v>0.4217836257309942</v>
      </c>
      <c r="M194">
        <f>VLOOKUP(C194,Sheet1!$A$27:$F$46,6,FALSE)</f>
        <v>-0.42763157894736842</v>
      </c>
    </row>
    <row r="195" spans="1:13">
      <c r="A195" s="9">
        <v>40283</v>
      </c>
      <c r="B195" t="s">
        <v>23</v>
      </c>
      <c r="C195" t="s">
        <v>5</v>
      </c>
      <c r="D195">
        <v>1</v>
      </c>
      <c r="E195">
        <v>2</v>
      </c>
      <c r="F195">
        <f>VLOOKUP(B195,Sheet1!$A$27:$B$46,2,FALSE)</f>
        <v>1.1063829787234043</v>
      </c>
      <c r="G195">
        <f>VLOOKUP(C195,Sheet1!$A$27:$B$46,2,FALSE)</f>
        <v>2.4574468085106385</v>
      </c>
      <c r="H195">
        <f>VLOOKUP(B195,Sheet1!$A$27:$D$46,3,FALSE)</f>
        <v>57</v>
      </c>
      <c r="I195">
        <f>VLOOKUP(C195,Sheet1!$A$27:$D$46,3,FALSE)</f>
        <v>228</v>
      </c>
      <c r="J195">
        <f>VLOOKUP(B195,Sheet1!$A$27:$D$46,4,FALSE)</f>
        <v>0.30851063829787234</v>
      </c>
      <c r="K195">
        <f>VLOOKUP(C195,Sheet1!$A$27:$D$46,4,FALSE)</f>
        <v>0.11702127659574468</v>
      </c>
      <c r="L195">
        <f>VLOOKUP(B195,Sheet1!$A$27:$F$46,5,FALSE)</f>
        <v>-0.21856725146198833</v>
      </c>
      <c r="M195">
        <f>VLOOKUP(C195,Sheet1!$A$27:$F$46,6,FALSE)</f>
        <v>0.3757309941520468</v>
      </c>
    </row>
    <row r="196" spans="1:13">
      <c r="A196" s="9">
        <v>40282</v>
      </c>
      <c r="B196" t="s">
        <v>0</v>
      </c>
      <c r="C196" t="s">
        <v>21</v>
      </c>
      <c r="D196">
        <v>3</v>
      </c>
      <c r="E196">
        <v>0</v>
      </c>
      <c r="F196">
        <f>VLOOKUP(B196,Sheet1!$A$27:$B$46,2,FALSE)</f>
        <v>2.9188596491228069</v>
      </c>
      <c r="G196">
        <f>VLOOKUP(C196,Sheet1!$A$27:$B$46,2,FALSE)</f>
        <v>1.0425531914893618</v>
      </c>
      <c r="H196">
        <f>VLOOKUP(B196,Sheet1!$A$27:$D$46,3,FALSE)</f>
        <v>291</v>
      </c>
      <c r="I196">
        <f>VLOOKUP(C196,Sheet1!$A$27:$D$46,3,FALSE)</f>
        <v>78</v>
      </c>
      <c r="J196">
        <f>VLOOKUP(B196,Sheet1!$A$27:$D$46,4,FALSE)</f>
        <v>5.4093567251461985E-2</v>
      </c>
      <c r="K196">
        <f>VLOOKUP(C196,Sheet1!$A$27:$D$46,4,FALSE)</f>
        <v>0.36170212765957449</v>
      </c>
      <c r="L196">
        <f>VLOOKUP(B196,Sheet1!$A$27:$F$46,5,FALSE)</f>
        <v>1.111842105263158</v>
      </c>
      <c r="M196">
        <f>VLOOKUP(C196,Sheet1!$A$27:$F$46,6,FALSE)</f>
        <v>-0.44883040935672514</v>
      </c>
    </row>
    <row r="197" spans="1:13">
      <c r="A197" s="9">
        <v>40282</v>
      </c>
      <c r="B197" t="s">
        <v>24</v>
      </c>
      <c r="C197" t="s">
        <v>19</v>
      </c>
      <c r="D197">
        <v>1</v>
      </c>
      <c r="E197">
        <v>1</v>
      </c>
      <c r="F197">
        <f>VLOOKUP(B197,Sheet1!$A$27:$B$46,2,FALSE)</f>
        <v>0.65957446808510634</v>
      </c>
      <c r="G197">
        <f>VLOOKUP(C197,Sheet1!$A$27:$B$46,2,FALSE)</f>
        <v>1.4361702127659575</v>
      </c>
      <c r="H197">
        <f>VLOOKUP(B197,Sheet1!$A$27:$D$46,3,FALSE)</f>
        <v>66</v>
      </c>
      <c r="I197">
        <f>VLOOKUP(C197,Sheet1!$A$27:$D$46,3,FALSE)</f>
        <v>110</v>
      </c>
      <c r="J197">
        <f>VLOOKUP(B197,Sheet1!$A$27:$D$46,4,FALSE)</f>
        <v>0.2857142857142857</v>
      </c>
      <c r="K197">
        <f>VLOOKUP(C197,Sheet1!$A$27:$D$46,4,FALSE)</f>
        <v>0.25531914893617019</v>
      </c>
      <c r="L197">
        <f>VLOOKUP(B197,Sheet1!$A$27:$F$46,5,FALSE)</f>
        <v>-0.27953216374269008</v>
      </c>
      <c r="M197">
        <f>VLOOKUP(C197,Sheet1!$A$27:$F$46,6,FALSE)</f>
        <v>-0.43421052631578949</v>
      </c>
    </row>
    <row r="198" spans="1:13">
      <c r="A198" s="9">
        <v>40282</v>
      </c>
      <c r="B198" t="s">
        <v>32</v>
      </c>
      <c r="C198" t="s">
        <v>14</v>
      </c>
      <c r="D198">
        <v>3</v>
      </c>
      <c r="E198">
        <v>1</v>
      </c>
      <c r="F198">
        <f>VLOOKUP(B198,Sheet1!$A$27:$B$46,2,FALSE)</f>
        <v>1.1170212765957446</v>
      </c>
      <c r="G198">
        <f>VLOOKUP(C198,Sheet1!$A$27:$B$46,2,FALSE)</f>
        <v>1.0425531914893618</v>
      </c>
      <c r="H198">
        <f>VLOOKUP(B198,Sheet1!$A$27:$D$46,3,FALSE)</f>
        <v>74</v>
      </c>
      <c r="I198">
        <f>VLOOKUP(C198,Sheet1!$A$27:$D$46,3,FALSE)</f>
        <v>79</v>
      </c>
      <c r="J198">
        <f>VLOOKUP(B198,Sheet1!$A$27:$D$46,4,FALSE)</f>
        <v>0.32978723404255317</v>
      </c>
      <c r="K198">
        <f>VLOOKUP(C198,Sheet1!$A$27:$D$46,4,FALSE)</f>
        <v>0.39361702127659576</v>
      </c>
      <c r="L198">
        <f>VLOOKUP(B198,Sheet1!$A$27:$F$46,5,FALSE)</f>
        <v>2.4122807017543851E-2</v>
      </c>
      <c r="M198">
        <f>VLOOKUP(C198,Sheet1!$A$27:$F$46,6,FALSE)</f>
        <v>-0.49634502923976609</v>
      </c>
    </row>
    <row r="199" spans="1:13">
      <c r="A199" s="9">
        <v>40282</v>
      </c>
      <c r="B199" t="s">
        <v>16</v>
      </c>
      <c r="C199" t="s">
        <v>22</v>
      </c>
      <c r="D199">
        <v>2</v>
      </c>
      <c r="E199">
        <v>2</v>
      </c>
      <c r="F199">
        <f>VLOOKUP(B199,Sheet1!$A$27:$B$46,2,FALSE)</f>
        <v>0.98936170212765961</v>
      </c>
      <c r="G199">
        <f>VLOOKUP(C199,Sheet1!$A$27:$B$46,2,FALSE)</f>
        <v>1.2765957446808511</v>
      </c>
      <c r="H199">
        <f>VLOOKUP(B199,Sheet1!$A$27:$D$46,3,FALSE)</f>
        <v>79</v>
      </c>
      <c r="I199">
        <f>VLOOKUP(C199,Sheet1!$A$27:$D$46,3,FALSE)</f>
        <v>76</v>
      </c>
      <c r="J199">
        <f>VLOOKUP(B199,Sheet1!$A$27:$D$46,4,FALSE)</f>
        <v>0.40425531914893614</v>
      </c>
      <c r="K199">
        <f>VLOOKUP(C199,Sheet1!$A$27:$D$46,4,FALSE)</f>
        <v>0.25531914893617019</v>
      </c>
      <c r="L199">
        <f>VLOOKUP(B199,Sheet1!$A$27:$F$46,5,FALSE)</f>
        <v>0.23245614035087719</v>
      </c>
      <c r="M199">
        <f>VLOOKUP(C199,Sheet1!$A$27:$F$46,6,FALSE)</f>
        <v>-0.29312865497076024</v>
      </c>
    </row>
    <row r="200" spans="1:13">
      <c r="A200" s="9">
        <v>40281</v>
      </c>
      <c r="B200" t="s">
        <v>15</v>
      </c>
      <c r="C200" t="s">
        <v>31</v>
      </c>
      <c r="D200">
        <v>3</v>
      </c>
      <c r="E200">
        <v>0</v>
      </c>
      <c r="F200">
        <f>VLOOKUP(B200,Sheet1!$A$27:$B$46,2,FALSE)</f>
        <v>1.446808510638298</v>
      </c>
      <c r="G200">
        <f>VLOOKUP(C200,Sheet1!$A$27:$B$46,2,FALSE)</f>
        <v>1.6276595744680851</v>
      </c>
      <c r="H200">
        <f>VLOOKUP(B200,Sheet1!$A$27:$D$46,3,FALSE)</f>
        <v>107</v>
      </c>
      <c r="I200">
        <f>VLOOKUP(C200,Sheet1!$A$27:$D$46,3,FALSE)</f>
        <v>124</v>
      </c>
      <c r="J200">
        <f>VLOOKUP(B200,Sheet1!$A$27:$D$46,4,FALSE)</f>
        <v>0.24468085106382978</v>
      </c>
      <c r="K200">
        <f>VLOOKUP(C200,Sheet1!$A$27:$D$46,4,FALSE)</f>
        <v>0.21276595744680851</v>
      </c>
      <c r="L200">
        <f>VLOOKUP(B200,Sheet1!$A$27:$F$46,5,FALSE)</f>
        <v>0.32748538011695905</v>
      </c>
      <c r="M200">
        <f>VLOOKUP(C200,Sheet1!$A$27:$F$46,6,FALSE)</f>
        <v>-0.13961988304093564</v>
      </c>
    </row>
    <row r="201" spans="1:13">
      <c r="A201" s="9">
        <v>40279</v>
      </c>
      <c r="B201" t="s">
        <v>19</v>
      </c>
      <c r="C201" t="s">
        <v>6</v>
      </c>
      <c r="D201">
        <v>3</v>
      </c>
      <c r="E201">
        <v>2</v>
      </c>
      <c r="F201">
        <f>VLOOKUP(B201,Sheet1!$A$27:$B$46,2,FALSE)</f>
        <v>1.4361702127659575</v>
      </c>
      <c r="G201">
        <f>VLOOKUP(C201,Sheet1!$A$27:$B$46,2,FALSE)</f>
        <v>1.6382978723404256</v>
      </c>
      <c r="H201">
        <f>VLOOKUP(B201,Sheet1!$A$27:$D$46,3,FALSE)</f>
        <v>110</v>
      </c>
      <c r="I201">
        <f>VLOOKUP(C201,Sheet1!$A$27:$D$46,3,FALSE)</f>
        <v>140</v>
      </c>
      <c r="J201">
        <f>VLOOKUP(B201,Sheet1!$A$27:$D$46,4,FALSE)</f>
        <v>0.25531914893617019</v>
      </c>
      <c r="K201">
        <f>VLOOKUP(C201,Sheet1!$A$27:$D$46,4,FALSE)</f>
        <v>0.1702127659574468</v>
      </c>
      <c r="L201">
        <f>VLOOKUP(B201,Sheet1!$A$27:$F$46,5,FALSE)</f>
        <v>0.54239766081871343</v>
      </c>
      <c r="M201">
        <f>VLOOKUP(C201,Sheet1!$A$27:$F$46,6,FALSE)</f>
        <v>-1.023391812865497E-2</v>
      </c>
    </row>
    <row r="202" spans="1:13">
      <c r="A202" s="9">
        <v>40279</v>
      </c>
      <c r="B202" t="s">
        <v>7</v>
      </c>
      <c r="C202" t="s">
        <v>23</v>
      </c>
      <c r="D202">
        <v>4</v>
      </c>
      <c r="E202">
        <v>1</v>
      </c>
      <c r="F202">
        <f>VLOOKUP(B202,Sheet1!$A$27:$B$46,2,FALSE)</f>
        <v>1.3191489361702127</v>
      </c>
      <c r="G202">
        <f>VLOOKUP(C202,Sheet1!$A$27:$B$46,2,FALSE)</f>
        <v>1.1063829787234043</v>
      </c>
      <c r="H202">
        <f>VLOOKUP(B202,Sheet1!$A$27:$D$46,3,FALSE)</f>
        <v>79</v>
      </c>
      <c r="I202">
        <f>VLOOKUP(C202,Sheet1!$A$27:$D$46,3,FALSE)</f>
        <v>57</v>
      </c>
      <c r="J202">
        <f>VLOOKUP(B202,Sheet1!$A$27:$D$46,4,FALSE)</f>
        <v>0.22340425531914893</v>
      </c>
      <c r="K202">
        <f>VLOOKUP(C202,Sheet1!$A$27:$D$46,4,FALSE)</f>
        <v>0.30851063829787234</v>
      </c>
      <c r="L202">
        <f>VLOOKUP(B202,Sheet1!$A$27:$F$46,5,FALSE)</f>
        <v>0.22587719298245612</v>
      </c>
      <c r="M202">
        <f>VLOOKUP(C202,Sheet1!$A$27:$F$46,6,FALSE)</f>
        <v>-0.38230994152046782</v>
      </c>
    </row>
    <row r="203" spans="1:13">
      <c r="A203" s="9">
        <v>40279</v>
      </c>
      <c r="B203" t="s">
        <v>21</v>
      </c>
      <c r="C203" t="s">
        <v>32</v>
      </c>
      <c r="D203">
        <v>1</v>
      </c>
      <c r="E203">
        <v>1</v>
      </c>
      <c r="F203">
        <f>VLOOKUP(B203,Sheet1!$A$27:$B$46,2,FALSE)</f>
        <v>1.0425531914893618</v>
      </c>
      <c r="G203">
        <f>VLOOKUP(C203,Sheet1!$A$27:$B$46,2,FALSE)</f>
        <v>1.1170212765957446</v>
      </c>
      <c r="H203">
        <f>VLOOKUP(B203,Sheet1!$A$27:$D$46,3,FALSE)</f>
        <v>78</v>
      </c>
      <c r="I203">
        <f>VLOOKUP(C203,Sheet1!$A$27:$D$46,3,FALSE)</f>
        <v>74</v>
      </c>
      <c r="J203">
        <f>VLOOKUP(B203,Sheet1!$A$27:$D$46,4,FALSE)</f>
        <v>0.36170212765957449</v>
      </c>
      <c r="K203">
        <f>VLOOKUP(C203,Sheet1!$A$27:$D$46,4,FALSE)</f>
        <v>0.32978723404255317</v>
      </c>
      <c r="L203">
        <f>VLOOKUP(B203,Sheet1!$A$27:$F$46,5,FALSE)</f>
        <v>0.11330409356725145</v>
      </c>
      <c r="M203">
        <f>VLOOKUP(C203,Sheet1!$A$27:$F$46,6,FALSE)</f>
        <v>-0.40716374269005845</v>
      </c>
    </row>
    <row r="204" spans="1:13">
      <c r="A204" s="9">
        <v>40279</v>
      </c>
      <c r="B204" t="s">
        <v>16</v>
      </c>
      <c r="C204" t="s">
        <v>24</v>
      </c>
      <c r="D204">
        <v>2</v>
      </c>
      <c r="E204">
        <v>0</v>
      </c>
      <c r="F204">
        <f>VLOOKUP(B204,Sheet1!$A$27:$B$46,2,FALSE)</f>
        <v>0.98936170212765961</v>
      </c>
      <c r="G204">
        <f>VLOOKUP(C204,Sheet1!$A$27:$B$46,2,FALSE)</f>
        <v>0.65957446808510634</v>
      </c>
      <c r="H204">
        <f>VLOOKUP(B204,Sheet1!$A$27:$D$46,3,FALSE)</f>
        <v>79</v>
      </c>
      <c r="I204">
        <f>VLOOKUP(C204,Sheet1!$A$27:$D$46,3,FALSE)</f>
        <v>66</v>
      </c>
      <c r="J204">
        <f>VLOOKUP(B204,Sheet1!$A$27:$D$46,4,FALSE)</f>
        <v>0.40425531914893614</v>
      </c>
      <c r="K204">
        <f>VLOOKUP(C204,Sheet1!$A$27:$D$46,4,FALSE)</f>
        <v>0.2857142857142857</v>
      </c>
      <c r="L204">
        <f>VLOOKUP(B204,Sheet1!$A$27:$F$46,5,FALSE)</f>
        <v>0.23245614035087719</v>
      </c>
      <c r="M204">
        <f>VLOOKUP(C204,Sheet1!$A$27:$F$46,6,FALSE)</f>
        <v>-0.48479532163742689</v>
      </c>
    </row>
    <row r="205" spans="1:13">
      <c r="A205" s="9">
        <v>40279</v>
      </c>
      <c r="B205" t="s">
        <v>14</v>
      </c>
      <c r="C205" t="s">
        <v>8</v>
      </c>
      <c r="D205">
        <v>3</v>
      </c>
      <c r="E205">
        <v>0</v>
      </c>
      <c r="F205">
        <f>VLOOKUP(B205,Sheet1!$A$27:$B$46,2,FALSE)</f>
        <v>1.0425531914893618</v>
      </c>
      <c r="G205">
        <f>VLOOKUP(C205,Sheet1!$A$27:$B$46,2,FALSE)</f>
        <v>1.7553191489361701</v>
      </c>
      <c r="H205">
        <f>VLOOKUP(B205,Sheet1!$A$27:$D$46,3,FALSE)</f>
        <v>79</v>
      </c>
      <c r="I205">
        <f>VLOOKUP(C205,Sheet1!$A$27:$D$46,3,FALSE)</f>
        <v>124</v>
      </c>
      <c r="J205">
        <f>VLOOKUP(B205,Sheet1!$A$27:$D$46,4,FALSE)</f>
        <v>0.39361702127659576</v>
      </c>
      <c r="K205">
        <f>VLOOKUP(C205,Sheet1!$A$27:$D$46,4,FALSE)</f>
        <v>0.1702127659574468</v>
      </c>
      <c r="L205">
        <f>VLOOKUP(B205,Sheet1!$A$27:$F$46,5,FALSE)</f>
        <v>0.33698830409356728</v>
      </c>
      <c r="M205">
        <f>VLOOKUP(C205,Sheet1!$A$27:$F$46,6,FALSE)</f>
        <v>-0.25730994152046782</v>
      </c>
    </row>
    <row r="206" spans="1:13">
      <c r="A206" s="9">
        <v>40278</v>
      </c>
      <c r="B206" t="s">
        <v>5</v>
      </c>
      <c r="C206" t="s">
        <v>0</v>
      </c>
      <c r="D206">
        <v>0</v>
      </c>
      <c r="E206">
        <v>2</v>
      </c>
      <c r="F206">
        <f>VLOOKUP(B206,Sheet1!$A$27:$B$46,2,FALSE)</f>
        <v>2.4574468085106385</v>
      </c>
      <c r="G206">
        <f>VLOOKUP(C206,Sheet1!$A$27:$B$46,2,FALSE)</f>
        <v>2.9188596491228069</v>
      </c>
      <c r="H206">
        <f>VLOOKUP(B206,Sheet1!$A$27:$D$46,3,FALSE)</f>
        <v>228</v>
      </c>
      <c r="I206">
        <f>VLOOKUP(C206,Sheet1!$A$27:$D$46,3,FALSE)</f>
        <v>291</v>
      </c>
      <c r="J206">
        <f>VLOOKUP(B206,Sheet1!$A$27:$D$46,4,FALSE)</f>
        <v>0.11702127659574468</v>
      </c>
      <c r="K206">
        <f>VLOOKUP(C206,Sheet1!$A$27:$D$46,4,FALSE)</f>
        <v>5.4093567251461985E-2</v>
      </c>
      <c r="L206">
        <f>VLOOKUP(B206,Sheet1!$A$27:$F$46,5,FALSE)</f>
        <v>1.1023391812865497</v>
      </c>
      <c r="M206">
        <f>VLOOKUP(C206,Sheet1!$A$27:$F$46,6,FALSE)</f>
        <v>1.1410818713450293</v>
      </c>
    </row>
    <row r="207" spans="1:13">
      <c r="A207" s="9">
        <v>40278</v>
      </c>
      <c r="B207" t="s">
        <v>22</v>
      </c>
      <c r="C207" t="s">
        <v>123</v>
      </c>
      <c r="D207">
        <v>1</v>
      </c>
      <c r="E207">
        <v>2</v>
      </c>
      <c r="F207">
        <f>VLOOKUP(B207,Sheet1!$A$27:$B$46,2,FALSE)</f>
        <v>1.2765957446808511</v>
      </c>
      <c r="G207">
        <f>VLOOKUP(C207,Sheet1!$A$27:$B$46,2,FALSE)</f>
        <v>1.5319148936170213</v>
      </c>
      <c r="H207">
        <f>VLOOKUP(B207,Sheet1!$A$27:$D$46,3,FALSE)</f>
        <v>76</v>
      </c>
      <c r="I207">
        <f>VLOOKUP(C207,Sheet1!$A$27:$D$46,3,FALSE)</f>
        <v>127</v>
      </c>
      <c r="J207">
        <f>VLOOKUP(B207,Sheet1!$A$27:$D$46,4,FALSE)</f>
        <v>0.25531914893617019</v>
      </c>
      <c r="K207">
        <f>VLOOKUP(C207,Sheet1!$A$27:$D$46,4,FALSE)</f>
        <v>0.24468085106382978</v>
      </c>
      <c r="L207">
        <f>VLOOKUP(B207,Sheet1!$A$27:$F$46,5,FALSE)</f>
        <v>-0.16154970760233919</v>
      </c>
      <c r="M207">
        <f>VLOOKUP(C207,Sheet1!$A$27:$F$46,6,FALSE)</f>
        <v>-8.6257309941520477E-2</v>
      </c>
    </row>
    <row r="208" spans="1:13">
      <c r="A208" s="9">
        <v>40278</v>
      </c>
      <c r="B208" t="s">
        <v>31</v>
      </c>
      <c r="C208" t="s">
        <v>18</v>
      </c>
      <c r="D208">
        <v>1</v>
      </c>
      <c r="E208">
        <v>0</v>
      </c>
      <c r="F208">
        <f>VLOOKUP(B208,Sheet1!$A$27:$B$46,2,FALSE)</f>
        <v>1.6276595744680851</v>
      </c>
      <c r="G208">
        <f>VLOOKUP(C208,Sheet1!$A$27:$B$46,2,FALSE)</f>
        <v>1.0425531914893618</v>
      </c>
      <c r="H208">
        <f>VLOOKUP(B208,Sheet1!$A$27:$D$46,3,FALSE)</f>
        <v>124</v>
      </c>
      <c r="I208">
        <f>VLOOKUP(C208,Sheet1!$A$27:$D$46,3,FALSE)</f>
        <v>41</v>
      </c>
      <c r="J208">
        <f>VLOOKUP(B208,Sheet1!$A$27:$D$46,4,FALSE)</f>
        <v>0.21276595744680851</v>
      </c>
      <c r="K208">
        <f>VLOOKUP(C208,Sheet1!$A$27:$D$46,4,FALSE)</f>
        <v>0.34042553191489361</v>
      </c>
      <c r="L208">
        <f>VLOOKUP(B208,Sheet1!$A$27:$F$46,5,FALSE)</f>
        <v>0.63669590643274854</v>
      </c>
      <c r="M208">
        <f>VLOOKUP(C208,Sheet1!$A$27:$F$46,6,FALSE)</f>
        <v>-0.51461988304093564</v>
      </c>
    </row>
    <row r="209" spans="1:13">
      <c r="A209" s="9">
        <v>40272</v>
      </c>
      <c r="B209" t="s">
        <v>8</v>
      </c>
      <c r="C209" t="s">
        <v>21</v>
      </c>
      <c r="D209">
        <v>3</v>
      </c>
      <c r="E209">
        <v>0</v>
      </c>
      <c r="F209">
        <f>VLOOKUP(B209,Sheet1!$A$27:$B$46,2,FALSE)</f>
        <v>1.7553191489361701</v>
      </c>
      <c r="G209">
        <f>VLOOKUP(C209,Sheet1!$A$27:$B$46,2,FALSE)</f>
        <v>1.0425531914893618</v>
      </c>
      <c r="H209">
        <f>VLOOKUP(B209,Sheet1!$A$27:$D$46,3,FALSE)</f>
        <v>124</v>
      </c>
      <c r="I209">
        <f>VLOOKUP(C209,Sheet1!$A$27:$D$46,3,FALSE)</f>
        <v>78</v>
      </c>
      <c r="J209">
        <f>VLOOKUP(B209,Sheet1!$A$27:$D$46,4,FALSE)</f>
        <v>0.1702127659574468</v>
      </c>
      <c r="K209">
        <f>VLOOKUP(C209,Sheet1!$A$27:$D$46,4,FALSE)</f>
        <v>0.36170212765957449</v>
      </c>
      <c r="L209">
        <f>VLOOKUP(B209,Sheet1!$A$27:$F$46,5,FALSE)</f>
        <v>0.52119883040935666</v>
      </c>
      <c r="M209">
        <f>VLOOKUP(C209,Sheet1!$A$27:$F$46,6,FALSE)</f>
        <v>-0.44883040935672514</v>
      </c>
    </row>
    <row r="210" spans="1:13">
      <c r="A210" s="9">
        <v>40272</v>
      </c>
      <c r="B210" t="s">
        <v>6</v>
      </c>
      <c r="C210" t="s">
        <v>16</v>
      </c>
      <c r="D210">
        <v>3</v>
      </c>
      <c r="E210">
        <v>0</v>
      </c>
      <c r="F210">
        <f>VLOOKUP(B210,Sheet1!$A$27:$B$46,2,FALSE)</f>
        <v>1.6382978723404256</v>
      </c>
      <c r="G210">
        <f>VLOOKUP(C210,Sheet1!$A$27:$B$46,2,FALSE)</f>
        <v>0.98936170212765961</v>
      </c>
      <c r="H210">
        <f>VLOOKUP(B210,Sheet1!$A$27:$D$46,3,FALSE)</f>
        <v>140</v>
      </c>
      <c r="I210">
        <f>VLOOKUP(C210,Sheet1!$A$27:$D$46,3,FALSE)</f>
        <v>79</v>
      </c>
      <c r="J210">
        <f>VLOOKUP(B210,Sheet1!$A$27:$D$46,4,FALSE)</f>
        <v>0.1702127659574468</v>
      </c>
      <c r="K210">
        <f>VLOOKUP(C210,Sheet1!$A$27:$D$46,4,FALSE)</f>
        <v>0.40425531914893614</v>
      </c>
      <c r="L210">
        <f>VLOOKUP(B210,Sheet1!$A$27:$F$46,5,FALSE)</f>
        <v>0.4217836257309942</v>
      </c>
      <c r="M210">
        <f>VLOOKUP(C210,Sheet1!$A$27:$F$46,6,FALSE)</f>
        <v>-0.49780701754385964</v>
      </c>
    </row>
    <row r="211" spans="1:13">
      <c r="A211" s="9">
        <v>40272</v>
      </c>
      <c r="B211" t="s">
        <v>15</v>
      </c>
      <c r="C211" t="s">
        <v>14</v>
      </c>
      <c r="D211">
        <v>1</v>
      </c>
      <c r="E211">
        <v>1</v>
      </c>
      <c r="F211">
        <f>VLOOKUP(B211,Sheet1!$A$27:$B$46,2,FALSE)</f>
        <v>1.446808510638298</v>
      </c>
      <c r="G211">
        <f>VLOOKUP(C211,Sheet1!$A$27:$B$46,2,FALSE)</f>
        <v>1.0425531914893618</v>
      </c>
      <c r="H211">
        <f>VLOOKUP(B211,Sheet1!$A$27:$D$46,3,FALSE)</f>
        <v>107</v>
      </c>
      <c r="I211">
        <f>VLOOKUP(C211,Sheet1!$A$27:$D$46,3,FALSE)</f>
        <v>79</v>
      </c>
      <c r="J211">
        <f>VLOOKUP(B211,Sheet1!$A$27:$D$46,4,FALSE)</f>
        <v>0.24468085106382978</v>
      </c>
      <c r="K211">
        <f>VLOOKUP(C211,Sheet1!$A$27:$D$46,4,FALSE)</f>
        <v>0.39361702127659576</v>
      </c>
      <c r="L211">
        <f>VLOOKUP(B211,Sheet1!$A$27:$F$46,5,FALSE)</f>
        <v>0.32748538011695905</v>
      </c>
      <c r="M211">
        <f>VLOOKUP(C211,Sheet1!$A$27:$F$46,6,FALSE)</f>
        <v>-0.49634502923976609</v>
      </c>
    </row>
    <row r="212" spans="1:13">
      <c r="A212" s="9">
        <v>40272</v>
      </c>
      <c r="B212" t="s">
        <v>23</v>
      </c>
      <c r="C212" t="s">
        <v>19</v>
      </c>
      <c r="D212">
        <v>1</v>
      </c>
      <c r="E212">
        <v>1</v>
      </c>
      <c r="F212">
        <f>VLOOKUP(B212,Sheet1!$A$27:$B$46,2,FALSE)</f>
        <v>1.1063829787234043</v>
      </c>
      <c r="G212">
        <f>VLOOKUP(C212,Sheet1!$A$27:$B$46,2,FALSE)</f>
        <v>1.4361702127659575</v>
      </c>
      <c r="H212">
        <f>VLOOKUP(B212,Sheet1!$A$27:$D$46,3,FALSE)</f>
        <v>57</v>
      </c>
      <c r="I212">
        <f>VLOOKUP(C212,Sheet1!$A$27:$D$46,3,FALSE)</f>
        <v>110</v>
      </c>
      <c r="J212">
        <f>VLOOKUP(B212,Sheet1!$A$27:$D$46,4,FALSE)</f>
        <v>0.30851063829787234</v>
      </c>
      <c r="K212">
        <f>VLOOKUP(C212,Sheet1!$A$27:$D$46,4,FALSE)</f>
        <v>0.25531914893617019</v>
      </c>
      <c r="L212">
        <f>VLOOKUP(B212,Sheet1!$A$27:$F$46,5,FALSE)</f>
        <v>-0.21856725146198833</v>
      </c>
      <c r="M212">
        <f>VLOOKUP(C212,Sheet1!$A$27:$F$46,6,FALSE)</f>
        <v>-0.43421052631578949</v>
      </c>
    </row>
    <row r="213" spans="1:13">
      <c r="A213" s="9">
        <v>40272</v>
      </c>
      <c r="B213" t="s">
        <v>32</v>
      </c>
      <c r="C213" t="s">
        <v>5</v>
      </c>
      <c r="D213">
        <v>0</v>
      </c>
      <c r="E213">
        <v>2</v>
      </c>
      <c r="F213">
        <f>VLOOKUP(B213,Sheet1!$A$27:$B$46,2,FALSE)</f>
        <v>1.1170212765957446</v>
      </c>
      <c r="G213">
        <f>VLOOKUP(C213,Sheet1!$A$27:$B$46,2,FALSE)</f>
        <v>2.4574468085106385</v>
      </c>
      <c r="H213">
        <f>VLOOKUP(B213,Sheet1!$A$27:$D$46,3,FALSE)</f>
        <v>74</v>
      </c>
      <c r="I213">
        <f>VLOOKUP(C213,Sheet1!$A$27:$D$46,3,FALSE)</f>
        <v>228</v>
      </c>
      <c r="J213">
        <f>VLOOKUP(B213,Sheet1!$A$27:$D$46,4,FALSE)</f>
        <v>0.32978723404255317</v>
      </c>
      <c r="K213">
        <f>VLOOKUP(C213,Sheet1!$A$27:$D$46,4,FALSE)</f>
        <v>0.11702127659574468</v>
      </c>
      <c r="L213">
        <f>VLOOKUP(B213,Sheet1!$A$27:$F$46,5,FALSE)</f>
        <v>2.4122807017543851E-2</v>
      </c>
      <c r="M213">
        <f>VLOOKUP(C213,Sheet1!$A$27:$F$46,6,FALSE)</f>
        <v>0.3757309941520468</v>
      </c>
    </row>
    <row r="214" spans="1:13">
      <c r="A214" s="9">
        <v>40271</v>
      </c>
      <c r="B214" t="s">
        <v>0</v>
      </c>
      <c r="C214" t="s">
        <v>7</v>
      </c>
      <c r="D214">
        <v>4</v>
      </c>
      <c r="E214">
        <v>1</v>
      </c>
      <c r="F214">
        <f>VLOOKUP(B214,Sheet1!$A$27:$B$46,2,FALSE)</f>
        <v>2.9188596491228069</v>
      </c>
      <c r="G214">
        <f>VLOOKUP(C214,Sheet1!$A$27:$B$46,2,FALSE)</f>
        <v>1.3191489361702127</v>
      </c>
      <c r="H214">
        <f>VLOOKUP(B214,Sheet1!$A$27:$D$46,3,FALSE)</f>
        <v>291</v>
      </c>
      <c r="I214">
        <f>VLOOKUP(C214,Sheet1!$A$27:$D$46,3,FALSE)</f>
        <v>79</v>
      </c>
      <c r="J214">
        <f>VLOOKUP(B214,Sheet1!$A$27:$D$46,4,FALSE)</f>
        <v>5.4093567251461985E-2</v>
      </c>
      <c r="K214">
        <f>VLOOKUP(C214,Sheet1!$A$27:$D$46,4,FALSE)</f>
        <v>0.22340425531914893</v>
      </c>
      <c r="L214">
        <f>VLOOKUP(B214,Sheet1!$A$27:$F$46,5,FALSE)</f>
        <v>1.111842105263158</v>
      </c>
      <c r="M214">
        <f>VLOOKUP(C214,Sheet1!$A$27:$F$46,6,FALSE)</f>
        <v>-0.42763157894736842</v>
      </c>
    </row>
    <row r="215" spans="1:13">
      <c r="A215" s="9">
        <v>40271</v>
      </c>
      <c r="B215" t="s">
        <v>24</v>
      </c>
      <c r="C215" t="s">
        <v>22</v>
      </c>
      <c r="D215">
        <v>2</v>
      </c>
      <c r="E215">
        <v>0</v>
      </c>
      <c r="F215">
        <f>VLOOKUP(B215,Sheet1!$A$27:$B$46,2,FALSE)</f>
        <v>0.65957446808510634</v>
      </c>
      <c r="G215">
        <f>VLOOKUP(C215,Sheet1!$A$27:$B$46,2,FALSE)</f>
        <v>1.2765957446808511</v>
      </c>
      <c r="H215">
        <f>VLOOKUP(B215,Sheet1!$A$27:$D$46,3,FALSE)</f>
        <v>66</v>
      </c>
      <c r="I215">
        <f>VLOOKUP(C215,Sheet1!$A$27:$D$46,3,FALSE)</f>
        <v>76</v>
      </c>
      <c r="J215">
        <f>VLOOKUP(B215,Sheet1!$A$27:$D$46,4,FALSE)</f>
        <v>0.2857142857142857</v>
      </c>
      <c r="K215">
        <f>VLOOKUP(C215,Sheet1!$A$27:$D$46,4,FALSE)</f>
        <v>0.25531914893617019</v>
      </c>
      <c r="L215">
        <f>VLOOKUP(B215,Sheet1!$A$27:$F$46,5,FALSE)</f>
        <v>-0.27953216374269008</v>
      </c>
      <c r="M215">
        <f>VLOOKUP(C215,Sheet1!$A$27:$F$46,6,FALSE)</f>
        <v>-0.29312865497076024</v>
      </c>
    </row>
    <row r="216" spans="1:13">
      <c r="A216" s="9">
        <v>40266</v>
      </c>
      <c r="B216" t="s">
        <v>7</v>
      </c>
      <c r="C216" t="s">
        <v>32</v>
      </c>
      <c r="D216">
        <v>4</v>
      </c>
      <c r="E216">
        <v>3</v>
      </c>
      <c r="F216">
        <f>VLOOKUP(B216,Sheet1!$A$27:$B$46,2,FALSE)</f>
        <v>1.3191489361702127</v>
      </c>
      <c r="G216">
        <f>VLOOKUP(C216,Sheet1!$A$27:$B$46,2,FALSE)</f>
        <v>1.1170212765957446</v>
      </c>
      <c r="H216">
        <f>VLOOKUP(B216,Sheet1!$A$27:$D$46,3,FALSE)</f>
        <v>79</v>
      </c>
      <c r="I216">
        <f>VLOOKUP(C216,Sheet1!$A$27:$D$46,3,FALSE)</f>
        <v>74</v>
      </c>
      <c r="J216">
        <f>VLOOKUP(B216,Sheet1!$A$27:$D$46,4,FALSE)</f>
        <v>0.22340425531914893</v>
      </c>
      <c r="K216">
        <f>VLOOKUP(C216,Sheet1!$A$27:$D$46,4,FALSE)</f>
        <v>0.32978723404255317</v>
      </c>
      <c r="L216">
        <f>VLOOKUP(B216,Sheet1!$A$27:$F$46,5,FALSE)</f>
        <v>0.22587719298245612</v>
      </c>
      <c r="M216">
        <f>VLOOKUP(C216,Sheet1!$A$27:$F$46,6,FALSE)</f>
        <v>-0.40716374269005845</v>
      </c>
    </row>
    <row r="217" spans="1:13">
      <c r="A217" s="9">
        <v>40265</v>
      </c>
      <c r="B217" t="s">
        <v>5</v>
      </c>
      <c r="C217" t="s">
        <v>8</v>
      </c>
      <c r="D217">
        <v>3</v>
      </c>
      <c r="E217">
        <v>2</v>
      </c>
      <c r="F217">
        <f>VLOOKUP(B217,Sheet1!$A$27:$B$46,2,FALSE)</f>
        <v>2.4574468085106385</v>
      </c>
      <c r="G217">
        <f>VLOOKUP(C217,Sheet1!$A$27:$B$46,2,FALSE)</f>
        <v>1.7553191489361701</v>
      </c>
      <c r="H217">
        <f>VLOOKUP(B217,Sheet1!$A$27:$D$46,3,FALSE)</f>
        <v>228</v>
      </c>
      <c r="I217">
        <f>VLOOKUP(C217,Sheet1!$A$27:$D$46,3,FALSE)</f>
        <v>124</v>
      </c>
      <c r="J217">
        <f>VLOOKUP(B217,Sheet1!$A$27:$D$46,4,FALSE)</f>
        <v>0.11702127659574468</v>
      </c>
      <c r="K217">
        <f>VLOOKUP(C217,Sheet1!$A$27:$D$46,4,FALSE)</f>
        <v>0.1702127659574468</v>
      </c>
      <c r="L217">
        <f>VLOOKUP(B217,Sheet1!$A$27:$F$46,5,FALSE)</f>
        <v>1.1023391812865497</v>
      </c>
      <c r="M217">
        <f>VLOOKUP(C217,Sheet1!$A$27:$F$46,6,FALSE)</f>
        <v>-0.25730994152046782</v>
      </c>
    </row>
    <row r="218" spans="1:13">
      <c r="A218" s="9">
        <v>40265</v>
      </c>
      <c r="B218" t="s">
        <v>31</v>
      </c>
      <c r="C218" t="s">
        <v>123</v>
      </c>
      <c r="D218">
        <v>3</v>
      </c>
      <c r="E218">
        <v>0</v>
      </c>
      <c r="F218">
        <f>VLOOKUP(B218,Sheet1!$A$27:$B$46,2,FALSE)</f>
        <v>1.6276595744680851</v>
      </c>
      <c r="G218">
        <f>VLOOKUP(C218,Sheet1!$A$27:$B$46,2,FALSE)</f>
        <v>1.5319148936170213</v>
      </c>
      <c r="H218">
        <f>VLOOKUP(B218,Sheet1!$A$27:$D$46,3,FALSE)</f>
        <v>124</v>
      </c>
      <c r="I218">
        <f>VLOOKUP(C218,Sheet1!$A$27:$D$46,3,FALSE)</f>
        <v>127</v>
      </c>
      <c r="J218">
        <f>VLOOKUP(B218,Sheet1!$A$27:$D$46,4,FALSE)</f>
        <v>0.21276595744680851</v>
      </c>
      <c r="K218">
        <f>VLOOKUP(C218,Sheet1!$A$27:$D$46,4,FALSE)</f>
        <v>0.24468085106382978</v>
      </c>
      <c r="L218">
        <f>VLOOKUP(B218,Sheet1!$A$27:$F$46,5,FALSE)</f>
        <v>0.63669590643274854</v>
      </c>
      <c r="M218">
        <f>VLOOKUP(C218,Sheet1!$A$27:$F$46,6,FALSE)</f>
        <v>-8.6257309941520477E-2</v>
      </c>
    </row>
    <row r="219" spans="1:13">
      <c r="A219" s="9">
        <v>40265</v>
      </c>
      <c r="B219" t="s">
        <v>21</v>
      </c>
      <c r="C219" t="s">
        <v>15</v>
      </c>
      <c r="D219">
        <v>1</v>
      </c>
      <c r="E219">
        <v>3</v>
      </c>
      <c r="F219">
        <f>VLOOKUP(B219,Sheet1!$A$27:$B$46,2,FALSE)</f>
        <v>1.0425531914893618</v>
      </c>
      <c r="G219">
        <f>VLOOKUP(C219,Sheet1!$A$27:$B$46,2,FALSE)</f>
        <v>1.446808510638298</v>
      </c>
      <c r="H219">
        <f>VLOOKUP(B219,Sheet1!$A$27:$D$46,3,FALSE)</f>
        <v>78</v>
      </c>
      <c r="I219">
        <f>VLOOKUP(C219,Sheet1!$A$27:$D$46,3,FALSE)</f>
        <v>107</v>
      </c>
      <c r="J219">
        <f>VLOOKUP(B219,Sheet1!$A$27:$D$46,4,FALSE)</f>
        <v>0.36170212765957449</v>
      </c>
      <c r="K219">
        <f>VLOOKUP(C219,Sheet1!$A$27:$D$46,4,FALSE)</f>
        <v>0.24468085106382978</v>
      </c>
      <c r="L219">
        <f>VLOOKUP(B219,Sheet1!$A$27:$F$46,5,FALSE)</f>
        <v>0.11330409356725145</v>
      </c>
      <c r="M219">
        <f>VLOOKUP(C219,Sheet1!$A$27:$F$46,6,FALSE)</f>
        <v>-0.21783625730994152</v>
      </c>
    </row>
    <row r="220" spans="1:13">
      <c r="A220" s="9">
        <v>40265</v>
      </c>
      <c r="B220" t="s">
        <v>16</v>
      </c>
      <c r="C220" t="s">
        <v>23</v>
      </c>
      <c r="D220">
        <v>1</v>
      </c>
      <c r="E220">
        <v>0</v>
      </c>
      <c r="F220">
        <f>VLOOKUP(B220,Sheet1!$A$27:$B$46,2,FALSE)</f>
        <v>0.98936170212765961</v>
      </c>
      <c r="G220">
        <f>VLOOKUP(C220,Sheet1!$A$27:$B$46,2,FALSE)</f>
        <v>1.1063829787234043</v>
      </c>
      <c r="H220">
        <f>VLOOKUP(B220,Sheet1!$A$27:$D$46,3,FALSE)</f>
        <v>79</v>
      </c>
      <c r="I220">
        <f>VLOOKUP(C220,Sheet1!$A$27:$D$46,3,FALSE)</f>
        <v>57</v>
      </c>
      <c r="J220">
        <f>VLOOKUP(B220,Sheet1!$A$27:$D$46,4,FALSE)</f>
        <v>0.40425531914893614</v>
      </c>
      <c r="K220">
        <f>VLOOKUP(C220,Sheet1!$A$27:$D$46,4,FALSE)</f>
        <v>0.30851063829787234</v>
      </c>
      <c r="L220">
        <f>VLOOKUP(B220,Sheet1!$A$27:$F$46,5,FALSE)</f>
        <v>0.23245614035087719</v>
      </c>
      <c r="M220">
        <f>VLOOKUP(C220,Sheet1!$A$27:$F$46,6,FALSE)</f>
        <v>-0.38230994152046782</v>
      </c>
    </row>
    <row r="221" spans="1:13">
      <c r="A221" s="9">
        <v>40265</v>
      </c>
      <c r="B221" t="s">
        <v>14</v>
      </c>
      <c r="C221" t="s">
        <v>18</v>
      </c>
      <c r="D221">
        <v>0</v>
      </c>
      <c r="E221">
        <v>0</v>
      </c>
      <c r="F221">
        <f>VLOOKUP(B221,Sheet1!$A$27:$B$46,2,FALSE)</f>
        <v>1.0425531914893618</v>
      </c>
      <c r="G221">
        <f>VLOOKUP(C221,Sheet1!$A$27:$B$46,2,FALSE)</f>
        <v>1.0425531914893618</v>
      </c>
      <c r="H221">
        <f>VLOOKUP(B221,Sheet1!$A$27:$D$46,3,FALSE)</f>
        <v>79</v>
      </c>
      <c r="I221">
        <f>VLOOKUP(C221,Sheet1!$A$27:$D$46,3,FALSE)</f>
        <v>41</v>
      </c>
      <c r="J221">
        <f>VLOOKUP(B221,Sheet1!$A$27:$D$46,4,FALSE)</f>
        <v>0.39361702127659576</v>
      </c>
      <c r="K221">
        <f>VLOOKUP(C221,Sheet1!$A$27:$D$46,4,FALSE)</f>
        <v>0.34042553191489361</v>
      </c>
      <c r="L221">
        <f>VLOOKUP(B221,Sheet1!$A$27:$F$46,5,FALSE)</f>
        <v>0.33698830409356728</v>
      </c>
      <c r="M221">
        <f>VLOOKUP(C221,Sheet1!$A$27:$F$46,6,FALSE)</f>
        <v>-0.51461988304093564</v>
      </c>
    </row>
    <row r="222" spans="1:13">
      <c r="A222" s="9">
        <v>40264</v>
      </c>
      <c r="B222" t="s">
        <v>19</v>
      </c>
      <c r="C222" t="s">
        <v>0</v>
      </c>
      <c r="D222">
        <v>0</v>
      </c>
      <c r="E222">
        <v>1</v>
      </c>
      <c r="F222">
        <f>VLOOKUP(B222,Sheet1!$A$27:$B$46,2,FALSE)</f>
        <v>1.4361702127659575</v>
      </c>
      <c r="G222">
        <f>VLOOKUP(C222,Sheet1!$A$27:$B$46,2,FALSE)</f>
        <v>2.9188596491228069</v>
      </c>
      <c r="H222">
        <f>VLOOKUP(B222,Sheet1!$A$27:$D$46,3,FALSE)</f>
        <v>110</v>
      </c>
      <c r="I222">
        <f>VLOOKUP(C222,Sheet1!$A$27:$D$46,3,FALSE)</f>
        <v>291</v>
      </c>
      <c r="J222">
        <f>VLOOKUP(B222,Sheet1!$A$27:$D$46,4,FALSE)</f>
        <v>0.25531914893617019</v>
      </c>
      <c r="K222">
        <f>VLOOKUP(C222,Sheet1!$A$27:$D$46,4,FALSE)</f>
        <v>5.4093567251461985E-2</v>
      </c>
      <c r="L222">
        <f>VLOOKUP(B222,Sheet1!$A$27:$F$46,5,FALSE)</f>
        <v>0.54239766081871343</v>
      </c>
      <c r="M222">
        <f>VLOOKUP(C222,Sheet1!$A$27:$F$46,6,FALSE)</f>
        <v>1.1410818713450293</v>
      </c>
    </row>
    <row r="223" spans="1:13">
      <c r="A223" s="9">
        <v>40264</v>
      </c>
      <c r="B223" t="s">
        <v>24</v>
      </c>
      <c r="C223" t="s">
        <v>6</v>
      </c>
      <c r="D223">
        <v>3</v>
      </c>
      <c r="E223">
        <v>0</v>
      </c>
      <c r="F223">
        <f>VLOOKUP(B223,Sheet1!$A$27:$B$46,2,FALSE)</f>
        <v>0.65957446808510634</v>
      </c>
      <c r="G223">
        <f>VLOOKUP(C223,Sheet1!$A$27:$B$46,2,FALSE)</f>
        <v>1.6382978723404256</v>
      </c>
      <c r="H223">
        <f>VLOOKUP(B223,Sheet1!$A$27:$D$46,3,FALSE)</f>
        <v>66</v>
      </c>
      <c r="I223">
        <f>VLOOKUP(C223,Sheet1!$A$27:$D$46,3,FALSE)</f>
        <v>140</v>
      </c>
      <c r="J223">
        <f>VLOOKUP(B223,Sheet1!$A$27:$D$46,4,FALSE)</f>
        <v>0.2857142857142857</v>
      </c>
      <c r="K223">
        <f>VLOOKUP(C223,Sheet1!$A$27:$D$46,4,FALSE)</f>
        <v>0.1702127659574468</v>
      </c>
      <c r="L223">
        <f>VLOOKUP(B223,Sheet1!$A$27:$F$46,5,FALSE)</f>
        <v>-0.27953216374269008</v>
      </c>
      <c r="M223">
        <f>VLOOKUP(C223,Sheet1!$A$27:$F$46,6,FALSE)</f>
        <v>-1.023391812865497E-2</v>
      </c>
    </row>
    <row r="224" spans="1:13">
      <c r="A224" s="9">
        <v>40262</v>
      </c>
      <c r="B224" t="s">
        <v>8</v>
      </c>
      <c r="C224" t="s">
        <v>7</v>
      </c>
      <c r="D224">
        <v>2</v>
      </c>
      <c r="E224">
        <v>0</v>
      </c>
      <c r="F224">
        <f>VLOOKUP(B224,Sheet1!$A$27:$B$46,2,FALSE)</f>
        <v>1.7553191489361701</v>
      </c>
      <c r="G224">
        <f>VLOOKUP(C224,Sheet1!$A$27:$B$46,2,FALSE)</f>
        <v>1.3191489361702127</v>
      </c>
      <c r="H224">
        <f>VLOOKUP(B224,Sheet1!$A$27:$D$46,3,FALSE)</f>
        <v>124</v>
      </c>
      <c r="I224">
        <f>VLOOKUP(C224,Sheet1!$A$27:$D$46,3,FALSE)</f>
        <v>79</v>
      </c>
      <c r="J224">
        <f>VLOOKUP(B224,Sheet1!$A$27:$D$46,4,FALSE)</f>
        <v>0.1702127659574468</v>
      </c>
      <c r="K224">
        <f>VLOOKUP(C224,Sheet1!$A$27:$D$46,4,FALSE)</f>
        <v>0.22340425531914893</v>
      </c>
      <c r="L224">
        <f>VLOOKUP(B224,Sheet1!$A$27:$F$46,5,FALSE)</f>
        <v>0.52119883040935666</v>
      </c>
      <c r="M224">
        <f>VLOOKUP(C224,Sheet1!$A$27:$F$46,6,FALSE)</f>
        <v>-0.42763157894736842</v>
      </c>
    </row>
    <row r="225" spans="1:13">
      <c r="A225" s="9">
        <v>40262</v>
      </c>
      <c r="B225" t="s">
        <v>15</v>
      </c>
      <c r="C225" t="s">
        <v>5</v>
      </c>
      <c r="D225">
        <v>2</v>
      </c>
      <c r="E225">
        <v>4</v>
      </c>
      <c r="F225">
        <f>VLOOKUP(B225,Sheet1!$A$27:$B$46,2,FALSE)</f>
        <v>1.446808510638298</v>
      </c>
      <c r="G225">
        <f>VLOOKUP(C225,Sheet1!$A$27:$B$46,2,FALSE)</f>
        <v>2.4574468085106385</v>
      </c>
      <c r="H225">
        <f>VLOOKUP(B225,Sheet1!$A$27:$D$46,3,FALSE)</f>
        <v>107</v>
      </c>
      <c r="I225">
        <f>VLOOKUP(C225,Sheet1!$A$27:$D$46,3,FALSE)</f>
        <v>228</v>
      </c>
      <c r="J225">
        <f>VLOOKUP(B225,Sheet1!$A$27:$D$46,4,FALSE)</f>
        <v>0.24468085106382978</v>
      </c>
      <c r="K225">
        <f>VLOOKUP(C225,Sheet1!$A$27:$D$46,4,FALSE)</f>
        <v>0.11702127659574468</v>
      </c>
      <c r="L225">
        <f>VLOOKUP(B225,Sheet1!$A$27:$F$46,5,FALSE)</f>
        <v>0.32748538011695905</v>
      </c>
      <c r="M225">
        <f>VLOOKUP(C225,Sheet1!$A$27:$F$46,6,FALSE)</f>
        <v>0.3757309941520468</v>
      </c>
    </row>
    <row r="226" spans="1:13">
      <c r="A226" s="9">
        <v>40261</v>
      </c>
      <c r="B226" t="s">
        <v>0</v>
      </c>
      <c r="C226" t="s">
        <v>16</v>
      </c>
      <c r="D226">
        <v>2</v>
      </c>
      <c r="E226">
        <v>0</v>
      </c>
      <c r="F226">
        <f>VLOOKUP(B226,Sheet1!$A$27:$B$46,2,FALSE)</f>
        <v>2.9188596491228069</v>
      </c>
      <c r="G226">
        <f>VLOOKUP(C226,Sheet1!$A$27:$B$46,2,FALSE)</f>
        <v>0.98936170212765961</v>
      </c>
      <c r="H226">
        <f>VLOOKUP(B226,Sheet1!$A$27:$D$46,3,FALSE)</f>
        <v>291</v>
      </c>
      <c r="I226">
        <f>VLOOKUP(C226,Sheet1!$A$27:$D$46,3,FALSE)</f>
        <v>79</v>
      </c>
      <c r="J226">
        <f>VLOOKUP(B226,Sheet1!$A$27:$D$46,4,FALSE)</f>
        <v>5.4093567251461985E-2</v>
      </c>
      <c r="K226">
        <f>VLOOKUP(C226,Sheet1!$A$27:$D$46,4,FALSE)</f>
        <v>0.40425531914893614</v>
      </c>
      <c r="L226">
        <f>VLOOKUP(B226,Sheet1!$A$27:$F$46,5,FALSE)</f>
        <v>1.111842105263158</v>
      </c>
      <c r="M226">
        <f>VLOOKUP(C226,Sheet1!$A$27:$F$46,6,FALSE)</f>
        <v>-0.49780701754385964</v>
      </c>
    </row>
    <row r="227" spans="1:13">
      <c r="A227" s="9">
        <v>40261</v>
      </c>
      <c r="B227" t="s">
        <v>6</v>
      </c>
      <c r="C227" t="s">
        <v>22</v>
      </c>
      <c r="D227">
        <v>1</v>
      </c>
      <c r="E227">
        <v>0</v>
      </c>
      <c r="F227">
        <f>VLOOKUP(B227,Sheet1!$A$27:$B$46,2,FALSE)</f>
        <v>1.6382978723404256</v>
      </c>
      <c r="G227">
        <f>VLOOKUP(C227,Sheet1!$A$27:$B$46,2,FALSE)</f>
        <v>1.2765957446808511</v>
      </c>
      <c r="H227">
        <f>VLOOKUP(B227,Sheet1!$A$27:$D$46,3,FALSE)</f>
        <v>140</v>
      </c>
      <c r="I227">
        <f>VLOOKUP(C227,Sheet1!$A$27:$D$46,3,FALSE)</f>
        <v>76</v>
      </c>
      <c r="J227">
        <f>VLOOKUP(B227,Sheet1!$A$27:$D$46,4,FALSE)</f>
        <v>0.1702127659574468</v>
      </c>
      <c r="K227">
        <f>VLOOKUP(C227,Sheet1!$A$27:$D$46,4,FALSE)</f>
        <v>0.25531914893617019</v>
      </c>
      <c r="L227">
        <f>VLOOKUP(B227,Sheet1!$A$27:$F$46,5,FALSE)</f>
        <v>0.4217836257309942</v>
      </c>
      <c r="M227">
        <f>VLOOKUP(C227,Sheet1!$A$27:$F$46,6,FALSE)</f>
        <v>-0.29312865497076024</v>
      </c>
    </row>
    <row r="228" spans="1:13">
      <c r="A228" s="9">
        <v>40261</v>
      </c>
      <c r="B228" t="s">
        <v>23</v>
      </c>
      <c r="C228" t="s">
        <v>24</v>
      </c>
      <c r="D228">
        <v>1</v>
      </c>
      <c r="E228">
        <v>0</v>
      </c>
      <c r="F228">
        <f>VLOOKUP(B228,Sheet1!$A$27:$B$46,2,FALSE)</f>
        <v>1.1063829787234043</v>
      </c>
      <c r="G228">
        <f>VLOOKUP(C228,Sheet1!$A$27:$B$46,2,FALSE)</f>
        <v>0.65957446808510634</v>
      </c>
      <c r="H228">
        <f>VLOOKUP(B228,Sheet1!$A$27:$D$46,3,FALSE)</f>
        <v>57</v>
      </c>
      <c r="I228">
        <f>VLOOKUP(C228,Sheet1!$A$27:$D$46,3,FALSE)</f>
        <v>66</v>
      </c>
      <c r="J228">
        <f>VLOOKUP(B228,Sheet1!$A$27:$D$46,4,FALSE)</f>
        <v>0.30851063829787234</v>
      </c>
      <c r="K228">
        <f>VLOOKUP(C228,Sheet1!$A$27:$D$46,4,FALSE)</f>
        <v>0.2857142857142857</v>
      </c>
      <c r="L228">
        <f>VLOOKUP(B228,Sheet1!$A$27:$F$46,5,FALSE)</f>
        <v>-0.21856725146198833</v>
      </c>
      <c r="M228">
        <f>VLOOKUP(C228,Sheet1!$A$27:$F$46,6,FALSE)</f>
        <v>-0.48479532163742689</v>
      </c>
    </row>
    <row r="229" spans="1:13">
      <c r="A229" s="9">
        <v>40261</v>
      </c>
      <c r="B229" t="s">
        <v>32</v>
      </c>
      <c r="C229" t="s">
        <v>19</v>
      </c>
      <c r="D229">
        <v>0</v>
      </c>
      <c r="E229">
        <v>0</v>
      </c>
      <c r="F229">
        <f>VLOOKUP(B229,Sheet1!$A$27:$B$46,2,FALSE)</f>
        <v>1.1170212765957446</v>
      </c>
      <c r="G229">
        <f>VLOOKUP(C229,Sheet1!$A$27:$B$46,2,FALSE)</f>
        <v>1.4361702127659575</v>
      </c>
      <c r="H229">
        <f>VLOOKUP(B229,Sheet1!$A$27:$D$46,3,FALSE)</f>
        <v>74</v>
      </c>
      <c r="I229">
        <f>VLOOKUP(C229,Sheet1!$A$27:$D$46,3,FALSE)</f>
        <v>110</v>
      </c>
      <c r="J229">
        <f>VLOOKUP(B229,Sheet1!$A$27:$D$46,4,FALSE)</f>
        <v>0.32978723404255317</v>
      </c>
      <c r="K229">
        <f>VLOOKUP(C229,Sheet1!$A$27:$D$46,4,FALSE)</f>
        <v>0.25531914893617019</v>
      </c>
      <c r="L229">
        <f>VLOOKUP(B229,Sheet1!$A$27:$F$46,5,FALSE)</f>
        <v>2.4122807017543851E-2</v>
      </c>
      <c r="M229">
        <f>VLOOKUP(C229,Sheet1!$A$27:$F$46,6,FALSE)</f>
        <v>-0.43421052631578949</v>
      </c>
    </row>
    <row r="230" spans="1:13">
      <c r="A230" s="9">
        <v>40260</v>
      </c>
      <c r="B230" t="s">
        <v>18</v>
      </c>
      <c r="C230" t="s">
        <v>21</v>
      </c>
      <c r="D230">
        <v>2</v>
      </c>
      <c r="E230">
        <v>1</v>
      </c>
      <c r="F230">
        <f>VLOOKUP(B230,Sheet1!$A$27:$B$46,2,FALSE)</f>
        <v>1.0425531914893618</v>
      </c>
      <c r="G230">
        <f>VLOOKUP(C230,Sheet1!$A$27:$B$46,2,FALSE)</f>
        <v>1.0425531914893618</v>
      </c>
      <c r="H230">
        <f>VLOOKUP(B230,Sheet1!$A$27:$D$46,3,FALSE)</f>
        <v>41</v>
      </c>
      <c r="I230">
        <f>VLOOKUP(C230,Sheet1!$A$27:$D$46,3,FALSE)</f>
        <v>78</v>
      </c>
      <c r="J230">
        <f>VLOOKUP(B230,Sheet1!$A$27:$D$46,4,FALSE)</f>
        <v>0.34042553191489361</v>
      </c>
      <c r="K230">
        <f>VLOOKUP(C230,Sheet1!$A$27:$D$46,4,FALSE)</f>
        <v>0.36170212765957449</v>
      </c>
      <c r="L230">
        <f>VLOOKUP(B230,Sheet1!$A$27:$F$46,5,FALSE)</f>
        <v>-0.12792397660818713</v>
      </c>
      <c r="M230">
        <f>VLOOKUP(C230,Sheet1!$A$27:$F$46,6,FALSE)</f>
        <v>-0.44883040935672514</v>
      </c>
    </row>
    <row r="231" spans="1:13">
      <c r="A231" s="9">
        <v>40258</v>
      </c>
      <c r="B231" t="s">
        <v>6</v>
      </c>
      <c r="C231" t="s">
        <v>23</v>
      </c>
      <c r="D231">
        <v>2</v>
      </c>
      <c r="E231">
        <v>0</v>
      </c>
      <c r="F231">
        <f>VLOOKUP(B231,Sheet1!$A$27:$B$46,2,FALSE)</f>
        <v>1.6382978723404256</v>
      </c>
      <c r="G231">
        <f>VLOOKUP(C231,Sheet1!$A$27:$B$46,2,FALSE)</f>
        <v>1.1063829787234043</v>
      </c>
      <c r="H231">
        <f>VLOOKUP(B231,Sheet1!$A$27:$D$46,3,FALSE)</f>
        <v>140</v>
      </c>
      <c r="I231">
        <f>VLOOKUP(C231,Sheet1!$A$27:$D$46,3,FALSE)</f>
        <v>57</v>
      </c>
      <c r="J231">
        <f>VLOOKUP(B231,Sheet1!$A$27:$D$46,4,FALSE)</f>
        <v>0.1702127659574468</v>
      </c>
      <c r="K231">
        <f>VLOOKUP(C231,Sheet1!$A$27:$D$46,4,FALSE)</f>
        <v>0.30851063829787234</v>
      </c>
      <c r="L231">
        <f>VLOOKUP(B231,Sheet1!$A$27:$F$46,5,FALSE)</f>
        <v>0.4217836257309942</v>
      </c>
      <c r="M231">
        <f>VLOOKUP(C231,Sheet1!$A$27:$F$46,6,FALSE)</f>
        <v>-0.38230994152046782</v>
      </c>
    </row>
    <row r="232" spans="1:13">
      <c r="A232" s="9">
        <v>40258</v>
      </c>
      <c r="B232" t="s">
        <v>22</v>
      </c>
      <c r="C232" t="s">
        <v>31</v>
      </c>
      <c r="D232">
        <v>2</v>
      </c>
      <c r="E232">
        <v>0</v>
      </c>
      <c r="F232">
        <f>VLOOKUP(B232,Sheet1!$A$27:$B$46,2,FALSE)</f>
        <v>1.2765957446808511</v>
      </c>
      <c r="G232">
        <f>VLOOKUP(C232,Sheet1!$A$27:$B$46,2,FALSE)</f>
        <v>1.6276595744680851</v>
      </c>
      <c r="H232">
        <f>VLOOKUP(B232,Sheet1!$A$27:$D$46,3,FALSE)</f>
        <v>76</v>
      </c>
      <c r="I232">
        <f>VLOOKUP(C232,Sheet1!$A$27:$D$46,3,FALSE)</f>
        <v>124</v>
      </c>
      <c r="J232">
        <f>VLOOKUP(B232,Sheet1!$A$27:$D$46,4,FALSE)</f>
        <v>0.25531914893617019</v>
      </c>
      <c r="K232">
        <f>VLOOKUP(C232,Sheet1!$A$27:$D$46,4,FALSE)</f>
        <v>0.21276595744680851</v>
      </c>
      <c r="L232">
        <f>VLOOKUP(B232,Sheet1!$A$27:$F$46,5,FALSE)</f>
        <v>-0.16154970760233919</v>
      </c>
      <c r="M232">
        <f>VLOOKUP(C232,Sheet1!$A$27:$F$46,6,FALSE)</f>
        <v>-0.13961988304093564</v>
      </c>
    </row>
    <row r="233" spans="1:13">
      <c r="A233" s="9">
        <v>40258</v>
      </c>
      <c r="B233" t="s">
        <v>19</v>
      </c>
      <c r="C233" t="s">
        <v>8</v>
      </c>
      <c r="D233">
        <v>4</v>
      </c>
      <c r="E233">
        <v>1</v>
      </c>
      <c r="F233">
        <f>VLOOKUP(B233,Sheet1!$A$27:$B$46,2,FALSE)</f>
        <v>1.4361702127659575</v>
      </c>
      <c r="G233">
        <f>VLOOKUP(C233,Sheet1!$A$27:$B$46,2,FALSE)</f>
        <v>1.7553191489361701</v>
      </c>
      <c r="H233">
        <f>VLOOKUP(B233,Sheet1!$A$27:$D$46,3,FALSE)</f>
        <v>110</v>
      </c>
      <c r="I233">
        <f>VLOOKUP(C233,Sheet1!$A$27:$D$46,3,FALSE)</f>
        <v>124</v>
      </c>
      <c r="J233">
        <f>VLOOKUP(B233,Sheet1!$A$27:$D$46,4,FALSE)</f>
        <v>0.25531914893617019</v>
      </c>
      <c r="K233">
        <f>VLOOKUP(C233,Sheet1!$A$27:$D$46,4,FALSE)</f>
        <v>0.1702127659574468</v>
      </c>
      <c r="L233">
        <f>VLOOKUP(B233,Sheet1!$A$27:$F$46,5,FALSE)</f>
        <v>0.54239766081871343</v>
      </c>
      <c r="M233">
        <f>VLOOKUP(C233,Sheet1!$A$27:$F$46,6,FALSE)</f>
        <v>-0.25730994152046782</v>
      </c>
    </row>
    <row r="234" spans="1:13">
      <c r="A234" s="9">
        <v>40258</v>
      </c>
      <c r="B234" t="s">
        <v>24</v>
      </c>
      <c r="C234" t="s">
        <v>0</v>
      </c>
      <c r="D234">
        <v>2</v>
      </c>
      <c r="E234">
        <v>4</v>
      </c>
      <c r="F234">
        <f>VLOOKUP(B234,Sheet1!$A$27:$B$46,2,FALSE)</f>
        <v>0.65957446808510634</v>
      </c>
      <c r="G234">
        <f>VLOOKUP(C234,Sheet1!$A$27:$B$46,2,FALSE)</f>
        <v>2.9188596491228069</v>
      </c>
      <c r="H234">
        <f>VLOOKUP(B234,Sheet1!$A$27:$D$46,3,FALSE)</f>
        <v>66</v>
      </c>
      <c r="I234">
        <f>VLOOKUP(C234,Sheet1!$A$27:$D$46,3,FALSE)</f>
        <v>291</v>
      </c>
      <c r="J234">
        <f>VLOOKUP(B234,Sheet1!$A$27:$D$46,4,FALSE)</f>
        <v>0.2857142857142857</v>
      </c>
      <c r="K234">
        <f>VLOOKUP(C234,Sheet1!$A$27:$D$46,4,FALSE)</f>
        <v>5.4093567251461985E-2</v>
      </c>
      <c r="L234">
        <f>VLOOKUP(B234,Sheet1!$A$27:$F$46,5,FALSE)</f>
        <v>-0.27953216374269008</v>
      </c>
      <c r="M234">
        <f>VLOOKUP(C234,Sheet1!$A$27:$F$46,6,FALSE)</f>
        <v>1.1410818713450293</v>
      </c>
    </row>
    <row r="235" spans="1:13">
      <c r="A235" s="9">
        <v>40258</v>
      </c>
      <c r="B235" t="s">
        <v>16</v>
      </c>
      <c r="C235" t="s">
        <v>32</v>
      </c>
      <c r="D235">
        <v>1</v>
      </c>
      <c r="E235">
        <v>3</v>
      </c>
      <c r="F235">
        <f>VLOOKUP(B235,Sheet1!$A$27:$B$46,2,FALSE)</f>
        <v>0.98936170212765961</v>
      </c>
      <c r="G235">
        <f>VLOOKUP(C235,Sheet1!$A$27:$B$46,2,FALSE)</f>
        <v>1.1170212765957446</v>
      </c>
      <c r="H235">
        <f>VLOOKUP(B235,Sheet1!$A$27:$D$46,3,FALSE)</f>
        <v>79</v>
      </c>
      <c r="I235">
        <f>VLOOKUP(C235,Sheet1!$A$27:$D$46,3,FALSE)</f>
        <v>74</v>
      </c>
      <c r="J235">
        <f>VLOOKUP(B235,Sheet1!$A$27:$D$46,4,FALSE)</f>
        <v>0.40425531914893614</v>
      </c>
      <c r="K235">
        <f>VLOOKUP(C235,Sheet1!$A$27:$D$46,4,FALSE)</f>
        <v>0.32978723404255317</v>
      </c>
      <c r="L235">
        <f>VLOOKUP(B235,Sheet1!$A$27:$F$46,5,FALSE)</f>
        <v>0.23245614035087719</v>
      </c>
      <c r="M235">
        <f>VLOOKUP(C235,Sheet1!$A$27:$F$46,6,FALSE)</f>
        <v>-0.40716374269005845</v>
      </c>
    </row>
    <row r="236" spans="1:13">
      <c r="A236" s="9">
        <v>40257</v>
      </c>
      <c r="B236" t="s">
        <v>5</v>
      </c>
      <c r="C236" t="s">
        <v>18</v>
      </c>
      <c r="D236">
        <v>3</v>
      </c>
      <c r="E236">
        <v>1</v>
      </c>
      <c r="F236">
        <f>VLOOKUP(B236,Sheet1!$A$27:$B$46,2,FALSE)</f>
        <v>2.4574468085106385</v>
      </c>
      <c r="G236">
        <f>VLOOKUP(C236,Sheet1!$A$27:$B$46,2,FALSE)</f>
        <v>1.0425531914893618</v>
      </c>
      <c r="H236">
        <f>VLOOKUP(B236,Sheet1!$A$27:$D$46,3,FALSE)</f>
        <v>228</v>
      </c>
      <c r="I236">
        <f>VLOOKUP(C236,Sheet1!$A$27:$D$46,3,FALSE)</f>
        <v>41</v>
      </c>
      <c r="J236">
        <f>VLOOKUP(B236,Sheet1!$A$27:$D$46,4,FALSE)</f>
        <v>0.11702127659574468</v>
      </c>
      <c r="K236">
        <f>VLOOKUP(C236,Sheet1!$A$27:$D$46,4,FALSE)</f>
        <v>0.34042553191489361</v>
      </c>
      <c r="L236">
        <f>VLOOKUP(B236,Sheet1!$A$27:$F$46,5,FALSE)</f>
        <v>1.1023391812865497</v>
      </c>
      <c r="M236">
        <f>VLOOKUP(C236,Sheet1!$A$27:$F$46,6,FALSE)</f>
        <v>-0.51461988304093564</v>
      </c>
    </row>
    <row r="237" spans="1:13">
      <c r="A237" s="9">
        <v>40257</v>
      </c>
      <c r="B237" t="s">
        <v>7</v>
      </c>
      <c r="C237" t="s">
        <v>15</v>
      </c>
      <c r="D237">
        <v>2</v>
      </c>
      <c r="E237">
        <v>2</v>
      </c>
      <c r="F237">
        <f>VLOOKUP(B237,Sheet1!$A$27:$B$46,2,FALSE)</f>
        <v>1.3191489361702127</v>
      </c>
      <c r="G237">
        <f>VLOOKUP(C237,Sheet1!$A$27:$B$46,2,FALSE)</f>
        <v>1.446808510638298</v>
      </c>
      <c r="H237">
        <f>VLOOKUP(B237,Sheet1!$A$27:$D$46,3,FALSE)</f>
        <v>79</v>
      </c>
      <c r="I237">
        <f>VLOOKUP(C237,Sheet1!$A$27:$D$46,3,FALSE)</f>
        <v>107</v>
      </c>
      <c r="J237">
        <f>VLOOKUP(B237,Sheet1!$A$27:$D$46,4,FALSE)</f>
        <v>0.22340425531914893</v>
      </c>
      <c r="K237">
        <f>VLOOKUP(C237,Sheet1!$A$27:$D$46,4,FALSE)</f>
        <v>0.24468085106382978</v>
      </c>
      <c r="L237">
        <f>VLOOKUP(B237,Sheet1!$A$27:$F$46,5,FALSE)</f>
        <v>0.22587719298245612</v>
      </c>
      <c r="M237">
        <f>VLOOKUP(C237,Sheet1!$A$27:$F$46,6,FALSE)</f>
        <v>-0.21783625730994152</v>
      </c>
    </row>
    <row r="238" spans="1:13">
      <c r="A238" s="9">
        <v>40257</v>
      </c>
      <c r="B238" t="s">
        <v>14</v>
      </c>
      <c r="C238" t="s">
        <v>123</v>
      </c>
      <c r="D238">
        <v>2</v>
      </c>
      <c r="E238">
        <v>0</v>
      </c>
      <c r="F238">
        <f>VLOOKUP(B238,Sheet1!$A$27:$B$46,2,FALSE)</f>
        <v>1.0425531914893618</v>
      </c>
      <c r="G238">
        <f>VLOOKUP(C238,Sheet1!$A$27:$B$46,2,FALSE)</f>
        <v>1.5319148936170213</v>
      </c>
      <c r="H238">
        <f>VLOOKUP(B238,Sheet1!$A$27:$D$46,3,FALSE)</f>
        <v>79</v>
      </c>
      <c r="I238">
        <f>VLOOKUP(C238,Sheet1!$A$27:$D$46,3,FALSE)</f>
        <v>127</v>
      </c>
      <c r="J238">
        <f>VLOOKUP(B238,Sheet1!$A$27:$D$46,4,FALSE)</f>
        <v>0.39361702127659576</v>
      </c>
      <c r="K238">
        <f>VLOOKUP(C238,Sheet1!$A$27:$D$46,4,FALSE)</f>
        <v>0.24468085106382978</v>
      </c>
      <c r="L238">
        <f>VLOOKUP(B238,Sheet1!$A$27:$F$46,5,FALSE)</f>
        <v>0.33698830409356728</v>
      </c>
      <c r="M238">
        <f>VLOOKUP(C238,Sheet1!$A$27:$F$46,6,FALSE)</f>
        <v>-8.6257309941520477E-2</v>
      </c>
    </row>
    <row r="239" spans="1:13">
      <c r="A239" s="9">
        <v>40252</v>
      </c>
      <c r="B239" t="s">
        <v>8</v>
      </c>
      <c r="C239" t="s">
        <v>16</v>
      </c>
      <c r="D239">
        <v>1</v>
      </c>
      <c r="E239">
        <v>0</v>
      </c>
      <c r="F239">
        <f>VLOOKUP(B239,Sheet1!$A$27:$B$46,2,FALSE)</f>
        <v>1.7553191489361701</v>
      </c>
      <c r="G239">
        <f>VLOOKUP(C239,Sheet1!$A$27:$B$46,2,FALSE)</f>
        <v>0.98936170212765961</v>
      </c>
      <c r="H239">
        <f>VLOOKUP(B239,Sheet1!$A$27:$D$46,3,FALSE)</f>
        <v>124</v>
      </c>
      <c r="I239">
        <f>VLOOKUP(C239,Sheet1!$A$27:$D$46,3,FALSE)</f>
        <v>79</v>
      </c>
      <c r="J239">
        <f>VLOOKUP(B239,Sheet1!$A$27:$D$46,4,FALSE)</f>
        <v>0.1702127659574468</v>
      </c>
      <c r="K239">
        <f>VLOOKUP(C239,Sheet1!$A$27:$D$46,4,FALSE)</f>
        <v>0.40425531914893614</v>
      </c>
      <c r="L239">
        <f>VLOOKUP(B239,Sheet1!$A$27:$F$46,5,FALSE)</f>
        <v>0.52119883040935666</v>
      </c>
      <c r="M239">
        <f>VLOOKUP(C239,Sheet1!$A$27:$F$46,6,FALSE)</f>
        <v>-0.49780701754385964</v>
      </c>
    </row>
    <row r="240" spans="1:13">
      <c r="A240" s="9">
        <v>40251</v>
      </c>
      <c r="B240" t="s">
        <v>0</v>
      </c>
      <c r="C240" t="s">
        <v>6</v>
      </c>
      <c r="D240">
        <v>3</v>
      </c>
      <c r="E240">
        <v>0</v>
      </c>
      <c r="F240">
        <f>VLOOKUP(B240,Sheet1!$A$27:$B$46,2,FALSE)</f>
        <v>2.9188596491228069</v>
      </c>
      <c r="G240">
        <f>VLOOKUP(C240,Sheet1!$A$27:$B$46,2,FALSE)</f>
        <v>1.6382978723404256</v>
      </c>
      <c r="H240">
        <f>VLOOKUP(B240,Sheet1!$A$27:$D$46,3,FALSE)</f>
        <v>291</v>
      </c>
      <c r="I240">
        <f>VLOOKUP(C240,Sheet1!$A$27:$D$46,3,FALSE)</f>
        <v>140</v>
      </c>
      <c r="J240">
        <f>VLOOKUP(B240,Sheet1!$A$27:$D$46,4,FALSE)</f>
        <v>5.4093567251461985E-2</v>
      </c>
      <c r="K240">
        <f>VLOOKUP(C240,Sheet1!$A$27:$D$46,4,FALSE)</f>
        <v>0.1702127659574468</v>
      </c>
      <c r="L240">
        <f>VLOOKUP(B240,Sheet1!$A$27:$F$46,5,FALSE)</f>
        <v>1.111842105263158</v>
      </c>
      <c r="M240">
        <f>VLOOKUP(C240,Sheet1!$A$27:$F$46,6,FALSE)</f>
        <v>-1.023391812865497E-2</v>
      </c>
    </row>
    <row r="241" spans="1:13">
      <c r="A241" s="9">
        <v>40251</v>
      </c>
      <c r="B241" t="s">
        <v>23</v>
      </c>
      <c r="C241" t="s">
        <v>22</v>
      </c>
      <c r="D241">
        <v>1</v>
      </c>
      <c r="E241">
        <v>0</v>
      </c>
      <c r="F241">
        <f>VLOOKUP(B241,Sheet1!$A$27:$B$46,2,FALSE)</f>
        <v>1.1063829787234043</v>
      </c>
      <c r="G241">
        <f>VLOOKUP(C241,Sheet1!$A$27:$B$46,2,FALSE)</f>
        <v>1.2765957446808511</v>
      </c>
      <c r="H241">
        <f>VLOOKUP(B241,Sheet1!$A$27:$D$46,3,FALSE)</f>
        <v>57</v>
      </c>
      <c r="I241">
        <f>VLOOKUP(C241,Sheet1!$A$27:$D$46,3,FALSE)</f>
        <v>76</v>
      </c>
      <c r="J241">
        <f>VLOOKUP(B241,Sheet1!$A$27:$D$46,4,FALSE)</f>
        <v>0.30851063829787234</v>
      </c>
      <c r="K241">
        <f>VLOOKUP(C241,Sheet1!$A$27:$D$46,4,FALSE)</f>
        <v>0.25531914893617019</v>
      </c>
      <c r="L241">
        <f>VLOOKUP(B241,Sheet1!$A$27:$F$46,5,FALSE)</f>
        <v>-0.21856725146198833</v>
      </c>
      <c r="M241">
        <f>VLOOKUP(C241,Sheet1!$A$27:$F$46,6,FALSE)</f>
        <v>-0.29312865497076024</v>
      </c>
    </row>
    <row r="242" spans="1:13">
      <c r="A242" s="9">
        <v>40251</v>
      </c>
      <c r="B242" t="s">
        <v>32</v>
      </c>
      <c r="C242" t="s">
        <v>24</v>
      </c>
      <c r="D242">
        <v>0</v>
      </c>
      <c r="E242">
        <v>0</v>
      </c>
      <c r="F242">
        <f>VLOOKUP(B242,Sheet1!$A$27:$B$46,2,FALSE)</f>
        <v>1.1170212765957446</v>
      </c>
      <c r="G242">
        <f>VLOOKUP(C242,Sheet1!$A$27:$B$46,2,FALSE)</f>
        <v>0.65957446808510634</v>
      </c>
      <c r="H242">
        <f>VLOOKUP(B242,Sheet1!$A$27:$D$46,3,FALSE)</f>
        <v>74</v>
      </c>
      <c r="I242">
        <f>VLOOKUP(C242,Sheet1!$A$27:$D$46,3,FALSE)</f>
        <v>66</v>
      </c>
      <c r="J242">
        <f>VLOOKUP(B242,Sheet1!$A$27:$D$46,4,FALSE)</f>
        <v>0.32978723404255317</v>
      </c>
      <c r="K242">
        <f>VLOOKUP(C242,Sheet1!$A$27:$D$46,4,FALSE)</f>
        <v>0.2857142857142857</v>
      </c>
      <c r="L242">
        <f>VLOOKUP(B242,Sheet1!$A$27:$F$46,5,FALSE)</f>
        <v>2.4122807017543851E-2</v>
      </c>
      <c r="M242">
        <f>VLOOKUP(C242,Sheet1!$A$27:$F$46,6,FALSE)</f>
        <v>-0.48479532163742689</v>
      </c>
    </row>
    <row r="243" spans="1:13">
      <c r="A243" s="9">
        <v>40250</v>
      </c>
      <c r="B243" t="s">
        <v>123</v>
      </c>
      <c r="C243" t="s">
        <v>21</v>
      </c>
      <c r="D243">
        <v>1</v>
      </c>
      <c r="E243">
        <v>1</v>
      </c>
      <c r="F243">
        <f>VLOOKUP(B243,Sheet1!$A$27:$B$46,2,FALSE)</f>
        <v>1.5319148936170213</v>
      </c>
      <c r="G243">
        <f>VLOOKUP(C243,Sheet1!$A$27:$B$46,2,FALSE)</f>
        <v>1.0425531914893618</v>
      </c>
      <c r="H243">
        <f>VLOOKUP(B243,Sheet1!$A$27:$D$46,3,FALSE)</f>
        <v>127</v>
      </c>
      <c r="I243">
        <f>VLOOKUP(C243,Sheet1!$A$27:$D$46,3,FALSE)</f>
        <v>78</v>
      </c>
      <c r="J243">
        <f>VLOOKUP(B243,Sheet1!$A$27:$D$46,4,FALSE)</f>
        <v>0.24468085106382978</v>
      </c>
      <c r="K243">
        <f>VLOOKUP(C243,Sheet1!$A$27:$D$46,4,FALSE)</f>
        <v>0.36170212765957449</v>
      </c>
      <c r="L243">
        <f>VLOOKUP(B243,Sheet1!$A$27:$F$46,5,FALSE)</f>
        <v>0.17909356725146197</v>
      </c>
      <c r="M243">
        <f>VLOOKUP(C243,Sheet1!$A$27:$F$46,6,FALSE)</f>
        <v>-0.44883040935672514</v>
      </c>
    </row>
    <row r="244" spans="1:13">
      <c r="A244" s="9">
        <v>40250</v>
      </c>
      <c r="B244" t="s">
        <v>15</v>
      </c>
      <c r="C244" t="s">
        <v>19</v>
      </c>
      <c r="D244">
        <v>3</v>
      </c>
      <c r="E244">
        <v>0</v>
      </c>
      <c r="F244">
        <f>VLOOKUP(B244,Sheet1!$A$27:$B$46,2,FALSE)</f>
        <v>1.446808510638298</v>
      </c>
      <c r="G244">
        <f>VLOOKUP(C244,Sheet1!$A$27:$B$46,2,FALSE)</f>
        <v>1.4361702127659575</v>
      </c>
      <c r="H244">
        <f>VLOOKUP(B244,Sheet1!$A$27:$D$46,3,FALSE)</f>
        <v>107</v>
      </c>
      <c r="I244">
        <f>VLOOKUP(C244,Sheet1!$A$27:$D$46,3,FALSE)</f>
        <v>110</v>
      </c>
      <c r="J244">
        <f>VLOOKUP(B244,Sheet1!$A$27:$D$46,4,FALSE)</f>
        <v>0.24468085106382978</v>
      </c>
      <c r="K244">
        <f>VLOOKUP(C244,Sheet1!$A$27:$D$46,4,FALSE)</f>
        <v>0.25531914893617019</v>
      </c>
      <c r="L244">
        <f>VLOOKUP(B244,Sheet1!$A$27:$F$46,5,FALSE)</f>
        <v>0.32748538011695905</v>
      </c>
      <c r="M244">
        <f>VLOOKUP(C244,Sheet1!$A$27:$F$46,6,FALSE)</f>
        <v>-0.43421052631578949</v>
      </c>
    </row>
    <row r="245" spans="1:13">
      <c r="A245" s="9">
        <v>40250</v>
      </c>
      <c r="B245" t="s">
        <v>18</v>
      </c>
      <c r="C245" t="s">
        <v>7</v>
      </c>
      <c r="D245">
        <v>0</v>
      </c>
      <c r="E245">
        <v>0</v>
      </c>
      <c r="F245">
        <f>VLOOKUP(B245,Sheet1!$A$27:$B$46,2,FALSE)</f>
        <v>1.0425531914893618</v>
      </c>
      <c r="G245">
        <f>VLOOKUP(C245,Sheet1!$A$27:$B$46,2,FALSE)</f>
        <v>1.3191489361702127</v>
      </c>
      <c r="H245">
        <f>VLOOKUP(B245,Sheet1!$A$27:$D$46,3,FALSE)</f>
        <v>41</v>
      </c>
      <c r="I245">
        <f>VLOOKUP(C245,Sheet1!$A$27:$D$46,3,FALSE)</f>
        <v>79</v>
      </c>
      <c r="J245">
        <f>VLOOKUP(B245,Sheet1!$A$27:$D$46,4,FALSE)</f>
        <v>0.34042553191489361</v>
      </c>
      <c r="K245">
        <f>VLOOKUP(C245,Sheet1!$A$27:$D$46,4,FALSE)</f>
        <v>0.22340425531914893</v>
      </c>
      <c r="L245">
        <f>VLOOKUP(B245,Sheet1!$A$27:$F$46,5,FALSE)</f>
        <v>-0.12792397660818713</v>
      </c>
      <c r="M245">
        <f>VLOOKUP(C245,Sheet1!$A$27:$F$46,6,FALSE)</f>
        <v>-0.42763157894736842</v>
      </c>
    </row>
    <row r="246" spans="1:13">
      <c r="A246" s="9">
        <v>40245</v>
      </c>
      <c r="B246" t="s">
        <v>6</v>
      </c>
      <c r="C246" t="s">
        <v>32</v>
      </c>
      <c r="D246">
        <v>0</v>
      </c>
      <c r="E246">
        <v>0</v>
      </c>
      <c r="F246">
        <f>VLOOKUP(B246,Sheet1!$A$27:$B$46,2,FALSE)</f>
        <v>1.6382978723404256</v>
      </c>
      <c r="G246">
        <f>VLOOKUP(C246,Sheet1!$A$27:$B$46,2,FALSE)</f>
        <v>1.1170212765957446</v>
      </c>
      <c r="H246">
        <f>VLOOKUP(B246,Sheet1!$A$27:$D$46,3,FALSE)</f>
        <v>140</v>
      </c>
      <c r="I246">
        <f>VLOOKUP(C246,Sheet1!$A$27:$D$46,3,FALSE)</f>
        <v>74</v>
      </c>
      <c r="J246">
        <f>VLOOKUP(B246,Sheet1!$A$27:$D$46,4,FALSE)</f>
        <v>0.1702127659574468</v>
      </c>
      <c r="K246">
        <f>VLOOKUP(C246,Sheet1!$A$27:$D$46,4,FALSE)</f>
        <v>0.32978723404255317</v>
      </c>
      <c r="L246">
        <f>VLOOKUP(B246,Sheet1!$A$27:$F$46,5,FALSE)</f>
        <v>0.4217836257309942</v>
      </c>
      <c r="M246">
        <f>VLOOKUP(C246,Sheet1!$A$27:$F$46,6,FALSE)</f>
        <v>-0.40716374269005845</v>
      </c>
    </row>
    <row r="247" spans="1:13">
      <c r="A247" s="9">
        <v>40244</v>
      </c>
      <c r="B247" t="s">
        <v>19</v>
      </c>
      <c r="C247" t="s">
        <v>18</v>
      </c>
      <c r="D247">
        <v>3</v>
      </c>
      <c r="E247">
        <v>0</v>
      </c>
      <c r="F247">
        <f>VLOOKUP(B247,Sheet1!$A$27:$B$46,2,FALSE)</f>
        <v>1.4361702127659575</v>
      </c>
      <c r="G247">
        <f>VLOOKUP(C247,Sheet1!$A$27:$B$46,2,FALSE)</f>
        <v>1.0425531914893618</v>
      </c>
      <c r="H247">
        <f>VLOOKUP(B247,Sheet1!$A$27:$D$46,3,FALSE)</f>
        <v>110</v>
      </c>
      <c r="I247">
        <f>VLOOKUP(C247,Sheet1!$A$27:$D$46,3,FALSE)</f>
        <v>41</v>
      </c>
      <c r="J247">
        <f>VLOOKUP(B247,Sheet1!$A$27:$D$46,4,FALSE)</f>
        <v>0.25531914893617019</v>
      </c>
      <c r="K247">
        <f>VLOOKUP(C247,Sheet1!$A$27:$D$46,4,FALSE)</f>
        <v>0.34042553191489361</v>
      </c>
      <c r="L247">
        <f>VLOOKUP(B247,Sheet1!$A$27:$F$46,5,FALSE)</f>
        <v>0.54239766081871343</v>
      </c>
      <c r="M247">
        <f>VLOOKUP(C247,Sheet1!$A$27:$F$46,6,FALSE)</f>
        <v>-0.51461988304093564</v>
      </c>
    </row>
    <row r="248" spans="1:13">
      <c r="A248" s="9">
        <v>40244</v>
      </c>
      <c r="B248" t="s">
        <v>24</v>
      </c>
      <c r="C248" t="s">
        <v>8</v>
      </c>
      <c r="D248">
        <v>1</v>
      </c>
      <c r="E248">
        <v>1</v>
      </c>
      <c r="F248">
        <f>VLOOKUP(B248,Sheet1!$A$27:$B$46,2,FALSE)</f>
        <v>0.65957446808510634</v>
      </c>
      <c r="G248">
        <f>VLOOKUP(C248,Sheet1!$A$27:$B$46,2,FALSE)</f>
        <v>1.7553191489361701</v>
      </c>
      <c r="H248">
        <f>VLOOKUP(B248,Sheet1!$A$27:$D$46,3,FALSE)</f>
        <v>66</v>
      </c>
      <c r="I248">
        <f>VLOOKUP(C248,Sheet1!$A$27:$D$46,3,FALSE)</f>
        <v>124</v>
      </c>
      <c r="J248">
        <f>VLOOKUP(B248,Sheet1!$A$27:$D$46,4,FALSE)</f>
        <v>0.2857142857142857</v>
      </c>
      <c r="K248">
        <f>VLOOKUP(C248,Sheet1!$A$27:$D$46,4,FALSE)</f>
        <v>0.1702127659574468</v>
      </c>
      <c r="L248">
        <f>VLOOKUP(B248,Sheet1!$A$27:$F$46,5,FALSE)</f>
        <v>-0.27953216374269008</v>
      </c>
      <c r="M248">
        <f>VLOOKUP(C248,Sheet1!$A$27:$F$46,6,FALSE)</f>
        <v>-0.25730994152046782</v>
      </c>
    </row>
    <row r="249" spans="1:13">
      <c r="A249" s="9">
        <v>40244</v>
      </c>
      <c r="B249" t="s">
        <v>16</v>
      </c>
      <c r="C249" t="s">
        <v>15</v>
      </c>
      <c r="D249">
        <v>0</v>
      </c>
      <c r="E249">
        <v>0</v>
      </c>
      <c r="F249">
        <f>VLOOKUP(B249,Sheet1!$A$27:$B$46,2,FALSE)</f>
        <v>0.98936170212765961</v>
      </c>
      <c r="G249">
        <f>VLOOKUP(C249,Sheet1!$A$27:$B$46,2,FALSE)</f>
        <v>1.446808510638298</v>
      </c>
      <c r="H249">
        <f>VLOOKUP(B249,Sheet1!$A$27:$D$46,3,FALSE)</f>
        <v>79</v>
      </c>
      <c r="I249">
        <f>VLOOKUP(C249,Sheet1!$A$27:$D$46,3,FALSE)</f>
        <v>107</v>
      </c>
      <c r="J249">
        <f>VLOOKUP(B249,Sheet1!$A$27:$D$46,4,FALSE)</f>
        <v>0.40425531914893614</v>
      </c>
      <c r="K249">
        <f>VLOOKUP(C249,Sheet1!$A$27:$D$46,4,FALSE)</f>
        <v>0.24468085106382978</v>
      </c>
      <c r="L249">
        <f>VLOOKUP(B249,Sheet1!$A$27:$F$46,5,FALSE)</f>
        <v>0.23245614035087719</v>
      </c>
      <c r="M249">
        <f>VLOOKUP(C249,Sheet1!$A$27:$F$46,6,FALSE)</f>
        <v>-0.21783625730994152</v>
      </c>
    </row>
    <row r="250" spans="1:13">
      <c r="A250" s="9">
        <v>40244</v>
      </c>
      <c r="B250" t="s">
        <v>14</v>
      </c>
      <c r="C250" t="s">
        <v>31</v>
      </c>
      <c r="D250">
        <v>0</v>
      </c>
      <c r="E250">
        <v>0</v>
      </c>
      <c r="F250">
        <f>VLOOKUP(B250,Sheet1!$A$27:$B$46,2,FALSE)</f>
        <v>1.0425531914893618</v>
      </c>
      <c r="G250">
        <f>VLOOKUP(C250,Sheet1!$A$27:$B$46,2,FALSE)</f>
        <v>1.6276595744680851</v>
      </c>
      <c r="H250">
        <f>VLOOKUP(B250,Sheet1!$A$27:$D$46,3,FALSE)</f>
        <v>79</v>
      </c>
      <c r="I250">
        <f>VLOOKUP(C250,Sheet1!$A$27:$D$46,3,FALSE)</f>
        <v>124</v>
      </c>
      <c r="J250">
        <f>VLOOKUP(B250,Sheet1!$A$27:$D$46,4,FALSE)</f>
        <v>0.39361702127659576</v>
      </c>
      <c r="K250">
        <f>VLOOKUP(C250,Sheet1!$A$27:$D$46,4,FALSE)</f>
        <v>0.21276595744680851</v>
      </c>
      <c r="L250">
        <f>VLOOKUP(B250,Sheet1!$A$27:$F$46,5,FALSE)</f>
        <v>0.33698830409356728</v>
      </c>
      <c r="M250">
        <f>VLOOKUP(C250,Sheet1!$A$27:$F$46,6,FALSE)</f>
        <v>-0.13961988304093564</v>
      </c>
    </row>
    <row r="251" spans="1:13">
      <c r="A251" s="9">
        <v>40243</v>
      </c>
      <c r="B251" t="s">
        <v>5</v>
      </c>
      <c r="C251" t="s">
        <v>123</v>
      </c>
      <c r="D251">
        <v>3</v>
      </c>
      <c r="E251">
        <v>2</v>
      </c>
      <c r="F251">
        <f>VLOOKUP(B251,Sheet1!$A$27:$B$46,2,FALSE)</f>
        <v>2.4574468085106385</v>
      </c>
      <c r="G251">
        <f>VLOOKUP(C251,Sheet1!$A$27:$B$46,2,FALSE)</f>
        <v>1.5319148936170213</v>
      </c>
      <c r="H251">
        <f>VLOOKUP(B251,Sheet1!$A$27:$D$46,3,FALSE)</f>
        <v>228</v>
      </c>
      <c r="I251">
        <f>VLOOKUP(C251,Sheet1!$A$27:$D$46,3,FALSE)</f>
        <v>127</v>
      </c>
      <c r="J251">
        <f>VLOOKUP(B251,Sheet1!$A$27:$D$46,4,FALSE)</f>
        <v>0.11702127659574468</v>
      </c>
      <c r="K251">
        <f>VLOOKUP(C251,Sheet1!$A$27:$D$46,4,FALSE)</f>
        <v>0.24468085106382978</v>
      </c>
      <c r="L251">
        <f>VLOOKUP(B251,Sheet1!$A$27:$F$46,5,FALSE)</f>
        <v>1.1023391812865497</v>
      </c>
      <c r="M251">
        <f>VLOOKUP(C251,Sheet1!$A$27:$F$46,6,FALSE)</f>
        <v>-8.6257309941520477E-2</v>
      </c>
    </row>
    <row r="252" spans="1:13">
      <c r="A252" s="9">
        <v>40243</v>
      </c>
      <c r="B252" t="s">
        <v>23</v>
      </c>
      <c r="C252" t="s">
        <v>0</v>
      </c>
      <c r="D252">
        <v>2</v>
      </c>
      <c r="E252">
        <v>2</v>
      </c>
      <c r="F252">
        <f>VLOOKUP(B252,Sheet1!$A$27:$B$46,2,FALSE)</f>
        <v>1.1063829787234043</v>
      </c>
      <c r="G252">
        <f>VLOOKUP(C252,Sheet1!$A$27:$B$46,2,FALSE)</f>
        <v>2.9188596491228069</v>
      </c>
      <c r="H252">
        <f>VLOOKUP(B252,Sheet1!$A$27:$D$46,3,FALSE)</f>
        <v>57</v>
      </c>
      <c r="I252">
        <f>VLOOKUP(C252,Sheet1!$A$27:$D$46,3,FALSE)</f>
        <v>291</v>
      </c>
      <c r="J252">
        <f>VLOOKUP(B252,Sheet1!$A$27:$D$46,4,FALSE)</f>
        <v>0.30851063829787234</v>
      </c>
      <c r="K252">
        <f>VLOOKUP(C252,Sheet1!$A$27:$D$46,4,FALSE)</f>
        <v>5.4093567251461985E-2</v>
      </c>
      <c r="L252">
        <f>VLOOKUP(B252,Sheet1!$A$27:$F$46,5,FALSE)</f>
        <v>-0.21856725146198833</v>
      </c>
      <c r="M252">
        <f>VLOOKUP(C252,Sheet1!$A$27:$F$46,6,FALSE)</f>
        <v>1.1410818713450293</v>
      </c>
    </row>
    <row r="253" spans="1:13">
      <c r="A253" s="9">
        <v>40237</v>
      </c>
      <c r="B253" t="s">
        <v>8</v>
      </c>
      <c r="C253" t="s">
        <v>6</v>
      </c>
      <c r="D253">
        <v>4</v>
      </c>
      <c r="E253">
        <v>1</v>
      </c>
      <c r="F253">
        <f>VLOOKUP(B253,Sheet1!$A$27:$B$46,2,FALSE)</f>
        <v>1.7553191489361701</v>
      </c>
      <c r="G253">
        <f>VLOOKUP(C253,Sheet1!$A$27:$B$46,2,FALSE)</f>
        <v>1.6382978723404256</v>
      </c>
      <c r="H253">
        <f>VLOOKUP(B253,Sheet1!$A$27:$D$46,3,FALSE)</f>
        <v>124</v>
      </c>
      <c r="I253">
        <f>VLOOKUP(C253,Sheet1!$A$27:$D$46,3,FALSE)</f>
        <v>140</v>
      </c>
      <c r="J253">
        <f>VLOOKUP(B253,Sheet1!$A$27:$D$46,4,FALSE)</f>
        <v>0.1702127659574468</v>
      </c>
      <c r="K253">
        <f>VLOOKUP(C253,Sheet1!$A$27:$D$46,4,FALSE)</f>
        <v>0.1702127659574468</v>
      </c>
      <c r="L253">
        <f>VLOOKUP(B253,Sheet1!$A$27:$F$46,5,FALSE)</f>
        <v>0.52119883040935666</v>
      </c>
      <c r="M253">
        <f>VLOOKUP(C253,Sheet1!$A$27:$F$46,6,FALSE)</f>
        <v>-1.023391812865497E-2</v>
      </c>
    </row>
    <row r="254" spans="1:13">
      <c r="A254" s="9">
        <v>40237</v>
      </c>
      <c r="B254" t="s">
        <v>123</v>
      </c>
      <c r="C254" t="s">
        <v>7</v>
      </c>
      <c r="D254">
        <v>0</v>
      </c>
      <c r="E254">
        <v>0</v>
      </c>
      <c r="F254">
        <f>VLOOKUP(B254,Sheet1!$A$27:$B$46,2,FALSE)</f>
        <v>1.5319148936170213</v>
      </c>
      <c r="G254">
        <f>VLOOKUP(C254,Sheet1!$A$27:$B$46,2,FALSE)</f>
        <v>1.3191489361702127</v>
      </c>
      <c r="H254">
        <f>VLOOKUP(B254,Sheet1!$A$27:$D$46,3,FALSE)</f>
        <v>127</v>
      </c>
      <c r="I254">
        <f>VLOOKUP(C254,Sheet1!$A$27:$D$46,3,FALSE)</f>
        <v>79</v>
      </c>
      <c r="J254">
        <f>VLOOKUP(B254,Sheet1!$A$27:$D$46,4,FALSE)</f>
        <v>0.24468085106382978</v>
      </c>
      <c r="K254">
        <f>VLOOKUP(C254,Sheet1!$A$27:$D$46,4,FALSE)</f>
        <v>0.22340425531914893</v>
      </c>
      <c r="L254">
        <f>VLOOKUP(B254,Sheet1!$A$27:$F$46,5,FALSE)</f>
        <v>0.17909356725146197</v>
      </c>
      <c r="M254">
        <f>VLOOKUP(C254,Sheet1!$A$27:$F$46,6,FALSE)</f>
        <v>-0.42763157894736842</v>
      </c>
    </row>
    <row r="255" spans="1:13">
      <c r="A255" s="9">
        <v>40237</v>
      </c>
      <c r="B255" t="s">
        <v>31</v>
      </c>
      <c r="C255" t="s">
        <v>21</v>
      </c>
      <c r="D255">
        <v>1</v>
      </c>
      <c r="E255">
        <v>0</v>
      </c>
      <c r="F255">
        <f>VLOOKUP(B255,Sheet1!$A$27:$B$46,2,FALSE)</f>
        <v>1.6276595744680851</v>
      </c>
      <c r="G255">
        <f>VLOOKUP(C255,Sheet1!$A$27:$B$46,2,FALSE)</f>
        <v>1.0425531914893618</v>
      </c>
      <c r="H255">
        <f>VLOOKUP(B255,Sheet1!$A$27:$D$46,3,FALSE)</f>
        <v>124</v>
      </c>
      <c r="I255">
        <f>VLOOKUP(C255,Sheet1!$A$27:$D$46,3,FALSE)</f>
        <v>78</v>
      </c>
      <c r="J255">
        <f>VLOOKUP(B255,Sheet1!$A$27:$D$46,4,FALSE)</f>
        <v>0.21276595744680851</v>
      </c>
      <c r="K255">
        <f>VLOOKUP(C255,Sheet1!$A$27:$D$46,4,FALSE)</f>
        <v>0.36170212765957449</v>
      </c>
      <c r="L255">
        <f>VLOOKUP(B255,Sheet1!$A$27:$F$46,5,FALSE)</f>
        <v>0.63669590643274854</v>
      </c>
      <c r="M255">
        <f>VLOOKUP(C255,Sheet1!$A$27:$F$46,6,FALSE)</f>
        <v>-0.44883040935672514</v>
      </c>
    </row>
    <row r="256" spans="1:13">
      <c r="A256" s="9">
        <v>40237</v>
      </c>
      <c r="B256" t="s">
        <v>32</v>
      </c>
      <c r="C256" t="s">
        <v>23</v>
      </c>
      <c r="D256">
        <v>0</v>
      </c>
      <c r="E256">
        <v>2</v>
      </c>
      <c r="F256">
        <f>VLOOKUP(B256,Sheet1!$A$27:$B$46,2,FALSE)</f>
        <v>1.1170212765957446</v>
      </c>
      <c r="G256">
        <f>VLOOKUP(C256,Sheet1!$A$27:$B$46,2,FALSE)</f>
        <v>1.1063829787234043</v>
      </c>
      <c r="H256">
        <f>VLOOKUP(B256,Sheet1!$A$27:$D$46,3,FALSE)</f>
        <v>74</v>
      </c>
      <c r="I256">
        <f>VLOOKUP(C256,Sheet1!$A$27:$D$46,3,FALSE)</f>
        <v>57</v>
      </c>
      <c r="J256">
        <f>VLOOKUP(B256,Sheet1!$A$27:$D$46,4,FALSE)</f>
        <v>0.32978723404255317</v>
      </c>
      <c r="K256">
        <f>VLOOKUP(C256,Sheet1!$A$27:$D$46,4,FALSE)</f>
        <v>0.30851063829787234</v>
      </c>
      <c r="L256">
        <f>VLOOKUP(B256,Sheet1!$A$27:$F$46,5,FALSE)</f>
        <v>2.4122807017543851E-2</v>
      </c>
      <c r="M256">
        <f>VLOOKUP(C256,Sheet1!$A$27:$F$46,6,FALSE)</f>
        <v>-0.38230994152046782</v>
      </c>
    </row>
    <row r="257" spans="1:13">
      <c r="A257" s="9">
        <v>40237</v>
      </c>
      <c r="B257" t="s">
        <v>18</v>
      </c>
      <c r="C257" t="s">
        <v>16</v>
      </c>
      <c r="D257">
        <v>3</v>
      </c>
      <c r="E257">
        <v>2</v>
      </c>
      <c r="F257">
        <f>VLOOKUP(B257,Sheet1!$A$27:$B$46,2,FALSE)</f>
        <v>1.0425531914893618</v>
      </c>
      <c r="G257">
        <f>VLOOKUP(C257,Sheet1!$A$27:$B$46,2,FALSE)</f>
        <v>0.98936170212765961</v>
      </c>
      <c r="H257">
        <f>VLOOKUP(B257,Sheet1!$A$27:$D$46,3,FALSE)</f>
        <v>41</v>
      </c>
      <c r="I257">
        <f>VLOOKUP(C257,Sheet1!$A$27:$D$46,3,FALSE)</f>
        <v>79</v>
      </c>
      <c r="J257">
        <f>VLOOKUP(B257,Sheet1!$A$27:$D$46,4,FALSE)</f>
        <v>0.34042553191489361</v>
      </c>
      <c r="K257">
        <f>VLOOKUP(C257,Sheet1!$A$27:$D$46,4,FALSE)</f>
        <v>0.40425531914893614</v>
      </c>
      <c r="L257">
        <f>VLOOKUP(B257,Sheet1!$A$27:$F$46,5,FALSE)</f>
        <v>-0.12792397660818713</v>
      </c>
      <c r="M257">
        <f>VLOOKUP(C257,Sheet1!$A$27:$F$46,6,FALSE)</f>
        <v>-0.49780701754385964</v>
      </c>
    </row>
    <row r="258" spans="1:13">
      <c r="A258" s="9">
        <v>40236</v>
      </c>
      <c r="B258" t="s">
        <v>0</v>
      </c>
      <c r="C258" t="s">
        <v>22</v>
      </c>
      <c r="D258">
        <v>2</v>
      </c>
      <c r="E258">
        <v>1</v>
      </c>
      <c r="F258">
        <f>VLOOKUP(B258,Sheet1!$A$27:$B$46,2,FALSE)</f>
        <v>2.9188596491228069</v>
      </c>
      <c r="G258">
        <f>VLOOKUP(C258,Sheet1!$A$27:$B$46,2,FALSE)</f>
        <v>1.2765957446808511</v>
      </c>
      <c r="H258">
        <f>VLOOKUP(B258,Sheet1!$A$27:$D$46,3,FALSE)</f>
        <v>291</v>
      </c>
      <c r="I258">
        <f>VLOOKUP(C258,Sheet1!$A$27:$D$46,3,FALSE)</f>
        <v>76</v>
      </c>
      <c r="J258">
        <f>VLOOKUP(B258,Sheet1!$A$27:$D$46,4,FALSE)</f>
        <v>5.4093567251461985E-2</v>
      </c>
      <c r="K258">
        <f>VLOOKUP(C258,Sheet1!$A$27:$D$46,4,FALSE)</f>
        <v>0.25531914893617019</v>
      </c>
      <c r="L258">
        <f>VLOOKUP(B258,Sheet1!$A$27:$F$46,5,FALSE)</f>
        <v>1.111842105263158</v>
      </c>
      <c r="M258">
        <f>VLOOKUP(C258,Sheet1!$A$27:$F$46,6,FALSE)</f>
        <v>-0.29312865497076024</v>
      </c>
    </row>
    <row r="259" spans="1:13">
      <c r="A259" s="9">
        <v>40236</v>
      </c>
      <c r="B259" t="s">
        <v>15</v>
      </c>
      <c r="C259" t="s">
        <v>24</v>
      </c>
      <c r="D259">
        <v>0</v>
      </c>
      <c r="E259">
        <v>2</v>
      </c>
      <c r="F259">
        <f>VLOOKUP(B259,Sheet1!$A$27:$B$46,2,FALSE)</f>
        <v>1.446808510638298</v>
      </c>
      <c r="G259">
        <f>VLOOKUP(C259,Sheet1!$A$27:$B$46,2,FALSE)</f>
        <v>0.65957446808510634</v>
      </c>
      <c r="H259">
        <f>VLOOKUP(B259,Sheet1!$A$27:$D$46,3,FALSE)</f>
        <v>107</v>
      </c>
      <c r="I259">
        <f>VLOOKUP(C259,Sheet1!$A$27:$D$46,3,FALSE)</f>
        <v>66</v>
      </c>
      <c r="J259">
        <f>VLOOKUP(B259,Sheet1!$A$27:$D$46,4,FALSE)</f>
        <v>0.24468085106382978</v>
      </c>
      <c r="K259">
        <f>VLOOKUP(C259,Sheet1!$A$27:$D$46,4,FALSE)</f>
        <v>0.2857142857142857</v>
      </c>
      <c r="L259">
        <f>VLOOKUP(B259,Sheet1!$A$27:$F$46,5,FALSE)</f>
        <v>0.32748538011695905</v>
      </c>
      <c r="M259">
        <f>VLOOKUP(C259,Sheet1!$A$27:$F$46,6,FALSE)</f>
        <v>-0.48479532163742689</v>
      </c>
    </row>
    <row r="260" spans="1:13">
      <c r="A260" s="9">
        <v>40231</v>
      </c>
      <c r="B260" t="s">
        <v>6</v>
      </c>
      <c r="C260" t="s">
        <v>15</v>
      </c>
      <c r="D260">
        <v>2</v>
      </c>
      <c r="E260">
        <v>1</v>
      </c>
      <c r="F260">
        <f>VLOOKUP(B260,Sheet1!$A$27:$B$46,2,FALSE)</f>
        <v>1.6382978723404256</v>
      </c>
      <c r="G260">
        <f>VLOOKUP(C260,Sheet1!$A$27:$B$46,2,FALSE)</f>
        <v>1.446808510638298</v>
      </c>
      <c r="H260">
        <f>VLOOKUP(B260,Sheet1!$A$27:$D$46,3,FALSE)</f>
        <v>140</v>
      </c>
      <c r="I260">
        <f>VLOOKUP(C260,Sheet1!$A$27:$D$46,3,FALSE)</f>
        <v>107</v>
      </c>
      <c r="J260">
        <f>VLOOKUP(B260,Sheet1!$A$27:$D$46,4,FALSE)</f>
        <v>0.1702127659574468</v>
      </c>
      <c r="K260">
        <f>VLOOKUP(C260,Sheet1!$A$27:$D$46,4,FALSE)</f>
        <v>0.24468085106382978</v>
      </c>
      <c r="L260">
        <f>VLOOKUP(B260,Sheet1!$A$27:$F$46,5,FALSE)</f>
        <v>0.4217836257309942</v>
      </c>
      <c r="M260">
        <f>VLOOKUP(C260,Sheet1!$A$27:$F$46,6,FALSE)</f>
        <v>-0.21783625730994152</v>
      </c>
    </row>
    <row r="261" spans="1:13">
      <c r="A261" s="9">
        <v>40230</v>
      </c>
      <c r="B261" t="s">
        <v>5</v>
      </c>
      <c r="C261" t="s">
        <v>31</v>
      </c>
      <c r="D261">
        <v>6</v>
      </c>
      <c r="E261">
        <v>2</v>
      </c>
      <c r="F261">
        <f>VLOOKUP(B261,Sheet1!$A$27:$B$46,2,FALSE)</f>
        <v>2.4574468085106385</v>
      </c>
      <c r="G261">
        <f>VLOOKUP(C261,Sheet1!$A$27:$B$46,2,FALSE)</f>
        <v>1.6276595744680851</v>
      </c>
      <c r="H261">
        <f>VLOOKUP(B261,Sheet1!$A$27:$D$46,3,FALSE)</f>
        <v>228</v>
      </c>
      <c r="I261">
        <f>VLOOKUP(C261,Sheet1!$A$27:$D$46,3,FALSE)</f>
        <v>124</v>
      </c>
      <c r="J261">
        <f>VLOOKUP(B261,Sheet1!$A$27:$D$46,4,FALSE)</f>
        <v>0.11702127659574468</v>
      </c>
      <c r="K261">
        <f>VLOOKUP(C261,Sheet1!$A$27:$D$46,4,FALSE)</f>
        <v>0.21276595744680851</v>
      </c>
      <c r="L261">
        <f>VLOOKUP(B261,Sheet1!$A$27:$F$46,5,FALSE)</f>
        <v>1.1023391812865497</v>
      </c>
      <c r="M261">
        <f>VLOOKUP(C261,Sheet1!$A$27:$F$46,6,FALSE)</f>
        <v>-0.13961988304093564</v>
      </c>
    </row>
    <row r="262" spans="1:13">
      <c r="A262" s="9">
        <v>40230</v>
      </c>
      <c r="B262" t="s">
        <v>22</v>
      </c>
      <c r="C262" t="s">
        <v>14</v>
      </c>
      <c r="D262">
        <v>2</v>
      </c>
      <c r="E262">
        <v>1</v>
      </c>
      <c r="F262">
        <f>VLOOKUP(B262,Sheet1!$A$27:$B$46,2,FALSE)</f>
        <v>1.2765957446808511</v>
      </c>
      <c r="G262">
        <f>VLOOKUP(C262,Sheet1!$A$27:$B$46,2,FALSE)</f>
        <v>1.0425531914893618</v>
      </c>
      <c r="H262">
        <f>VLOOKUP(B262,Sheet1!$A$27:$D$46,3,FALSE)</f>
        <v>76</v>
      </c>
      <c r="I262">
        <f>VLOOKUP(C262,Sheet1!$A$27:$D$46,3,FALSE)</f>
        <v>79</v>
      </c>
      <c r="J262">
        <f>VLOOKUP(B262,Sheet1!$A$27:$D$46,4,FALSE)</f>
        <v>0.25531914893617019</v>
      </c>
      <c r="K262">
        <f>VLOOKUP(C262,Sheet1!$A$27:$D$46,4,FALSE)</f>
        <v>0.39361702127659576</v>
      </c>
      <c r="L262">
        <f>VLOOKUP(B262,Sheet1!$A$27:$F$46,5,FALSE)</f>
        <v>-0.16154970760233919</v>
      </c>
      <c r="M262">
        <f>VLOOKUP(C262,Sheet1!$A$27:$F$46,6,FALSE)</f>
        <v>-0.49634502923976609</v>
      </c>
    </row>
    <row r="263" spans="1:13">
      <c r="A263" s="9">
        <v>40230</v>
      </c>
      <c r="B263" t="s">
        <v>24</v>
      </c>
      <c r="C263" t="s">
        <v>18</v>
      </c>
      <c r="D263">
        <v>1</v>
      </c>
      <c r="E263">
        <v>3</v>
      </c>
      <c r="F263">
        <f>VLOOKUP(B263,Sheet1!$A$27:$B$46,2,FALSE)</f>
        <v>0.65957446808510634</v>
      </c>
      <c r="G263">
        <f>VLOOKUP(C263,Sheet1!$A$27:$B$46,2,FALSE)</f>
        <v>1.0425531914893618</v>
      </c>
      <c r="H263">
        <f>VLOOKUP(B263,Sheet1!$A$27:$D$46,3,FALSE)</f>
        <v>66</v>
      </c>
      <c r="I263">
        <f>VLOOKUP(C263,Sheet1!$A$27:$D$46,3,FALSE)</f>
        <v>41</v>
      </c>
      <c r="J263">
        <f>VLOOKUP(B263,Sheet1!$A$27:$D$46,4,FALSE)</f>
        <v>0.2857142857142857</v>
      </c>
      <c r="K263">
        <f>VLOOKUP(C263,Sheet1!$A$27:$D$46,4,FALSE)</f>
        <v>0.34042553191489361</v>
      </c>
      <c r="L263">
        <f>VLOOKUP(B263,Sheet1!$A$27:$F$46,5,FALSE)</f>
        <v>-0.27953216374269008</v>
      </c>
      <c r="M263">
        <f>VLOOKUP(C263,Sheet1!$A$27:$F$46,6,FALSE)</f>
        <v>-0.51461988304093564</v>
      </c>
    </row>
    <row r="264" spans="1:13">
      <c r="A264" s="9">
        <v>40230</v>
      </c>
      <c r="B264" t="s">
        <v>23</v>
      </c>
      <c r="C264" t="s">
        <v>8</v>
      </c>
      <c r="D264">
        <v>1</v>
      </c>
      <c r="E264">
        <v>0</v>
      </c>
      <c r="F264">
        <f>VLOOKUP(B264,Sheet1!$A$27:$B$46,2,FALSE)</f>
        <v>1.1063829787234043</v>
      </c>
      <c r="G264">
        <f>VLOOKUP(C264,Sheet1!$A$27:$B$46,2,FALSE)</f>
        <v>1.7553191489361701</v>
      </c>
      <c r="H264">
        <f>VLOOKUP(B264,Sheet1!$A$27:$D$46,3,FALSE)</f>
        <v>57</v>
      </c>
      <c r="I264">
        <f>VLOOKUP(C264,Sheet1!$A$27:$D$46,3,FALSE)</f>
        <v>124</v>
      </c>
      <c r="J264">
        <f>VLOOKUP(B264,Sheet1!$A$27:$D$46,4,FALSE)</f>
        <v>0.30851063829787234</v>
      </c>
      <c r="K264">
        <f>VLOOKUP(C264,Sheet1!$A$27:$D$46,4,FALSE)</f>
        <v>0.1702127659574468</v>
      </c>
      <c r="L264">
        <f>VLOOKUP(B264,Sheet1!$A$27:$F$46,5,FALSE)</f>
        <v>-0.21856725146198833</v>
      </c>
      <c r="M264">
        <f>VLOOKUP(C264,Sheet1!$A$27:$F$46,6,FALSE)</f>
        <v>-0.25730994152046782</v>
      </c>
    </row>
    <row r="265" spans="1:13">
      <c r="A265" s="9">
        <v>40229</v>
      </c>
      <c r="B265" t="s">
        <v>0</v>
      </c>
      <c r="C265" t="s">
        <v>32</v>
      </c>
      <c r="D265">
        <v>4</v>
      </c>
      <c r="E265">
        <v>0</v>
      </c>
      <c r="F265">
        <f>VLOOKUP(B265,Sheet1!$A$27:$B$46,2,FALSE)</f>
        <v>2.9188596491228069</v>
      </c>
      <c r="G265">
        <f>VLOOKUP(C265,Sheet1!$A$27:$B$46,2,FALSE)</f>
        <v>1.1170212765957446</v>
      </c>
      <c r="H265">
        <f>VLOOKUP(B265,Sheet1!$A$27:$D$46,3,FALSE)</f>
        <v>291</v>
      </c>
      <c r="I265">
        <f>VLOOKUP(C265,Sheet1!$A$27:$D$46,3,FALSE)</f>
        <v>74</v>
      </c>
      <c r="J265">
        <f>VLOOKUP(B265,Sheet1!$A$27:$D$46,4,FALSE)</f>
        <v>5.4093567251461985E-2</v>
      </c>
      <c r="K265">
        <f>VLOOKUP(C265,Sheet1!$A$27:$D$46,4,FALSE)</f>
        <v>0.32978723404255317</v>
      </c>
      <c r="L265">
        <f>VLOOKUP(B265,Sheet1!$A$27:$F$46,5,FALSE)</f>
        <v>1.111842105263158</v>
      </c>
      <c r="M265">
        <f>VLOOKUP(C265,Sheet1!$A$27:$F$46,6,FALSE)</f>
        <v>-0.40716374269005845</v>
      </c>
    </row>
    <row r="266" spans="1:13">
      <c r="A266" s="9">
        <v>40229</v>
      </c>
      <c r="B266" t="s">
        <v>19</v>
      </c>
      <c r="C266" t="s">
        <v>123</v>
      </c>
      <c r="D266">
        <v>1</v>
      </c>
      <c r="E266">
        <v>3</v>
      </c>
      <c r="F266">
        <f>VLOOKUP(B266,Sheet1!$A$27:$B$46,2,FALSE)</f>
        <v>1.4361702127659575</v>
      </c>
      <c r="G266">
        <f>VLOOKUP(C266,Sheet1!$A$27:$B$46,2,FALSE)</f>
        <v>1.5319148936170213</v>
      </c>
      <c r="H266">
        <f>VLOOKUP(B266,Sheet1!$A$27:$D$46,3,FALSE)</f>
        <v>110</v>
      </c>
      <c r="I266">
        <f>VLOOKUP(C266,Sheet1!$A$27:$D$46,3,FALSE)</f>
        <v>127</v>
      </c>
      <c r="J266">
        <f>VLOOKUP(B266,Sheet1!$A$27:$D$46,4,FALSE)</f>
        <v>0.25531914893617019</v>
      </c>
      <c r="K266">
        <f>VLOOKUP(C266,Sheet1!$A$27:$D$46,4,FALSE)</f>
        <v>0.24468085106382978</v>
      </c>
      <c r="L266">
        <f>VLOOKUP(B266,Sheet1!$A$27:$F$46,5,FALSE)</f>
        <v>0.54239766081871343</v>
      </c>
      <c r="M266">
        <f>VLOOKUP(C266,Sheet1!$A$27:$F$46,6,FALSE)</f>
        <v>-8.6257309941520477E-2</v>
      </c>
    </row>
    <row r="267" spans="1:13">
      <c r="A267" s="9">
        <v>40223</v>
      </c>
      <c r="B267" t="s">
        <v>8</v>
      </c>
      <c r="C267" t="s">
        <v>0</v>
      </c>
      <c r="D267">
        <v>2</v>
      </c>
      <c r="E267">
        <v>1</v>
      </c>
      <c r="F267">
        <f>VLOOKUP(B267,Sheet1!$A$27:$B$46,2,FALSE)</f>
        <v>1.7553191489361701</v>
      </c>
      <c r="G267">
        <f>VLOOKUP(C267,Sheet1!$A$27:$B$46,2,FALSE)</f>
        <v>2.9188596491228069</v>
      </c>
      <c r="H267">
        <f>VLOOKUP(B267,Sheet1!$A$27:$D$46,3,FALSE)</f>
        <v>124</v>
      </c>
      <c r="I267">
        <f>VLOOKUP(C267,Sheet1!$A$27:$D$46,3,FALSE)</f>
        <v>291</v>
      </c>
      <c r="J267">
        <f>VLOOKUP(B267,Sheet1!$A$27:$D$46,4,FALSE)</f>
        <v>0.1702127659574468</v>
      </c>
      <c r="K267">
        <f>VLOOKUP(C267,Sheet1!$A$27:$D$46,4,FALSE)</f>
        <v>5.4093567251461985E-2</v>
      </c>
      <c r="L267">
        <f>VLOOKUP(B267,Sheet1!$A$27:$F$46,5,FALSE)</f>
        <v>0.52119883040935666</v>
      </c>
      <c r="M267">
        <f>VLOOKUP(C267,Sheet1!$A$27:$F$46,6,FALSE)</f>
        <v>1.1410818713450293</v>
      </c>
    </row>
    <row r="268" spans="1:13">
      <c r="A268" s="9">
        <v>40223</v>
      </c>
      <c r="B268" t="s">
        <v>123</v>
      </c>
      <c r="C268" t="s">
        <v>16</v>
      </c>
      <c r="D268">
        <v>1</v>
      </c>
      <c r="E268">
        <v>0</v>
      </c>
      <c r="F268">
        <f>VLOOKUP(B268,Sheet1!$A$27:$B$46,2,FALSE)</f>
        <v>1.5319148936170213</v>
      </c>
      <c r="G268">
        <f>VLOOKUP(C268,Sheet1!$A$27:$B$46,2,FALSE)</f>
        <v>0.98936170212765961</v>
      </c>
      <c r="H268">
        <f>VLOOKUP(B268,Sheet1!$A$27:$D$46,3,FALSE)</f>
        <v>127</v>
      </c>
      <c r="I268">
        <f>VLOOKUP(C268,Sheet1!$A$27:$D$46,3,FALSE)</f>
        <v>79</v>
      </c>
      <c r="J268">
        <f>VLOOKUP(B268,Sheet1!$A$27:$D$46,4,FALSE)</f>
        <v>0.24468085106382978</v>
      </c>
      <c r="K268">
        <f>VLOOKUP(C268,Sheet1!$A$27:$D$46,4,FALSE)</f>
        <v>0.40425531914893614</v>
      </c>
      <c r="L268">
        <f>VLOOKUP(B268,Sheet1!$A$27:$F$46,5,FALSE)</f>
        <v>0.17909356725146197</v>
      </c>
      <c r="M268">
        <f>VLOOKUP(C268,Sheet1!$A$27:$F$46,6,FALSE)</f>
        <v>-0.49780701754385964</v>
      </c>
    </row>
    <row r="269" spans="1:13">
      <c r="A269" s="9">
        <v>40223</v>
      </c>
      <c r="B269" t="s">
        <v>15</v>
      </c>
      <c r="C269" t="s">
        <v>23</v>
      </c>
      <c r="D269">
        <v>2</v>
      </c>
      <c r="E269">
        <v>2</v>
      </c>
      <c r="F269">
        <f>VLOOKUP(B269,Sheet1!$A$27:$B$46,2,FALSE)</f>
        <v>1.446808510638298</v>
      </c>
      <c r="G269">
        <f>VLOOKUP(C269,Sheet1!$A$27:$B$46,2,FALSE)</f>
        <v>1.1063829787234043</v>
      </c>
      <c r="H269">
        <f>VLOOKUP(B269,Sheet1!$A$27:$D$46,3,FALSE)</f>
        <v>107</v>
      </c>
      <c r="I269">
        <f>VLOOKUP(C269,Sheet1!$A$27:$D$46,3,FALSE)</f>
        <v>57</v>
      </c>
      <c r="J269">
        <f>VLOOKUP(B269,Sheet1!$A$27:$D$46,4,FALSE)</f>
        <v>0.24468085106382978</v>
      </c>
      <c r="K269">
        <f>VLOOKUP(C269,Sheet1!$A$27:$D$46,4,FALSE)</f>
        <v>0.30851063829787234</v>
      </c>
      <c r="L269">
        <f>VLOOKUP(B269,Sheet1!$A$27:$F$46,5,FALSE)</f>
        <v>0.32748538011695905</v>
      </c>
      <c r="M269">
        <f>VLOOKUP(C269,Sheet1!$A$27:$F$46,6,FALSE)</f>
        <v>-0.38230994152046782</v>
      </c>
    </row>
    <row r="270" spans="1:13">
      <c r="A270" s="9">
        <v>40223</v>
      </c>
      <c r="B270" t="s">
        <v>32</v>
      </c>
      <c r="C270" t="s">
        <v>22</v>
      </c>
      <c r="D270">
        <v>0</v>
      </c>
      <c r="E270">
        <v>3</v>
      </c>
      <c r="F270">
        <f>VLOOKUP(B270,Sheet1!$A$27:$B$46,2,FALSE)</f>
        <v>1.1170212765957446</v>
      </c>
      <c r="G270">
        <f>VLOOKUP(C270,Sheet1!$A$27:$B$46,2,FALSE)</f>
        <v>1.2765957446808511</v>
      </c>
      <c r="H270">
        <f>VLOOKUP(B270,Sheet1!$A$27:$D$46,3,FALSE)</f>
        <v>74</v>
      </c>
      <c r="I270">
        <f>VLOOKUP(C270,Sheet1!$A$27:$D$46,3,FALSE)</f>
        <v>76</v>
      </c>
      <c r="J270">
        <f>VLOOKUP(B270,Sheet1!$A$27:$D$46,4,FALSE)</f>
        <v>0.32978723404255317</v>
      </c>
      <c r="K270">
        <f>VLOOKUP(C270,Sheet1!$A$27:$D$46,4,FALSE)</f>
        <v>0.25531914893617019</v>
      </c>
      <c r="L270">
        <f>VLOOKUP(B270,Sheet1!$A$27:$F$46,5,FALSE)</f>
        <v>2.4122807017543851E-2</v>
      </c>
      <c r="M270">
        <f>VLOOKUP(C270,Sheet1!$A$27:$F$46,6,FALSE)</f>
        <v>-0.29312865497076024</v>
      </c>
    </row>
    <row r="271" spans="1:13">
      <c r="A271" s="9">
        <v>40223</v>
      </c>
      <c r="B271" t="s">
        <v>14</v>
      </c>
      <c r="C271" t="s">
        <v>21</v>
      </c>
      <c r="D271">
        <v>2</v>
      </c>
      <c r="E271">
        <v>0</v>
      </c>
      <c r="F271">
        <f>VLOOKUP(B271,Sheet1!$A$27:$B$46,2,FALSE)</f>
        <v>1.0425531914893618</v>
      </c>
      <c r="G271">
        <f>VLOOKUP(C271,Sheet1!$A$27:$B$46,2,FALSE)</f>
        <v>1.0425531914893618</v>
      </c>
      <c r="H271">
        <f>VLOOKUP(B271,Sheet1!$A$27:$D$46,3,FALSE)</f>
        <v>79</v>
      </c>
      <c r="I271">
        <f>VLOOKUP(C271,Sheet1!$A$27:$D$46,3,FALSE)</f>
        <v>78</v>
      </c>
      <c r="J271">
        <f>VLOOKUP(B271,Sheet1!$A$27:$D$46,4,FALSE)</f>
        <v>0.39361702127659576</v>
      </c>
      <c r="K271">
        <f>VLOOKUP(C271,Sheet1!$A$27:$D$46,4,FALSE)</f>
        <v>0.36170212765957449</v>
      </c>
      <c r="L271">
        <f>VLOOKUP(B271,Sheet1!$A$27:$F$46,5,FALSE)</f>
        <v>0.33698830409356728</v>
      </c>
      <c r="M271">
        <f>VLOOKUP(C271,Sheet1!$A$27:$F$46,6,FALSE)</f>
        <v>-0.44883040935672514</v>
      </c>
    </row>
    <row r="272" spans="1:13">
      <c r="A272" s="9">
        <v>40222</v>
      </c>
      <c r="B272" t="s">
        <v>31</v>
      </c>
      <c r="C272" t="s">
        <v>7</v>
      </c>
      <c r="D272">
        <v>2</v>
      </c>
      <c r="E272">
        <v>1</v>
      </c>
      <c r="F272">
        <f>VLOOKUP(B272,Sheet1!$A$27:$B$46,2,FALSE)</f>
        <v>1.6276595744680851</v>
      </c>
      <c r="G272">
        <f>VLOOKUP(C272,Sheet1!$A$27:$B$46,2,FALSE)</f>
        <v>1.3191489361702127</v>
      </c>
      <c r="H272">
        <f>VLOOKUP(B272,Sheet1!$A$27:$D$46,3,FALSE)</f>
        <v>124</v>
      </c>
      <c r="I272">
        <f>VLOOKUP(C272,Sheet1!$A$27:$D$46,3,FALSE)</f>
        <v>79</v>
      </c>
      <c r="J272">
        <f>VLOOKUP(B272,Sheet1!$A$27:$D$46,4,FALSE)</f>
        <v>0.21276595744680851</v>
      </c>
      <c r="K272">
        <f>VLOOKUP(C272,Sheet1!$A$27:$D$46,4,FALSE)</f>
        <v>0.22340425531914893</v>
      </c>
      <c r="L272">
        <f>VLOOKUP(B272,Sheet1!$A$27:$F$46,5,FALSE)</f>
        <v>0.63669590643274854</v>
      </c>
      <c r="M272">
        <f>VLOOKUP(C272,Sheet1!$A$27:$F$46,6,FALSE)</f>
        <v>-0.42763157894736842</v>
      </c>
    </row>
    <row r="273" spans="1:13">
      <c r="A273" s="9">
        <v>40222</v>
      </c>
      <c r="B273" t="s">
        <v>18</v>
      </c>
      <c r="C273" t="s">
        <v>6</v>
      </c>
      <c r="D273">
        <v>1</v>
      </c>
      <c r="E273">
        <v>1</v>
      </c>
      <c r="F273">
        <f>VLOOKUP(B273,Sheet1!$A$27:$B$46,2,FALSE)</f>
        <v>1.0425531914893618</v>
      </c>
      <c r="G273">
        <f>VLOOKUP(C273,Sheet1!$A$27:$B$46,2,FALSE)</f>
        <v>1.6382978723404256</v>
      </c>
      <c r="H273">
        <f>VLOOKUP(B273,Sheet1!$A$27:$D$46,3,FALSE)</f>
        <v>41</v>
      </c>
      <c r="I273">
        <f>VLOOKUP(C273,Sheet1!$A$27:$D$46,3,FALSE)</f>
        <v>140</v>
      </c>
      <c r="J273">
        <f>VLOOKUP(B273,Sheet1!$A$27:$D$46,4,FALSE)</f>
        <v>0.34042553191489361</v>
      </c>
      <c r="K273">
        <f>VLOOKUP(C273,Sheet1!$A$27:$D$46,4,FALSE)</f>
        <v>0.1702127659574468</v>
      </c>
      <c r="L273">
        <f>VLOOKUP(B273,Sheet1!$A$27:$F$46,5,FALSE)</f>
        <v>-0.12792397660818713</v>
      </c>
      <c r="M273">
        <f>VLOOKUP(C273,Sheet1!$A$27:$F$46,6,FALSE)</f>
        <v>-1.023391812865497E-2</v>
      </c>
    </row>
    <row r="274" spans="1:13">
      <c r="A274" s="9">
        <v>40216</v>
      </c>
      <c r="B274" t="s">
        <v>22</v>
      </c>
      <c r="C274" t="s">
        <v>21</v>
      </c>
      <c r="D274">
        <v>0</v>
      </c>
      <c r="E274">
        <v>0</v>
      </c>
      <c r="F274">
        <f>VLOOKUP(B274,Sheet1!$A$27:$B$46,2,FALSE)</f>
        <v>1.2765957446808511</v>
      </c>
      <c r="G274">
        <f>VLOOKUP(C274,Sheet1!$A$27:$B$46,2,FALSE)</f>
        <v>1.0425531914893618</v>
      </c>
      <c r="H274">
        <f>VLOOKUP(B274,Sheet1!$A$27:$D$46,3,FALSE)</f>
        <v>76</v>
      </c>
      <c r="I274">
        <f>VLOOKUP(C274,Sheet1!$A$27:$D$46,3,FALSE)</f>
        <v>78</v>
      </c>
      <c r="J274">
        <f>VLOOKUP(B274,Sheet1!$A$27:$D$46,4,FALSE)</f>
        <v>0.25531914893617019</v>
      </c>
      <c r="K274">
        <f>VLOOKUP(C274,Sheet1!$A$27:$D$46,4,FALSE)</f>
        <v>0.36170212765957449</v>
      </c>
      <c r="L274">
        <f>VLOOKUP(B274,Sheet1!$A$27:$F$46,5,FALSE)</f>
        <v>-0.16154970760233919</v>
      </c>
      <c r="M274">
        <f>VLOOKUP(C274,Sheet1!$A$27:$F$46,6,FALSE)</f>
        <v>-0.44883040935672514</v>
      </c>
    </row>
    <row r="275" spans="1:13">
      <c r="A275" s="9">
        <v>40216</v>
      </c>
      <c r="B275" t="s">
        <v>19</v>
      </c>
      <c r="C275" t="s">
        <v>31</v>
      </c>
      <c r="D275">
        <v>1</v>
      </c>
      <c r="E275">
        <v>0</v>
      </c>
      <c r="F275">
        <f>VLOOKUP(B275,Sheet1!$A$27:$B$46,2,FALSE)</f>
        <v>1.4361702127659575</v>
      </c>
      <c r="G275">
        <f>VLOOKUP(C275,Sheet1!$A$27:$B$46,2,FALSE)</f>
        <v>1.6276595744680851</v>
      </c>
      <c r="H275">
        <f>VLOOKUP(B275,Sheet1!$A$27:$D$46,3,FALSE)</f>
        <v>110</v>
      </c>
      <c r="I275">
        <f>VLOOKUP(C275,Sheet1!$A$27:$D$46,3,FALSE)</f>
        <v>124</v>
      </c>
      <c r="J275">
        <f>VLOOKUP(B275,Sheet1!$A$27:$D$46,4,FALSE)</f>
        <v>0.25531914893617019</v>
      </c>
      <c r="K275">
        <f>VLOOKUP(C275,Sheet1!$A$27:$D$46,4,FALSE)</f>
        <v>0.21276595744680851</v>
      </c>
      <c r="L275">
        <f>VLOOKUP(B275,Sheet1!$A$27:$F$46,5,FALSE)</f>
        <v>0.54239766081871343</v>
      </c>
      <c r="M275">
        <f>VLOOKUP(C275,Sheet1!$A$27:$F$46,6,FALSE)</f>
        <v>-0.13961988304093564</v>
      </c>
    </row>
    <row r="276" spans="1:13">
      <c r="A276" s="9">
        <v>40216</v>
      </c>
      <c r="B276" t="s">
        <v>24</v>
      </c>
      <c r="C276" t="s">
        <v>123</v>
      </c>
      <c r="D276">
        <v>2</v>
      </c>
      <c r="E276">
        <v>1</v>
      </c>
      <c r="F276">
        <f>VLOOKUP(B276,Sheet1!$A$27:$B$46,2,FALSE)</f>
        <v>0.65957446808510634</v>
      </c>
      <c r="G276">
        <f>VLOOKUP(C276,Sheet1!$A$27:$B$46,2,FALSE)</f>
        <v>1.5319148936170213</v>
      </c>
      <c r="H276">
        <f>VLOOKUP(B276,Sheet1!$A$27:$D$46,3,FALSE)</f>
        <v>66</v>
      </c>
      <c r="I276">
        <f>VLOOKUP(C276,Sheet1!$A$27:$D$46,3,FALSE)</f>
        <v>127</v>
      </c>
      <c r="J276">
        <f>VLOOKUP(B276,Sheet1!$A$27:$D$46,4,FALSE)</f>
        <v>0.2857142857142857</v>
      </c>
      <c r="K276">
        <f>VLOOKUP(C276,Sheet1!$A$27:$D$46,4,FALSE)</f>
        <v>0.24468085106382978</v>
      </c>
      <c r="L276">
        <f>VLOOKUP(B276,Sheet1!$A$27:$F$46,5,FALSE)</f>
        <v>-0.27953216374269008</v>
      </c>
      <c r="M276">
        <f>VLOOKUP(C276,Sheet1!$A$27:$F$46,6,FALSE)</f>
        <v>-8.6257309941520477E-2</v>
      </c>
    </row>
    <row r="277" spans="1:13">
      <c r="A277" s="9">
        <v>40216</v>
      </c>
      <c r="B277" t="s">
        <v>23</v>
      </c>
      <c r="C277" t="s">
        <v>18</v>
      </c>
      <c r="D277">
        <v>3</v>
      </c>
      <c r="E277">
        <v>1</v>
      </c>
      <c r="F277">
        <f>VLOOKUP(B277,Sheet1!$A$27:$B$46,2,FALSE)</f>
        <v>1.1063829787234043</v>
      </c>
      <c r="G277">
        <f>VLOOKUP(C277,Sheet1!$A$27:$B$46,2,FALSE)</f>
        <v>1.0425531914893618</v>
      </c>
      <c r="H277">
        <f>VLOOKUP(B277,Sheet1!$A$27:$D$46,3,FALSE)</f>
        <v>57</v>
      </c>
      <c r="I277">
        <f>VLOOKUP(C277,Sheet1!$A$27:$D$46,3,FALSE)</f>
        <v>41</v>
      </c>
      <c r="J277">
        <f>VLOOKUP(B277,Sheet1!$A$27:$D$46,4,FALSE)</f>
        <v>0.30851063829787234</v>
      </c>
      <c r="K277">
        <f>VLOOKUP(C277,Sheet1!$A$27:$D$46,4,FALSE)</f>
        <v>0.34042553191489361</v>
      </c>
      <c r="L277">
        <f>VLOOKUP(B277,Sheet1!$A$27:$F$46,5,FALSE)</f>
        <v>-0.21856725146198833</v>
      </c>
      <c r="M277">
        <f>VLOOKUP(C277,Sheet1!$A$27:$F$46,6,FALSE)</f>
        <v>-0.51461988304093564</v>
      </c>
    </row>
    <row r="278" spans="1:13">
      <c r="A278" s="9">
        <v>40216</v>
      </c>
      <c r="B278" t="s">
        <v>32</v>
      </c>
      <c r="C278" t="s">
        <v>8</v>
      </c>
      <c r="D278">
        <v>1</v>
      </c>
      <c r="E278">
        <v>1</v>
      </c>
      <c r="F278">
        <f>VLOOKUP(B278,Sheet1!$A$27:$B$46,2,FALSE)</f>
        <v>1.1170212765957446</v>
      </c>
      <c r="G278">
        <f>VLOOKUP(C278,Sheet1!$A$27:$B$46,2,FALSE)</f>
        <v>1.7553191489361701</v>
      </c>
      <c r="H278">
        <f>VLOOKUP(B278,Sheet1!$A$27:$D$46,3,FALSE)</f>
        <v>74</v>
      </c>
      <c r="I278">
        <f>VLOOKUP(C278,Sheet1!$A$27:$D$46,3,FALSE)</f>
        <v>124</v>
      </c>
      <c r="J278">
        <f>VLOOKUP(B278,Sheet1!$A$27:$D$46,4,FALSE)</f>
        <v>0.32978723404255317</v>
      </c>
      <c r="K278">
        <f>VLOOKUP(C278,Sheet1!$A$27:$D$46,4,FALSE)</f>
        <v>0.1702127659574468</v>
      </c>
      <c r="L278">
        <f>VLOOKUP(B278,Sheet1!$A$27:$F$46,5,FALSE)</f>
        <v>2.4122807017543851E-2</v>
      </c>
      <c r="M278">
        <f>VLOOKUP(C278,Sheet1!$A$27:$F$46,6,FALSE)</f>
        <v>-0.25730994152046782</v>
      </c>
    </row>
    <row r="279" spans="1:13">
      <c r="A279" s="9">
        <v>40215</v>
      </c>
      <c r="B279" t="s">
        <v>0</v>
      </c>
      <c r="C279" t="s">
        <v>15</v>
      </c>
      <c r="D279">
        <v>2</v>
      </c>
      <c r="E279">
        <v>1</v>
      </c>
      <c r="F279">
        <f>VLOOKUP(B279,Sheet1!$A$27:$B$46,2,FALSE)</f>
        <v>2.9188596491228069</v>
      </c>
      <c r="G279">
        <f>VLOOKUP(C279,Sheet1!$A$27:$B$46,2,FALSE)</f>
        <v>1.446808510638298</v>
      </c>
      <c r="H279">
        <f>VLOOKUP(B279,Sheet1!$A$27:$D$46,3,FALSE)</f>
        <v>291</v>
      </c>
      <c r="I279">
        <f>VLOOKUP(C279,Sheet1!$A$27:$D$46,3,FALSE)</f>
        <v>107</v>
      </c>
      <c r="J279">
        <f>VLOOKUP(B279,Sheet1!$A$27:$D$46,4,FALSE)</f>
        <v>5.4093567251461985E-2</v>
      </c>
      <c r="K279">
        <f>VLOOKUP(C279,Sheet1!$A$27:$D$46,4,FALSE)</f>
        <v>0.24468085106382978</v>
      </c>
      <c r="L279">
        <f>VLOOKUP(B279,Sheet1!$A$27:$F$46,5,FALSE)</f>
        <v>1.111842105263158</v>
      </c>
      <c r="M279">
        <f>VLOOKUP(C279,Sheet1!$A$27:$F$46,6,FALSE)</f>
        <v>-0.21783625730994152</v>
      </c>
    </row>
    <row r="280" spans="1:13">
      <c r="A280" s="9">
        <v>40215</v>
      </c>
      <c r="B280" t="s">
        <v>5</v>
      </c>
      <c r="C280" t="s">
        <v>14</v>
      </c>
      <c r="D280">
        <v>3</v>
      </c>
      <c r="E280">
        <v>0</v>
      </c>
      <c r="F280">
        <f>VLOOKUP(B280,Sheet1!$A$27:$B$46,2,FALSE)</f>
        <v>2.4574468085106385</v>
      </c>
      <c r="G280">
        <f>VLOOKUP(C280,Sheet1!$A$27:$B$46,2,FALSE)</f>
        <v>1.0425531914893618</v>
      </c>
      <c r="H280">
        <f>VLOOKUP(B280,Sheet1!$A$27:$D$46,3,FALSE)</f>
        <v>228</v>
      </c>
      <c r="I280">
        <f>VLOOKUP(C280,Sheet1!$A$27:$D$46,3,FALSE)</f>
        <v>79</v>
      </c>
      <c r="J280">
        <f>VLOOKUP(B280,Sheet1!$A$27:$D$46,4,FALSE)</f>
        <v>0.11702127659574468</v>
      </c>
      <c r="K280">
        <f>VLOOKUP(C280,Sheet1!$A$27:$D$46,4,FALSE)</f>
        <v>0.39361702127659576</v>
      </c>
      <c r="L280">
        <f>VLOOKUP(B280,Sheet1!$A$27:$F$46,5,FALSE)</f>
        <v>1.1023391812865497</v>
      </c>
      <c r="M280">
        <f>VLOOKUP(C280,Sheet1!$A$27:$F$46,6,FALSE)</f>
        <v>-0.49634502923976609</v>
      </c>
    </row>
    <row r="281" spans="1:13">
      <c r="A281" s="9">
        <v>40209</v>
      </c>
      <c r="B281" t="s">
        <v>8</v>
      </c>
      <c r="C281" t="s">
        <v>22</v>
      </c>
      <c r="D281">
        <v>0</v>
      </c>
      <c r="E281">
        <v>2</v>
      </c>
      <c r="F281">
        <f>VLOOKUP(B281,Sheet1!$A$27:$B$46,2,FALSE)</f>
        <v>1.7553191489361701</v>
      </c>
      <c r="G281">
        <f>VLOOKUP(C281,Sheet1!$A$27:$B$46,2,FALSE)</f>
        <v>1.2765957446808511</v>
      </c>
      <c r="H281">
        <f>VLOOKUP(B281,Sheet1!$A$27:$D$46,3,FALSE)</f>
        <v>124</v>
      </c>
      <c r="I281">
        <f>VLOOKUP(C281,Sheet1!$A$27:$D$46,3,FALSE)</f>
        <v>76</v>
      </c>
      <c r="J281">
        <f>VLOOKUP(B281,Sheet1!$A$27:$D$46,4,FALSE)</f>
        <v>0.1702127659574468</v>
      </c>
      <c r="K281">
        <f>VLOOKUP(C281,Sheet1!$A$27:$D$46,4,FALSE)</f>
        <v>0.25531914893617019</v>
      </c>
      <c r="L281">
        <f>VLOOKUP(B281,Sheet1!$A$27:$F$46,5,FALSE)</f>
        <v>0.52119883040935666</v>
      </c>
      <c r="M281">
        <f>VLOOKUP(C281,Sheet1!$A$27:$F$46,6,FALSE)</f>
        <v>-0.29312865497076024</v>
      </c>
    </row>
    <row r="282" spans="1:13">
      <c r="A282" s="9">
        <v>40209</v>
      </c>
      <c r="B282" t="s">
        <v>123</v>
      </c>
      <c r="C282" t="s">
        <v>6</v>
      </c>
      <c r="D282">
        <v>2</v>
      </c>
      <c r="E282">
        <v>1</v>
      </c>
      <c r="F282">
        <f>VLOOKUP(B282,Sheet1!$A$27:$B$46,2,FALSE)</f>
        <v>1.5319148936170213</v>
      </c>
      <c r="G282">
        <f>VLOOKUP(C282,Sheet1!$A$27:$B$46,2,FALSE)</f>
        <v>1.6382978723404256</v>
      </c>
      <c r="H282">
        <f>VLOOKUP(B282,Sheet1!$A$27:$D$46,3,FALSE)</f>
        <v>127</v>
      </c>
      <c r="I282">
        <f>VLOOKUP(C282,Sheet1!$A$27:$D$46,3,FALSE)</f>
        <v>140</v>
      </c>
      <c r="J282">
        <f>VLOOKUP(B282,Sheet1!$A$27:$D$46,4,FALSE)</f>
        <v>0.24468085106382978</v>
      </c>
      <c r="K282">
        <f>VLOOKUP(C282,Sheet1!$A$27:$D$46,4,FALSE)</f>
        <v>0.1702127659574468</v>
      </c>
      <c r="L282">
        <f>VLOOKUP(B282,Sheet1!$A$27:$F$46,5,FALSE)</f>
        <v>0.17909356725146197</v>
      </c>
      <c r="M282">
        <f>VLOOKUP(C282,Sheet1!$A$27:$F$46,6,FALSE)</f>
        <v>-1.023391812865497E-2</v>
      </c>
    </row>
    <row r="283" spans="1:13">
      <c r="A283" s="9">
        <v>40209</v>
      </c>
      <c r="B283" t="s">
        <v>15</v>
      </c>
      <c r="C283" t="s">
        <v>32</v>
      </c>
      <c r="D283">
        <v>0</v>
      </c>
      <c r="E283">
        <v>0</v>
      </c>
      <c r="F283">
        <f>VLOOKUP(B283,Sheet1!$A$27:$B$46,2,FALSE)</f>
        <v>1.446808510638298</v>
      </c>
      <c r="G283">
        <f>VLOOKUP(C283,Sheet1!$A$27:$B$46,2,FALSE)</f>
        <v>1.1170212765957446</v>
      </c>
      <c r="H283">
        <f>VLOOKUP(B283,Sheet1!$A$27:$D$46,3,FALSE)</f>
        <v>107</v>
      </c>
      <c r="I283">
        <f>VLOOKUP(C283,Sheet1!$A$27:$D$46,3,FALSE)</f>
        <v>74</v>
      </c>
      <c r="J283">
        <f>VLOOKUP(B283,Sheet1!$A$27:$D$46,4,FALSE)</f>
        <v>0.24468085106382978</v>
      </c>
      <c r="K283">
        <f>VLOOKUP(C283,Sheet1!$A$27:$D$46,4,FALSE)</f>
        <v>0.32978723404255317</v>
      </c>
      <c r="L283">
        <f>VLOOKUP(B283,Sheet1!$A$27:$F$46,5,FALSE)</f>
        <v>0.32748538011695905</v>
      </c>
      <c r="M283">
        <f>VLOOKUP(C283,Sheet1!$A$27:$F$46,6,FALSE)</f>
        <v>-0.40716374269005845</v>
      </c>
    </row>
    <row r="284" spans="1:13">
      <c r="A284" s="9">
        <v>40209</v>
      </c>
      <c r="B284" t="s">
        <v>31</v>
      </c>
      <c r="C284" t="s">
        <v>16</v>
      </c>
      <c r="D284">
        <v>0</v>
      </c>
      <c r="E284">
        <v>2</v>
      </c>
      <c r="F284">
        <f>VLOOKUP(B284,Sheet1!$A$27:$B$46,2,FALSE)</f>
        <v>1.6276595744680851</v>
      </c>
      <c r="G284">
        <f>VLOOKUP(C284,Sheet1!$A$27:$B$46,2,FALSE)</f>
        <v>0.98936170212765961</v>
      </c>
      <c r="H284">
        <f>VLOOKUP(B284,Sheet1!$A$27:$D$46,3,FALSE)</f>
        <v>124</v>
      </c>
      <c r="I284">
        <f>VLOOKUP(C284,Sheet1!$A$27:$D$46,3,FALSE)</f>
        <v>79</v>
      </c>
      <c r="J284">
        <f>VLOOKUP(B284,Sheet1!$A$27:$D$46,4,FALSE)</f>
        <v>0.21276595744680851</v>
      </c>
      <c r="K284">
        <f>VLOOKUP(C284,Sheet1!$A$27:$D$46,4,FALSE)</f>
        <v>0.40425531914893614</v>
      </c>
      <c r="L284">
        <f>VLOOKUP(B284,Sheet1!$A$27:$F$46,5,FALSE)</f>
        <v>0.63669590643274854</v>
      </c>
      <c r="M284">
        <f>VLOOKUP(C284,Sheet1!$A$27:$F$46,6,FALSE)</f>
        <v>-0.49780701754385964</v>
      </c>
    </row>
    <row r="285" spans="1:13">
      <c r="A285" s="9">
        <v>40208</v>
      </c>
      <c r="B285" t="s">
        <v>18</v>
      </c>
      <c r="C285" t="s">
        <v>0</v>
      </c>
      <c r="D285">
        <v>0</v>
      </c>
      <c r="E285">
        <v>1</v>
      </c>
      <c r="F285">
        <f>VLOOKUP(B285,Sheet1!$A$27:$B$46,2,FALSE)</f>
        <v>1.0425531914893618</v>
      </c>
      <c r="G285">
        <f>VLOOKUP(C285,Sheet1!$A$27:$B$46,2,FALSE)</f>
        <v>2.9188596491228069</v>
      </c>
      <c r="H285">
        <f>VLOOKUP(B285,Sheet1!$A$27:$D$46,3,FALSE)</f>
        <v>41</v>
      </c>
      <c r="I285">
        <f>VLOOKUP(C285,Sheet1!$A$27:$D$46,3,FALSE)</f>
        <v>291</v>
      </c>
      <c r="J285">
        <f>VLOOKUP(B285,Sheet1!$A$27:$D$46,4,FALSE)</f>
        <v>0.34042553191489361</v>
      </c>
      <c r="K285">
        <f>VLOOKUP(C285,Sheet1!$A$27:$D$46,4,FALSE)</f>
        <v>5.4093567251461985E-2</v>
      </c>
      <c r="L285">
        <f>VLOOKUP(B285,Sheet1!$A$27:$F$46,5,FALSE)</f>
        <v>-0.12792397660818713</v>
      </c>
      <c r="M285">
        <f>VLOOKUP(C285,Sheet1!$A$27:$F$46,6,FALSE)</f>
        <v>1.1410818713450293</v>
      </c>
    </row>
    <row r="286" spans="1:13">
      <c r="A286" s="9">
        <v>40208</v>
      </c>
      <c r="B286" t="s">
        <v>21</v>
      </c>
      <c r="C286" t="s">
        <v>5</v>
      </c>
      <c r="D286">
        <v>1</v>
      </c>
      <c r="E286">
        <v>3</v>
      </c>
      <c r="F286">
        <f>VLOOKUP(B286,Sheet1!$A$27:$B$46,2,FALSE)</f>
        <v>1.0425531914893618</v>
      </c>
      <c r="G286">
        <f>VLOOKUP(C286,Sheet1!$A$27:$B$46,2,FALSE)</f>
        <v>2.4574468085106385</v>
      </c>
      <c r="H286">
        <f>VLOOKUP(B286,Sheet1!$A$27:$D$46,3,FALSE)</f>
        <v>78</v>
      </c>
      <c r="I286">
        <f>VLOOKUP(C286,Sheet1!$A$27:$D$46,3,FALSE)</f>
        <v>228</v>
      </c>
      <c r="J286">
        <f>VLOOKUP(B286,Sheet1!$A$27:$D$46,4,FALSE)</f>
        <v>0.36170212765957449</v>
      </c>
      <c r="K286">
        <f>VLOOKUP(C286,Sheet1!$A$27:$D$46,4,FALSE)</f>
        <v>0.11702127659574468</v>
      </c>
      <c r="L286">
        <f>VLOOKUP(B286,Sheet1!$A$27:$F$46,5,FALSE)</f>
        <v>0.11330409356725145</v>
      </c>
      <c r="M286">
        <f>VLOOKUP(C286,Sheet1!$A$27:$F$46,6,FALSE)</f>
        <v>0.3757309941520468</v>
      </c>
    </row>
    <row r="287" spans="1:13">
      <c r="A287" s="9">
        <v>40208</v>
      </c>
      <c r="B287" t="s">
        <v>14</v>
      </c>
      <c r="C287" t="s">
        <v>7</v>
      </c>
      <c r="D287">
        <v>1</v>
      </c>
      <c r="E287">
        <v>0</v>
      </c>
      <c r="F287">
        <f>VLOOKUP(B287,Sheet1!$A$27:$B$46,2,FALSE)</f>
        <v>1.0425531914893618</v>
      </c>
      <c r="G287">
        <f>VLOOKUP(C287,Sheet1!$A$27:$B$46,2,FALSE)</f>
        <v>1.3191489361702127</v>
      </c>
      <c r="H287">
        <f>VLOOKUP(B287,Sheet1!$A$27:$D$46,3,FALSE)</f>
        <v>79</v>
      </c>
      <c r="I287">
        <f>VLOOKUP(C287,Sheet1!$A$27:$D$46,3,FALSE)</f>
        <v>79</v>
      </c>
      <c r="J287">
        <f>VLOOKUP(B287,Sheet1!$A$27:$D$46,4,FALSE)</f>
        <v>0.39361702127659576</v>
      </c>
      <c r="K287">
        <f>VLOOKUP(C287,Sheet1!$A$27:$D$46,4,FALSE)</f>
        <v>0.22340425531914893</v>
      </c>
      <c r="L287">
        <f>VLOOKUP(B287,Sheet1!$A$27:$F$46,5,FALSE)</f>
        <v>0.33698830409356728</v>
      </c>
      <c r="M287">
        <f>VLOOKUP(C287,Sheet1!$A$27:$F$46,6,FALSE)</f>
        <v>-0.42763157894736842</v>
      </c>
    </row>
    <row r="288" spans="1:13">
      <c r="A288" s="9">
        <v>40202</v>
      </c>
      <c r="B288" t="s">
        <v>5</v>
      </c>
      <c r="C288" t="s">
        <v>22</v>
      </c>
      <c r="D288">
        <v>2</v>
      </c>
      <c r="E288">
        <v>0</v>
      </c>
      <c r="F288">
        <f>VLOOKUP(B288,Sheet1!$A$27:$B$46,2,FALSE)</f>
        <v>2.4574468085106385</v>
      </c>
      <c r="G288">
        <f>VLOOKUP(C288,Sheet1!$A$27:$B$46,2,FALSE)</f>
        <v>1.2765957446808511</v>
      </c>
      <c r="H288">
        <f>VLOOKUP(B288,Sheet1!$A$27:$D$46,3,FALSE)</f>
        <v>228</v>
      </c>
      <c r="I288">
        <f>VLOOKUP(C288,Sheet1!$A$27:$D$46,3,FALSE)</f>
        <v>76</v>
      </c>
      <c r="J288">
        <f>VLOOKUP(B288,Sheet1!$A$27:$D$46,4,FALSE)</f>
        <v>0.11702127659574468</v>
      </c>
      <c r="K288">
        <f>VLOOKUP(C288,Sheet1!$A$27:$D$46,4,FALSE)</f>
        <v>0.25531914893617019</v>
      </c>
      <c r="L288">
        <f>VLOOKUP(B288,Sheet1!$A$27:$F$46,5,FALSE)</f>
        <v>1.1023391812865497</v>
      </c>
      <c r="M288">
        <f>VLOOKUP(C288,Sheet1!$A$27:$F$46,6,FALSE)</f>
        <v>-0.29312865497076024</v>
      </c>
    </row>
    <row r="289" spans="1:13">
      <c r="A289" s="9">
        <v>40202</v>
      </c>
      <c r="B289" t="s">
        <v>15</v>
      </c>
      <c r="C289" t="s">
        <v>8</v>
      </c>
      <c r="D289">
        <v>1</v>
      </c>
      <c r="E289">
        <v>0</v>
      </c>
      <c r="F289">
        <f>VLOOKUP(B289,Sheet1!$A$27:$B$46,2,FALSE)</f>
        <v>1.446808510638298</v>
      </c>
      <c r="G289">
        <f>VLOOKUP(C289,Sheet1!$A$27:$B$46,2,FALSE)</f>
        <v>1.7553191489361701</v>
      </c>
      <c r="H289">
        <f>VLOOKUP(B289,Sheet1!$A$27:$D$46,3,FALSE)</f>
        <v>107</v>
      </c>
      <c r="I289">
        <f>VLOOKUP(C289,Sheet1!$A$27:$D$46,3,FALSE)</f>
        <v>124</v>
      </c>
      <c r="J289">
        <f>VLOOKUP(B289,Sheet1!$A$27:$D$46,4,FALSE)</f>
        <v>0.24468085106382978</v>
      </c>
      <c r="K289">
        <f>VLOOKUP(C289,Sheet1!$A$27:$D$46,4,FALSE)</f>
        <v>0.1702127659574468</v>
      </c>
      <c r="L289">
        <f>VLOOKUP(B289,Sheet1!$A$27:$F$46,5,FALSE)</f>
        <v>0.32748538011695905</v>
      </c>
      <c r="M289">
        <f>VLOOKUP(C289,Sheet1!$A$27:$F$46,6,FALSE)</f>
        <v>-0.25730994152046782</v>
      </c>
    </row>
    <row r="290" spans="1:13">
      <c r="A290" s="9">
        <v>40202</v>
      </c>
      <c r="B290" t="s">
        <v>31</v>
      </c>
      <c r="C290" t="s">
        <v>24</v>
      </c>
      <c r="D290">
        <v>4</v>
      </c>
      <c r="E290">
        <v>2</v>
      </c>
      <c r="F290">
        <f>VLOOKUP(B290,Sheet1!$A$27:$B$46,2,FALSE)</f>
        <v>1.6276595744680851</v>
      </c>
      <c r="G290">
        <f>VLOOKUP(C290,Sheet1!$A$27:$B$46,2,FALSE)</f>
        <v>0.65957446808510634</v>
      </c>
      <c r="H290">
        <f>VLOOKUP(B290,Sheet1!$A$27:$D$46,3,FALSE)</f>
        <v>124</v>
      </c>
      <c r="I290">
        <f>VLOOKUP(C290,Sheet1!$A$27:$D$46,3,FALSE)</f>
        <v>66</v>
      </c>
      <c r="J290">
        <f>VLOOKUP(B290,Sheet1!$A$27:$D$46,4,FALSE)</f>
        <v>0.21276595744680851</v>
      </c>
      <c r="K290">
        <f>VLOOKUP(C290,Sheet1!$A$27:$D$46,4,FALSE)</f>
        <v>0.2857142857142857</v>
      </c>
      <c r="L290">
        <f>VLOOKUP(B290,Sheet1!$A$27:$F$46,5,FALSE)</f>
        <v>0.63669590643274854</v>
      </c>
      <c r="M290">
        <f>VLOOKUP(C290,Sheet1!$A$27:$F$46,6,FALSE)</f>
        <v>-0.48479532163742689</v>
      </c>
    </row>
    <row r="291" spans="1:13">
      <c r="A291" s="9">
        <v>40202</v>
      </c>
      <c r="B291" t="s">
        <v>18</v>
      </c>
      <c r="C291" t="s">
        <v>32</v>
      </c>
      <c r="D291">
        <v>0</v>
      </c>
      <c r="E291">
        <v>1</v>
      </c>
      <c r="F291">
        <f>VLOOKUP(B291,Sheet1!$A$27:$B$46,2,FALSE)</f>
        <v>1.0425531914893618</v>
      </c>
      <c r="G291">
        <f>VLOOKUP(C291,Sheet1!$A$27:$B$46,2,FALSE)</f>
        <v>1.1170212765957446</v>
      </c>
      <c r="H291">
        <f>VLOOKUP(B291,Sheet1!$A$27:$D$46,3,FALSE)</f>
        <v>41</v>
      </c>
      <c r="I291">
        <f>VLOOKUP(C291,Sheet1!$A$27:$D$46,3,FALSE)</f>
        <v>74</v>
      </c>
      <c r="J291">
        <f>VLOOKUP(B291,Sheet1!$A$27:$D$46,4,FALSE)</f>
        <v>0.34042553191489361</v>
      </c>
      <c r="K291">
        <f>VLOOKUP(C291,Sheet1!$A$27:$D$46,4,FALSE)</f>
        <v>0.32978723404255317</v>
      </c>
      <c r="L291">
        <f>VLOOKUP(B291,Sheet1!$A$27:$F$46,5,FALSE)</f>
        <v>-0.12792397660818713</v>
      </c>
      <c r="M291">
        <f>VLOOKUP(C291,Sheet1!$A$27:$F$46,6,FALSE)</f>
        <v>-0.40716374269005845</v>
      </c>
    </row>
    <row r="292" spans="1:13">
      <c r="A292" s="9">
        <v>40202</v>
      </c>
      <c r="B292" t="s">
        <v>14</v>
      </c>
      <c r="C292" t="s">
        <v>19</v>
      </c>
      <c r="D292">
        <v>1</v>
      </c>
      <c r="E292">
        <v>1</v>
      </c>
      <c r="F292">
        <f>VLOOKUP(B292,Sheet1!$A$27:$B$46,2,FALSE)</f>
        <v>1.0425531914893618</v>
      </c>
      <c r="G292">
        <f>VLOOKUP(C292,Sheet1!$A$27:$B$46,2,FALSE)</f>
        <v>1.4361702127659575</v>
      </c>
      <c r="H292">
        <f>VLOOKUP(B292,Sheet1!$A$27:$D$46,3,FALSE)</f>
        <v>79</v>
      </c>
      <c r="I292">
        <f>VLOOKUP(C292,Sheet1!$A$27:$D$46,3,FALSE)</f>
        <v>110</v>
      </c>
      <c r="J292">
        <f>VLOOKUP(B292,Sheet1!$A$27:$D$46,4,FALSE)</f>
        <v>0.39361702127659576</v>
      </c>
      <c r="K292">
        <f>VLOOKUP(C292,Sheet1!$A$27:$D$46,4,FALSE)</f>
        <v>0.25531914893617019</v>
      </c>
      <c r="L292">
        <f>VLOOKUP(B292,Sheet1!$A$27:$F$46,5,FALSE)</f>
        <v>0.33698830409356728</v>
      </c>
      <c r="M292">
        <f>VLOOKUP(C292,Sheet1!$A$27:$F$46,6,FALSE)</f>
        <v>-0.43421052631578949</v>
      </c>
    </row>
    <row r="293" spans="1:13">
      <c r="A293" s="9">
        <v>40201</v>
      </c>
      <c r="B293" t="s">
        <v>123</v>
      </c>
      <c r="C293" t="s">
        <v>23</v>
      </c>
      <c r="D293">
        <v>1</v>
      </c>
      <c r="E293">
        <v>0</v>
      </c>
      <c r="F293">
        <f>VLOOKUP(B293,Sheet1!$A$27:$B$46,2,FALSE)</f>
        <v>1.5319148936170213</v>
      </c>
      <c r="G293">
        <f>VLOOKUP(C293,Sheet1!$A$27:$B$46,2,FALSE)</f>
        <v>1.1063829787234043</v>
      </c>
      <c r="H293">
        <f>VLOOKUP(B293,Sheet1!$A$27:$D$46,3,FALSE)</f>
        <v>127</v>
      </c>
      <c r="I293">
        <f>VLOOKUP(C293,Sheet1!$A$27:$D$46,3,FALSE)</f>
        <v>57</v>
      </c>
      <c r="J293">
        <f>VLOOKUP(B293,Sheet1!$A$27:$D$46,4,FALSE)</f>
        <v>0.24468085106382978</v>
      </c>
      <c r="K293">
        <f>VLOOKUP(C293,Sheet1!$A$27:$D$46,4,FALSE)</f>
        <v>0.30851063829787234</v>
      </c>
      <c r="L293">
        <f>VLOOKUP(B293,Sheet1!$A$27:$F$46,5,FALSE)</f>
        <v>0.17909356725146197</v>
      </c>
      <c r="M293">
        <f>VLOOKUP(C293,Sheet1!$A$27:$F$46,6,FALSE)</f>
        <v>-0.38230994152046782</v>
      </c>
    </row>
    <row r="294" spans="1:13">
      <c r="A294" s="9">
        <v>40201</v>
      </c>
      <c r="B294" t="s">
        <v>21</v>
      </c>
      <c r="C294" t="s">
        <v>7</v>
      </c>
      <c r="D294">
        <v>3</v>
      </c>
      <c r="E294">
        <v>1</v>
      </c>
      <c r="F294">
        <f>VLOOKUP(B294,Sheet1!$A$27:$B$46,2,FALSE)</f>
        <v>1.0425531914893618</v>
      </c>
      <c r="G294">
        <f>VLOOKUP(C294,Sheet1!$A$27:$B$46,2,FALSE)</f>
        <v>1.3191489361702127</v>
      </c>
      <c r="H294">
        <f>VLOOKUP(B294,Sheet1!$A$27:$D$46,3,FALSE)</f>
        <v>78</v>
      </c>
      <c r="I294">
        <f>VLOOKUP(C294,Sheet1!$A$27:$D$46,3,FALSE)</f>
        <v>79</v>
      </c>
      <c r="J294">
        <f>VLOOKUP(B294,Sheet1!$A$27:$D$46,4,FALSE)</f>
        <v>0.36170212765957449</v>
      </c>
      <c r="K294">
        <f>VLOOKUP(C294,Sheet1!$A$27:$D$46,4,FALSE)</f>
        <v>0.22340425531914893</v>
      </c>
      <c r="L294">
        <f>VLOOKUP(B294,Sheet1!$A$27:$F$46,5,FALSE)</f>
        <v>0.11330409356725145</v>
      </c>
      <c r="M294">
        <f>VLOOKUP(C294,Sheet1!$A$27:$F$46,6,FALSE)</f>
        <v>-0.42763157894736842</v>
      </c>
    </row>
    <row r="295" spans="1:13">
      <c r="A295" s="9">
        <v>40195</v>
      </c>
      <c r="B295" t="s">
        <v>8</v>
      </c>
      <c r="C295" t="s">
        <v>18</v>
      </c>
      <c r="D295">
        <v>3</v>
      </c>
      <c r="E295">
        <v>2</v>
      </c>
      <c r="F295">
        <f>VLOOKUP(B295,Sheet1!$A$27:$B$46,2,FALSE)</f>
        <v>1.7553191489361701</v>
      </c>
      <c r="G295">
        <f>VLOOKUP(C295,Sheet1!$A$27:$B$46,2,FALSE)</f>
        <v>1.0425531914893618</v>
      </c>
      <c r="H295">
        <f>VLOOKUP(B295,Sheet1!$A$27:$D$46,3,FALSE)</f>
        <v>124</v>
      </c>
      <c r="I295">
        <f>VLOOKUP(C295,Sheet1!$A$27:$D$46,3,FALSE)</f>
        <v>41</v>
      </c>
      <c r="J295">
        <f>VLOOKUP(B295,Sheet1!$A$27:$D$46,4,FALSE)</f>
        <v>0.1702127659574468</v>
      </c>
      <c r="K295">
        <f>VLOOKUP(C295,Sheet1!$A$27:$D$46,4,FALSE)</f>
        <v>0.34042553191489361</v>
      </c>
      <c r="L295">
        <f>VLOOKUP(B295,Sheet1!$A$27:$F$46,5,FALSE)</f>
        <v>0.52119883040935666</v>
      </c>
      <c r="M295">
        <f>VLOOKUP(C295,Sheet1!$A$27:$F$46,6,FALSE)</f>
        <v>-0.51461988304093564</v>
      </c>
    </row>
    <row r="296" spans="1:13">
      <c r="A296" s="9">
        <v>40195</v>
      </c>
      <c r="B296" t="s">
        <v>6</v>
      </c>
      <c r="C296" t="s">
        <v>31</v>
      </c>
      <c r="D296">
        <v>4</v>
      </c>
      <c r="E296">
        <v>1</v>
      </c>
      <c r="F296">
        <f>VLOOKUP(B296,Sheet1!$A$27:$B$46,2,FALSE)</f>
        <v>1.6382978723404256</v>
      </c>
      <c r="G296">
        <f>VLOOKUP(C296,Sheet1!$A$27:$B$46,2,FALSE)</f>
        <v>1.6276595744680851</v>
      </c>
      <c r="H296">
        <f>VLOOKUP(B296,Sheet1!$A$27:$D$46,3,FALSE)</f>
        <v>140</v>
      </c>
      <c r="I296">
        <f>VLOOKUP(C296,Sheet1!$A$27:$D$46,3,FALSE)</f>
        <v>124</v>
      </c>
      <c r="J296">
        <f>VLOOKUP(B296,Sheet1!$A$27:$D$46,4,FALSE)</f>
        <v>0.1702127659574468</v>
      </c>
      <c r="K296">
        <f>VLOOKUP(C296,Sheet1!$A$27:$D$46,4,FALSE)</f>
        <v>0.21276595744680851</v>
      </c>
      <c r="L296">
        <f>VLOOKUP(B296,Sheet1!$A$27:$F$46,5,FALSE)</f>
        <v>0.4217836257309942</v>
      </c>
      <c r="M296">
        <f>VLOOKUP(C296,Sheet1!$A$27:$F$46,6,FALSE)</f>
        <v>-0.13961988304093564</v>
      </c>
    </row>
    <row r="297" spans="1:13">
      <c r="A297" s="9">
        <v>40195</v>
      </c>
      <c r="B297" t="s">
        <v>22</v>
      </c>
      <c r="C297" t="s">
        <v>15</v>
      </c>
      <c r="D297">
        <v>1</v>
      </c>
      <c r="E297">
        <v>0</v>
      </c>
      <c r="F297">
        <f>VLOOKUP(B297,Sheet1!$A$27:$B$46,2,FALSE)</f>
        <v>1.2765957446808511</v>
      </c>
      <c r="G297">
        <f>VLOOKUP(C297,Sheet1!$A$27:$B$46,2,FALSE)</f>
        <v>1.446808510638298</v>
      </c>
      <c r="H297">
        <f>VLOOKUP(B297,Sheet1!$A$27:$D$46,3,FALSE)</f>
        <v>76</v>
      </c>
      <c r="I297">
        <f>VLOOKUP(C297,Sheet1!$A$27:$D$46,3,FALSE)</f>
        <v>107</v>
      </c>
      <c r="J297">
        <f>VLOOKUP(B297,Sheet1!$A$27:$D$46,4,FALSE)</f>
        <v>0.25531914893617019</v>
      </c>
      <c r="K297">
        <f>VLOOKUP(C297,Sheet1!$A$27:$D$46,4,FALSE)</f>
        <v>0.24468085106382978</v>
      </c>
      <c r="L297">
        <f>VLOOKUP(B297,Sheet1!$A$27:$F$46,5,FALSE)</f>
        <v>-0.16154970760233919</v>
      </c>
      <c r="M297">
        <f>VLOOKUP(C297,Sheet1!$A$27:$F$46,6,FALSE)</f>
        <v>-0.21783625730994152</v>
      </c>
    </row>
    <row r="298" spans="1:13">
      <c r="A298" s="9">
        <v>40195</v>
      </c>
      <c r="B298" t="s">
        <v>19</v>
      </c>
      <c r="C298" t="s">
        <v>21</v>
      </c>
      <c r="D298">
        <v>2</v>
      </c>
      <c r="E298">
        <v>0</v>
      </c>
      <c r="F298">
        <f>VLOOKUP(B298,Sheet1!$A$27:$B$46,2,FALSE)</f>
        <v>1.4361702127659575</v>
      </c>
      <c r="G298">
        <f>VLOOKUP(C298,Sheet1!$A$27:$B$46,2,FALSE)</f>
        <v>1.0425531914893618</v>
      </c>
      <c r="H298">
        <f>VLOOKUP(B298,Sheet1!$A$27:$D$46,3,FALSE)</f>
        <v>110</v>
      </c>
      <c r="I298">
        <f>VLOOKUP(C298,Sheet1!$A$27:$D$46,3,FALSE)</f>
        <v>78</v>
      </c>
      <c r="J298">
        <f>VLOOKUP(B298,Sheet1!$A$27:$D$46,4,FALSE)</f>
        <v>0.25531914893617019</v>
      </c>
      <c r="K298">
        <f>VLOOKUP(C298,Sheet1!$A$27:$D$46,4,FALSE)</f>
        <v>0.36170212765957449</v>
      </c>
      <c r="L298">
        <f>VLOOKUP(B298,Sheet1!$A$27:$F$46,5,FALSE)</f>
        <v>0.54239766081871343</v>
      </c>
      <c r="M298">
        <f>VLOOKUP(C298,Sheet1!$A$27:$F$46,6,FALSE)</f>
        <v>-0.44883040935672514</v>
      </c>
    </row>
    <row r="299" spans="1:13">
      <c r="A299" s="9">
        <v>40194</v>
      </c>
      <c r="B299" t="s">
        <v>0</v>
      </c>
      <c r="C299" t="s">
        <v>123</v>
      </c>
      <c r="D299">
        <v>4</v>
      </c>
      <c r="E299">
        <v>0</v>
      </c>
      <c r="F299">
        <f>VLOOKUP(B299,Sheet1!$A$27:$B$46,2,FALSE)</f>
        <v>2.9188596491228069</v>
      </c>
      <c r="G299">
        <f>VLOOKUP(C299,Sheet1!$A$27:$B$46,2,FALSE)</f>
        <v>1.5319148936170213</v>
      </c>
      <c r="H299">
        <f>VLOOKUP(B299,Sheet1!$A$27:$D$46,3,FALSE)</f>
        <v>291</v>
      </c>
      <c r="I299">
        <f>VLOOKUP(C299,Sheet1!$A$27:$D$46,3,FALSE)</f>
        <v>127</v>
      </c>
      <c r="J299">
        <f>VLOOKUP(B299,Sheet1!$A$27:$D$46,4,FALSE)</f>
        <v>5.4093567251461985E-2</v>
      </c>
      <c r="K299">
        <f>VLOOKUP(C299,Sheet1!$A$27:$D$46,4,FALSE)</f>
        <v>0.24468085106382978</v>
      </c>
      <c r="L299">
        <f>VLOOKUP(B299,Sheet1!$A$27:$F$46,5,FALSE)</f>
        <v>1.111842105263158</v>
      </c>
      <c r="M299">
        <f>VLOOKUP(C299,Sheet1!$A$27:$F$46,6,FALSE)</f>
        <v>-8.6257309941520477E-2</v>
      </c>
    </row>
    <row r="300" spans="1:13">
      <c r="A300" s="9">
        <v>40194</v>
      </c>
      <c r="B300" t="s">
        <v>7</v>
      </c>
      <c r="C300" t="s">
        <v>5</v>
      </c>
      <c r="D300">
        <v>1</v>
      </c>
      <c r="E300">
        <v>0</v>
      </c>
      <c r="F300">
        <f>VLOOKUP(B300,Sheet1!$A$27:$B$46,2,FALSE)</f>
        <v>1.3191489361702127</v>
      </c>
      <c r="G300">
        <f>VLOOKUP(C300,Sheet1!$A$27:$B$46,2,FALSE)</f>
        <v>2.4574468085106385</v>
      </c>
      <c r="H300">
        <f>VLOOKUP(B300,Sheet1!$A$27:$D$46,3,FALSE)</f>
        <v>79</v>
      </c>
      <c r="I300">
        <f>VLOOKUP(C300,Sheet1!$A$27:$D$46,3,FALSE)</f>
        <v>228</v>
      </c>
      <c r="J300">
        <f>VLOOKUP(B300,Sheet1!$A$27:$D$46,4,FALSE)</f>
        <v>0.22340425531914893</v>
      </c>
      <c r="K300">
        <f>VLOOKUP(C300,Sheet1!$A$27:$D$46,4,FALSE)</f>
        <v>0.11702127659574468</v>
      </c>
      <c r="L300">
        <f>VLOOKUP(B300,Sheet1!$A$27:$F$46,5,FALSE)</f>
        <v>0.22587719298245612</v>
      </c>
      <c r="M300">
        <f>VLOOKUP(C300,Sheet1!$A$27:$F$46,6,FALSE)</f>
        <v>0.3757309941520468</v>
      </c>
    </row>
    <row r="301" spans="1:13">
      <c r="A301" s="9">
        <v>40194</v>
      </c>
      <c r="B301" t="s">
        <v>16</v>
      </c>
      <c r="C301" t="s">
        <v>14</v>
      </c>
      <c r="D301">
        <v>2</v>
      </c>
      <c r="E301">
        <v>0</v>
      </c>
      <c r="F301">
        <f>VLOOKUP(B301,Sheet1!$A$27:$B$46,2,FALSE)</f>
        <v>0.98936170212765961</v>
      </c>
      <c r="G301">
        <f>VLOOKUP(C301,Sheet1!$A$27:$B$46,2,FALSE)</f>
        <v>1.0425531914893618</v>
      </c>
      <c r="H301">
        <f>VLOOKUP(B301,Sheet1!$A$27:$D$46,3,FALSE)</f>
        <v>79</v>
      </c>
      <c r="I301">
        <f>VLOOKUP(C301,Sheet1!$A$27:$D$46,3,FALSE)</f>
        <v>79</v>
      </c>
      <c r="J301">
        <f>VLOOKUP(B301,Sheet1!$A$27:$D$46,4,FALSE)</f>
        <v>0.40425531914893614</v>
      </c>
      <c r="K301">
        <f>VLOOKUP(C301,Sheet1!$A$27:$D$46,4,FALSE)</f>
        <v>0.39361702127659576</v>
      </c>
      <c r="L301">
        <f>VLOOKUP(B301,Sheet1!$A$27:$F$46,5,FALSE)</f>
        <v>0.23245614035087719</v>
      </c>
      <c r="M301">
        <f>VLOOKUP(C301,Sheet1!$A$27:$F$46,6,FALSE)</f>
        <v>-0.49634502923976609</v>
      </c>
    </row>
    <row r="302" spans="1:13">
      <c r="A302" s="9">
        <v>40188</v>
      </c>
      <c r="B302" t="s">
        <v>5</v>
      </c>
      <c r="C302" t="s">
        <v>19</v>
      </c>
      <c r="D302">
        <v>2</v>
      </c>
      <c r="E302">
        <v>0</v>
      </c>
      <c r="F302">
        <f>VLOOKUP(B302,Sheet1!$A$27:$B$46,2,FALSE)</f>
        <v>2.4574468085106385</v>
      </c>
      <c r="G302">
        <f>VLOOKUP(C302,Sheet1!$A$27:$B$46,2,FALSE)</f>
        <v>1.4361702127659575</v>
      </c>
      <c r="H302">
        <f>VLOOKUP(B302,Sheet1!$A$27:$D$46,3,FALSE)</f>
        <v>228</v>
      </c>
      <c r="I302">
        <f>VLOOKUP(C302,Sheet1!$A$27:$D$46,3,FALSE)</f>
        <v>110</v>
      </c>
      <c r="J302">
        <f>VLOOKUP(B302,Sheet1!$A$27:$D$46,4,FALSE)</f>
        <v>0.11702127659574468</v>
      </c>
      <c r="K302">
        <f>VLOOKUP(C302,Sheet1!$A$27:$D$46,4,FALSE)</f>
        <v>0.25531914893617019</v>
      </c>
      <c r="L302">
        <f>VLOOKUP(B302,Sheet1!$A$27:$F$46,5,FALSE)</f>
        <v>1.1023391812865497</v>
      </c>
      <c r="M302">
        <f>VLOOKUP(C302,Sheet1!$A$27:$F$46,6,FALSE)</f>
        <v>-0.43421052631578949</v>
      </c>
    </row>
    <row r="303" spans="1:13">
      <c r="A303" s="9">
        <v>40188</v>
      </c>
      <c r="B303" t="s">
        <v>22</v>
      </c>
      <c r="C303" t="s">
        <v>7</v>
      </c>
      <c r="D303">
        <v>1</v>
      </c>
      <c r="E303">
        <v>1</v>
      </c>
      <c r="F303">
        <f>VLOOKUP(B303,Sheet1!$A$27:$B$46,2,FALSE)</f>
        <v>1.2765957446808511</v>
      </c>
      <c r="G303">
        <f>VLOOKUP(C303,Sheet1!$A$27:$B$46,2,FALSE)</f>
        <v>1.3191489361702127</v>
      </c>
      <c r="H303">
        <f>VLOOKUP(B303,Sheet1!$A$27:$D$46,3,FALSE)</f>
        <v>76</v>
      </c>
      <c r="I303">
        <f>VLOOKUP(C303,Sheet1!$A$27:$D$46,3,FALSE)</f>
        <v>79</v>
      </c>
      <c r="J303">
        <f>VLOOKUP(B303,Sheet1!$A$27:$D$46,4,FALSE)</f>
        <v>0.25531914893617019</v>
      </c>
      <c r="K303">
        <f>VLOOKUP(C303,Sheet1!$A$27:$D$46,4,FALSE)</f>
        <v>0.22340425531914893</v>
      </c>
      <c r="L303">
        <f>VLOOKUP(B303,Sheet1!$A$27:$F$46,5,FALSE)</f>
        <v>-0.16154970760233919</v>
      </c>
      <c r="M303">
        <f>VLOOKUP(C303,Sheet1!$A$27:$F$46,6,FALSE)</f>
        <v>-0.42763157894736842</v>
      </c>
    </row>
    <row r="304" spans="1:13">
      <c r="A304" s="9">
        <v>40188</v>
      </c>
      <c r="B304" t="s">
        <v>18</v>
      </c>
      <c r="C304" t="s">
        <v>15</v>
      </c>
      <c r="D304">
        <v>1</v>
      </c>
      <c r="E304">
        <v>0</v>
      </c>
      <c r="F304">
        <f>VLOOKUP(B304,Sheet1!$A$27:$B$46,2,FALSE)</f>
        <v>1.0425531914893618</v>
      </c>
      <c r="G304">
        <f>VLOOKUP(C304,Sheet1!$A$27:$B$46,2,FALSE)</f>
        <v>1.446808510638298</v>
      </c>
      <c r="H304">
        <f>VLOOKUP(B304,Sheet1!$A$27:$D$46,3,FALSE)</f>
        <v>41</v>
      </c>
      <c r="I304">
        <f>VLOOKUP(C304,Sheet1!$A$27:$D$46,3,FALSE)</f>
        <v>107</v>
      </c>
      <c r="J304">
        <f>VLOOKUP(B304,Sheet1!$A$27:$D$46,4,FALSE)</f>
        <v>0.34042553191489361</v>
      </c>
      <c r="K304">
        <f>VLOOKUP(C304,Sheet1!$A$27:$D$46,4,FALSE)</f>
        <v>0.24468085106382978</v>
      </c>
      <c r="L304">
        <f>VLOOKUP(B304,Sheet1!$A$27:$F$46,5,FALSE)</f>
        <v>-0.12792397660818713</v>
      </c>
      <c r="M304">
        <f>VLOOKUP(C304,Sheet1!$A$27:$F$46,6,FALSE)</f>
        <v>-0.21783625730994152</v>
      </c>
    </row>
    <row r="305" spans="1:13">
      <c r="A305" s="9">
        <v>40188</v>
      </c>
      <c r="B305" t="s">
        <v>21</v>
      </c>
      <c r="C305" t="s">
        <v>16</v>
      </c>
      <c r="D305">
        <v>1</v>
      </c>
      <c r="E305">
        <v>0</v>
      </c>
      <c r="F305">
        <f>VLOOKUP(B305,Sheet1!$A$27:$B$46,2,FALSE)</f>
        <v>1.0425531914893618</v>
      </c>
      <c r="G305">
        <f>VLOOKUP(C305,Sheet1!$A$27:$B$46,2,FALSE)</f>
        <v>0.98936170212765961</v>
      </c>
      <c r="H305">
        <f>VLOOKUP(B305,Sheet1!$A$27:$D$46,3,FALSE)</f>
        <v>78</v>
      </c>
      <c r="I305">
        <f>VLOOKUP(C305,Sheet1!$A$27:$D$46,3,FALSE)</f>
        <v>79</v>
      </c>
      <c r="J305">
        <f>VLOOKUP(B305,Sheet1!$A$27:$D$46,4,FALSE)</f>
        <v>0.36170212765957449</v>
      </c>
      <c r="K305">
        <f>VLOOKUP(C305,Sheet1!$A$27:$D$46,4,FALSE)</f>
        <v>0.40425531914893614</v>
      </c>
      <c r="L305">
        <f>VLOOKUP(B305,Sheet1!$A$27:$F$46,5,FALSE)</f>
        <v>0.11330409356725145</v>
      </c>
      <c r="M305">
        <f>VLOOKUP(C305,Sheet1!$A$27:$F$46,6,FALSE)</f>
        <v>-0.49780701754385964</v>
      </c>
    </row>
    <row r="306" spans="1:13">
      <c r="A306" s="9">
        <v>40188</v>
      </c>
      <c r="B306" t="s">
        <v>14</v>
      </c>
      <c r="C306" t="s">
        <v>24</v>
      </c>
      <c r="D306">
        <v>2</v>
      </c>
      <c r="E306">
        <v>1</v>
      </c>
      <c r="F306">
        <f>VLOOKUP(B306,Sheet1!$A$27:$B$46,2,FALSE)</f>
        <v>1.0425531914893618</v>
      </c>
      <c r="G306">
        <f>VLOOKUP(C306,Sheet1!$A$27:$B$46,2,FALSE)</f>
        <v>0.65957446808510634</v>
      </c>
      <c r="H306">
        <f>VLOOKUP(B306,Sheet1!$A$27:$D$46,3,FALSE)</f>
        <v>79</v>
      </c>
      <c r="I306">
        <f>VLOOKUP(C306,Sheet1!$A$27:$D$46,3,FALSE)</f>
        <v>66</v>
      </c>
      <c r="J306">
        <f>VLOOKUP(B306,Sheet1!$A$27:$D$46,4,FALSE)</f>
        <v>0.39361702127659576</v>
      </c>
      <c r="K306">
        <f>VLOOKUP(C306,Sheet1!$A$27:$D$46,4,FALSE)</f>
        <v>0.2857142857142857</v>
      </c>
      <c r="L306">
        <f>VLOOKUP(B306,Sheet1!$A$27:$F$46,5,FALSE)</f>
        <v>0.33698830409356728</v>
      </c>
      <c r="M306">
        <f>VLOOKUP(C306,Sheet1!$A$27:$F$46,6,FALSE)</f>
        <v>-0.48479532163742689</v>
      </c>
    </row>
    <row r="307" spans="1:13">
      <c r="A307" s="9">
        <v>40187</v>
      </c>
      <c r="B307" t="s">
        <v>123</v>
      </c>
      <c r="C307" t="s">
        <v>32</v>
      </c>
      <c r="D307">
        <v>1</v>
      </c>
      <c r="E307">
        <v>2</v>
      </c>
      <c r="F307">
        <f>VLOOKUP(B307,Sheet1!$A$27:$B$46,2,FALSE)</f>
        <v>1.5319148936170213</v>
      </c>
      <c r="G307">
        <f>VLOOKUP(C307,Sheet1!$A$27:$B$46,2,FALSE)</f>
        <v>1.1170212765957446</v>
      </c>
      <c r="H307">
        <f>VLOOKUP(B307,Sheet1!$A$27:$D$46,3,FALSE)</f>
        <v>127</v>
      </c>
      <c r="I307">
        <f>VLOOKUP(C307,Sheet1!$A$27:$D$46,3,FALSE)</f>
        <v>74</v>
      </c>
      <c r="J307">
        <f>VLOOKUP(B307,Sheet1!$A$27:$D$46,4,FALSE)</f>
        <v>0.24468085106382978</v>
      </c>
      <c r="K307">
        <f>VLOOKUP(C307,Sheet1!$A$27:$D$46,4,FALSE)</f>
        <v>0.32978723404255317</v>
      </c>
      <c r="L307">
        <f>VLOOKUP(B307,Sheet1!$A$27:$F$46,5,FALSE)</f>
        <v>0.17909356725146197</v>
      </c>
      <c r="M307">
        <f>VLOOKUP(C307,Sheet1!$A$27:$F$46,6,FALSE)</f>
        <v>-0.40716374269005845</v>
      </c>
    </row>
    <row r="308" spans="1:13">
      <c r="A308" s="9">
        <v>40187</v>
      </c>
      <c r="B308" t="s">
        <v>31</v>
      </c>
      <c r="C308" t="s">
        <v>23</v>
      </c>
      <c r="D308">
        <v>1</v>
      </c>
      <c r="E308">
        <v>1</v>
      </c>
      <c r="F308">
        <f>VLOOKUP(B308,Sheet1!$A$27:$B$46,2,FALSE)</f>
        <v>1.6276595744680851</v>
      </c>
      <c r="G308">
        <f>VLOOKUP(C308,Sheet1!$A$27:$B$46,2,FALSE)</f>
        <v>1.1063829787234043</v>
      </c>
      <c r="H308">
        <f>VLOOKUP(B308,Sheet1!$A$27:$D$46,3,FALSE)</f>
        <v>124</v>
      </c>
      <c r="I308">
        <f>VLOOKUP(C308,Sheet1!$A$27:$D$46,3,FALSE)</f>
        <v>57</v>
      </c>
      <c r="J308">
        <f>VLOOKUP(B308,Sheet1!$A$27:$D$46,4,FALSE)</f>
        <v>0.21276595744680851</v>
      </c>
      <c r="K308">
        <f>VLOOKUP(C308,Sheet1!$A$27:$D$46,4,FALSE)</f>
        <v>0.30851063829787234</v>
      </c>
      <c r="L308">
        <f>VLOOKUP(B308,Sheet1!$A$27:$F$46,5,FALSE)</f>
        <v>0.63669590643274854</v>
      </c>
      <c r="M308">
        <f>VLOOKUP(C308,Sheet1!$A$27:$F$46,6,FALSE)</f>
        <v>-0.38230994152046782</v>
      </c>
    </row>
    <row r="309" spans="1:13">
      <c r="A309" s="9">
        <v>40181</v>
      </c>
      <c r="B309" t="s">
        <v>19</v>
      </c>
      <c r="C309" t="s">
        <v>7</v>
      </c>
      <c r="D309">
        <v>2</v>
      </c>
      <c r="E309">
        <v>0</v>
      </c>
      <c r="F309">
        <f>VLOOKUP(B309,Sheet1!$A$27:$B$46,2,FALSE)</f>
        <v>1.4361702127659575</v>
      </c>
      <c r="G309">
        <f>VLOOKUP(C309,Sheet1!$A$27:$B$46,2,FALSE)</f>
        <v>1.3191489361702127</v>
      </c>
      <c r="H309">
        <f>VLOOKUP(B309,Sheet1!$A$27:$D$46,3,FALSE)</f>
        <v>110</v>
      </c>
      <c r="I309">
        <f>VLOOKUP(C309,Sheet1!$A$27:$D$46,3,FALSE)</f>
        <v>79</v>
      </c>
      <c r="J309">
        <f>VLOOKUP(B309,Sheet1!$A$27:$D$46,4,FALSE)</f>
        <v>0.25531914893617019</v>
      </c>
      <c r="K309">
        <f>VLOOKUP(C309,Sheet1!$A$27:$D$46,4,FALSE)</f>
        <v>0.22340425531914893</v>
      </c>
      <c r="L309">
        <f>VLOOKUP(B309,Sheet1!$A$27:$F$46,5,FALSE)</f>
        <v>0.54239766081871343</v>
      </c>
      <c r="M309">
        <f>VLOOKUP(C309,Sheet1!$A$27:$F$46,6,FALSE)</f>
        <v>-0.42763157894736842</v>
      </c>
    </row>
    <row r="310" spans="1:13">
      <c r="A310" s="9">
        <v>40181</v>
      </c>
      <c r="B310" t="s">
        <v>24</v>
      </c>
      <c r="C310" t="s">
        <v>21</v>
      </c>
      <c r="D310">
        <v>0</v>
      </c>
      <c r="E310">
        <v>0</v>
      </c>
      <c r="F310">
        <f>VLOOKUP(B310,Sheet1!$A$27:$B$46,2,FALSE)</f>
        <v>0.65957446808510634</v>
      </c>
      <c r="G310">
        <f>VLOOKUP(C310,Sheet1!$A$27:$B$46,2,FALSE)</f>
        <v>1.0425531914893618</v>
      </c>
      <c r="H310">
        <f>VLOOKUP(B310,Sheet1!$A$27:$D$46,3,FALSE)</f>
        <v>66</v>
      </c>
      <c r="I310">
        <f>VLOOKUP(C310,Sheet1!$A$27:$D$46,3,FALSE)</f>
        <v>78</v>
      </c>
      <c r="J310">
        <f>VLOOKUP(B310,Sheet1!$A$27:$D$46,4,FALSE)</f>
        <v>0.2857142857142857</v>
      </c>
      <c r="K310">
        <f>VLOOKUP(C310,Sheet1!$A$27:$D$46,4,FALSE)</f>
        <v>0.36170212765957449</v>
      </c>
      <c r="L310">
        <f>VLOOKUP(B310,Sheet1!$A$27:$F$46,5,FALSE)</f>
        <v>-0.27953216374269008</v>
      </c>
      <c r="M310">
        <f>VLOOKUP(C310,Sheet1!$A$27:$F$46,6,FALSE)</f>
        <v>-0.44883040935672514</v>
      </c>
    </row>
    <row r="311" spans="1:13">
      <c r="A311" s="9">
        <v>40181</v>
      </c>
      <c r="B311" t="s">
        <v>18</v>
      </c>
      <c r="C311" t="s">
        <v>22</v>
      </c>
      <c r="D311">
        <v>2</v>
      </c>
      <c r="E311">
        <v>2</v>
      </c>
      <c r="F311">
        <f>VLOOKUP(B311,Sheet1!$A$27:$B$46,2,FALSE)</f>
        <v>1.0425531914893618</v>
      </c>
      <c r="G311">
        <f>VLOOKUP(C311,Sheet1!$A$27:$B$46,2,FALSE)</f>
        <v>1.2765957446808511</v>
      </c>
      <c r="H311">
        <f>VLOOKUP(B311,Sheet1!$A$27:$D$46,3,FALSE)</f>
        <v>41</v>
      </c>
      <c r="I311">
        <f>VLOOKUP(C311,Sheet1!$A$27:$D$46,3,FALSE)</f>
        <v>76</v>
      </c>
      <c r="J311">
        <f>VLOOKUP(B311,Sheet1!$A$27:$D$46,4,FALSE)</f>
        <v>0.34042553191489361</v>
      </c>
      <c r="K311">
        <f>VLOOKUP(C311,Sheet1!$A$27:$D$46,4,FALSE)</f>
        <v>0.25531914893617019</v>
      </c>
      <c r="L311">
        <f>VLOOKUP(B311,Sheet1!$A$27:$F$46,5,FALSE)</f>
        <v>-0.12792397660818713</v>
      </c>
      <c r="M311">
        <f>VLOOKUP(C311,Sheet1!$A$27:$F$46,6,FALSE)</f>
        <v>-0.29312865497076024</v>
      </c>
    </row>
    <row r="312" spans="1:13">
      <c r="A312" s="9">
        <v>40181</v>
      </c>
      <c r="B312" t="s">
        <v>16</v>
      </c>
      <c r="C312" t="s">
        <v>5</v>
      </c>
      <c r="D312">
        <v>0</v>
      </c>
      <c r="E312">
        <v>0</v>
      </c>
      <c r="F312">
        <f>VLOOKUP(B312,Sheet1!$A$27:$B$46,2,FALSE)</f>
        <v>0.98936170212765961</v>
      </c>
      <c r="G312">
        <f>VLOOKUP(C312,Sheet1!$A$27:$B$46,2,FALSE)</f>
        <v>2.4574468085106385</v>
      </c>
      <c r="H312">
        <f>VLOOKUP(B312,Sheet1!$A$27:$D$46,3,FALSE)</f>
        <v>79</v>
      </c>
      <c r="I312">
        <f>VLOOKUP(C312,Sheet1!$A$27:$D$46,3,FALSE)</f>
        <v>228</v>
      </c>
      <c r="J312">
        <f>VLOOKUP(B312,Sheet1!$A$27:$D$46,4,FALSE)</f>
        <v>0.40425531914893614</v>
      </c>
      <c r="K312">
        <f>VLOOKUP(C312,Sheet1!$A$27:$D$46,4,FALSE)</f>
        <v>0.11702127659574468</v>
      </c>
      <c r="L312">
        <f>VLOOKUP(B312,Sheet1!$A$27:$F$46,5,FALSE)</f>
        <v>0.23245614035087719</v>
      </c>
      <c r="M312">
        <f>VLOOKUP(C312,Sheet1!$A$27:$F$46,6,FALSE)</f>
        <v>0.3757309941520468</v>
      </c>
    </row>
    <row r="313" spans="1:13">
      <c r="A313" s="9">
        <v>40180</v>
      </c>
      <c r="B313" t="s">
        <v>0</v>
      </c>
      <c r="C313" t="s">
        <v>31</v>
      </c>
      <c r="D313">
        <v>1</v>
      </c>
      <c r="E313">
        <v>1</v>
      </c>
      <c r="F313">
        <f>VLOOKUP(B313,Sheet1!$A$27:$B$46,2,FALSE)</f>
        <v>2.9188596491228069</v>
      </c>
      <c r="G313">
        <f>VLOOKUP(C313,Sheet1!$A$27:$B$46,2,FALSE)</f>
        <v>1.6276595744680851</v>
      </c>
      <c r="H313">
        <f>VLOOKUP(B313,Sheet1!$A$27:$D$46,3,FALSE)</f>
        <v>291</v>
      </c>
      <c r="I313">
        <f>VLOOKUP(C313,Sheet1!$A$27:$D$46,3,FALSE)</f>
        <v>124</v>
      </c>
      <c r="J313">
        <f>VLOOKUP(B313,Sheet1!$A$27:$D$46,4,FALSE)</f>
        <v>5.4093567251461985E-2</v>
      </c>
      <c r="K313">
        <f>VLOOKUP(C313,Sheet1!$A$27:$D$46,4,FALSE)</f>
        <v>0.21276595744680851</v>
      </c>
      <c r="L313">
        <f>VLOOKUP(B313,Sheet1!$A$27:$F$46,5,FALSE)</f>
        <v>1.111842105263158</v>
      </c>
      <c r="M313">
        <f>VLOOKUP(C313,Sheet1!$A$27:$F$46,6,FALSE)</f>
        <v>-0.13961988304093564</v>
      </c>
    </row>
    <row r="314" spans="1:13">
      <c r="A314" s="9">
        <v>40180</v>
      </c>
      <c r="B314" t="s">
        <v>8</v>
      </c>
      <c r="C314" t="s">
        <v>123</v>
      </c>
      <c r="D314">
        <v>2</v>
      </c>
      <c r="E314">
        <v>1</v>
      </c>
      <c r="F314">
        <f>VLOOKUP(B314,Sheet1!$A$27:$B$46,2,FALSE)</f>
        <v>1.7553191489361701</v>
      </c>
      <c r="G314">
        <f>VLOOKUP(C314,Sheet1!$A$27:$B$46,2,FALSE)</f>
        <v>1.5319148936170213</v>
      </c>
      <c r="H314">
        <f>VLOOKUP(B314,Sheet1!$A$27:$D$46,3,FALSE)</f>
        <v>124</v>
      </c>
      <c r="I314">
        <f>VLOOKUP(C314,Sheet1!$A$27:$D$46,3,FALSE)</f>
        <v>127</v>
      </c>
      <c r="J314">
        <f>VLOOKUP(B314,Sheet1!$A$27:$D$46,4,FALSE)</f>
        <v>0.1702127659574468</v>
      </c>
      <c r="K314">
        <f>VLOOKUP(C314,Sheet1!$A$27:$D$46,4,FALSE)</f>
        <v>0.24468085106382978</v>
      </c>
      <c r="L314">
        <f>VLOOKUP(B314,Sheet1!$A$27:$F$46,5,FALSE)</f>
        <v>0.52119883040935666</v>
      </c>
      <c r="M314">
        <f>VLOOKUP(C314,Sheet1!$A$27:$F$46,6,FALSE)</f>
        <v>-8.6257309941520477E-2</v>
      </c>
    </row>
    <row r="315" spans="1:13">
      <c r="A315" s="9">
        <v>40180</v>
      </c>
      <c r="B315" t="s">
        <v>6</v>
      </c>
      <c r="C315" t="s">
        <v>14</v>
      </c>
      <c r="D315">
        <v>1</v>
      </c>
      <c r="E315">
        <v>0</v>
      </c>
      <c r="F315">
        <f>VLOOKUP(B315,Sheet1!$A$27:$B$46,2,FALSE)</f>
        <v>1.6382978723404256</v>
      </c>
      <c r="G315">
        <f>VLOOKUP(C315,Sheet1!$A$27:$B$46,2,FALSE)</f>
        <v>1.0425531914893618</v>
      </c>
      <c r="H315">
        <f>VLOOKUP(B315,Sheet1!$A$27:$D$46,3,FALSE)</f>
        <v>140</v>
      </c>
      <c r="I315">
        <f>VLOOKUP(C315,Sheet1!$A$27:$D$46,3,FALSE)</f>
        <v>79</v>
      </c>
      <c r="J315">
        <f>VLOOKUP(B315,Sheet1!$A$27:$D$46,4,FALSE)</f>
        <v>0.1702127659574468</v>
      </c>
      <c r="K315">
        <f>VLOOKUP(C315,Sheet1!$A$27:$D$46,4,FALSE)</f>
        <v>0.39361702127659576</v>
      </c>
      <c r="L315">
        <f>VLOOKUP(B315,Sheet1!$A$27:$F$46,5,FALSE)</f>
        <v>0.4217836257309942</v>
      </c>
      <c r="M315">
        <f>VLOOKUP(C315,Sheet1!$A$27:$F$46,6,FALSE)</f>
        <v>-0.49634502923976609</v>
      </c>
    </row>
    <row r="316" spans="1:13">
      <c r="A316" s="9">
        <v>40167</v>
      </c>
      <c r="B316" t="s">
        <v>22</v>
      </c>
      <c r="C316" t="s">
        <v>19</v>
      </c>
      <c r="D316">
        <v>2</v>
      </c>
      <c r="E316">
        <v>1</v>
      </c>
      <c r="F316">
        <f>VLOOKUP(B316,Sheet1!$A$27:$B$46,2,FALSE)</f>
        <v>1.2765957446808511</v>
      </c>
      <c r="G316">
        <f>VLOOKUP(C316,Sheet1!$A$27:$B$46,2,FALSE)</f>
        <v>1.4361702127659575</v>
      </c>
      <c r="H316">
        <f>VLOOKUP(B316,Sheet1!$A$27:$D$46,3,FALSE)</f>
        <v>76</v>
      </c>
      <c r="I316">
        <f>VLOOKUP(C316,Sheet1!$A$27:$D$46,3,FALSE)</f>
        <v>110</v>
      </c>
      <c r="J316">
        <f>VLOOKUP(B316,Sheet1!$A$27:$D$46,4,FALSE)</f>
        <v>0.25531914893617019</v>
      </c>
      <c r="K316">
        <f>VLOOKUP(C316,Sheet1!$A$27:$D$46,4,FALSE)</f>
        <v>0.25531914893617019</v>
      </c>
      <c r="L316">
        <f>VLOOKUP(B316,Sheet1!$A$27:$F$46,5,FALSE)</f>
        <v>-0.16154970760233919</v>
      </c>
      <c r="M316">
        <f>VLOOKUP(C316,Sheet1!$A$27:$F$46,6,FALSE)</f>
        <v>-0.43421052631578949</v>
      </c>
    </row>
    <row r="317" spans="1:13">
      <c r="A317" s="9">
        <v>40167</v>
      </c>
      <c r="B317" t="s">
        <v>31</v>
      </c>
      <c r="C317" t="s">
        <v>32</v>
      </c>
      <c r="D317">
        <v>2</v>
      </c>
      <c r="E317">
        <v>0</v>
      </c>
      <c r="F317">
        <f>VLOOKUP(B317,Sheet1!$A$27:$B$46,2,FALSE)</f>
        <v>1.6276595744680851</v>
      </c>
      <c r="G317">
        <f>VLOOKUP(C317,Sheet1!$A$27:$B$46,2,FALSE)</f>
        <v>1.1170212765957446</v>
      </c>
      <c r="H317">
        <f>VLOOKUP(B317,Sheet1!$A$27:$D$46,3,FALSE)</f>
        <v>124</v>
      </c>
      <c r="I317">
        <f>VLOOKUP(C317,Sheet1!$A$27:$D$46,3,FALSE)</f>
        <v>74</v>
      </c>
      <c r="J317">
        <f>VLOOKUP(B317,Sheet1!$A$27:$D$46,4,FALSE)</f>
        <v>0.21276595744680851</v>
      </c>
      <c r="K317">
        <f>VLOOKUP(C317,Sheet1!$A$27:$D$46,4,FALSE)</f>
        <v>0.32978723404255317</v>
      </c>
      <c r="L317">
        <f>VLOOKUP(B317,Sheet1!$A$27:$F$46,5,FALSE)</f>
        <v>0.63669590643274854</v>
      </c>
      <c r="M317">
        <f>VLOOKUP(C317,Sheet1!$A$27:$F$46,6,FALSE)</f>
        <v>-0.40716374269005845</v>
      </c>
    </row>
    <row r="318" spans="1:13">
      <c r="A318" s="9">
        <v>40167</v>
      </c>
      <c r="B318" t="s">
        <v>21</v>
      </c>
      <c r="C318" t="s">
        <v>6</v>
      </c>
      <c r="D318">
        <v>0</v>
      </c>
      <c r="E318">
        <v>0</v>
      </c>
      <c r="F318">
        <f>VLOOKUP(B318,Sheet1!$A$27:$B$46,2,FALSE)</f>
        <v>1.0425531914893618</v>
      </c>
      <c r="G318">
        <f>VLOOKUP(C318,Sheet1!$A$27:$B$46,2,FALSE)</f>
        <v>1.6382978723404256</v>
      </c>
      <c r="H318">
        <f>VLOOKUP(B318,Sheet1!$A$27:$D$46,3,FALSE)</f>
        <v>78</v>
      </c>
      <c r="I318">
        <f>VLOOKUP(C318,Sheet1!$A$27:$D$46,3,FALSE)</f>
        <v>140</v>
      </c>
      <c r="J318">
        <f>VLOOKUP(B318,Sheet1!$A$27:$D$46,4,FALSE)</f>
        <v>0.36170212765957449</v>
      </c>
      <c r="K318">
        <f>VLOOKUP(C318,Sheet1!$A$27:$D$46,4,FALSE)</f>
        <v>0.1702127659574468</v>
      </c>
      <c r="L318">
        <f>VLOOKUP(B318,Sheet1!$A$27:$F$46,5,FALSE)</f>
        <v>0.11330409356725145</v>
      </c>
      <c r="M318">
        <f>VLOOKUP(C318,Sheet1!$A$27:$F$46,6,FALSE)</f>
        <v>-1.023391812865497E-2</v>
      </c>
    </row>
    <row r="319" spans="1:13">
      <c r="A319" s="9">
        <v>40167</v>
      </c>
      <c r="B319" t="s">
        <v>14</v>
      </c>
      <c r="C319" t="s">
        <v>23</v>
      </c>
      <c r="D319">
        <v>2</v>
      </c>
      <c r="E319">
        <v>0</v>
      </c>
      <c r="F319">
        <f>VLOOKUP(B319,Sheet1!$A$27:$B$46,2,FALSE)</f>
        <v>1.0425531914893618</v>
      </c>
      <c r="G319">
        <f>VLOOKUP(C319,Sheet1!$A$27:$B$46,2,FALSE)</f>
        <v>1.1063829787234043</v>
      </c>
      <c r="H319">
        <f>VLOOKUP(B319,Sheet1!$A$27:$D$46,3,FALSE)</f>
        <v>79</v>
      </c>
      <c r="I319">
        <f>VLOOKUP(C319,Sheet1!$A$27:$D$46,3,FALSE)</f>
        <v>57</v>
      </c>
      <c r="J319">
        <f>VLOOKUP(B319,Sheet1!$A$27:$D$46,4,FALSE)</f>
        <v>0.39361702127659576</v>
      </c>
      <c r="K319">
        <f>VLOOKUP(C319,Sheet1!$A$27:$D$46,4,FALSE)</f>
        <v>0.30851063829787234</v>
      </c>
      <c r="L319">
        <f>VLOOKUP(B319,Sheet1!$A$27:$F$46,5,FALSE)</f>
        <v>0.33698830409356728</v>
      </c>
      <c r="M319">
        <f>VLOOKUP(C319,Sheet1!$A$27:$F$46,6,FALSE)</f>
        <v>-0.38230994152046782</v>
      </c>
    </row>
    <row r="320" spans="1:13">
      <c r="A320" s="9">
        <v>40166</v>
      </c>
      <c r="B320" t="s">
        <v>5</v>
      </c>
      <c r="C320" t="s">
        <v>24</v>
      </c>
      <c r="D320">
        <v>6</v>
      </c>
      <c r="E320">
        <v>0</v>
      </c>
      <c r="F320">
        <f>VLOOKUP(B320,Sheet1!$A$27:$B$46,2,FALSE)</f>
        <v>2.4574468085106385</v>
      </c>
      <c r="G320">
        <f>VLOOKUP(C320,Sheet1!$A$27:$B$46,2,FALSE)</f>
        <v>0.65957446808510634</v>
      </c>
      <c r="H320">
        <f>VLOOKUP(B320,Sheet1!$A$27:$D$46,3,FALSE)</f>
        <v>228</v>
      </c>
      <c r="I320">
        <f>VLOOKUP(C320,Sheet1!$A$27:$D$46,3,FALSE)</f>
        <v>66</v>
      </c>
      <c r="J320">
        <f>VLOOKUP(B320,Sheet1!$A$27:$D$46,4,FALSE)</f>
        <v>0.11702127659574468</v>
      </c>
      <c r="K320">
        <f>VLOOKUP(C320,Sheet1!$A$27:$D$46,4,FALSE)</f>
        <v>0.2857142857142857</v>
      </c>
      <c r="L320">
        <f>VLOOKUP(B320,Sheet1!$A$27:$F$46,5,FALSE)</f>
        <v>1.1023391812865497</v>
      </c>
      <c r="M320">
        <f>VLOOKUP(C320,Sheet1!$A$27:$F$46,6,FALSE)</f>
        <v>-0.48479532163742689</v>
      </c>
    </row>
    <row r="321" spans="1:13">
      <c r="A321" s="9">
        <v>40166</v>
      </c>
      <c r="B321" t="s">
        <v>123</v>
      </c>
      <c r="C321" t="s">
        <v>15</v>
      </c>
      <c r="D321">
        <v>1</v>
      </c>
      <c r="E321">
        <v>2</v>
      </c>
      <c r="F321">
        <f>VLOOKUP(B321,Sheet1!$A$27:$B$46,2,FALSE)</f>
        <v>1.5319148936170213</v>
      </c>
      <c r="G321">
        <f>VLOOKUP(C321,Sheet1!$A$27:$B$46,2,FALSE)</f>
        <v>1.446808510638298</v>
      </c>
      <c r="H321">
        <f>VLOOKUP(B321,Sheet1!$A$27:$D$46,3,FALSE)</f>
        <v>127</v>
      </c>
      <c r="I321">
        <f>VLOOKUP(C321,Sheet1!$A$27:$D$46,3,FALSE)</f>
        <v>107</v>
      </c>
      <c r="J321">
        <f>VLOOKUP(B321,Sheet1!$A$27:$D$46,4,FALSE)</f>
        <v>0.24468085106382978</v>
      </c>
      <c r="K321">
        <f>VLOOKUP(C321,Sheet1!$A$27:$D$46,4,FALSE)</f>
        <v>0.24468085106382978</v>
      </c>
      <c r="L321">
        <f>VLOOKUP(B321,Sheet1!$A$27:$F$46,5,FALSE)</f>
        <v>0.17909356725146197</v>
      </c>
      <c r="M321">
        <f>VLOOKUP(C321,Sheet1!$A$27:$F$46,6,FALSE)</f>
        <v>-0.21783625730994152</v>
      </c>
    </row>
    <row r="322" spans="1:13">
      <c r="A322" s="9">
        <v>40166</v>
      </c>
      <c r="B322" t="s">
        <v>7</v>
      </c>
      <c r="C322" t="s">
        <v>16</v>
      </c>
      <c r="D322">
        <v>2</v>
      </c>
      <c r="E322">
        <v>0</v>
      </c>
      <c r="F322">
        <f>VLOOKUP(B322,Sheet1!$A$27:$B$46,2,FALSE)</f>
        <v>1.3191489361702127</v>
      </c>
      <c r="G322">
        <f>VLOOKUP(C322,Sheet1!$A$27:$B$46,2,FALSE)</f>
        <v>0.98936170212765961</v>
      </c>
      <c r="H322">
        <f>VLOOKUP(B322,Sheet1!$A$27:$D$46,3,FALSE)</f>
        <v>79</v>
      </c>
      <c r="I322">
        <f>VLOOKUP(C322,Sheet1!$A$27:$D$46,3,FALSE)</f>
        <v>79</v>
      </c>
      <c r="J322">
        <f>VLOOKUP(B322,Sheet1!$A$27:$D$46,4,FALSE)</f>
        <v>0.22340425531914893</v>
      </c>
      <c r="K322">
        <f>VLOOKUP(C322,Sheet1!$A$27:$D$46,4,FALSE)</f>
        <v>0.40425531914893614</v>
      </c>
      <c r="L322">
        <f>VLOOKUP(B322,Sheet1!$A$27:$F$46,5,FALSE)</f>
        <v>0.22587719298245612</v>
      </c>
      <c r="M322">
        <f>VLOOKUP(C322,Sheet1!$A$27:$F$46,6,FALSE)</f>
        <v>-0.49780701754385964</v>
      </c>
    </row>
    <row r="323" spans="1:13">
      <c r="A323" s="9">
        <v>40160</v>
      </c>
      <c r="B323" t="s">
        <v>8</v>
      </c>
      <c r="C323" t="s">
        <v>31</v>
      </c>
      <c r="D323">
        <v>1</v>
      </c>
      <c r="E323">
        <v>2</v>
      </c>
      <c r="F323">
        <f>VLOOKUP(B323,Sheet1!$A$27:$B$46,2,FALSE)</f>
        <v>1.7553191489361701</v>
      </c>
      <c r="G323">
        <f>VLOOKUP(C323,Sheet1!$A$27:$B$46,2,FALSE)</f>
        <v>1.6276595744680851</v>
      </c>
      <c r="H323">
        <f>VLOOKUP(B323,Sheet1!$A$27:$D$46,3,FALSE)</f>
        <v>124</v>
      </c>
      <c r="I323">
        <f>VLOOKUP(C323,Sheet1!$A$27:$D$46,3,FALSE)</f>
        <v>124</v>
      </c>
      <c r="J323">
        <f>VLOOKUP(B323,Sheet1!$A$27:$D$46,4,FALSE)</f>
        <v>0.1702127659574468</v>
      </c>
      <c r="K323">
        <f>VLOOKUP(C323,Sheet1!$A$27:$D$46,4,FALSE)</f>
        <v>0.21276595744680851</v>
      </c>
      <c r="L323">
        <f>VLOOKUP(B323,Sheet1!$A$27:$F$46,5,FALSE)</f>
        <v>0.52119883040935666</v>
      </c>
      <c r="M323">
        <f>VLOOKUP(C323,Sheet1!$A$27:$F$46,6,FALSE)</f>
        <v>-0.13961988304093564</v>
      </c>
    </row>
    <row r="324" spans="1:13">
      <c r="A324" s="9">
        <v>40160</v>
      </c>
      <c r="B324" t="s">
        <v>23</v>
      </c>
      <c r="C324" t="s">
        <v>21</v>
      </c>
      <c r="D324">
        <v>1</v>
      </c>
      <c r="E324">
        <v>1</v>
      </c>
      <c r="F324">
        <f>VLOOKUP(B324,Sheet1!$A$27:$B$46,2,FALSE)</f>
        <v>1.1063829787234043</v>
      </c>
      <c r="G324">
        <f>VLOOKUP(C324,Sheet1!$A$27:$B$46,2,FALSE)</f>
        <v>1.0425531914893618</v>
      </c>
      <c r="H324">
        <f>VLOOKUP(B324,Sheet1!$A$27:$D$46,3,FALSE)</f>
        <v>57</v>
      </c>
      <c r="I324">
        <f>VLOOKUP(C324,Sheet1!$A$27:$D$46,3,FALSE)</f>
        <v>78</v>
      </c>
      <c r="J324">
        <f>VLOOKUP(B324,Sheet1!$A$27:$D$46,4,FALSE)</f>
        <v>0.30851063829787234</v>
      </c>
      <c r="K324">
        <f>VLOOKUP(C324,Sheet1!$A$27:$D$46,4,FALSE)</f>
        <v>0.36170212765957449</v>
      </c>
      <c r="L324">
        <f>VLOOKUP(B324,Sheet1!$A$27:$F$46,5,FALSE)</f>
        <v>-0.21856725146198833</v>
      </c>
      <c r="M324">
        <f>VLOOKUP(C324,Sheet1!$A$27:$F$46,6,FALSE)</f>
        <v>-0.44883040935672514</v>
      </c>
    </row>
    <row r="325" spans="1:13">
      <c r="A325" s="9">
        <v>40160</v>
      </c>
      <c r="B325" t="s">
        <v>18</v>
      </c>
      <c r="C325" t="s">
        <v>123</v>
      </c>
      <c r="D325">
        <v>0</v>
      </c>
      <c r="E325">
        <v>1</v>
      </c>
      <c r="F325">
        <f>VLOOKUP(B325,Sheet1!$A$27:$B$46,2,FALSE)</f>
        <v>1.0425531914893618</v>
      </c>
      <c r="G325">
        <f>VLOOKUP(C325,Sheet1!$A$27:$B$46,2,FALSE)</f>
        <v>1.5319148936170213</v>
      </c>
      <c r="H325">
        <f>VLOOKUP(B325,Sheet1!$A$27:$D$46,3,FALSE)</f>
        <v>41</v>
      </c>
      <c r="I325">
        <f>VLOOKUP(C325,Sheet1!$A$27:$D$46,3,FALSE)</f>
        <v>127</v>
      </c>
      <c r="J325">
        <f>VLOOKUP(B325,Sheet1!$A$27:$D$46,4,FALSE)</f>
        <v>0.34042553191489361</v>
      </c>
      <c r="K325">
        <f>VLOOKUP(C325,Sheet1!$A$27:$D$46,4,FALSE)</f>
        <v>0.24468085106382978</v>
      </c>
      <c r="L325">
        <f>VLOOKUP(B325,Sheet1!$A$27:$F$46,5,FALSE)</f>
        <v>-0.12792397660818713</v>
      </c>
      <c r="M325">
        <f>VLOOKUP(C325,Sheet1!$A$27:$F$46,6,FALSE)</f>
        <v>-8.6257309941520477E-2</v>
      </c>
    </row>
    <row r="326" spans="1:13">
      <c r="A326" s="9">
        <v>40160</v>
      </c>
      <c r="B326" t="s">
        <v>16</v>
      </c>
      <c r="C326" t="s">
        <v>19</v>
      </c>
      <c r="D326">
        <v>0</v>
      </c>
      <c r="E326">
        <v>1</v>
      </c>
      <c r="F326">
        <f>VLOOKUP(B326,Sheet1!$A$27:$B$46,2,FALSE)</f>
        <v>0.98936170212765961</v>
      </c>
      <c r="G326">
        <f>VLOOKUP(C326,Sheet1!$A$27:$B$46,2,FALSE)</f>
        <v>1.4361702127659575</v>
      </c>
      <c r="H326">
        <f>VLOOKUP(B326,Sheet1!$A$27:$D$46,3,FALSE)</f>
        <v>79</v>
      </c>
      <c r="I326">
        <f>VLOOKUP(C326,Sheet1!$A$27:$D$46,3,FALSE)</f>
        <v>110</v>
      </c>
      <c r="J326">
        <f>VLOOKUP(B326,Sheet1!$A$27:$D$46,4,FALSE)</f>
        <v>0.40425531914893614</v>
      </c>
      <c r="K326">
        <f>VLOOKUP(C326,Sheet1!$A$27:$D$46,4,FALSE)</f>
        <v>0.25531914893617019</v>
      </c>
      <c r="L326">
        <f>VLOOKUP(B326,Sheet1!$A$27:$F$46,5,FALSE)</f>
        <v>0.23245614035087719</v>
      </c>
      <c r="M326">
        <f>VLOOKUP(C326,Sheet1!$A$27:$F$46,6,FALSE)</f>
        <v>-0.43421052631578949</v>
      </c>
    </row>
    <row r="327" spans="1:13">
      <c r="A327" s="9">
        <v>40159</v>
      </c>
      <c r="B327" t="s">
        <v>0</v>
      </c>
      <c r="C327" t="s">
        <v>14</v>
      </c>
      <c r="D327">
        <v>1</v>
      </c>
      <c r="E327">
        <v>0</v>
      </c>
      <c r="F327">
        <f>VLOOKUP(B327,Sheet1!$A$27:$B$46,2,FALSE)</f>
        <v>2.9188596491228069</v>
      </c>
      <c r="G327">
        <f>VLOOKUP(C327,Sheet1!$A$27:$B$46,2,FALSE)</f>
        <v>1.0425531914893618</v>
      </c>
      <c r="H327">
        <f>VLOOKUP(B327,Sheet1!$A$27:$D$46,3,FALSE)</f>
        <v>291</v>
      </c>
      <c r="I327">
        <f>VLOOKUP(C327,Sheet1!$A$27:$D$46,3,FALSE)</f>
        <v>79</v>
      </c>
      <c r="J327">
        <f>VLOOKUP(B327,Sheet1!$A$27:$D$46,4,FALSE)</f>
        <v>5.4093567251461985E-2</v>
      </c>
      <c r="K327">
        <f>VLOOKUP(C327,Sheet1!$A$27:$D$46,4,FALSE)</f>
        <v>0.39361702127659576</v>
      </c>
      <c r="L327">
        <f>VLOOKUP(B327,Sheet1!$A$27:$F$46,5,FALSE)</f>
        <v>1.111842105263158</v>
      </c>
      <c r="M327">
        <f>VLOOKUP(C327,Sheet1!$A$27:$F$46,6,FALSE)</f>
        <v>-0.49634502923976609</v>
      </c>
    </row>
    <row r="328" spans="1:13">
      <c r="A328" s="9">
        <v>40159</v>
      </c>
      <c r="B328" t="s">
        <v>6</v>
      </c>
      <c r="C328" t="s">
        <v>5</v>
      </c>
      <c r="D328">
        <v>2</v>
      </c>
      <c r="E328">
        <v>3</v>
      </c>
      <c r="F328">
        <f>VLOOKUP(B328,Sheet1!$A$27:$B$46,2,FALSE)</f>
        <v>1.6382978723404256</v>
      </c>
      <c r="G328">
        <f>VLOOKUP(C328,Sheet1!$A$27:$B$46,2,FALSE)</f>
        <v>2.4574468085106385</v>
      </c>
      <c r="H328">
        <f>VLOOKUP(B328,Sheet1!$A$27:$D$46,3,FALSE)</f>
        <v>140</v>
      </c>
      <c r="I328">
        <f>VLOOKUP(C328,Sheet1!$A$27:$D$46,3,FALSE)</f>
        <v>228</v>
      </c>
      <c r="J328">
        <f>VLOOKUP(B328,Sheet1!$A$27:$D$46,4,FALSE)</f>
        <v>0.1702127659574468</v>
      </c>
      <c r="K328">
        <f>VLOOKUP(C328,Sheet1!$A$27:$D$46,4,FALSE)</f>
        <v>0.11702127659574468</v>
      </c>
      <c r="L328">
        <f>VLOOKUP(B328,Sheet1!$A$27:$F$46,5,FALSE)</f>
        <v>0.4217836257309942</v>
      </c>
      <c r="M328">
        <f>VLOOKUP(C328,Sheet1!$A$27:$F$46,6,FALSE)</f>
        <v>0.3757309941520468</v>
      </c>
    </row>
    <row r="329" spans="1:13">
      <c r="A329" s="9">
        <v>40159</v>
      </c>
      <c r="B329" t="s">
        <v>24</v>
      </c>
      <c r="C329" t="s">
        <v>7</v>
      </c>
      <c r="D329">
        <v>1</v>
      </c>
      <c r="E329">
        <v>2</v>
      </c>
      <c r="F329">
        <f>VLOOKUP(B329,Sheet1!$A$27:$B$46,2,FALSE)</f>
        <v>0.65957446808510634</v>
      </c>
      <c r="G329">
        <f>VLOOKUP(C329,Sheet1!$A$27:$B$46,2,FALSE)</f>
        <v>1.3191489361702127</v>
      </c>
      <c r="H329">
        <f>VLOOKUP(B329,Sheet1!$A$27:$D$46,3,FALSE)</f>
        <v>66</v>
      </c>
      <c r="I329">
        <f>VLOOKUP(C329,Sheet1!$A$27:$D$46,3,FALSE)</f>
        <v>79</v>
      </c>
      <c r="J329">
        <f>VLOOKUP(B329,Sheet1!$A$27:$D$46,4,FALSE)</f>
        <v>0.2857142857142857</v>
      </c>
      <c r="K329">
        <f>VLOOKUP(C329,Sheet1!$A$27:$D$46,4,FALSE)</f>
        <v>0.22340425531914893</v>
      </c>
      <c r="L329">
        <f>VLOOKUP(B329,Sheet1!$A$27:$F$46,5,FALSE)</f>
        <v>-0.27953216374269008</v>
      </c>
      <c r="M329">
        <f>VLOOKUP(C329,Sheet1!$A$27:$F$46,6,FALSE)</f>
        <v>-0.42763157894736842</v>
      </c>
    </row>
    <row r="330" spans="1:13">
      <c r="A330" s="9">
        <v>40153</v>
      </c>
      <c r="B330" t="s">
        <v>31</v>
      </c>
      <c r="C330" t="s">
        <v>15</v>
      </c>
      <c r="D330">
        <v>3</v>
      </c>
      <c r="E330">
        <v>2</v>
      </c>
      <c r="F330">
        <f>VLOOKUP(B330,Sheet1!$A$27:$B$46,2,FALSE)</f>
        <v>1.6276595744680851</v>
      </c>
      <c r="G330">
        <f>VLOOKUP(C330,Sheet1!$A$27:$B$46,2,FALSE)</f>
        <v>1.446808510638298</v>
      </c>
      <c r="H330">
        <f>VLOOKUP(B330,Sheet1!$A$27:$D$46,3,FALSE)</f>
        <v>124</v>
      </c>
      <c r="I330">
        <f>VLOOKUP(C330,Sheet1!$A$27:$D$46,3,FALSE)</f>
        <v>107</v>
      </c>
      <c r="J330">
        <f>VLOOKUP(B330,Sheet1!$A$27:$D$46,4,FALSE)</f>
        <v>0.21276595744680851</v>
      </c>
      <c r="K330">
        <f>VLOOKUP(C330,Sheet1!$A$27:$D$46,4,FALSE)</f>
        <v>0.24468085106382978</v>
      </c>
      <c r="L330">
        <f>VLOOKUP(B330,Sheet1!$A$27:$F$46,5,FALSE)</f>
        <v>0.63669590643274854</v>
      </c>
      <c r="M330">
        <f>VLOOKUP(C330,Sheet1!$A$27:$F$46,6,FALSE)</f>
        <v>-0.21783625730994152</v>
      </c>
    </row>
    <row r="331" spans="1:13">
      <c r="A331" s="9">
        <v>40153</v>
      </c>
      <c r="B331" t="s">
        <v>22</v>
      </c>
      <c r="C331" t="s">
        <v>16</v>
      </c>
      <c r="D331">
        <v>1</v>
      </c>
      <c r="E331">
        <v>1</v>
      </c>
      <c r="F331">
        <f>VLOOKUP(B331,Sheet1!$A$27:$B$46,2,FALSE)</f>
        <v>1.2765957446808511</v>
      </c>
      <c r="G331">
        <f>VLOOKUP(C331,Sheet1!$A$27:$B$46,2,FALSE)</f>
        <v>0.98936170212765961</v>
      </c>
      <c r="H331">
        <f>VLOOKUP(B331,Sheet1!$A$27:$D$46,3,FALSE)</f>
        <v>76</v>
      </c>
      <c r="I331">
        <f>VLOOKUP(C331,Sheet1!$A$27:$D$46,3,FALSE)</f>
        <v>79</v>
      </c>
      <c r="J331">
        <f>VLOOKUP(B331,Sheet1!$A$27:$D$46,4,FALSE)</f>
        <v>0.25531914893617019</v>
      </c>
      <c r="K331">
        <f>VLOOKUP(C331,Sheet1!$A$27:$D$46,4,FALSE)</f>
        <v>0.40425531914893614</v>
      </c>
      <c r="L331">
        <f>VLOOKUP(B331,Sheet1!$A$27:$F$46,5,FALSE)</f>
        <v>-0.16154970760233919</v>
      </c>
      <c r="M331">
        <f>VLOOKUP(C331,Sheet1!$A$27:$F$46,6,FALSE)</f>
        <v>-0.49780701754385964</v>
      </c>
    </row>
    <row r="332" spans="1:13">
      <c r="A332" s="9">
        <v>40153</v>
      </c>
      <c r="B332" t="s">
        <v>7</v>
      </c>
      <c r="C332" t="s">
        <v>6</v>
      </c>
      <c r="D332">
        <v>1</v>
      </c>
      <c r="E332">
        <v>2</v>
      </c>
      <c r="F332">
        <f>VLOOKUP(B332,Sheet1!$A$27:$B$46,2,FALSE)</f>
        <v>1.3191489361702127</v>
      </c>
      <c r="G332">
        <f>VLOOKUP(C332,Sheet1!$A$27:$B$46,2,FALSE)</f>
        <v>1.6382978723404256</v>
      </c>
      <c r="H332">
        <f>VLOOKUP(B332,Sheet1!$A$27:$D$46,3,FALSE)</f>
        <v>79</v>
      </c>
      <c r="I332">
        <f>VLOOKUP(C332,Sheet1!$A$27:$D$46,3,FALSE)</f>
        <v>140</v>
      </c>
      <c r="J332">
        <f>VLOOKUP(B332,Sheet1!$A$27:$D$46,4,FALSE)</f>
        <v>0.22340425531914893</v>
      </c>
      <c r="K332">
        <f>VLOOKUP(C332,Sheet1!$A$27:$D$46,4,FALSE)</f>
        <v>0.1702127659574468</v>
      </c>
      <c r="L332">
        <f>VLOOKUP(B332,Sheet1!$A$27:$F$46,5,FALSE)</f>
        <v>0.22587719298245612</v>
      </c>
      <c r="M332">
        <f>VLOOKUP(C332,Sheet1!$A$27:$F$46,6,FALSE)</f>
        <v>-1.023391812865497E-2</v>
      </c>
    </row>
    <row r="333" spans="1:13">
      <c r="A333" s="9">
        <v>40153</v>
      </c>
      <c r="B333" t="s">
        <v>19</v>
      </c>
      <c r="C333" t="s">
        <v>24</v>
      </c>
      <c r="D333">
        <v>4</v>
      </c>
      <c r="E333">
        <v>1</v>
      </c>
      <c r="F333">
        <f>VLOOKUP(B333,Sheet1!$A$27:$B$46,2,FALSE)</f>
        <v>1.4361702127659575</v>
      </c>
      <c r="G333">
        <f>VLOOKUP(C333,Sheet1!$A$27:$B$46,2,FALSE)</f>
        <v>0.65957446808510634</v>
      </c>
      <c r="H333">
        <f>VLOOKUP(B333,Sheet1!$A$27:$D$46,3,FALSE)</f>
        <v>110</v>
      </c>
      <c r="I333">
        <f>VLOOKUP(C333,Sheet1!$A$27:$D$46,3,FALSE)</f>
        <v>66</v>
      </c>
      <c r="J333">
        <f>VLOOKUP(B333,Sheet1!$A$27:$D$46,4,FALSE)</f>
        <v>0.25531914893617019</v>
      </c>
      <c r="K333">
        <f>VLOOKUP(C333,Sheet1!$A$27:$D$46,4,FALSE)</f>
        <v>0.2857142857142857</v>
      </c>
      <c r="L333">
        <f>VLOOKUP(B333,Sheet1!$A$27:$F$46,5,FALSE)</f>
        <v>0.54239766081871343</v>
      </c>
      <c r="M333">
        <f>VLOOKUP(C333,Sheet1!$A$27:$F$46,6,FALSE)</f>
        <v>-0.48479532163742689</v>
      </c>
    </row>
    <row r="334" spans="1:13">
      <c r="A334" s="9">
        <v>40153</v>
      </c>
      <c r="B334" t="s">
        <v>14</v>
      </c>
      <c r="C334" t="s">
        <v>32</v>
      </c>
      <c r="D334">
        <v>0</v>
      </c>
      <c r="E334">
        <v>4</v>
      </c>
      <c r="F334">
        <f>VLOOKUP(B334,Sheet1!$A$27:$B$46,2,FALSE)</f>
        <v>1.0425531914893618</v>
      </c>
      <c r="G334">
        <f>VLOOKUP(C334,Sheet1!$A$27:$B$46,2,FALSE)</f>
        <v>1.1170212765957446</v>
      </c>
      <c r="H334">
        <f>VLOOKUP(B334,Sheet1!$A$27:$D$46,3,FALSE)</f>
        <v>79</v>
      </c>
      <c r="I334">
        <f>VLOOKUP(C334,Sheet1!$A$27:$D$46,3,FALSE)</f>
        <v>74</v>
      </c>
      <c r="J334">
        <f>VLOOKUP(B334,Sheet1!$A$27:$D$46,4,FALSE)</f>
        <v>0.39361702127659576</v>
      </c>
      <c r="K334">
        <f>VLOOKUP(C334,Sheet1!$A$27:$D$46,4,FALSE)</f>
        <v>0.32978723404255317</v>
      </c>
      <c r="L334">
        <f>VLOOKUP(B334,Sheet1!$A$27:$F$46,5,FALSE)</f>
        <v>0.33698830409356728</v>
      </c>
      <c r="M334">
        <f>VLOOKUP(C334,Sheet1!$A$27:$F$46,6,FALSE)</f>
        <v>-0.40716374269005845</v>
      </c>
    </row>
    <row r="335" spans="1:13">
      <c r="A335" s="9">
        <v>40152</v>
      </c>
      <c r="B335" t="s">
        <v>5</v>
      </c>
      <c r="C335" t="s">
        <v>23</v>
      </c>
      <c r="D335">
        <v>4</v>
      </c>
      <c r="E335">
        <v>2</v>
      </c>
      <c r="F335">
        <f>VLOOKUP(B335,Sheet1!$A$27:$B$46,2,FALSE)</f>
        <v>2.4574468085106385</v>
      </c>
      <c r="G335">
        <f>VLOOKUP(C335,Sheet1!$A$27:$B$46,2,FALSE)</f>
        <v>1.1063829787234043</v>
      </c>
      <c r="H335">
        <f>VLOOKUP(B335,Sheet1!$A$27:$D$46,3,FALSE)</f>
        <v>228</v>
      </c>
      <c r="I335">
        <f>VLOOKUP(C335,Sheet1!$A$27:$D$46,3,FALSE)</f>
        <v>57</v>
      </c>
      <c r="J335">
        <f>VLOOKUP(B335,Sheet1!$A$27:$D$46,4,FALSE)</f>
        <v>0.11702127659574468</v>
      </c>
      <c r="K335">
        <f>VLOOKUP(C335,Sheet1!$A$27:$D$46,4,FALSE)</f>
        <v>0.30851063829787234</v>
      </c>
      <c r="L335">
        <f>VLOOKUP(B335,Sheet1!$A$27:$F$46,5,FALSE)</f>
        <v>1.1023391812865497</v>
      </c>
      <c r="M335">
        <f>VLOOKUP(C335,Sheet1!$A$27:$F$46,6,FALSE)</f>
        <v>-0.38230994152046782</v>
      </c>
    </row>
    <row r="336" spans="1:13">
      <c r="A336" s="9">
        <v>40152</v>
      </c>
      <c r="B336" t="s">
        <v>21</v>
      </c>
      <c r="C336" t="s">
        <v>0</v>
      </c>
      <c r="D336">
        <v>1</v>
      </c>
      <c r="E336">
        <v>3</v>
      </c>
      <c r="F336">
        <f>VLOOKUP(B336,Sheet1!$A$27:$B$46,2,FALSE)</f>
        <v>1.0425531914893618</v>
      </c>
      <c r="G336">
        <f>VLOOKUP(C336,Sheet1!$A$27:$B$46,2,FALSE)</f>
        <v>2.9188596491228069</v>
      </c>
      <c r="H336">
        <f>VLOOKUP(B336,Sheet1!$A$27:$D$46,3,FALSE)</f>
        <v>78</v>
      </c>
      <c r="I336">
        <f>VLOOKUP(C336,Sheet1!$A$27:$D$46,3,FALSE)</f>
        <v>291</v>
      </c>
      <c r="J336">
        <f>VLOOKUP(B336,Sheet1!$A$27:$D$46,4,FALSE)</f>
        <v>0.36170212765957449</v>
      </c>
      <c r="K336">
        <f>VLOOKUP(C336,Sheet1!$A$27:$D$46,4,FALSE)</f>
        <v>5.4093567251461985E-2</v>
      </c>
      <c r="L336">
        <f>VLOOKUP(B336,Sheet1!$A$27:$F$46,5,FALSE)</f>
        <v>0.11330409356725145</v>
      </c>
      <c r="M336">
        <f>VLOOKUP(C336,Sheet1!$A$27:$F$46,6,FALSE)</f>
        <v>1.1410818713450293</v>
      </c>
    </row>
    <row r="337" spans="1:13">
      <c r="A337" s="9">
        <v>40146</v>
      </c>
      <c r="B337" t="s">
        <v>0</v>
      </c>
      <c r="C337" t="s">
        <v>5</v>
      </c>
      <c r="D337">
        <v>1</v>
      </c>
      <c r="E337">
        <v>0</v>
      </c>
      <c r="F337">
        <f>VLOOKUP(B337,Sheet1!$A$27:$B$46,2,FALSE)</f>
        <v>2.9188596491228069</v>
      </c>
      <c r="G337">
        <f>VLOOKUP(C337,Sheet1!$A$27:$B$46,2,FALSE)</f>
        <v>2.4574468085106385</v>
      </c>
      <c r="H337">
        <f>VLOOKUP(B337,Sheet1!$A$27:$D$46,3,FALSE)</f>
        <v>291</v>
      </c>
      <c r="I337">
        <f>VLOOKUP(C337,Sheet1!$A$27:$D$46,3,FALSE)</f>
        <v>228</v>
      </c>
      <c r="J337">
        <f>VLOOKUP(B337,Sheet1!$A$27:$D$46,4,FALSE)</f>
        <v>5.4093567251461985E-2</v>
      </c>
      <c r="K337">
        <f>VLOOKUP(C337,Sheet1!$A$27:$D$46,4,FALSE)</f>
        <v>0.11702127659574468</v>
      </c>
      <c r="L337">
        <f>VLOOKUP(B337,Sheet1!$A$27:$F$46,5,FALSE)</f>
        <v>1.111842105263158</v>
      </c>
      <c r="M337">
        <f>VLOOKUP(C337,Sheet1!$A$27:$F$46,6,FALSE)</f>
        <v>0.3757309941520468</v>
      </c>
    </row>
    <row r="338" spans="1:13">
      <c r="A338" s="9">
        <v>40146</v>
      </c>
      <c r="B338" t="s">
        <v>8</v>
      </c>
      <c r="C338" t="s">
        <v>14</v>
      </c>
      <c r="D338">
        <v>4</v>
      </c>
      <c r="E338">
        <v>0</v>
      </c>
      <c r="F338">
        <f>VLOOKUP(B338,Sheet1!$A$27:$B$46,2,FALSE)</f>
        <v>1.7553191489361701</v>
      </c>
      <c r="G338">
        <f>VLOOKUP(C338,Sheet1!$A$27:$B$46,2,FALSE)</f>
        <v>1.0425531914893618</v>
      </c>
      <c r="H338">
        <f>VLOOKUP(B338,Sheet1!$A$27:$D$46,3,FALSE)</f>
        <v>124</v>
      </c>
      <c r="I338">
        <f>VLOOKUP(C338,Sheet1!$A$27:$D$46,3,FALSE)</f>
        <v>79</v>
      </c>
      <c r="J338">
        <f>VLOOKUP(B338,Sheet1!$A$27:$D$46,4,FALSE)</f>
        <v>0.1702127659574468</v>
      </c>
      <c r="K338">
        <f>VLOOKUP(C338,Sheet1!$A$27:$D$46,4,FALSE)</f>
        <v>0.39361702127659576</v>
      </c>
      <c r="L338">
        <f>VLOOKUP(B338,Sheet1!$A$27:$F$46,5,FALSE)</f>
        <v>0.52119883040935666</v>
      </c>
      <c r="M338">
        <f>VLOOKUP(C338,Sheet1!$A$27:$F$46,6,FALSE)</f>
        <v>-0.49634502923976609</v>
      </c>
    </row>
    <row r="339" spans="1:13">
      <c r="A339" s="9">
        <v>40146</v>
      </c>
      <c r="B339" t="s">
        <v>24</v>
      </c>
      <c r="C339" t="s">
        <v>16</v>
      </c>
      <c r="D339">
        <v>0</v>
      </c>
      <c r="E339">
        <v>1</v>
      </c>
      <c r="F339">
        <f>VLOOKUP(B339,Sheet1!$A$27:$B$46,2,FALSE)</f>
        <v>0.65957446808510634</v>
      </c>
      <c r="G339">
        <f>VLOOKUP(C339,Sheet1!$A$27:$B$46,2,FALSE)</f>
        <v>0.98936170212765961</v>
      </c>
      <c r="H339">
        <f>VLOOKUP(B339,Sheet1!$A$27:$D$46,3,FALSE)</f>
        <v>66</v>
      </c>
      <c r="I339">
        <f>VLOOKUP(C339,Sheet1!$A$27:$D$46,3,FALSE)</f>
        <v>79</v>
      </c>
      <c r="J339">
        <f>VLOOKUP(B339,Sheet1!$A$27:$D$46,4,FALSE)</f>
        <v>0.2857142857142857</v>
      </c>
      <c r="K339">
        <f>VLOOKUP(C339,Sheet1!$A$27:$D$46,4,FALSE)</f>
        <v>0.40425531914893614</v>
      </c>
      <c r="L339">
        <f>VLOOKUP(B339,Sheet1!$A$27:$F$46,5,FALSE)</f>
        <v>-0.27953216374269008</v>
      </c>
      <c r="M339">
        <f>VLOOKUP(C339,Sheet1!$A$27:$F$46,6,FALSE)</f>
        <v>-0.49780701754385964</v>
      </c>
    </row>
    <row r="340" spans="1:13">
      <c r="A340" s="9">
        <v>40146</v>
      </c>
      <c r="B340" t="s">
        <v>23</v>
      </c>
      <c r="C340" t="s">
        <v>7</v>
      </c>
      <c r="D340">
        <v>1</v>
      </c>
      <c r="E340">
        <v>4</v>
      </c>
      <c r="F340">
        <f>VLOOKUP(B340,Sheet1!$A$27:$B$46,2,FALSE)</f>
        <v>1.1063829787234043</v>
      </c>
      <c r="G340">
        <f>VLOOKUP(C340,Sheet1!$A$27:$B$46,2,FALSE)</f>
        <v>1.3191489361702127</v>
      </c>
      <c r="H340">
        <f>VLOOKUP(B340,Sheet1!$A$27:$D$46,3,FALSE)</f>
        <v>57</v>
      </c>
      <c r="I340">
        <f>VLOOKUP(C340,Sheet1!$A$27:$D$46,3,FALSE)</f>
        <v>79</v>
      </c>
      <c r="J340">
        <f>VLOOKUP(B340,Sheet1!$A$27:$D$46,4,FALSE)</f>
        <v>0.30851063829787234</v>
      </c>
      <c r="K340">
        <f>VLOOKUP(C340,Sheet1!$A$27:$D$46,4,FALSE)</f>
        <v>0.22340425531914893</v>
      </c>
      <c r="L340">
        <f>VLOOKUP(B340,Sheet1!$A$27:$F$46,5,FALSE)</f>
        <v>-0.21856725146198833</v>
      </c>
      <c r="M340">
        <f>VLOOKUP(C340,Sheet1!$A$27:$F$46,6,FALSE)</f>
        <v>-0.42763157894736842</v>
      </c>
    </row>
    <row r="341" spans="1:13">
      <c r="A341" s="9">
        <v>40146</v>
      </c>
      <c r="B341" t="s">
        <v>32</v>
      </c>
      <c r="C341" t="s">
        <v>21</v>
      </c>
      <c r="D341">
        <v>0</v>
      </c>
      <c r="E341">
        <v>1</v>
      </c>
      <c r="F341">
        <f>VLOOKUP(B341,Sheet1!$A$27:$B$46,2,FALSE)</f>
        <v>1.1170212765957446</v>
      </c>
      <c r="G341">
        <f>VLOOKUP(C341,Sheet1!$A$27:$B$46,2,FALSE)</f>
        <v>1.0425531914893618</v>
      </c>
      <c r="H341">
        <f>VLOOKUP(B341,Sheet1!$A$27:$D$46,3,FALSE)</f>
        <v>74</v>
      </c>
      <c r="I341">
        <f>VLOOKUP(C341,Sheet1!$A$27:$D$46,3,FALSE)</f>
        <v>78</v>
      </c>
      <c r="J341">
        <f>VLOOKUP(B341,Sheet1!$A$27:$D$46,4,FALSE)</f>
        <v>0.32978723404255317</v>
      </c>
      <c r="K341">
        <f>VLOOKUP(C341,Sheet1!$A$27:$D$46,4,FALSE)</f>
        <v>0.36170212765957449</v>
      </c>
      <c r="L341">
        <f>VLOOKUP(B341,Sheet1!$A$27:$F$46,5,FALSE)</f>
        <v>2.4122807017543851E-2</v>
      </c>
      <c r="M341">
        <f>VLOOKUP(C341,Sheet1!$A$27:$F$46,6,FALSE)</f>
        <v>-0.44883040935672514</v>
      </c>
    </row>
    <row r="342" spans="1:13">
      <c r="A342" s="9">
        <v>40145</v>
      </c>
      <c r="B342" t="s">
        <v>6</v>
      </c>
      <c r="C342" t="s">
        <v>19</v>
      </c>
      <c r="D342">
        <v>1</v>
      </c>
      <c r="E342">
        <v>1</v>
      </c>
      <c r="F342">
        <f>VLOOKUP(B342,Sheet1!$A$27:$B$46,2,FALSE)</f>
        <v>1.6382978723404256</v>
      </c>
      <c r="G342">
        <f>VLOOKUP(C342,Sheet1!$A$27:$B$46,2,FALSE)</f>
        <v>1.4361702127659575</v>
      </c>
      <c r="H342">
        <f>VLOOKUP(B342,Sheet1!$A$27:$D$46,3,FALSE)</f>
        <v>140</v>
      </c>
      <c r="I342">
        <f>VLOOKUP(C342,Sheet1!$A$27:$D$46,3,FALSE)</f>
        <v>110</v>
      </c>
      <c r="J342">
        <f>VLOOKUP(B342,Sheet1!$A$27:$D$46,4,FALSE)</f>
        <v>0.1702127659574468</v>
      </c>
      <c r="K342">
        <f>VLOOKUP(C342,Sheet1!$A$27:$D$46,4,FALSE)</f>
        <v>0.25531914893617019</v>
      </c>
      <c r="L342">
        <f>VLOOKUP(B342,Sheet1!$A$27:$F$46,5,FALSE)</f>
        <v>0.4217836257309942</v>
      </c>
      <c r="M342">
        <f>VLOOKUP(C342,Sheet1!$A$27:$F$46,6,FALSE)</f>
        <v>-0.43421052631578949</v>
      </c>
    </row>
    <row r="343" spans="1:13">
      <c r="A343" s="9">
        <v>40145</v>
      </c>
      <c r="B343" t="s">
        <v>123</v>
      </c>
      <c r="C343" t="s">
        <v>22</v>
      </c>
      <c r="D343">
        <v>2</v>
      </c>
      <c r="E343">
        <v>2</v>
      </c>
      <c r="F343">
        <f>VLOOKUP(B343,Sheet1!$A$27:$B$46,2,FALSE)</f>
        <v>1.5319148936170213</v>
      </c>
      <c r="G343">
        <f>VLOOKUP(C343,Sheet1!$A$27:$B$46,2,FALSE)</f>
        <v>1.2765957446808511</v>
      </c>
      <c r="H343">
        <f>VLOOKUP(B343,Sheet1!$A$27:$D$46,3,FALSE)</f>
        <v>127</v>
      </c>
      <c r="I343">
        <f>VLOOKUP(C343,Sheet1!$A$27:$D$46,3,FALSE)</f>
        <v>76</v>
      </c>
      <c r="J343">
        <f>VLOOKUP(B343,Sheet1!$A$27:$D$46,4,FALSE)</f>
        <v>0.24468085106382978</v>
      </c>
      <c r="K343">
        <f>VLOOKUP(C343,Sheet1!$A$27:$D$46,4,FALSE)</f>
        <v>0.25531914893617019</v>
      </c>
      <c r="L343">
        <f>VLOOKUP(B343,Sheet1!$A$27:$F$46,5,FALSE)</f>
        <v>0.17909356725146197</v>
      </c>
      <c r="M343">
        <f>VLOOKUP(C343,Sheet1!$A$27:$F$46,6,FALSE)</f>
        <v>-0.29312865497076024</v>
      </c>
    </row>
    <row r="344" spans="1:13">
      <c r="A344" s="9">
        <v>40145</v>
      </c>
      <c r="B344" t="s">
        <v>18</v>
      </c>
      <c r="C344" t="s">
        <v>31</v>
      </c>
      <c r="D344">
        <v>1</v>
      </c>
      <c r="E344">
        <v>0</v>
      </c>
      <c r="F344">
        <f>VLOOKUP(B344,Sheet1!$A$27:$B$46,2,FALSE)</f>
        <v>1.0425531914893618</v>
      </c>
      <c r="G344">
        <f>VLOOKUP(C344,Sheet1!$A$27:$B$46,2,FALSE)</f>
        <v>1.6276595744680851</v>
      </c>
      <c r="H344">
        <f>VLOOKUP(B344,Sheet1!$A$27:$D$46,3,FALSE)</f>
        <v>41</v>
      </c>
      <c r="I344">
        <f>VLOOKUP(C344,Sheet1!$A$27:$D$46,3,FALSE)</f>
        <v>124</v>
      </c>
      <c r="J344">
        <f>VLOOKUP(B344,Sheet1!$A$27:$D$46,4,FALSE)</f>
        <v>0.34042553191489361</v>
      </c>
      <c r="K344">
        <f>VLOOKUP(C344,Sheet1!$A$27:$D$46,4,FALSE)</f>
        <v>0.21276595744680851</v>
      </c>
      <c r="L344">
        <f>VLOOKUP(B344,Sheet1!$A$27:$F$46,5,FALSE)</f>
        <v>-0.12792397660818713</v>
      </c>
      <c r="M344">
        <f>VLOOKUP(C344,Sheet1!$A$27:$F$46,6,FALSE)</f>
        <v>-0.13961988304093564</v>
      </c>
    </row>
    <row r="345" spans="1:13">
      <c r="A345" s="9">
        <v>40139</v>
      </c>
      <c r="B345" t="s">
        <v>22</v>
      </c>
      <c r="C345" t="s">
        <v>24</v>
      </c>
      <c r="D345">
        <v>1</v>
      </c>
      <c r="E345">
        <v>1</v>
      </c>
      <c r="F345">
        <f>VLOOKUP(B345,Sheet1!$A$27:$B$46,2,FALSE)</f>
        <v>1.2765957446808511</v>
      </c>
      <c r="G345">
        <f>VLOOKUP(C345,Sheet1!$A$27:$B$46,2,FALSE)</f>
        <v>0.65957446808510634</v>
      </c>
      <c r="H345">
        <f>VLOOKUP(B345,Sheet1!$A$27:$D$46,3,FALSE)</f>
        <v>76</v>
      </c>
      <c r="I345">
        <f>VLOOKUP(C345,Sheet1!$A$27:$D$46,3,FALSE)</f>
        <v>66</v>
      </c>
      <c r="J345">
        <f>VLOOKUP(B345,Sheet1!$A$27:$D$46,4,FALSE)</f>
        <v>0.25531914893617019</v>
      </c>
      <c r="K345">
        <f>VLOOKUP(C345,Sheet1!$A$27:$D$46,4,FALSE)</f>
        <v>0.2857142857142857</v>
      </c>
      <c r="L345">
        <f>VLOOKUP(B345,Sheet1!$A$27:$F$46,5,FALSE)</f>
        <v>-0.16154970760233919</v>
      </c>
      <c r="M345">
        <f>VLOOKUP(C345,Sheet1!$A$27:$F$46,6,FALSE)</f>
        <v>-0.48479532163742689</v>
      </c>
    </row>
    <row r="346" spans="1:13">
      <c r="A346" s="9">
        <v>40139</v>
      </c>
      <c r="B346" t="s">
        <v>19</v>
      </c>
      <c r="C346" t="s">
        <v>23</v>
      </c>
      <c r="D346">
        <v>3</v>
      </c>
      <c r="E346">
        <v>1</v>
      </c>
      <c r="F346">
        <f>VLOOKUP(B346,Sheet1!$A$27:$B$46,2,FALSE)</f>
        <v>1.4361702127659575</v>
      </c>
      <c r="G346">
        <f>VLOOKUP(C346,Sheet1!$A$27:$B$46,2,FALSE)</f>
        <v>1.1063829787234043</v>
      </c>
      <c r="H346">
        <f>VLOOKUP(B346,Sheet1!$A$27:$D$46,3,FALSE)</f>
        <v>110</v>
      </c>
      <c r="I346">
        <f>VLOOKUP(C346,Sheet1!$A$27:$D$46,3,FALSE)</f>
        <v>57</v>
      </c>
      <c r="J346">
        <f>VLOOKUP(B346,Sheet1!$A$27:$D$46,4,FALSE)</f>
        <v>0.25531914893617019</v>
      </c>
      <c r="K346">
        <f>VLOOKUP(C346,Sheet1!$A$27:$D$46,4,FALSE)</f>
        <v>0.30851063829787234</v>
      </c>
      <c r="L346">
        <f>VLOOKUP(B346,Sheet1!$A$27:$F$46,5,FALSE)</f>
        <v>0.54239766081871343</v>
      </c>
      <c r="M346">
        <f>VLOOKUP(C346,Sheet1!$A$27:$F$46,6,FALSE)</f>
        <v>-0.38230994152046782</v>
      </c>
    </row>
    <row r="347" spans="1:13">
      <c r="A347" s="9">
        <v>40139</v>
      </c>
      <c r="B347" t="s">
        <v>16</v>
      </c>
      <c r="C347" t="s">
        <v>6</v>
      </c>
      <c r="D347">
        <v>1</v>
      </c>
      <c r="E347">
        <v>3</v>
      </c>
      <c r="F347">
        <f>VLOOKUP(B347,Sheet1!$A$27:$B$46,2,FALSE)</f>
        <v>0.98936170212765961</v>
      </c>
      <c r="G347">
        <f>VLOOKUP(C347,Sheet1!$A$27:$B$46,2,FALSE)</f>
        <v>1.6382978723404256</v>
      </c>
      <c r="H347">
        <f>VLOOKUP(B347,Sheet1!$A$27:$D$46,3,FALSE)</f>
        <v>79</v>
      </c>
      <c r="I347">
        <f>VLOOKUP(C347,Sheet1!$A$27:$D$46,3,FALSE)</f>
        <v>140</v>
      </c>
      <c r="J347">
        <f>VLOOKUP(B347,Sheet1!$A$27:$D$46,4,FALSE)</f>
        <v>0.40425531914893614</v>
      </c>
      <c r="K347">
        <f>VLOOKUP(C347,Sheet1!$A$27:$D$46,4,FALSE)</f>
        <v>0.1702127659574468</v>
      </c>
      <c r="L347">
        <f>VLOOKUP(B347,Sheet1!$A$27:$F$46,5,FALSE)</f>
        <v>0.23245614035087719</v>
      </c>
      <c r="M347">
        <f>VLOOKUP(C347,Sheet1!$A$27:$F$46,6,FALSE)</f>
        <v>-1.023391812865497E-2</v>
      </c>
    </row>
    <row r="348" spans="1:13">
      <c r="A348" s="9">
        <v>40139</v>
      </c>
      <c r="B348" t="s">
        <v>14</v>
      </c>
      <c r="C348" t="s">
        <v>15</v>
      </c>
      <c r="D348">
        <v>0</v>
      </c>
      <c r="E348">
        <v>2</v>
      </c>
      <c r="F348">
        <f>VLOOKUP(B348,Sheet1!$A$27:$B$46,2,FALSE)</f>
        <v>1.0425531914893618</v>
      </c>
      <c r="G348">
        <f>VLOOKUP(C348,Sheet1!$A$27:$B$46,2,FALSE)</f>
        <v>1.446808510638298</v>
      </c>
      <c r="H348">
        <f>VLOOKUP(B348,Sheet1!$A$27:$D$46,3,FALSE)</f>
        <v>79</v>
      </c>
      <c r="I348">
        <f>VLOOKUP(C348,Sheet1!$A$27:$D$46,3,FALSE)</f>
        <v>107</v>
      </c>
      <c r="J348">
        <f>VLOOKUP(B348,Sheet1!$A$27:$D$46,4,FALSE)</f>
        <v>0.39361702127659576</v>
      </c>
      <c r="K348">
        <f>VLOOKUP(C348,Sheet1!$A$27:$D$46,4,FALSE)</f>
        <v>0.24468085106382978</v>
      </c>
      <c r="L348">
        <f>VLOOKUP(B348,Sheet1!$A$27:$F$46,5,FALSE)</f>
        <v>0.33698830409356728</v>
      </c>
      <c r="M348">
        <f>VLOOKUP(C348,Sheet1!$A$27:$F$46,6,FALSE)</f>
        <v>-0.21783625730994152</v>
      </c>
    </row>
    <row r="349" spans="1:13">
      <c r="A349" s="9">
        <v>40138</v>
      </c>
      <c r="B349" t="s">
        <v>5</v>
      </c>
      <c r="C349" t="s">
        <v>32</v>
      </c>
      <c r="D349">
        <v>1</v>
      </c>
      <c r="E349">
        <v>0</v>
      </c>
      <c r="F349">
        <f>VLOOKUP(B349,Sheet1!$A$27:$B$46,2,FALSE)</f>
        <v>2.4574468085106385</v>
      </c>
      <c r="G349">
        <f>VLOOKUP(C349,Sheet1!$A$27:$B$46,2,FALSE)</f>
        <v>1.1170212765957446</v>
      </c>
      <c r="H349">
        <f>VLOOKUP(B349,Sheet1!$A$27:$D$46,3,FALSE)</f>
        <v>228</v>
      </c>
      <c r="I349">
        <f>VLOOKUP(C349,Sheet1!$A$27:$D$46,3,FALSE)</f>
        <v>74</v>
      </c>
      <c r="J349">
        <f>VLOOKUP(B349,Sheet1!$A$27:$D$46,4,FALSE)</f>
        <v>0.11702127659574468</v>
      </c>
      <c r="K349">
        <f>VLOOKUP(C349,Sheet1!$A$27:$D$46,4,FALSE)</f>
        <v>0.32978723404255317</v>
      </c>
      <c r="L349">
        <f>VLOOKUP(B349,Sheet1!$A$27:$F$46,5,FALSE)</f>
        <v>1.1023391812865497</v>
      </c>
      <c r="M349">
        <f>VLOOKUP(C349,Sheet1!$A$27:$F$46,6,FALSE)</f>
        <v>-0.40716374269005845</v>
      </c>
    </row>
    <row r="350" spans="1:13">
      <c r="A350" s="9">
        <v>40138</v>
      </c>
      <c r="B350" t="s">
        <v>7</v>
      </c>
      <c r="C350" t="s">
        <v>0</v>
      </c>
      <c r="D350">
        <v>1</v>
      </c>
      <c r="E350">
        <v>1</v>
      </c>
      <c r="F350">
        <f>VLOOKUP(B350,Sheet1!$A$27:$B$46,2,FALSE)</f>
        <v>1.3191489361702127</v>
      </c>
      <c r="G350">
        <f>VLOOKUP(C350,Sheet1!$A$27:$B$46,2,FALSE)</f>
        <v>2.9188596491228069</v>
      </c>
      <c r="H350">
        <f>VLOOKUP(B350,Sheet1!$A$27:$D$46,3,FALSE)</f>
        <v>79</v>
      </c>
      <c r="I350">
        <f>VLOOKUP(C350,Sheet1!$A$27:$D$46,3,FALSE)</f>
        <v>291</v>
      </c>
      <c r="J350">
        <f>VLOOKUP(B350,Sheet1!$A$27:$D$46,4,FALSE)</f>
        <v>0.22340425531914893</v>
      </c>
      <c r="K350">
        <f>VLOOKUP(C350,Sheet1!$A$27:$D$46,4,FALSE)</f>
        <v>5.4093567251461985E-2</v>
      </c>
      <c r="L350">
        <f>VLOOKUP(B350,Sheet1!$A$27:$F$46,5,FALSE)</f>
        <v>0.22587719298245612</v>
      </c>
      <c r="M350">
        <f>VLOOKUP(C350,Sheet1!$A$27:$F$46,6,FALSE)</f>
        <v>1.1410818713450293</v>
      </c>
    </row>
    <row r="351" spans="1:13">
      <c r="A351" s="9">
        <v>40138</v>
      </c>
      <c r="B351" t="s">
        <v>21</v>
      </c>
      <c r="C351" t="s">
        <v>8</v>
      </c>
      <c r="D351">
        <v>2</v>
      </c>
      <c r="E351">
        <v>1</v>
      </c>
      <c r="F351">
        <f>VLOOKUP(B351,Sheet1!$A$27:$B$46,2,FALSE)</f>
        <v>1.0425531914893618</v>
      </c>
      <c r="G351">
        <f>VLOOKUP(C351,Sheet1!$A$27:$B$46,2,FALSE)</f>
        <v>1.7553191489361701</v>
      </c>
      <c r="H351">
        <f>VLOOKUP(B351,Sheet1!$A$27:$D$46,3,FALSE)</f>
        <v>78</v>
      </c>
      <c r="I351">
        <f>VLOOKUP(C351,Sheet1!$A$27:$D$46,3,FALSE)</f>
        <v>124</v>
      </c>
      <c r="J351">
        <f>VLOOKUP(B351,Sheet1!$A$27:$D$46,4,FALSE)</f>
        <v>0.36170212765957449</v>
      </c>
      <c r="K351">
        <f>VLOOKUP(C351,Sheet1!$A$27:$D$46,4,FALSE)</f>
        <v>0.1702127659574468</v>
      </c>
      <c r="L351">
        <f>VLOOKUP(B351,Sheet1!$A$27:$F$46,5,FALSE)</f>
        <v>0.11330409356725145</v>
      </c>
      <c r="M351">
        <f>VLOOKUP(C351,Sheet1!$A$27:$F$46,6,FALSE)</f>
        <v>-0.25730994152046782</v>
      </c>
    </row>
    <row r="352" spans="1:13">
      <c r="A352" s="9">
        <v>40125</v>
      </c>
      <c r="B352" t="s">
        <v>6</v>
      </c>
      <c r="C352" t="s">
        <v>24</v>
      </c>
      <c r="D352">
        <v>3</v>
      </c>
      <c r="E352">
        <v>1</v>
      </c>
      <c r="F352">
        <f>VLOOKUP(B352,Sheet1!$A$27:$B$46,2,FALSE)</f>
        <v>1.6382978723404256</v>
      </c>
      <c r="G352">
        <f>VLOOKUP(C352,Sheet1!$A$27:$B$46,2,FALSE)</f>
        <v>0.65957446808510634</v>
      </c>
      <c r="H352">
        <f>VLOOKUP(B352,Sheet1!$A$27:$D$46,3,FALSE)</f>
        <v>140</v>
      </c>
      <c r="I352">
        <f>VLOOKUP(C352,Sheet1!$A$27:$D$46,3,FALSE)</f>
        <v>66</v>
      </c>
      <c r="J352">
        <f>VLOOKUP(B352,Sheet1!$A$27:$D$46,4,FALSE)</f>
        <v>0.1702127659574468</v>
      </c>
      <c r="K352">
        <f>VLOOKUP(C352,Sheet1!$A$27:$D$46,4,FALSE)</f>
        <v>0.2857142857142857</v>
      </c>
      <c r="L352">
        <f>VLOOKUP(B352,Sheet1!$A$27:$F$46,5,FALSE)</f>
        <v>0.4217836257309942</v>
      </c>
      <c r="M352">
        <f>VLOOKUP(C352,Sheet1!$A$27:$F$46,6,FALSE)</f>
        <v>-0.48479532163742689</v>
      </c>
    </row>
    <row r="353" spans="1:13">
      <c r="A353" s="9">
        <v>40125</v>
      </c>
      <c r="B353" t="s">
        <v>123</v>
      </c>
      <c r="C353" t="s">
        <v>31</v>
      </c>
      <c r="D353">
        <v>3</v>
      </c>
      <c r="E353">
        <v>2</v>
      </c>
      <c r="F353">
        <f>VLOOKUP(B353,Sheet1!$A$27:$B$46,2,FALSE)</f>
        <v>1.5319148936170213</v>
      </c>
      <c r="G353">
        <f>VLOOKUP(C353,Sheet1!$A$27:$B$46,2,FALSE)</f>
        <v>1.6276595744680851</v>
      </c>
      <c r="H353">
        <f>VLOOKUP(B353,Sheet1!$A$27:$D$46,3,FALSE)</f>
        <v>127</v>
      </c>
      <c r="I353">
        <f>VLOOKUP(C353,Sheet1!$A$27:$D$46,3,FALSE)</f>
        <v>124</v>
      </c>
      <c r="J353">
        <f>VLOOKUP(B353,Sheet1!$A$27:$D$46,4,FALSE)</f>
        <v>0.24468085106382978</v>
      </c>
      <c r="K353">
        <f>VLOOKUP(C353,Sheet1!$A$27:$D$46,4,FALSE)</f>
        <v>0.21276595744680851</v>
      </c>
      <c r="L353">
        <f>VLOOKUP(B353,Sheet1!$A$27:$F$46,5,FALSE)</f>
        <v>0.17909356725146197</v>
      </c>
      <c r="M353">
        <f>VLOOKUP(C353,Sheet1!$A$27:$F$46,6,FALSE)</f>
        <v>-0.13961988304093564</v>
      </c>
    </row>
    <row r="354" spans="1:13">
      <c r="A354" s="9">
        <v>40125</v>
      </c>
      <c r="B354" t="s">
        <v>23</v>
      </c>
      <c r="C354" t="s">
        <v>16</v>
      </c>
      <c r="D354">
        <v>2</v>
      </c>
      <c r="E354">
        <v>0</v>
      </c>
      <c r="F354">
        <f>VLOOKUP(B354,Sheet1!$A$27:$B$46,2,FALSE)</f>
        <v>1.1063829787234043</v>
      </c>
      <c r="G354">
        <f>VLOOKUP(C354,Sheet1!$A$27:$B$46,2,FALSE)</f>
        <v>0.98936170212765961</v>
      </c>
      <c r="H354">
        <f>VLOOKUP(B354,Sheet1!$A$27:$D$46,3,FALSE)</f>
        <v>57</v>
      </c>
      <c r="I354">
        <f>VLOOKUP(C354,Sheet1!$A$27:$D$46,3,FALSE)</f>
        <v>79</v>
      </c>
      <c r="J354">
        <f>VLOOKUP(B354,Sheet1!$A$27:$D$46,4,FALSE)</f>
        <v>0.30851063829787234</v>
      </c>
      <c r="K354">
        <f>VLOOKUP(C354,Sheet1!$A$27:$D$46,4,FALSE)</f>
        <v>0.40425531914893614</v>
      </c>
      <c r="L354">
        <f>VLOOKUP(B354,Sheet1!$A$27:$F$46,5,FALSE)</f>
        <v>-0.21856725146198833</v>
      </c>
      <c r="M354">
        <f>VLOOKUP(C354,Sheet1!$A$27:$F$46,6,FALSE)</f>
        <v>-0.49780701754385964</v>
      </c>
    </row>
    <row r="355" spans="1:13">
      <c r="A355" s="9">
        <v>40125</v>
      </c>
      <c r="B355" t="s">
        <v>32</v>
      </c>
      <c r="C355" t="s">
        <v>7</v>
      </c>
      <c r="D355">
        <v>0</v>
      </c>
      <c r="E355">
        <v>2</v>
      </c>
      <c r="F355">
        <f>VLOOKUP(B355,Sheet1!$A$27:$B$46,2,FALSE)</f>
        <v>1.1170212765957446</v>
      </c>
      <c r="G355">
        <f>VLOOKUP(C355,Sheet1!$A$27:$B$46,2,FALSE)</f>
        <v>1.3191489361702127</v>
      </c>
      <c r="H355">
        <f>VLOOKUP(B355,Sheet1!$A$27:$D$46,3,FALSE)</f>
        <v>74</v>
      </c>
      <c r="I355">
        <f>VLOOKUP(C355,Sheet1!$A$27:$D$46,3,FALSE)</f>
        <v>79</v>
      </c>
      <c r="J355">
        <f>VLOOKUP(B355,Sheet1!$A$27:$D$46,4,FALSE)</f>
        <v>0.32978723404255317</v>
      </c>
      <c r="K355">
        <f>VLOOKUP(C355,Sheet1!$A$27:$D$46,4,FALSE)</f>
        <v>0.22340425531914893</v>
      </c>
      <c r="L355">
        <f>VLOOKUP(B355,Sheet1!$A$27:$F$46,5,FALSE)</f>
        <v>2.4122807017543851E-2</v>
      </c>
      <c r="M355">
        <f>VLOOKUP(C355,Sheet1!$A$27:$F$46,6,FALSE)</f>
        <v>-0.42763157894736842</v>
      </c>
    </row>
    <row r="356" spans="1:13">
      <c r="A356" s="9">
        <v>40125</v>
      </c>
      <c r="B356" t="s">
        <v>18</v>
      </c>
      <c r="C356" t="s">
        <v>14</v>
      </c>
      <c r="D356">
        <v>1</v>
      </c>
      <c r="E356">
        <v>0</v>
      </c>
      <c r="F356">
        <f>VLOOKUP(B356,Sheet1!$A$27:$B$46,2,FALSE)</f>
        <v>1.0425531914893618</v>
      </c>
      <c r="G356">
        <f>VLOOKUP(C356,Sheet1!$A$27:$B$46,2,FALSE)</f>
        <v>1.0425531914893618</v>
      </c>
      <c r="H356">
        <f>VLOOKUP(B356,Sheet1!$A$27:$D$46,3,FALSE)</f>
        <v>41</v>
      </c>
      <c r="I356">
        <f>VLOOKUP(C356,Sheet1!$A$27:$D$46,3,FALSE)</f>
        <v>79</v>
      </c>
      <c r="J356">
        <f>VLOOKUP(B356,Sheet1!$A$27:$D$46,4,FALSE)</f>
        <v>0.34042553191489361</v>
      </c>
      <c r="K356">
        <f>VLOOKUP(C356,Sheet1!$A$27:$D$46,4,FALSE)</f>
        <v>0.39361702127659576</v>
      </c>
      <c r="L356">
        <f>VLOOKUP(B356,Sheet1!$A$27:$F$46,5,FALSE)</f>
        <v>-0.12792397660818713</v>
      </c>
      <c r="M356">
        <f>VLOOKUP(C356,Sheet1!$A$27:$F$46,6,FALSE)</f>
        <v>-0.49634502923976609</v>
      </c>
    </row>
    <row r="357" spans="1:13">
      <c r="A357" s="9">
        <v>40124</v>
      </c>
      <c r="B357" t="s">
        <v>0</v>
      </c>
      <c r="C357" t="s">
        <v>19</v>
      </c>
      <c r="D357">
        <v>4</v>
      </c>
      <c r="E357">
        <v>2</v>
      </c>
      <c r="F357">
        <f>VLOOKUP(B357,Sheet1!$A$27:$B$46,2,FALSE)</f>
        <v>2.9188596491228069</v>
      </c>
      <c r="G357">
        <f>VLOOKUP(C357,Sheet1!$A$27:$B$46,2,FALSE)</f>
        <v>1.4361702127659575</v>
      </c>
      <c r="H357">
        <f>VLOOKUP(B357,Sheet1!$A$27:$D$46,3,FALSE)</f>
        <v>291</v>
      </c>
      <c r="I357">
        <f>VLOOKUP(C357,Sheet1!$A$27:$D$46,3,FALSE)</f>
        <v>110</v>
      </c>
      <c r="J357">
        <f>VLOOKUP(B357,Sheet1!$A$27:$D$46,4,FALSE)</f>
        <v>5.4093567251461985E-2</v>
      </c>
      <c r="K357">
        <f>VLOOKUP(C357,Sheet1!$A$27:$D$46,4,FALSE)</f>
        <v>0.25531914893617019</v>
      </c>
      <c r="L357">
        <f>VLOOKUP(B357,Sheet1!$A$27:$F$46,5,FALSE)</f>
        <v>1.111842105263158</v>
      </c>
      <c r="M357">
        <f>VLOOKUP(C357,Sheet1!$A$27:$F$46,6,FALSE)</f>
        <v>-0.43421052631578949</v>
      </c>
    </row>
    <row r="358" spans="1:13">
      <c r="A358" s="9">
        <v>40124</v>
      </c>
      <c r="B358" t="s">
        <v>8</v>
      </c>
      <c r="C358" t="s">
        <v>5</v>
      </c>
      <c r="D358">
        <v>2</v>
      </c>
      <c r="E358">
        <v>3</v>
      </c>
      <c r="F358">
        <f>VLOOKUP(B358,Sheet1!$A$27:$B$46,2,FALSE)</f>
        <v>1.7553191489361701</v>
      </c>
      <c r="G358">
        <f>VLOOKUP(C358,Sheet1!$A$27:$B$46,2,FALSE)</f>
        <v>2.4574468085106385</v>
      </c>
      <c r="H358">
        <f>VLOOKUP(B358,Sheet1!$A$27:$D$46,3,FALSE)</f>
        <v>124</v>
      </c>
      <c r="I358">
        <f>VLOOKUP(C358,Sheet1!$A$27:$D$46,3,FALSE)</f>
        <v>228</v>
      </c>
      <c r="J358">
        <f>VLOOKUP(B358,Sheet1!$A$27:$D$46,4,FALSE)</f>
        <v>0.1702127659574468</v>
      </c>
      <c r="K358">
        <f>VLOOKUP(C358,Sheet1!$A$27:$D$46,4,FALSE)</f>
        <v>0.11702127659574468</v>
      </c>
      <c r="L358">
        <f>VLOOKUP(B358,Sheet1!$A$27:$F$46,5,FALSE)</f>
        <v>0.52119883040935666</v>
      </c>
      <c r="M358">
        <f>VLOOKUP(C358,Sheet1!$A$27:$F$46,6,FALSE)</f>
        <v>0.3757309941520468</v>
      </c>
    </row>
    <row r="359" spans="1:13">
      <c r="A359" s="9">
        <v>40124</v>
      </c>
      <c r="B359" t="s">
        <v>15</v>
      </c>
      <c r="C359" t="s">
        <v>21</v>
      </c>
      <c r="D359">
        <v>0</v>
      </c>
      <c r="E359">
        <v>2</v>
      </c>
      <c r="F359">
        <f>VLOOKUP(B359,Sheet1!$A$27:$B$46,2,FALSE)</f>
        <v>1.446808510638298</v>
      </c>
      <c r="G359">
        <f>VLOOKUP(C359,Sheet1!$A$27:$B$46,2,FALSE)</f>
        <v>1.0425531914893618</v>
      </c>
      <c r="H359">
        <f>VLOOKUP(B359,Sheet1!$A$27:$D$46,3,FALSE)</f>
        <v>107</v>
      </c>
      <c r="I359">
        <f>VLOOKUP(C359,Sheet1!$A$27:$D$46,3,FALSE)</f>
        <v>78</v>
      </c>
      <c r="J359">
        <f>VLOOKUP(B359,Sheet1!$A$27:$D$46,4,FALSE)</f>
        <v>0.24468085106382978</v>
      </c>
      <c r="K359">
        <f>VLOOKUP(C359,Sheet1!$A$27:$D$46,4,FALSE)</f>
        <v>0.36170212765957449</v>
      </c>
      <c r="L359">
        <f>VLOOKUP(B359,Sheet1!$A$27:$F$46,5,FALSE)</f>
        <v>0.32748538011695905</v>
      </c>
      <c r="M359">
        <f>VLOOKUP(C359,Sheet1!$A$27:$F$46,6,FALSE)</f>
        <v>-0.44883040935672514</v>
      </c>
    </row>
    <row r="360" spans="1:13">
      <c r="A360" s="9">
        <v>40118</v>
      </c>
      <c r="B360" t="s">
        <v>22</v>
      </c>
      <c r="C360" t="s">
        <v>6</v>
      </c>
      <c r="D360">
        <v>0</v>
      </c>
      <c r="E360">
        <v>1</v>
      </c>
      <c r="F360">
        <f>VLOOKUP(B360,Sheet1!$A$27:$B$46,2,FALSE)</f>
        <v>1.2765957446808511</v>
      </c>
      <c r="G360">
        <f>VLOOKUP(C360,Sheet1!$A$27:$B$46,2,FALSE)</f>
        <v>1.6382978723404256</v>
      </c>
      <c r="H360">
        <f>VLOOKUP(B360,Sheet1!$A$27:$D$46,3,FALSE)</f>
        <v>76</v>
      </c>
      <c r="I360">
        <f>VLOOKUP(C360,Sheet1!$A$27:$D$46,3,FALSE)</f>
        <v>140</v>
      </c>
      <c r="J360">
        <f>VLOOKUP(B360,Sheet1!$A$27:$D$46,4,FALSE)</f>
        <v>0.25531914893617019</v>
      </c>
      <c r="K360">
        <f>VLOOKUP(C360,Sheet1!$A$27:$D$46,4,FALSE)</f>
        <v>0.1702127659574468</v>
      </c>
      <c r="L360">
        <f>VLOOKUP(B360,Sheet1!$A$27:$F$46,5,FALSE)</f>
        <v>-0.16154970760233919</v>
      </c>
      <c r="M360">
        <f>VLOOKUP(C360,Sheet1!$A$27:$F$46,6,FALSE)</f>
        <v>-1.023391812865497E-2</v>
      </c>
    </row>
    <row r="361" spans="1:13">
      <c r="A361" s="9">
        <v>40118</v>
      </c>
      <c r="B361" t="s">
        <v>19</v>
      </c>
      <c r="C361" t="s">
        <v>32</v>
      </c>
      <c r="D361">
        <v>1</v>
      </c>
      <c r="E361">
        <v>0</v>
      </c>
      <c r="F361">
        <f>VLOOKUP(B361,Sheet1!$A$27:$B$46,2,FALSE)</f>
        <v>1.4361702127659575</v>
      </c>
      <c r="G361">
        <f>VLOOKUP(C361,Sheet1!$A$27:$B$46,2,FALSE)</f>
        <v>1.1170212765957446</v>
      </c>
      <c r="H361">
        <f>VLOOKUP(B361,Sheet1!$A$27:$D$46,3,FALSE)</f>
        <v>110</v>
      </c>
      <c r="I361">
        <f>VLOOKUP(C361,Sheet1!$A$27:$D$46,3,FALSE)</f>
        <v>74</v>
      </c>
      <c r="J361">
        <f>VLOOKUP(B361,Sheet1!$A$27:$D$46,4,FALSE)</f>
        <v>0.25531914893617019</v>
      </c>
      <c r="K361">
        <f>VLOOKUP(C361,Sheet1!$A$27:$D$46,4,FALSE)</f>
        <v>0.32978723404255317</v>
      </c>
      <c r="L361">
        <f>VLOOKUP(B361,Sheet1!$A$27:$F$46,5,FALSE)</f>
        <v>0.54239766081871343</v>
      </c>
      <c r="M361">
        <f>VLOOKUP(C361,Sheet1!$A$27:$F$46,6,FALSE)</f>
        <v>-0.40716374269005845</v>
      </c>
    </row>
    <row r="362" spans="1:13">
      <c r="A362" s="9">
        <v>40118</v>
      </c>
      <c r="B362" t="s">
        <v>24</v>
      </c>
      <c r="C362" t="s">
        <v>23</v>
      </c>
      <c r="D362">
        <v>2</v>
      </c>
      <c r="E362">
        <v>1</v>
      </c>
      <c r="F362">
        <f>VLOOKUP(B362,Sheet1!$A$27:$B$46,2,FALSE)</f>
        <v>0.65957446808510634</v>
      </c>
      <c r="G362">
        <f>VLOOKUP(C362,Sheet1!$A$27:$B$46,2,FALSE)</f>
        <v>1.1063829787234043</v>
      </c>
      <c r="H362">
        <f>VLOOKUP(B362,Sheet1!$A$27:$D$46,3,FALSE)</f>
        <v>66</v>
      </c>
      <c r="I362">
        <f>VLOOKUP(C362,Sheet1!$A$27:$D$46,3,FALSE)</f>
        <v>57</v>
      </c>
      <c r="J362">
        <f>VLOOKUP(B362,Sheet1!$A$27:$D$46,4,FALSE)</f>
        <v>0.2857142857142857</v>
      </c>
      <c r="K362">
        <f>VLOOKUP(C362,Sheet1!$A$27:$D$46,4,FALSE)</f>
        <v>0.30851063829787234</v>
      </c>
      <c r="L362">
        <f>VLOOKUP(B362,Sheet1!$A$27:$F$46,5,FALSE)</f>
        <v>-0.27953216374269008</v>
      </c>
      <c r="M362">
        <f>VLOOKUP(C362,Sheet1!$A$27:$F$46,6,FALSE)</f>
        <v>-0.38230994152046782</v>
      </c>
    </row>
    <row r="363" spans="1:13">
      <c r="A363" s="9">
        <v>40118</v>
      </c>
      <c r="B363" t="s">
        <v>21</v>
      </c>
      <c r="C363" t="s">
        <v>18</v>
      </c>
      <c r="D363">
        <v>1</v>
      </c>
      <c r="E363">
        <v>1</v>
      </c>
      <c r="F363">
        <f>VLOOKUP(B363,Sheet1!$A$27:$B$46,2,FALSE)</f>
        <v>1.0425531914893618</v>
      </c>
      <c r="G363">
        <f>VLOOKUP(C363,Sheet1!$A$27:$B$46,2,FALSE)</f>
        <v>1.0425531914893618</v>
      </c>
      <c r="H363">
        <f>VLOOKUP(B363,Sheet1!$A$27:$D$46,3,FALSE)</f>
        <v>78</v>
      </c>
      <c r="I363">
        <f>VLOOKUP(C363,Sheet1!$A$27:$D$46,3,FALSE)</f>
        <v>41</v>
      </c>
      <c r="J363">
        <f>VLOOKUP(B363,Sheet1!$A$27:$D$46,4,FALSE)</f>
        <v>0.36170212765957449</v>
      </c>
      <c r="K363">
        <f>VLOOKUP(C363,Sheet1!$A$27:$D$46,4,FALSE)</f>
        <v>0.34042553191489361</v>
      </c>
      <c r="L363">
        <f>VLOOKUP(B363,Sheet1!$A$27:$F$46,5,FALSE)</f>
        <v>0.11330409356725145</v>
      </c>
      <c r="M363">
        <f>VLOOKUP(C363,Sheet1!$A$27:$F$46,6,FALSE)</f>
        <v>-0.51461988304093564</v>
      </c>
    </row>
    <row r="364" spans="1:13">
      <c r="A364" s="9">
        <v>40117</v>
      </c>
      <c r="B364" t="s">
        <v>5</v>
      </c>
      <c r="C364" t="s">
        <v>15</v>
      </c>
      <c r="D364">
        <v>2</v>
      </c>
      <c r="E364">
        <v>0</v>
      </c>
      <c r="F364">
        <f>VLOOKUP(B364,Sheet1!$A$27:$B$46,2,FALSE)</f>
        <v>2.4574468085106385</v>
      </c>
      <c r="G364">
        <f>VLOOKUP(C364,Sheet1!$A$27:$B$46,2,FALSE)</f>
        <v>1.446808510638298</v>
      </c>
      <c r="H364">
        <f>VLOOKUP(B364,Sheet1!$A$27:$D$46,3,FALSE)</f>
        <v>228</v>
      </c>
      <c r="I364">
        <f>VLOOKUP(C364,Sheet1!$A$27:$D$46,3,FALSE)</f>
        <v>107</v>
      </c>
      <c r="J364">
        <f>VLOOKUP(B364,Sheet1!$A$27:$D$46,4,FALSE)</f>
        <v>0.11702127659574468</v>
      </c>
      <c r="K364">
        <f>VLOOKUP(C364,Sheet1!$A$27:$D$46,4,FALSE)</f>
        <v>0.24468085106382978</v>
      </c>
      <c r="L364">
        <f>VLOOKUP(B364,Sheet1!$A$27:$F$46,5,FALSE)</f>
        <v>1.1023391812865497</v>
      </c>
      <c r="M364">
        <f>VLOOKUP(C364,Sheet1!$A$27:$F$46,6,FALSE)</f>
        <v>-0.21783625730994152</v>
      </c>
    </row>
    <row r="365" spans="1:13">
      <c r="A365" s="9">
        <v>40117</v>
      </c>
      <c r="B365" t="s">
        <v>7</v>
      </c>
      <c r="C365" t="s">
        <v>8</v>
      </c>
      <c r="D365">
        <v>1</v>
      </c>
      <c r="E365">
        <v>0</v>
      </c>
      <c r="F365">
        <f>VLOOKUP(B365,Sheet1!$A$27:$B$46,2,FALSE)</f>
        <v>1.3191489361702127</v>
      </c>
      <c r="G365">
        <f>VLOOKUP(C365,Sheet1!$A$27:$B$46,2,FALSE)</f>
        <v>1.7553191489361701</v>
      </c>
      <c r="H365">
        <f>VLOOKUP(B365,Sheet1!$A$27:$D$46,3,FALSE)</f>
        <v>79</v>
      </c>
      <c r="I365">
        <f>VLOOKUP(C365,Sheet1!$A$27:$D$46,3,FALSE)</f>
        <v>124</v>
      </c>
      <c r="J365">
        <f>VLOOKUP(B365,Sheet1!$A$27:$D$46,4,FALSE)</f>
        <v>0.22340425531914893</v>
      </c>
      <c r="K365">
        <f>VLOOKUP(C365,Sheet1!$A$27:$D$46,4,FALSE)</f>
        <v>0.1702127659574468</v>
      </c>
      <c r="L365">
        <f>VLOOKUP(B365,Sheet1!$A$27:$F$46,5,FALSE)</f>
        <v>0.22587719298245612</v>
      </c>
      <c r="M365">
        <f>VLOOKUP(C365,Sheet1!$A$27:$F$46,6,FALSE)</f>
        <v>-0.25730994152046782</v>
      </c>
    </row>
    <row r="366" spans="1:13">
      <c r="A366" s="9">
        <v>40117</v>
      </c>
      <c r="B366" t="s">
        <v>16</v>
      </c>
      <c r="C366" t="s">
        <v>0</v>
      </c>
      <c r="D366">
        <v>1</v>
      </c>
      <c r="E366">
        <v>1</v>
      </c>
      <c r="F366">
        <f>VLOOKUP(B366,Sheet1!$A$27:$B$46,2,FALSE)</f>
        <v>0.98936170212765961</v>
      </c>
      <c r="G366">
        <f>VLOOKUP(C366,Sheet1!$A$27:$B$46,2,FALSE)</f>
        <v>2.9188596491228069</v>
      </c>
      <c r="H366">
        <f>VLOOKUP(B366,Sheet1!$A$27:$D$46,3,FALSE)</f>
        <v>79</v>
      </c>
      <c r="I366">
        <f>VLOOKUP(C366,Sheet1!$A$27:$D$46,3,FALSE)</f>
        <v>291</v>
      </c>
      <c r="J366">
        <f>VLOOKUP(B366,Sheet1!$A$27:$D$46,4,FALSE)</f>
        <v>0.40425531914893614</v>
      </c>
      <c r="K366">
        <f>VLOOKUP(C366,Sheet1!$A$27:$D$46,4,FALSE)</f>
        <v>5.4093567251461985E-2</v>
      </c>
      <c r="L366">
        <f>VLOOKUP(B366,Sheet1!$A$27:$F$46,5,FALSE)</f>
        <v>0.23245614035087719</v>
      </c>
      <c r="M366">
        <f>VLOOKUP(C366,Sheet1!$A$27:$F$46,6,FALSE)</f>
        <v>1.1410818713450293</v>
      </c>
    </row>
    <row r="367" spans="1:13">
      <c r="A367" s="9">
        <v>40111</v>
      </c>
      <c r="B367" t="s">
        <v>0</v>
      </c>
      <c r="C367" t="s">
        <v>24</v>
      </c>
      <c r="D367">
        <v>6</v>
      </c>
      <c r="E367">
        <v>1</v>
      </c>
      <c r="F367">
        <f>VLOOKUP(B367,Sheet1!$A$27:$B$46,2,FALSE)</f>
        <v>2.9188596491228069</v>
      </c>
      <c r="G367">
        <f>VLOOKUP(C367,Sheet1!$A$27:$B$46,2,FALSE)</f>
        <v>0.65957446808510634</v>
      </c>
      <c r="H367">
        <f>VLOOKUP(B367,Sheet1!$A$27:$D$46,3,FALSE)</f>
        <v>291</v>
      </c>
      <c r="I367">
        <f>VLOOKUP(C367,Sheet1!$A$27:$D$46,3,FALSE)</f>
        <v>66</v>
      </c>
      <c r="J367">
        <f>VLOOKUP(B367,Sheet1!$A$27:$D$46,4,FALSE)</f>
        <v>5.4093567251461985E-2</v>
      </c>
      <c r="K367">
        <f>VLOOKUP(C367,Sheet1!$A$27:$D$46,4,FALSE)</f>
        <v>0.2857142857142857</v>
      </c>
      <c r="L367">
        <f>VLOOKUP(B367,Sheet1!$A$27:$F$46,5,FALSE)</f>
        <v>1.111842105263158</v>
      </c>
      <c r="M367">
        <f>VLOOKUP(C367,Sheet1!$A$27:$F$46,6,FALSE)</f>
        <v>-0.48479532163742689</v>
      </c>
    </row>
    <row r="368" spans="1:13">
      <c r="A368" s="9">
        <v>40111</v>
      </c>
      <c r="B368" t="s">
        <v>31</v>
      </c>
      <c r="C368" t="s">
        <v>22</v>
      </c>
      <c r="D368">
        <v>2</v>
      </c>
      <c r="E368">
        <v>1</v>
      </c>
      <c r="F368">
        <f>VLOOKUP(B368,Sheet1!$A$27:$B$46,2,FALSE)</f>
        <v>1.6276595744680851</v>
      </c>
      <c r="G368">
        <f>VLOOKUP(C368,Sheet1!$A$27:$B$46,2,FALSE)</f>
        <v>1.2765957446808511</v>
      </c>
      <c r="H368">
        <f>VLOOKUP(B368,Sheet1!$A$27:$D$46,3,FALSE)</f>
        <v>124</v>
      </c>
      <c r="I368">
        <f>VLOOKUP(C368,Sheet1!$A$27:$D$46,3,FALSE)</f>
        <v>76</v>
      </c>
      <c r="J368">
        <f>VLOOKUP(B368,Sheet1!$A$27:$D$46,4,FALSE)</f>
        <v>0.21276595744680851</v>
      </c>
      <c r="K368">
        <f>VLOOKUP(C368,Sheet1!$A$27:$D$46,4,FALSE)</f>
        <v>0.25531914893617019</v>
      </c>
      <c r="L368">
        <f>VLOOKUP(B368,Sheet1!$A$27:$F$46,5,FALSE)</f>
        <v>0.63669590643274854</v>
      </c>
      <c r="M368">
        <f>VLOOKUP(C368,Sheet1!$A$27:$F$46,6,FALSE)</f>
        <v>-0.29312865497076024</v>
      </c>
    </row>
    <row r="369" spans="1:13">
      <c r="A369" s="9">
        <v>40111</v>
      </c>
      <c r="B369" t="s">
        <v>15</v>
      </c>
      <c r="C369" t="s">
        <v>7</v>
      </c>
      <c r="D369">
        <v>2</v>
      </c>
      <c r="E369">
        <v>0</v>
      </c>
      <c r="F369">
        <f>VLOOKUP(B369,Sheet1!$A$27:$B$46,2,FALSE)</f>
        <v>1.446808510638298</v>
      </c>
      <c r="G369">
        <f>VLOOKUP(C369,Sheet1!$A$27:$B$46,2,FALSE)</f>
        <v>1.3191489361702127</v>
      </c>
      <c r="H369">
        <f>VLOOKUP(B369,Sheet1!$A$27:$D$46,3,FALSE)</f>
        <v>107</v>
      </c>
      <c r="I369">
        <f>VLOOKUP(C369,Sheet1!$A$27:$D$46,3,FALSE)</f>
        <v>79</v>
      </c>
      <c r="J369">
        <f>VLOOKUP(B369,Sheet1!$A$27:$D$46,4,FALSE)</f>
        <v>0.24468085106382978</v>
      </c>
      <c r="K369">
        <f>VLOOKUP(C369,Sheet1!$A$27:$D$46,4,FALSE)</f>
        <v>0.22340425531914893</v>
      </c>
      <c r="L369">
        <f>VLOOKUP(B369,Sheet1!$A$27:$F$46,5,FALSE)</f>
        <v>0.32748538011695905</v>
      </c>
      <c r="M369">
        <f>VLOOKUP(C369,Sheet1!$A$27:$F$46,6,FALSE)</f>
        <v>-0.42763157894736842</v>
      </c>
    </row>
    <row r="370" spans="1:13">
      <c r="A370" s="9">
        <v>40111</v>
      </c>
      <c r="B370" t="s">
        <v>23</v>
      </c>
      <c r="C370" t="s">
        <v>6</v>
      </c>
      <c r="D370">
        <v>0</v>
      </c>
      <c r="E370">
        <v>3</v>
      </c>
      <c r="F370">
        <f>VLOOKUP(B370,Sheet1!$A$27:$B$46,2,FALSE)</f>
        <v>1.1063829787234043</v>
      </c>
      <c r="G370">
        <f>VLOOKUP(C370,Sheet1!$A$27:$B$46,2,FALSE)</f>
        <v>1.6382978723404256</v>
      </c>
      <c r="H370">
        <f>VLOOKUP(B370,Sheet1!$A$27:$D$46,3,FALSE)</f>
        <v>57</v>
      </c>
      <c r="I370">
        <f>VLOOKUP(C370,Sheet1!$A$27:$D$46,3,FALSE)</f>
        <v>140</v>
      </c>
      <c r="J370">
        <f>VLOOKUP(B370,Sheet1!$A$27:$D$46,4,FALSE)</f>
        <v>0.30851063829787234</v>
      </c>
      <c r="K370">
        <f>VLOOKUP(C370,Sheet1!$A$27:$D$46,4,FALSE)</f>
        <v>0.1702127659574468</v>
      </c>
      <c r="L370">
        <f>VLOOKUP(B370,Sheet1!$A$27:$F$46,5,FALSE)</f>
        <v>-0.21856725146198833</v>
      </c>
      <c r="M370">
        <f>VLOOKUP(C370,Sheet1!$A$27:$F$46,6,FALSE)</f>
        <v>-1.023391812865497E-2</v>
      </c>
    </row>
    <row r="371" spans="1:13">
      <c r="A371" s="9">
        <v>40111</v>
      </c>
      <c r="B371" t="s">
        <v>32</v>
      </c>
      <c r="C371" t="s">
        <v>16</v>
      </c>
      <c r="D371">
        <v>1</v>
      </c>
      <c r="E371">
        <v>1</v>
      </c>
      <c r="F371">
        <f>VLOOKUP(B371,Sheet1!$A$27:$B$46,2,FALSE)</f>
        <v>1.1170212765957446</v>
      </c>
      <c r="G371">
        <f>VLOOKUP(C371,Sheet1!$A$27:$B$46,2,FALSE)</f>
        <v>0.98936170212765961</v>
      </c>
      <c r="H371">
        <f>VLOOKUP(B371,Sheet1!$A$27:$D$46,3,FALSE)</f>
        <v>74</v>
      </c>
      <c r="I371">
        <f>VLOOKUP(C371,Sheet1!$A$27:$D$46,3,FALSE)</f>
        <v>79</v>
      </c>
      <c r="J371">
        <f>VLOOKUP(B371,Sheet1!$A$27:$D$46,4,FALSE)</f>
        <v>0.32978723404255317</v>
      </c>
      <c r="K371">
        <f>VLOOKUP(C371,Sheet1!$A$27:$D$46,4,FALSE)</f>
        <v>0.40425531914893614</v>
      </c>
      <c r="L371">
        <f>VLOOKUP(B371,Sheet1!$A$27:$F$46,5,FALSE)</f>
        <v>2.4122807017543851E-2</v>
      </c>
      <c r="M371">
        <f>VLOOKUP(C371,Sheet1!$A$27:$F$46,6,FALSE)</f>
        <v>-0.49780701754385964</v>
      </c>
    </row>
    <row r="372" spans="1:13">
      <c r="A372" s="9">
        <v>40110</v>
      </c>
      <c r="B372" t="s">
        <v>8</v>
      </c>
      <c r="C372" t="s">
        <v>19</v>
      </c>
      <c r="D372">
        <v>1</v>
      </c>
      <c r="E372">
        <v>1</v>
      </c>
      <c r="F372">
        <f>VLOOKUP(B372,Sheet1!$A$27:$B$46,2,FALSE)</f>
        <v>1.7553191489361701</v>
      </c>
      <c r="G372">
        <f>VLOOKUP(C372,Sheet1!$A$27:$B$46,2,FALSE)</f>
        <v>1.4361702127659575</v>
      </c>
      <c r="H372">
        <f>VLOOKUP(B372,Sheet1!$A$27:$D$46,3,FALSE)</f>
        <v>124</v>
      </c>
      <c r="I372">
        <f>VLOOKUP(C372,Sheet1!$A$27:$D$46,3,FALSE)</f>
        <v>110</v>
      </c>
      <c r="J372">
        <f>VLOOKUP(B372,Sheet1!$A$27:$D$46,4,FALSE)</f>
        <v>0.1702127659574468</v>
      </c>
      <c r="K372">
        <f>VLOOKUP(C372,Sheet1!$A$27:$D$46,4,FALSE)</f>
        <v>0.25531914893617019</v>
      </c>
      <c r="L372">
        <f>VLOOKUP(B372,Sheet1!$A$27:$F$46,5,FALSE)</f>
        <v>0.52119883040935666</v>
      </c>
      <c r="M372">
        <f>VLOOKUP(C372,Sheet1!$A$27:$F$46,6,FALSE)</f>
        <v>-0.43421052631578949</v>
      </c>
    </row>
    <row r="373" spans="1:13">
      <c r="A373" s="9">
        <v>40110</v>
      </c>
      <c r="B373" t="s">
        <v>123</v>
      </c>
      <c r="C373" t="s">
        <v>14</v>
      </c>
      <c r="D373">
        <v>0</v>
      </c>
      <c r="E373">
        <v>0</v>
      </c>
      <c r="F373">
        <f>VLOOKUP(B373,Sheet1!$A$27:$B$46,2,FALSE)</f>
        <v>1.5319148936170213</v>
      </c>
      <c r="G373">
        <f>VLOOKUP(C373,Sheet1!$A$27:$B$46,2,FALSE)</f>
        <v>1.0425531914893618</v>
      </c>
      <c r="H373">
        <f>VLOOKUP(B373,Sheet1!$A$27:$D$46,3,FALSE)</f>
        <v>127</v>
      </c>
      <c r="I373">
        <f>VLOOKUP(C373,Sheet1!$A$27:$D$46,3,FALSE)</f>
        <v>79</v>
      </c>
      <c r="J373">
        <f>VLOOKUP(B373,Sheet1!$A$27:$D$46,4,FALSE)</f>
        <v>0.24468085106382978</v>
      </c>
      <c r="K373">
        <f>VLOOKUP(C373,Sheet1!$A$27:$D$46,4,FALSE)</f>
        <v>0.39361702127659576</v>
      </c>
      <c r="L373">
        <f>VLOOKUP(B373,Sheet1!$A$27:$F$46,5,FALSE)</f>
        <v>0.17909356725146197</v>
      </c>
      <c r="M373">
        <f>VLOOKUP(C373,Sheet1!$A$27:$F$46,6,FALSE)</f>
        <v>-0.49634502923976609</v>
      </c>
    </row>
    <row r="374" spans="1:13">
      <c r="A374" s="9">
        <v>40110</v>
      </c>
      <c r="B374" t="s">
        <v>18</v>
      </c>
      <c r="C374" t="s">
        <v>5</v>
      </c>
      <c r="D374">
        <v>0</v>
      </c>
      <c r="E374">
        <v>0</v>
      </c>
      <c r="F374">
        <f>VLOOKUP(B374,Sheet1!$A$27:$B$46,2,FALSE)</f>
        <v>1.0425531914893618</v>
      </c>
      <c r="G374">
        <f>VLOOKUP(C374,Sheet1!$A$27:$B$46,2,FALSE)</f>
        <v>2.4574468085106385</v>
      </c>
      <c r="H374">
        <f>VLOOKUP(B374,Sheet1!$A$27:$D$46,3,FALSE)</f>
        <v>41</v>
      </c>
      <c r="I374">
        <f>VLOOKUP(C374,Sheet1!$A$27:$D$46,3,FALSE)</f>
        <v>228</v>
      </c>
      <c r="J374">
        <f>VLOOKUP(B374,Sheet1!$A$27:$D$46,4,FALSE)</f>
        <v>0.34042553191489361</v>
      </c>
      <c r="K374">
        <f>VLOOKUP(C374,Sheet1!$A$27:$D$46,4,FALSE)</f>
        <v>0.11702127659574468</v>
      </c>
      <c r="L374">
        <f>VLOOKUP(B374,Sheet1!$A$27:$F$46,5,FALSE)</f>
        <v>-0.12792397660818713</v>
      </c>
      <c r="M374">
        <f>VLOOKUP(C374,Sheet1!$A$27:$F$46,6,FALSE)</f>
        <v>0.3757309941520468</v>
      </c>
    </row>
    <row r="375" spans="1:13">
      <c r="A375" s="9">
        <v>40104</v>
      </c>
      <c r="B375" t="s">
        <v>22</v>
      </c>
      <c r="C375" t="s">
        <v>23</v>
      </c>
      <c r="D375">
        <v>1</v>
      </c>
      <c r="E375">
        <v>2</v>
      </c>
      <c r="F375">
        <f>VLOOKUP(B375,Sheet1!$A$27:$B$46,2,FALSE)</f>
        <v>1.2765957446808511</v>
      </c>
      <c r="G375">
        <f>VLOOKUP(C375,Sheet1!$A$27:$B$46,2,FALSE)</f>
        <v>1.1063829787234043</v>
      </c>
      <c r="H375">
        <f>VLOOKUP(B375,Sheet1!$A$27:$D$46,3,FALSE)</f>
        <v>76</v>
      </c>
      <c r="I375">
        <f>VLOOKUP(C375,Sheet1!$A$27:$D$46,3,FALSE)</f>
        <v>57</v>
      </c>
      <c r="J375">
        <f>VLOOKUP(B375,Sheet1!$A$27:$D$46,4,FALSE)</f>
        <v>0.25531914893617019</v>
      </c>
      <c r="K375">
        <f>VLOOKUP(C375,Sheet1!$A$27:$D$46,4,FALSE)</f>
        <v>0.30851063829787234</v>
      </c>
      <c r="L375">
        <f>VLOOKUP(B375,Sheet1!$A$27:$F$46,5,FALSE)</f>
        <v>-0.16154970760233919</v>
      </c>
      <c r="M375">
        <f>VLOOKUP(C375,Sheet1!$A$27:$F$46,6,FALSE)</f>
        <v>-0.38230994152046782</v>
      </c>
    </row>
    <row r="376" spans="1:13">
      <c r="A376" s="9">
        <v>40104</v>
      </c>
      <c r="B376" t="s">
        <v>19</v>
      </c>
      <c r="C376" t="s">
        <v>15</v>
      </c>
      <c r="D376">
        <v>3</v>
      </c>
      <c r="E376">
        <v>1</v>
      </c>
      <c r="F376">
        <f>VLOOKUP(B376,Sheet1!$A$27:$B$46,2,FALSE)</f>
        <v>1.4361702127659575</v>
      </c>
      <c r="G376">
        <f>VLOOKUP(C376,Sheet1!$A$27:$B$46,2,FALSE)</f>
        <v>1.446808510638298</v>
      </c>
      <c r="H376">
        <f>VLOOKUP(B376,Sheet1!$A$27:$D$46,3,FALSE)</f>
        <v>110</v>
      </c>
      <c r="I376">
        <f>VLOOKUP(C376,Sheet1!$A$27:$D$46,3,FALSE)</f>
        <v>107</v>
      </c>
      <c r="J376">
        <f>VLOOKUP(B376,Sheet1!$A$27:$D$46,4,FALSE)</f>
        <v>0.25531914893617019</v>
      </c>
      <c r="K376">
        <f>VLOOKUP(C376,Sheet1!$A$27:$D$46,4,FALSE)</f>
        <v>0.24468085106382978</v>
      </c>
      <c r="L376">
        <f>VLOOKUP(B376,Sheet1!$A$27:$F$46,5,FALSE)</f>
        <v>0.54239766081871343</v>
      </c>
      <c r="M376">
        <f>VLOOKUP(C376,Sheet1!$A$27:$F$46,6,FALSE)</f>
        <v>-0.21783625730994152</v>
      </c>
    </row>
    <row r="377" spans="1:13">
      <c r="A377" s="9">
        <v>40104</v>
      </c>
      <c r="B377" t="s">
        <v>7</v>
      </c>
      <c r="C377" t="s">
        <v>18</v>
      </c>
      <c r="D377">
        <v>1</v>
      </c>
      <c r="E377">
        <v>2</v>
      </c>
      <c r="F377">
        <f>VLOOKUP(B377,Sheet1!$A$27:$B$46,2,FALSE)</f>
        <v>1.3191489361702127</v>
      </c>
      <c r="G377">
        <f>VLOOKUP(C377,Sheet1!$A$27:$B$46,2,FALSE)</f>
        <v>1.0425531914893618</v>
      </c>
      <c r="H377">
        <f>VLOOKUP(B377,Sheet1!$A$27:$D$46,3,FALSE)</f>
        <v>79</v>
      </c>
      <c r="I377">
        <f>VLOOKUP(C377,Sheet1!$A$27:$D$46,3,FALSE)</f>
        <v>41</v>
      </c>
      <c r="J377">
        <f>VLOOKUP(B377,Sheet1!$A$27:$D$46,4,FALSE)</f>
        <v>0.22340425531914893</v>
      </c>
      <c r="K377">
        <f>VLOOKUP(C377,Sheet1!$A$27:$D$46,4,FALSE)</f>
        <v>0.34042553191489361</v>
      </c>
      <c r="L377">
        <f>VLOOKUP(B377,Sheet1!$A$27:$F$46,5,FALSE)</f>
        <v>0.22587719298245612</v>
      </c>
      <c r="M377">
        <f>VLOOKUP(C377,Sheet1!$A$27:$F$46,6,FALSE)</f>
        <v>-0.51461988304093564</v>
      </c>
    </row>
    <row r="378" spans="1:13">
      <c r="A378" s="9">
        <v>40104</v>
      </c>
      <c r="B378" t="s">
        <v>24</v>
      </c>
      <c r="C378" t="s">
        <v>32</v>
      </c>
      <c r="D378">
        <v>2</v>
      </c>
      <c r="E378">
        <v>2</v>
      </c>
      <c r="F378">
        <f>VLOOKUP(B378,Sheet1!$A$27:$B$46,2,FALSE)</f>
        <v>0.65957446808510634</v>
      </c>
      <c r="G378">
        <f>VLOOKUP(C378,Sheet1!$A$27:$B$46,2,FALSE)</f>
        <v>1.1170212765957446</v>
      </c>
      <c r="H378">
        <f>VLOOKUP(B378,Sheet1!$A$27:$D$46,3,FALSE)</f>
        <v>66</v>
      </c>
      <c r="I378">
        <f>VLOOKUP(C378,Sheet1!$A$27:$D$46,3,FALSE)</f>
        <v>74</v>
      </c>
      <c r="J378">
        <f>VLOOKUP(B378,Sheet1!$A$27:$D$46,4,FALSE)</f>
        <v>0.2857142857142857</v>
      </c>
      <c r="K378">
        <f>VLOOKUP(C378,Sheet1!$A$27:$D$46,4,FALSE)</f>
        <v>0.32978723404255317</v>
      </c>
      <c r="L378">
        <f>VLOOKUP(B378,Sheet1!$A$27:$F$46,5,FALSE)</f>
        <v>-0.27953216374269008</v>
      </c>
      <c r="M378">
        <f>VLOOKUP(C378,Sheet1!$A$27:$F$46,6,FALSE)</f>
        <v>-0.40716374269005845</v>
      </c>
    </row>
    <row r="379" spans="1:13">
      <c r="A379" s="9">
        <v>40104</v>
      </c>
      <c r="B379" t="s">
        <v>16</v>
      </c>
      <c r="C379" t="s">
        <v>8</v>
      </c>
      <c r="D379">
        <v>3</v>
      </c>
      <c r="E379">
        <v>0</v>
      </c>
      <c r="F379">
        <f>VLOOKUP(B379,Sheet1!$A$27:$B$46,2,FALSE)</f>
        <v>0.98936170212765961</v>
      </c>
      <c r="G379">
        <f>VLOOKUP(C379,Sheet1!$A$27:$B$46,2,FALSE)</f>
        <v>1.7553191489361701</v>
      </c>
      <c r="H379">
        <f>VLOOKUP(B379,Sheet1!$A$27:$D$46,3,FALSE)</f>
        <v>79</v>
      </c>
      <c r="I379">
        <f>VLOOKUP(C379,Sheet1!$A$27:$D$46,3,FALSE)</f>
        <v>124</v>
      </c>
      <c r="J379">
        <f>VLOOKUP(B379,Sheet1!$A$27:$D$46,4,FALSE)</f>
        <v>0.40425531914893614</v>
      </c>
      <c r="K379">
        <f>VLOOKUP(C379,Sheet1!$A$27:$D$46,4,FALSE)</f>
        <v>0.1702127659574468</v>
      </c>
      <c r="L379">
        <f>VLOOKUP(B379,Sheet1!$A$27:$F$46,5,FALSE)</f>
        <v>0.23245614035087719</v>
      </c>
      <c r="M379">
        <f>VLOOKUP(C379,Sheet1!$A$27:$F$46,6,FALSE)</f>
        <v>-0.25730994152046782</v>
      </c>
    </row>
    <row r="380" spans="1:13">
      <c r="A380" s="9">
        <v>40103</v>
      </c>
      <c r="B380" t="s">
        <v>6</v>
      </c>
      <c r="C380" t="s">
        <v>0</v>
      </c>
      <c r="D380">
        <v>0</v>
      </c>
      <c r="E380">
        <v>0</v>
      </c>
      <c r="F380">
        <f>VLOOKUP(B380,Sheet1!$A$27:$B$46,2,FALSE)</f>
        <v>1.6382978723404256</v>
      </c>
      <c r="G380">
        <f>VLOOKUP(C380,Sheet1!$A$27:$B$46,2,FALSE)</f>
        <v>2.9188596491228069</v>
      </c>
      <c r="H380">
        <f>VLOOKUP(B380,Sheet1!$A$27:$D$46,3,FALSE)</f>
        <v>140</v>
      </c>
      <c r="I380">
        <f>VLOOKUP(C380,Sheet1!$A$27:$D$46,3,FALSE)</f>
        <v>291</v>
      </c>
      <c r="J380">
        <f>VLOOKUP(B380,Sheet1!$A$27:$D$46,4,FALSE)</f>
        <v>0.1702127659574468</v>
      </c>
      <c r="K380">
        <f>VLOOKUP(C380,Sheet1!$A$27:$D$46,4,FALSE)</f>
        <v>5.4093567251461985E-2</v>
      </c>
      <c r="L380">
        <f>VLOOKUP(B380,Sheet1!$A$27:$F$46,5,FALSE)</f>
        <v>0.4217836257309942</v>
      </c>
      <c r="M380">
        <f>VLOOKUP(C380,Sheet1!$A$27:$F$46,6,FALSE)</f>
        <v>1.1410818713450293</v>
      </c>
    </row>
    <row r="381" spans="1:13">
      <c r="A381" s="9">
        <v>40103</v>
      </c>
      <c r="B381" t="s">
        <v>21</v>
      </c>
      <c r="C381" t="s">
        <v>123</v>
      </c>
      <c r="D381">
        <v>1</v>
      </c>
      <c r="E381">
        <v>0</v>
      </c>
      <c r="F381">
        <f>VLOOKUP(B381,Sheet1!$A$27:$B$46,2,FALSE)</f>
        <v>1.0425531914893618</v>
      </c>
      <c r="G381">
        <f>VLOOKUP(C381,Sheet1!$A$27:$B$46,2,FALSE)</f>
        <v>1.5319148936170213</v>
      </c>
      <c r="H381">
        <f>VLOOKUP(B381,Sheet1!$A$27:$D$46,3,FALSE)</f>
        <v>78</v>
      </c>
      <c r="I381">
        <f>VLOOKUP(C381,Sheet1!$A$27:$D$46,3,FALSE)</f>
        <v>127</v>
      </c>
      <c r="J381">
        <f>VLOOKUP(B381,Sheet1!$A$27:$D$46,4,FALSE)</f>
        <v>0.36170212765957449</v>
      </c>
      <c r="K381">
        <f>VLOOKUP(C381,Sheet1!$A$27:$D$46,4,FALSE)</f>
        <v>0.24468085106382978</v>
      </c>
      <c r="L381">
        <f>VLOOKUP(B381,Sheet1!$A$27:$F$46,5,FALSE)</f>
        <v>0.11330409356725145</v>
      </c>
      <c r="M381">
        <f>VLOOKUP(C381,Sheet1!$A$27:$F$46,6,FALSE)</f>
        <v>-8.6257309941520477E-2</v>
      </c>
    </row>
    <row r="382" spans="1:13">
      <c r="A382" s="9">
        <v>40090</v>
      </c>
      <c r="B382" t="s">
        <v>123</v>
      </c>
      <c r="C382" t="s">
        <v>5</v>
      </c>
      <c r="D382">
        <v>2</v>
      </c>
      <c r="E382">
        <v>1</v>
      </c>
      <c r="F382">
        <f>VLOOKUP(B382,Sheet1!$A$27:$B$46,2,FALSE)</f>
        <v>1.5319148936170213</v>
      </c>
      <c r="G382">
        <f>VLOOKUP(C382,Sheet1!$A$27:$B$46,2,FALSE)</f>
        <v>2.4574468085106385</v>
      </c>
      <c r="H382">
        <f>VLOOKUP(B382,Sheet1!$A$27:$D$46,3,FALSE)</f>
        <v>127</v>
      </c>
      <c r="I382">
        <f>VLOOKUP(C382,Sheet1!$A$27:$D$46,3,FALSE)</f>
        <v>228</v>
      </c>
      <c r="J382">
        <f>VLOOKUP(B382,Sheet1!$A$27:$D$46,4,FALSE)</f>
        <v>0.24468085106382978</v>
      </c>
      <c r="K382">
        <f>VLOOKUP(C382,Sheet1!$A$27:$D$46,4,FALSE)</f>
        <v>0.11702127659574468</v>
      </c>
      <c r="L382">
        <f>VLOOKUP(B382,Sheet1!$A$27:$F$46,5,FALSE)</f>
        <v>0.17909356725146197</v>
      </c>
      <c r="M382">
        <f>VLOOKUP(C382,Sheet1!$A$27:$F$46,6,FALSE)</f>
        <v>0.3757309941520468</v>
      </c>
    </row>
    <row r="383" spans="1:13">
      <c r="A383" s="9">
        <v>40090</v>
      </c>
      <c r="B383" t="s">
        <v>15</v>
      </c>
      <c r="C383" t="s">
        <v>16</v>
      </c>
      <c r="D383">
        <v>2</v>
      </c>
      <c r="E383">
        <v>1</v>
      </c>
      <c r="F383">
        <f>VLOOKUP(B383,Sheet1!$A$27:$B$46,2,FALSE)</f>
        <v>1.446808510638298</v>
      </c>
      <c r="G383">
        <f>VLOOKUP(C383,Sheet1!$A$27:$B$46,2,FALSE)</f>
        <v>0.98936170212765961</v>
      </c>
      <c r="H383">
        <f>VLOOKUP(B383,Sheet1!$A$27:$D$46,3,FALSE)</f>
        <v>107</v>
      </c>
      <c r="I383">
        <f>VLOOKUP(C383,Sheet1!$A$27:$D$46,3,FALSE)</f>
        <v>79</v>
      </c>
      <c r="J383">
        <f>VLOOKUP(B383,Sheet1!$A$27:$D$46,4,FALSE)</f>
        <v>0.24468085106382978</v>
      </c>
      <c r="K383">
        <f>VLOOKUP(C383,Sheet1!$A$27:$D$46,4,FALSE)</f>
        <v>0.40425531914893614</v>
      </c>
      <c r="L383">
        <f>VLOOKUP(B383,Sheet1!$A$27:$F$46,5,FALSE)</f>
        <v>0.32748538011695905</v>
      </c>
      <c r="M383">
        <f>VLOOKUP(C383,Sheet1!$A$27:$F$46,6,FALSE)</f>
        <v>-0.49780701754385964</v>
      </c>
    </row>
    <row r="384" spans="1:13">
      <c r="A384" s="9">
        <v>40090</v>
      </c>
      <c r="B384" t="s">
        <v>31</v>
      </c>
      <c r="C384" t="s">
        <v>14</v>
      </c>
      <c r="D384">
        <v>0</v>
      </c>
      <c r="E384">
        <v>0</v>
      </c>
      <c r="F384">
        <f>VLOOKUP(B384,Sheet1!$A$27:$B$46,2,FALSE)</f>
        <v>1.6276595744680851</v>
      </c>
      <c r="G384">
        <f>VLOOKUP(C384,Sheet1!$A$27:$B$46,2,FALSE)</f>
        <v>1.0425531914893618</v>
      </c>
      <c r="H384">
        <f>VLOOKUP(B384,Sheet1!$A$27:$D$46,3,FALSE)</f>
        <v>124</v>
      </c>
      <c r="I384">
        <f>VLOOKUP(C384,Sheet1!$A$27:$D$46,3,FALSE)</f>
        <v>79</v>
      </c>
      <c r="J384">
        <f>VLOOKUP(B384,Sheet1!$A$27:$D$46,4,FALSE)</f>
        <v>0.21276595744680851</v>
      </c>
      <c r="K384">
        <f>VLOOKUP(C384,Sheet1!$A$27:$D$46,4,FALSE)</f>
        <v>0.39361702127659576</v>
      </c>
      <c r="L384">
        <f>VLOOKUP(B384,Sheet1!$A$27:$F$46,5,FALSE)</f>
        <v>0.63669590643274854</v>
      </c>
      <c r="M384">
        <f>VLOOKUP(C384,Sheet1!$A$27:$F$46,6,FALSE)</f>
        <v>-0.49634502923976609</v>
      </c>
    </row>
    <row r="385" spans="1:13">
      <c r="A385" s="9">
        <v>40090</v>
      </c>
      <c r="B385" t="s">
        <v>32</v>
      </c>
      <c r="C385" t="s">
        <v>6</v>
      </c>
      <c r="D385">
        <v>0</v>
      </c>
      <c r="E385">
        <v>1</v>
      </c>
      <c r="F385">
        <f>VLOOKUP(B385,Sheet1!$A$27:$B$46,2,FALSE)</f>
        <v>1.1170212765957446</v>
      </c>
      <c r="G385">
        <f>VLOOKUP(C385,Sheet1!$A$27:$B$46,2,FALSE)</f>
        <v>1.6382978723404256</v>
      </c>
      <c r="H385">
        <f>VLOOKUP(B385,Sheet1!$A$27:$D$46,3,FALSE)</f>
        <v>74</v>
      </c>
      <c r="I385">
        <f>VLOOKUP(C385,Sheet1!$A$27:$D$46,3,FALSE)</f>
        <v>140</v>
      </c>
      <c r="J385">
        <f>VLOOKUP(B385,Sheet1!$A$27:$D$46,4,FALSE)</f>
        <v>0.32978723404255317</v>
      </c>
      <c r="K385">
        <f>VLOOKUP(C385,Sheet1!$A$27:$D$46,4,FALSE)</f>
        <v>0.1702127659574468</v>
      </c>
      <c r="L385">
        <f>VLOOKUP(B385,Sheet1!$A$27:$F$46,5,FALSE)</f>
        <v>2.4122807017543851E-2</v>
      </c>
      <c r="M385">
        <f>VLOOKUP(C385,Sheet1!$A$27:$F$46,6,FALSE)</f>
        <v>-1.023391812865497E-2</v>
      </c>
    </row>
    <row r="386" spans="1:13">
      <c r="A386" s="9">
        <v>40090</v>
      </c>
      <c r="B386" t="s">
        <v>18</v>
      </c>
      <c r="C386" t="s">
        <v>19</v>
      </c>
      <c r="D386">
        <v>4</v>
      </c>
      <c r="E386">
        <v>1</v>
      </c>
      <c r="F386">
        <f>VLOOKUP(B386,Sheet1!$A$27:$B$46,2,FALSE)</f>
        <v>1.0425531914893618</v>
      </c>
      <c r="G386">
        <f>VLOOKUP(C386,Sheet1!$A$27:$B$46,2,FALSE)</f>
        <v>1.4361702127659575</v>
      </c>
      <c r="H386">
        <f>VLOOKUP(B386,Sheet1!$A$27:$D$46,3,FALSE)</f>
        <v>41</v>
      </c>
      <c r="I386">
        <f>VLOOKUP(C386,Sheet1!$A$27:$D$46,3,FALSE)</f>
        <v>110</v>
      </c>
      <c r="J386">
        <f>VLOOKUP(B386,Sheet1!$A$27:$D$46,4,FALSE)</f>
        <v>0.34042553191489361</v>
      </c>
      <c r="K386">
        <f>VLOOKUP(C386,Sheet1!$A$27:$D$46,4,FALSE)</f>
        <v>0.25531914893617019</v>
      </c>
      <c r="L386">
        <f>VLOOKUP(B386,Sheet1!$A$27:$F$46,5,FALSE)</f>
        <v>-0.12792397660818713</v>
      </c>
      <c r="M386">
        <f>VLOOKUP(C386,Sheet1!$A$27:$F$46,6,FALSE)</f>
        <v>-0.43421052631578949</v>
      </c>
    </row>
    <row r="387" spans="1:13">
      <c r="A387" s="9">
        <v>40089</v>
      </c>
      <c r="B387" t="s">
        <v>0</v>
      </c>
      <c r="C387" t="s">
        <v>23</v>
      </c>
      <c r="D387">
        <v>1</v>
      </c>
      <c r="E387">
        <v>0</v>
      </c>
      <c r="F387">
        <f>VLOOKUP(B387,Sheet1!$A$27:$B$46,2,FALSE)</f>
        <v>2.9188596491228069</v>
      </c>
      <c r="G387">
        <f>VLOOKUP(C387,Sheet1!$A$27:$B$46,2,FALSE)</f>
        <v>1.1063829787234043</v>
      </c>
      <c r="H387">
        <f>VLOOKUP(B387,Sheet1!$A$27:$D$46,3,FALSE)</f>
        <v>291</v>
      </c>
      <c r="I387">
        <f>VLOOKUP(C387,Sheet1!$A$27:$D$46,3,FALSE)</f>
        <v>57</v>
      </c>
      <c r="J387">
        <f>VLOOKUP(B387,Sheet1!$A$27:$D$46,4,FALSE)</f>
        <v>5.4093567251461985E-2</v>
      </c>
      <c r="K387">
        <f>VLOOKUP(C387,Sheet1!$A$27:$D$46,4,FALSE)</f>
        <v>0.30851063829787234</v>
      </c>
      <c r="L387">
        <f>VLOOKUP(B387,Sheet1!$A$27:$F$46,5,FALSE)</f>
        <v>1.111842105263158</v>
      </c>
      <c r="M387">
        <f>VLOOKUP(C387,Sheet1!$A$27:$F$46,6,FALSE)</f>
        <v>-0.38230994152046782</v>
      </c>
    </row>
    <row r="388" spans="1:13">
      <c r="A388" s="9">
        <v>40089</v>
      </c>
      <c r="B388" t="s">
        <v>8</v>
      </c>
      <c r="C388" t="s">
        <v>24</v>
      </c>
      <c r="D388">
        <v>2</v>
      </c>
      <c r="E388">
        <v>1</v>
      </c>
      <c r="F388">
        <f>VLOOKUP(B388,Sheet1!$A$27:$B$46,2,FALSE)</f>
        <v>1.7553191489361701</v>
      </c>
      <c r="G388">
        <f>VLOOKUP(C388,Sheet1!$A$27:$B$46,2,FALSE)</f>
        <v>0.65957446808510634</v>
      </c>
      <c r="H388">
        <f>VLOOKUP(B388,Sheet1!$A$27:$D$46,3,FALSE)</f>
        <v>124</v>
      </c>
      <c r="I388">
        <f>VLOOKUP(C388,Sheet1!$A$27:$D$46,3,FALSE)</f>
        <v>66</v>
      </c>
      <c r="J388">
        <f>VLOOKUP(B388,Sheet1!$A$27:$D$46,4,FALSE)</f>
        <v>0.1702127659574468</v>
      </c>
      <c r="K388">
        <f>VLOOKUP(C388,Sheet1!$A$27:$D$46,4,FALSE)</f>
        <v>0.2857142857142857</v>
      </c>
      <c r="L388">
        <f>VLOOKUP(B388,Sheet1!$A$27:$F$46,5,FALSE)</f>
        <v>0.52119883040935666</v>
      </c>
      <c r="M388">
        <f>VLOOKUP(C388,Sheet1!$A$27:$F$46,6,FALSE)</f>
        <v>-0.48479532163742689</v>
      </c>
    </row>
    <row r="389" spans="1:13">
      <c r="A389" s="9">
        <v>40083</v>
      </c>
      <c r="B389" t="s">
        <v>24</v>
      </c>
      <c r="C389" t="s">
        <v>15</v>
      </c>
      <c r="D389">
        <v>3</v>
      </c>
      <c r="E389">
        <v>0</v>
      </c>
      <c r="F389">
        <f>VLOOKUP(B389,Sheet1!$A$27:$B$46,2,FALSE)</f>
        <v>0.65957446808510634</v>
      </c>
      <c r="G389">
        <f>VLOOKUP(C389,Sheet1!$A$27:$B$46,2,FALSE)</f>
        <v>1.446808510638298</v>
      </c>
      <c r="H389">
        <f>VLOOKUP(B389,Sheet1!$A$27:$D$46,3,FALSE)</f>
        <v>66</v>
      </c>
      <c r="I389">
        <f>VLOOKUP(C389,Sheet1!$A$27:$D$46,3,FALSE)</f>
        <v>107</v>
      </c>
      <c r="J389">
        <f>VLOOKUP(B389,Sheet1!$A$27:$D$46,4,FALSE)</f>
        <v>0.2857142857142857</v>
      </c>
      <c r="K389">
        <f>VLOOKUP(C389,Sheet1!$A$27:$D$46,4,FALSE)</f>
        <v>0.24468085106382978</v>
      </c>
      <c r="L389">
        <f>VLOOKUP(B389,Sheet1!$A$27:$F$46,5,FALSE)</f>
        <v>-0.27953216374269008</v>
      </c>
      <c r="M389">
        <f>VLOOKUP(C389,Sheet1!$A$27:$F$46,6,FALSE)</f>
        <v>-0.21783625730994152</v>
      </c>
    </row>
    <row r="390" spans="1:13">
      <c r="A390" s="9">
        <v>40083</v>
      </c>
      <c r="B390" t="s">
        <v>23</v>
      </c>
      <c r="C390" t="s">
        <v>32</v>
      </c>
      <c r="D390">
        <v>2</v>
      </c>
      <c r="E390">
        <v>2</v>
      </c>
      <c r="F390">
        <f>VLOOKUP(B390,Sheet1!$A$27:$B$46,2,FALSE)</f>
        <v>1.1063829787234043</v>
      </c>
      <c r="G390">
        <f>VLOOKUP(C390,Sheet1!$A$27:$B$46,2,FALSE)</f>
        <v>1.1170212765957446</v>
      </c>
      <c r="H390">
        <f>VLOOKUP(B390,Sheet1!$A$27:$D$46,3,FALSE)</f>
        <v>57</v>
      </c>
      <c r="I390">
        <f>VLOOKUP(C390,Sheet1!$A$27:$D$46,3,FALSE)</f>
        <v>74</v>
      </c>
      <c r="J390">
        <f>VLOOKUP(B390,Sheet1!$A$27:$D$46,4,FALSE)</f>
        <v>0.30851063829787234</v>
      </c>
      <c r="K390">
        <f>VLOOKUP(C390,Sheet1!$A$27:$D$46,4,FALSE)</f>
        <v>0.32978723404255317</v>
      </c>
      <c r="L390">
        <f>VLOOKUP(B390,Sheet1!$A$27:$F$46,5,FALSE)</f>
        <v>-0.21856725146198833</v>
      </c>
      <c r="M390">
        <f>VLOOKUP(C390,Sheet1!$A$27:$F$46,6,FALSE)</f>
        <v>-0.40716374269005845</v>
      </c>
    </row>
    <row r="391" spans="1:13">
      <c r="A391" s="9">
        <v>40083</v>
      </c>
      <c r="B391" t="s">
        <v>21</v>
      </c>
      <c r="C391" t="s">
        <v>31</v>
      </c>
      <c r="D391">
        <v>1</v>
      </c>
      <c r="E391">
        <v>0</v>
      </c>
      <c r="F391">
        <f>VLOOKUP(B391,Sheet1!$A$27:$B$46,2,FALSE)</f>
        <v>1.0425531914893618</v>
      </c>
      <c r="G391">
        <f>VLOOKUP(C391,Sheet1!$A$27:$B$46,2,FALSE)</f>
        <v>1.6276595744680851</v>
      </c>
      <c r="H391">
        <f>VLOOKUP(B391,Sheet1!$A$27:$D$46,3,FALSE)</f>
        <v>78</v>
      </c>
      <c r="I391">
        <f>VLOOKUP(C391,Sheet1!$A$27:$D$46,3,FALSE)</f>
        <v>124</v>
      </c>
      <c r="J391">
        <f>VLOOKUP(B391,Sheet1!$A$27:$D$46,4,FALSE)</f>
        <v>0.36170212765957449</v>
      </c>
      <c r="K391">
        <f>VLOOKUP(C391,Sheet1!$A$27:$D$46,4,FALSE)</f>
        <v>0.21276595744680851</v>
      </c>
      <c r="L391">
        <f>VLOOKUP(B391,Sheet1!$A$27:$F$46,5,FALSE)</f>
        <v>0.11330409356725145</v>
      </c>
      <c r="M391">
        <f>VLOOKUP(C391,Sheet1!$A$27:$F$46,6,FALSE)</f>
        <v>-0.13961988304093564</v>
      </c>
    </row>
    <row r="392" spans="1:13">
      <c r="A392" s="9">
        <v>40083</v>
      </c>
      <c r="B392" t="s">
        <v>16</v>
      </c>
      <c r="C392" t="s">
        <v>18</v>
      </c>
      <c r="D392">
        <v>1</v>
      </c>
      <c r="E392">
        <v>0</v>
      </c>
      <c r="F392">
        <f>VLOOKUP(B392,Sheet1!$A$27:$B$46,2,FALSE)</f>
        <v>0.98936170212765961</v>
      </c>
      <c r="G392">
        <f>VLOOKUP(C392,Sheet1!$A$27:$B$46,2,FALSE)</f>
        <v>1.0425531914893618</v>
      </c>
      <c r="H392">
        <f>VLOOKUP(B392,Sheet1!$A$27:$D$46,3,FALSE)</f>
        <v>79</v>
      </c>
      <c r="I392">
        <f>VLOOKUP(C392,Sheet1!$A$27:$D$46,3,FALSE)</f>
        <v>41</v>
      </c>
      <c r="J392">
        <f>VLOOKUP(B392,Sheet1!$A$27:$D$46,4,FALSE)</f>
        <v>0.40425531914893614</v>
      </c>
      <c r="K392">
        <f>VLOOKUP(C392,Sheet1!$A$27:$D$46,4,FALSE)</f>
        <v>0.34042553191489361</v>
      </c>
      <c r="L392">
        <f>VLOOKUP(B392,Sheet1!$A$27:$F$46,5,FALSE)</f>
        <v>0.23245614035087719</v>
      </c>
      <c r="M392">
        <f>VLOOKUP(C392,Sheet1!$A$27:$F$46,6,FALSE)</f>
        <v>-0.51461988304093564</v>
      </c>
    </row>
    <row r="393" spans="1:13">
      <c r="A393" s="9">
        <v>40082</v>
      </c>
      <c r="B393" t="s">
        <v>6</v>
      </c>
      <c r="C393" t="s">
        <v>8</v>
      </c>
      <c r="D393">
        <v>2</v>
      </c>
      <c r="E393">
        <v>2</v>
      </c>
      <c r="F393">
        <f>VLOOKUP(B393,Sheet1!$A$27:$B$46,2,FALSE)</f>
        <v>1.6382978723404256</v>
      </c>
      <c r="G393">
        <f>VLOOKUP(C393,Sheet1!$A$27:$B$46,2,FALSE)</f>
        <v>1.7553191489361701</v>
      </c>
      <c r="H393">
        <f>VLOOKUP(B393,Sheet1!$A$27:$D$46,3,FALSE)</f>
        <v>140</v>
      </c>
      <c r="I393">
        <f>VLOOKUP(C393,Sheet1!$A$27:$D$46,3,FALSE)</f>
        <v>124</v>
      </c>
      <c r="J393">
        <f>VLOOKUP(B393,Sheet1!$A$27:$D$46,4,FALSE)</f>
        <v>0.1702127659574468</v>
      </c>
      <c r="K393">
        <f>VLOOKUP(C393,Sheet1!$A$27:$D$46,4,FALSE)</f>
        <v>0.1702127659574468</v>
      </c>
      <c r="L393">
        <f>VLOOKUP(B393,Sheet1!$A$27:$F$46,5,FALSE)</f>
        <v>0.4217836257309942</v>
      </c>
      <c r="M393">
        <f>VLOOKUP(C393,Sheet1!$A$27:$F$46,6,FALSE)</f>
        <v>-0.25730994152046782</v>
      </c>
    </row>
    <row r="394" spans="1:13">
      <c r="A394" s="9">
        <v>40082</v>
      </c>
      <c r="B394" t="s">
        <v>22</v>
      </c>
      <c r="C394" t="s">
        <v>0</v>
      </c>
      <c r="D394">
        <v>0</v>
      </c>
      <c r="E394">
        <v>2</v>
      </c>
      <c r="F394">
        <f>VLOOKUP(B394,Sheet1!$A$27:$B$46,2,FALSE)</f>
        <v>1.2765957446808511</v>
      </c>
      <c r="G394">
        <f>VLOOKUP(C394,Sheet1!$A$27:$B$46,2,FALSE)</f>
        <v>2.9188596491228069</v>
      </c>
      <c r="H394">
        <f>VLOOKUP(B394,Sheet1!$A$27:$D$46,3,FALSE)</f>
        <v>76</v>
      </c>
      <c r="I394">
        <f>VLOOKUP(C394,Sheet1!$A$27:$D$46,3,FALSE)</f>
        <v>291</v>
      </c>
      <c r="J394">
        <f>VLOOKUP(B394,Sheet1!$A$27:$D$46,4,FALSE)</f>
        <v>0.25531914893617019</v>
      </c>
      <c r="K394">
        <f>VLOOKUP(C394,Sheet1!$A$27:$D$46,4,FALSE)</f>
        <v>5.4093567251461985E-2</v>
      </c>
      <c r="L394">
        <f>VLOOKUP(B394,Sheet1!$A$27:$F$46,5,FALSE)</f>
        <v>-0.16154970760233919</v>
      </c>
      <c r="M394">
        <f>VLOOKUP(C394,Sheet1!$A$27:$F$46,6,FALSE)</f>
        <v>1.1410818713450293</v>
      </c>
    </row>
    <row r="395" spans="1:13">
      <c r="A395" s="9">
        <v>40082</v>
      </c>
      <c r="B395" t="s">
        <v>7</v>
      </c>
      <c r="C395" t="s">
        <v>123</v>
      </c>
      <c r="D395">
        <v>0</v>
      </c>
      <c r="E395">
        <v>4</v>
      </c>
      <c r="F395">
        <f>VLOOKUP(B395,Sheet1!$A$27:$B$46,2,FALSE)</f>
        <v>1.3191489361702127</v>
      </c>
      <c r="G395">
        <f>VLOOKUP(C395,Sheet1!$A$27:$B$46,2,FALSE)</f>
        <v>1.5319148936170213</v>
      </c>
      <c r="H395">
        <f>VLOOKUP(B395,Sheet1!$A$27:$D$46,3,FALSE)</f>
        <v>79</v>
      </c>
      <c r="I395">
        <f>VLOOKUP(C395,Sheet1!$A$27:$D$46,3,FALSE)</f>
        <v>127</v>
      </c>
      <c r="J395">
        <f>VLOOKUP(B395,Sheet1!$A$27:$D$46,4,FALSE)</f>
        <v>0.22340425531914893</v>
      </c>
      <c r="K395">
        <f>VLOOKUP(C395,Sheet1!$A$27:$D$46,4,FALSE)</f>
        <v>0.24468085106382978</v>
      </c>
      <c r="L395">
        <f>VLOOKUP(B395,Sheet1!$A$27:$F$46,5,FALSE)</f>
        <v>0.22587719298245612</v>
      </c>
      <c r="M395">
        <f>VLOOKUP(C395,Sheet1!$A$27:$F$46,6,FALSE)</f>
        <v>-8.6257309941520477E-2</v>
      </c>
    </row>
    <row r="396" spans="1:13">
      <c r="A396" s="9">
        <v>40080</v>
      </c>
      <c r="B396" t="s">
        <v>18</v>
      </c>
      <c r="C396" t="s">
        <v>24</v>
      </c>
      <c r="D396">
        <v>1</v>
      </c>
      <c r="E396">
        <v>1</v>
      </c>
      <c r="F396">
        <f>VLOOKUP(B396,Sheet1!$A$27:$B$46,2,FALSE)</f>
        <v>1.0425531914893618</v>
      </c>
      <c r="G396">
        <f>VLOOKUP(C396,Sheet1!$A$27:$B$46,2,FALSE)</f>
        <v>0.65957446808510634</v>
      </c>
      <c r="H396">
        <f>VLOOKUP(B396,Sheet1!$A$27:$D$46,3,FALSE)</f>
        <v>41</v>
      </c>
      <c r="I396">
        <f>VLOOKUP(C396,Sheet1!$A$27:$D$46,3,FALSE)</f>
        <v>66</v>
      </c>
      <c r="J396">
        <f>VLOOKUP(B396,Sheet1!$A$27:$D$46,4,FALSE)</f>
        <v>0.34042553191489361</v>
      </c>
      <c r="K396">
        <f>VLOOKUP(C396,Sheet1!$A$27:$D$46,4,FALSE)</f>
        <v>0.2857142857142857</v>
      </c>
      <c r="L396">
        <f>VLOOKUP(B396,Sheet1!$A$27:$F$46,5,FALSE)</f>
        <v>-0.12792397660818713</v>
      </c>
      <c r="M396">
        <f>VLOOKUP(C396,Sheet1!$A$27:$F$46,6,FALSE)</f>
        <v>-0.48479532163742689</v>
      </c>
    </row>
    <row r="397" spans="1:13">
      <c r="A397" s="9">
        <v>40079</v>
      </c>
      <c r="B397" t="s">
        <v>8</v>
      </c>
      <c r="C397" t="s">
        <v>23</v>
      </c>
      <c r="D397">
        <v>2</v>
      </c>
      <c r="E397">
        <v>2</v>
      </c>
      <c r="F397">
        <f>VLOOKUP(B397,Sheet1!$A$27:$B$46,2,FALSE)</f>
        <v>1.7553191489361701</v>
      </c>
      <c r="G397">
        <f>VLOOKUP(C397,Sheet1!$A$27:$B$46,2,FALSE)</f>
        <v>1.1063829787234043</v>
      </c>
      <c r="H397">
        <f>VLOOKUP(B397,Sheet1!$A$27:$D$46,3,FALSE)</f>
        <v>124</v>
      </c>
      <c r="I397">
        <f>VLOOKUP(C397,Sheet1!$A$27:$D$46,3,FALSE)</f>
        <v>57</v>
      </c>
      <c r="J397">
        <f>VLOOKUP(B397,Sheet1!$A$27:$D$46,4,FALSE)</f>
        <v>0.1702127659574468</v>
      </c>
      <c r="K397">
        <f>VLOOKUP(C397,Sheet1!$A$27:$D$46,4,FALSE)</f>
        <v>0.30851063829787234</v>
      </c>
      <c r="L397">
        <f>VLOOKUP(B397,Sheet1!$A$27:$F$46,5,FALSE)</f>
        <v>0.52119883040935666</v>
      </c>
      <c r="M397">
        <f>VLOOKUP(C397,Sheet1!$A$27:$F$46,6,FALSE)</f>
        <v>-0.38230994152046782</v>
      </c>
    </row>
    <row r="398" spans="1:13">
      <c r="A398" s="9">
        <v>40079</v>
      </c>
      <c r="B398" t="s">
        <v>31</v>
      </c>
      <c r="C398" t="s">
        <v>5</v>
      </c>
      <c r="D398">
        <v>0</v>
      </c>
      <c r="E398">
        <v>2</v>
      </c>
      <c r="F398">
        <f>VLOOKUP(B398,Sheet1!$A$27:$B$46,2,FALSE)</f>
        <v>1.6276595744680851</v>
      </c>
      <c r="G398">
        <f>VLOOKUP(C398,Sheet1!$A$27:$B$46,2,FALSE)</f>
        <v>2.4574468085106385</v>
      </c>
      <c r="H398">
        <f>VLOOKUP(B398,Sheet1!$A$27:$D$46,3,FALSE)</f>
        <v>124</v>
      </c>
      <c r="I398">
        <f>VLOOKUP(C398,Sheet1!$A$27:$D$46,3,FALSE)</f>
        <v>228</v>
      </c>
      <c r="J398">
        <f>VLOOKUP(B398,Sheet1!$A$27:$D$46,4,FALSE)</f>
        <v>0.21276595744680851</v>
      </c>
      <c r="K398">
        <f>VLOOKUP(C398,Sheet1!$A$27:$D$46,4,FALSE)</f>
        <v>0.11702127659574468</v>
      </c>
      <c r="L398">
        <f>VLOOKUP(B398,Sheet1!$A$27:$F$46,5,FALSE)</f>
        <v>0.63669590643274854</v>
      </c>
      <c r="M398">
        <f>VLOOKUP(C398,Sheet1!$A$27:$F$46,6,FALSE)</f>
        <v>0.3757309941520468</v>
      </c>
    </row>
    <row r="399" spans="1:13">
      <c r="A399" s="9">
        <v>40079</v>
      </c>
      <c r="B399" t="s">
        <v>15</v>
      </c>
      <c r="C399" t="s">
        <v>6</v>
      </c>
      <c r="D399">
        <v>3</v>
      </c>
      <c r="E399">
        <v>1</v>
      </c>
      <c r="F399">
        <f>VLOOKUP(B399,Sheet1!$A$27:$B$46,2,FALSE)</f>
        <v>1.446808510638298</v>
      </c>
      <c r="G399">
        <f>VLOOKUP(C399,Sheet1!$A$27:$B$46,2,FALSE)</f>
        <v>1.6382978723404256</v>
      </c>
      <c r="H399">
        <f>VLOOKUP(B399,Sheet1!$A$27:$D$46,3,FALSE)</f>
        <v>107</v>
      </c>
      <c r="I399">
        <f>VLOOKUP(C399,Sheet1!$A$27:$D$46,3,FALSE)</f>
        <v>140</v>
      </c>
      <c r="J399">
        <f>VLOOKUP(B399,Sheet1!$A$27:$D$46,4,FALSE)</f>
        <v>0.24468085106382978</v>
      </c>
      <c r="K399">
        <f>VLOOKUP(C399,Sheet1!$A$27:$D$46,4,FALSE)</f>
        <v>0.1702127659574468</v>
      </c>
      <c r="L399">
        <f>VLOOKUP(B399,Sheet1!$A$27:$F$46,5,FALSE)</f>
        <v>0.32748538011695905</v>
      </c>
      <c r="M399">
        <f>VLOOKUP(C399,Sheet1!$A$27:$F$46,6,FALSE)</f>
        <v>-1.023391812865497E-2</v>
      </c>
    </row>
    <row r="400" spans="1:13">
      <c r="A400" s="9">
        <v>40079</v>
      </c>
      <c r="B400" t="s">
        <v>14</v>
      </c>
      <c r="C400" t="s">
        <v>22</v>
      </c>
      <c r="D400">
        <v>2</v>
      </c>
      <c r="E400">
        <v>1</v>
      </c>
      <c r="F400">
        <f>VLOOKUP(B400,Sheet1!$A$27:$B$46,2,FALSE)</f>
        <v>1.0425531914893618</v>
      </c>
      <c r="G400">
        <f>VLOOKUP(C400,Sheet1!$A$27:$B$46,2,FALSE)</f>
        <v>1.2765957446808511</v>
      </c>
      <c r="H400">
        <f>VLOOKUP(B400,Sheet1!$A$27:$D$46,3,FALSE)</f>
        <v>79</v>
      </c>
      <c r="I400">
        <f>VLOOKUP(C400,Sheet1!$A$27:$D$46,3,FALSE)</f>
        <v>76</v>
      </c>
      <c r="J400">
        <f>VLOOKUP(B400,Sheet1!$A$27:$D$46,4,FALSE)</f>
        <v>0.39361702127659576</v>
      </c>
      <c r="K400">
        <f>VLOOKUP(C400,Sheet1!$A$27:$D$46,4,FALSE)</f>
        <v>0.25531914893617019</v>
      </c>
      <c r="L400">
        <f>VLOOKUP(B400,Sheet1!$A$27:$F$46,5,FALSE)</f>
        <v>0.33698830409356728</v>
      </c>
      <c r="M400">
        <f>VLOOKUP(C400,Sheet1!$A$27:$F$46,6,FALSE)</f>
        <v>-0.29312865497076024</v>
      </c>
    </row>
    <row r="401" spans="1:13">
      <c r="A401" s="9">
        <v>40078</v>
      </c>
      <c r="B401" t="s">
        <v>123</v>
      </c>
      <c r="C401" t="s">
        <v>19</v>
      </c>
      <c r="D401">
        <v>2</v>
      </c>
      <c r="E401">
        <v>0</v>
      </c>
      <c r="F401">
        <f>VLOOKUP(B401,Sheet1!$A$27:$B$46,2,FALSE)</f>
        <v>1.5319148936170213</v>
      </c>
      <c r="G401">
        <f>VLOOKUP(C401,Sheet1!$A$27:$B$46,2,FALSE)</f>
        <v>1.4361702127659575</v>
      </c>
      <c r="H401">
        <f>VLOOKUP(B401,Sheet1!$A$27:$D$46,3,FALSE)</f>
        <v>127</v>
      </c>
      <c r="I401">
        <f>VLOOKUP(C401,Sheet1!$A$27:$D$46,3,FALSE)</f>
        <v>110</v>
      </c>
      <c r="J401">
        <f>VLOOKUP(B401,Sheet1!$A$27:$D$46,4,FALSE)</f>
        <v>0.24468085106382978</v>
      </c>
      <c r="K401">
        <f>VLOOKUP(C401,Sheet1!$A$27:$D$46,4,FALSE)</f>
        <v>0.25531914893617019</v>
      </c>
      <c r="L401">
        <f>VLOOKUP(B401,Sheet1!$A$27:$F$46,5,FALSE)</f>
        <v>0.17909356725146197</v>
      </c>
      <c r="M401">
        <f>VLOOKUP(C401,Sheet1!$A$27:$F$46,6,FALSE)</f>
        <v>-0.43421052631578949</v>
      </c>
    </row>
    <row r="402" spans="1:13">
      <c r="A402" s="9">
        <v>40078</v>
      </c>
      <c r="B402" t="s">
        <v>32</v>
      </c>
      <c r="C402" t="s">
        <v>0</v>
      </c>
      <c r="D402">
        <v>1</v>
      </c>
      <c r="E402">
        <v>4</v>
      </c>
      <c r="F402">
        <f>VLOOKUP(B402,Sheet1!$A$27:$B$46,2,FALSE)</f>
        <v>1.1170212765957446</v>
      </c>
      <c r="G402">
        <f>VLOOKUP(C402,Sheet1!$A$27:$B$46,2,FALSE)</f>
        <v>2.9188596491228069</v>
      </c>
      <c r="H402">
        <f>VLOOKUP(B402,Sheet1!$A$27:$D$46,3,FALSE)</f>
        <v>74</v>
      </c>
      <c r="I402">
        <f>VLOOKUP(C402,Sheet1!$A$27:$D$46,3,FALSE)</f>
        <v>291</v>
      </c>
      <c r="J402">
        <f>VLOOKUP(B402,Sheet1!$A$27:$D$46,4,FALSE)</f>
        <v>0.32978723404255317</v>
      </c>
      <c r="K402">
        <f>VLOOKUP(C402,Sheet1!$A$27:$D$46,4,FALSE)</f>
        <v>5.4093567251461985E-2</v>
      </c>
      <c r="L402">
        <f>VLOOKUP(B402,Sheet1!$A$27:$F$46,5,FALSE)</f>
        <v>2.4122807017543851E-2</v>
      </c>
      <c r="M402">
        <f>VLOOKUP(C402,Sheet1!$A$27:$F$46,6,FALSE)</f>
        <v>1.1410818713450293</v>
      </c>
    </row>
    <row r="403" spans="1:13">
      <c r="A403" s="9">
        <v>40076</v>
      </c>
      <c r="B403" t="s">
        <v>6</v>
      </c>
      <c r="C403" t="s">
        <v>18</v>
      </c>
      <c r="D403">
        <v>2</v>
      </c>
      <c r="E403">
        <v>2</v>
      </c>
      <c r="F403">
        <f>VLOOKUP(B403,Sheet1!$A$27:$B$46,2,FALSE)</f>
        <v>1.6382978723404256</v>
      </c>
      <c r="G403">
        <f>VLOOKUP(C403,Sheet1!$A$27:$B$46,2,FALSE)</f>
        <v>1.0425531914893618</v>
      </c>
      <c r="H403">
        <f>VLOOKUP(B403,Sheet1!$A$27:$D$46,3,FALSE)</f>
        <v>140</v>
      </c>
      <c r="I403">
        <f>VLOOKUP(C403,Sheet1!$A$27:$D$46,3,FALSE)</f>
        <v>41</v>
      </c>
      <c r="J403">
        <f>VLOOKUP(B403,Sheet1!$A$27:$D$46,4,FALSE)</f>
        <v>0.1702127659574468</v>
      </c>
      <c r="K403">
        <f>VLOOKUP(C403,Sheet1!$A$27:$D$46,4,FALSE)</f>
        <v>0.34042553191489361</v>
      </c>
      <c r="L403">
        <f>VLOOKUP(B403,Sheet1!$A$27:$F$46,5,FALSE)</f>
        <v>0.4217836257309942</v>
      </c>
      <c r="M403">
        <f>VLOOKUP(C403,Sheet1!$A$27:$F$46,6,FALSE)</f>
        <v>-0.51461988304093564</v>
      </c>
    </row>
    <row r="404" spans="1:13">
      <c r="A404" s="9">
        <v>40076</v>
      </c>
      <c r="B404" t="s">
        <v>7</v>
      </c>
      <c r="C404" t="s">
        <v>31</v>
      </c>
      <c r="D404">
        <v>3</v>
      </c>
      <c r="E404">
        <v>2</v>
      </c>
      <c r="F404">
        <f>VLOOKUP(B404,Sheet1!$A$27:$B$46,2,FALSE)</f>
        <v>1.3191489361702127</v>
      </c>
      <c r="G404">
        <f>VLOOKUP(C404,Sheet1!$A$27:$B$46,2,FALSE)</f>
        <v>1.6276595744680851</v>
      </c>
      <c r="H404">
        <f>VLOOKUP(B404,Sheet1!$A$27:$D$46,3,FALSE)</f>
        <v>79</v>
      </c>
      <c r="I404">
        <f>VLOOKUP(C404,Sheet1!$A$27:$D$46,3,FALSE)</f>
        <v>124</v>
      </c>
      <c r="J404">
        <f>VLOOKUP(B404,Sheet1!$A$27:$D$46,4,FALSE)</f>
        <v>0.22340425531914893</v>
      </c>
      <c r="K404">
        <f>VLOOKUP(C404,Sheet1!$A$27:$D$46,4,FALSE)</f>
        <v>0.21276595744680851</v>
      </c>
      <c r="L404">
        <f>VLOOKUP(B404,Sheet1!$A$27:$F$46,5,FALSE)</f>
        <v>0.22587719298245612</v>
      </c>
      <c r="M404">
        <f>VLOOKUP(C404,Sheet1!$A$27:$F$46,6,FALSE)</f>
        <v>-0.13961988304093564</v>
      </c>
    </row>
    <row r="405" spans="1:13">
      <c r="A405" s="9">
        <v>40076</v>
      </c>
      <c r="B405" t="s">
        <v>23</v>
      </c>
      <c r="C405" t="s">
        <v>15</v>
      </c>
      <c r="D405">
        <v>1</v>
      </c>
      <c r="E405">
        <v>0</v>
      </c>
      <c r="F405">
        <f>VLOOKUP(B405,Sheet1!$A$27:$B$46,2,FALSE)</f>
        <v>1.1063829787234043</v>
      </c>
      <c r="G405">
        <f>VLOOKUP(C405,Sheet1!$A$27:$B$46,2,FALSE)</f>
        <v>1.446808510638298</v>
      </c>
      <c r="H405">
        <f>VLOOKUP(B405,Sheet1!$A$27:$D$46,3,FALSE)</f>
        <v>57</v>
      </c>
      <c r="I405">
        <f>VLOOKUP(C405,Sheet1!$A$27:$D$46,3,FALSE)</f>
        <v>107</v>
      </c>
      <c r="J405">
        <f>VLOOKUP(B405,Sheet1!$A$27:$D$46,4,FALSE)</f>
        <v>0.30851063829787234</v>
      </c>
      <c r="K405">
        <f>VLOOKUP(C405,Sheet1!$A$27:$D$46,4,FALSE)</f>
        <v>0.24468085106382978</v>
      </c>
      <c r="L405">
        <f>VLOOKUP(B405,Sheet1!$A$27:$F$46,5,FALSE)</f>
        <v>-0.21856725146198833</v>
      </c>
      <c r="M405">
        <f>VLOOKUP(C405,Sheet1!$A$27:$F$46,6,FALSE)</f>
        <v>-0.21783625730994152</v>
      </c>
    </row>
    <row r="406" spans="1:13">
      <c r="A406" s="9">
        <v>40075</v>
      </c>
      <c r="B406" t="s">
        <v>0</v>
      </c>
      <c r="C406" t="s">
        <v>8</v>
      </c>
      <c r="D406">
        <v>5</v>
      </c>
      <c r="E406">
        <v>2</v>
      </c>
      <c r="F406">
        <f>VLOOKUP(B406,Sheet1!$A$27:$B$46,2,FALSE)</f>
        <v>2.9188596491228069</v>
      </c>
      <c r="G406">
        <f>VLOOKUP(C406,Sheet1!$A$27:$B$46,2,FALSE)</f>
        <v>1.7553191489361701</v>
      </c>
      <c r="H406">
        <f>VLOOKUP(B406,Sheet1!$A$27:$D$46,3,FALSE)</f>
        <v>291</v>
      </c>
      <c r="I406">
        <f>VLOOKUP(C406,Sheet1!$A$27:$D$46,3,FALSE)</f>
        <v>124</v>
      </c>
      <c r="J406">
        <f>VLOOKUP(B406,Sheet1!$A$27:$D$46,4,FALSE)</f>
        <v>5.4093567251461985E-2</v>
      </c>
      <c r="K406">
        <f>VLOOKUP(C406,Sheet1!$A$27:$D$46,4,FALSE)</f>
        <v>0.1702127659574468</v>
      </c>
      <c r="L406">
        <f>VLOOKUP(B406,Sheet1!$A$27:$F$46,5,FALSE)</f>
        <v>1.111842105263158</v>
      </c>
      <c r="M406">
        <f>VLOOKUP(C406,Sheet1!$A$27:$F$46,6,FALSE)</f>
        <v>-0.25730994152046782</v>
      </c>
    </row>
    <row r="407" spans="1:13">
      <c r="A407" s="9">
        <v>40075</v>
      </c>
      <c r="B407" t="s">
        <v>22</v>
      </c>
      <c r="C407" t="s">
        <v>32</v>
      </c>
      <c r="D407">
        <v>1</v>
      </c>
      <c r="E407">
        <v>2</v>
      </c>
      <c r="F407">
        <f>VLOOKUP(B407,Sheet1!$A$27:$B$46,2,FALSE)</f>
        <v>1.2765957446808511</v>
      </c>
      <c r="G407">
        <f>VLOOKUP(C407,Sheet1!$A$27:$B$46,2,FALSE)</f>
        <v>1.1170212765957446</v>
      </c>
      <c r="H407">
        <f>VLOOKUP(B407,Sheet1!$A$27:$D$46,3,FALSE)</f>
        <v>76</v>
      </c>
      <c r="I407">
        <f>VLOOKUP(C407,Sheet1!$A$27:$D$46,3,FALSE)</f>
        <v>74</v>
      </c>
      <c r="J407">
        <f>VLOOKUP(B407,Sheet1!$A$27:$D$46,4,FALSE)</f>
        <v>0.25531914893617019</v>
      </c>
      <c r="K407">
        <f>VLOOKUP(C407,Sheet1!$A$27:$D$46,4,FALSE)</f>
        <v>0.32978723404255317</v>
      </c>
      <c r="L407">
        <f>VLOOKUP(B407,Sheet1!$A$27:$F$46,5,FALSE)</f>
        <v>-0.16154970760233919</v>
      </c>
      <c r="M407">
        <f>VLOOKUP(C407,Sheet1!$A$27:$F$46,6,FALSE)</f>
        <v>-0.40716374269005845</v>
      </c>
    </row>
    <row r="408" spans="1:13">
      <c r="A408" s="9">
        <v>40075</v>
      </c>
      <c r="B408" t="s">
        <v>21</v>
      </c>
      <c r="C408" t="s">
        <v>14</v>
      </c>
      <c r="D408">
        <v>2</v>
      </c>
      <c r="E408">
        <v>3</v>
      </c>
      <c r="F408">
        <f>VLOOKUP(B408,Sheet1!$A$27:$B$46,2,FALSE)</f>
        <v>1.0425531914893618</v>
      </c>
      <c r="G408">
        <f>VLOOKUP(C408,Sheet1!$A$27:$B$46,2,FALSE)</f>
        <v>1.0425531914893618</v>
      </c>
      <c r="H408">
        <f>VLOOKUP(B408,Sheet1!$A$27:$D$46,3,FALSE)</f>
        <v>78</v>
      </c>
      <c r="I408">
        <f>VLOOKUP(C408,Sheet1!$A$27:$D$46,3,FALSE)</f>
        <v>79</v>
      </c>
      <c r="J408">
        <f>VLOOKUP(B408,Sheet1!$A$27:$D$46,4,FALSE)</f>
        <v>0.36170212765957449</v>
      </c>
      <c r="K408">
        <f>VLOOKUP(C408,Sheet1!$A$27:$D$46,4,FALSE)</f>
        <v>0.39361702127659576</v>
      </c>
      <c r="L408">
        <f>VLOOKUP(B408,Sheet1!$A$27:$F$46,5,FALSE)</f>
        <v>0.11330409356725145</v>
      </c>
      <c r="M408">
        <f>VLOOKUP(C408,Sheet1!$A$27:$F$46,6,FALSE)</f>
        <v>-0.49634502923976609</v>
      </c>
    </row>
    <row r="409" spans="1:13">
      <c r="A409" s="9">
        <v>40075</v>
      </c>
      <c r="B409" t="s">
        <v>16</v>
      </c>
      <c r="C409" t="s">
        <v>123</v>
      </c>
      <c r="D409">
        <v>0</v>
      </c>
      <c r="E409">
        <v>2</v>
      </c>
      <c r="F409">
        <f>VLOOKUP(B409,Sheet1!$A$27:$B$46,2,FALSE)</f>
        <v>0.98936170212765961</v>
      </c>
      <c r="G409">
        <f>VLOOKUP(C409,Sheet1!$A$27:$B$46,2,FALSE)</f>
        <v>1.5319148936170213</v>
      </c>
      <c r="H409">
        <f>VLOOKUP(B409,Sheet1!$A$27:$D$46,3,FALSE)</f>
        <v>79</v>
      </c>
      <c r="I409">
        <f>VLOOKUP(C409,Sheet1!$A$27:$D$46,3,FALSE)</f>
        <v>127</v>
      </c>
      <c r="J409">
        <f>VLOOKUP(B409,Sheet1!$A$27:$D$46,4,FALSE)</f>
        <v>0.40425531914893614</v>
      </c>
      <c r="K409">
        <f>VLOOKUP(C409,Sheet1!$A$27:$D$46,4,FALSE)</f>
        <v>0.24468085106382978</v>
      </c>
      <c r="L409">
        <f>VLOOKUP(B409,Sheet1!$A$27:$F$46,5,FALSE)</f>
        <v>0.23245614035087719</v>
      </c>
      <c r="M409">
        <f>VLOOKUP(C409,Sheet1!$A$27:$F$46,6,FALSE)</f>
        <v>-8.6257309941520477E-2</v>
      </c>
    </row>
    <row r="410" spans="1:13">
      <c r="A410" s="9">
        <v>40069</v>
      </c>
      <c r="B410" t="s">
        <v>31</v>
      </c>
      <c r="C410" t="s">
        <v>19</v>
      </c>
      <c r="D410">
        <v>1</v>
      </c>
      <c r="E410">
        <v>1</v>
      </c>
      <c r="F410">
        <f>VLOOKUP(B410,Sheet1!$A$27:$B$46,2,FALSE)</f>
        <v>1.6276595744680851</v>
      </c>
      <c r="G410">
        <f>VLOOKUP(C410,Sheet1!$A$27:$B$46,2,FALSE)</f>
        <v>1.4361702127659575</v>
      </c>
      <c r="H410">
        <f>VLOOKUP(B410,Sheet1!$A$27:$D$46,3,FALSE)</f>
        <v>124</v>
      </c>
      <c r="I410">
        <f>VLOOKUP(C410,Sheet1!$A$27:$D$46,3,FALSE)</f>
        <v>110</v>
      </c>
      <c r="J410">
        <f>VLOOKUP(B410,Sheet1!$A$27:$D$46,4,FALSE)</f>
        <v>0.21276595744680851</v>
      </c>
      <c r="K410">
        <f>VLOOKUP(C410,Sheet1!$A$27:$D$46,4,FALSE)</f>
        <v>0.25531914893617019</v>
      </c>
      <c r="L410">
        <f>VLOOKUP(B410,Sheet1!$A$27:$F$46,5,FALSE)</f>
        <v>0.63669590643274854</v>
      </c>
      <c r="M410">
        <f>VLOOKUP(C410,Sheet1!$A$27:$F$46,6,FALSE)</f>
        <v>-0.43421052631578949</v>
      </c>
    </row>
    <row r="411" spans="1:13">
      <c r="A411" s="9">
        <v>40069</v>
      </c>
      <c r="B411" t="s">
        <v>21</v>
      </c>
      <c r="C411" t="s">
        <v>22</v>
      </c>
      <c r="D411">
        <v>1</v>
      </c>
      <c r="E411">
        <v>0</v>
      </c>
      <c r="F411">
        <f>VLOOKUP(B411,Sheet1!$A$27:$B$46,2,FALSE)</f>
        <v>1.0425531914893618</v>
      </c>
      <c r="G411">
        <f>VLOOKUP(C411,Sheet1!$A$27:$B$46,2,FALSE)</f>
        <v>1.2765957446808511</v>
      </c>
      <c r="H411">
        <f>VLOOKUP(B411,Sheet1!$A$27:$D$46,3,FALSE)</f>
        <v>78</v>
      </c>
      <c r="I411">
        <f>VLOOKUP(C411,Sheet1!$A$27:$D$46,3,FALSE)</f>
        <v>76</v>
      </c>
      <c r="J411">
        <f>VLOOKUP(B411,Sheet1!$A$27:$D$46,4,FALSE)</f>
        <v>0.36170212765957449</v>
      </c>
      <c r="K411">
        <f>VLOOKUP(C411,Sheet1!$A$27:$D$46,4,FALSE)</f>
        <v>0.25531914893617019</v>
      </c>
      <c r="L411">
        <f>VLOOKUP(B411,Sheet1!$A$27:$F$46,5,FALSE)</f>
        <v>0.11330409356725145</v>
      </c>
      <c r="M411">
        <f>VLOOKUP(C411,Sheet1!$A$27:$F$46,6,FALSE)</f>
        <v>-0.29312865497076024</v>
      </c>
    </row>
    <row r="412" spans="1:13">
      <c r="A412" s="9">
        <v>40069</v>
      </c>
      <c r="B412" t="s">
        <v>18</v>
      </c>
      <c r="C412" t="s">
        <v>23</v>
      </c>
      <c r="D412">
        <v>1</v>
      </c>
      <c r="E412">
        <v>0</v>
      </c>
      <c r="F412">
        <f>VLOOKUP(B412,Sheet1!$A$27:$B$46,2,FALSE)</f>
        <v>1.0425531914893618</v>
      </c>
      <c r="G412">
        <f>VLOOKUP(C412,Sheet1!$A$27:$B$46,2,FALSE)</f>
        <v>1.1063829787234043</v>
      </c>
      <c r="H412">
        <f>VLOOKUP(B412,Sheet1!$A$27:$D$46,3,FALSE)</f>
        <v>41</v>
      </c>
      <c r="I412">
        <f>VLOOKUP(C412,Sheet1!$A$27:$D$46,3,FALSE)</f>
        <v>57</v>
      </c>
      <c r="J412">
        <f>VLOOKUP(B412,Sheet1!$A$27:$D$46,4,FALSE)</f>
        <v>0.34042553191489361</v>
      </c>
      <c r="K412">
        <f>VLOOKUP(C412,Sheet1!$A$27:$D$46,4,FALSE)</f>
        <v>0.30851063829787234</v>
      </c>
      <c r="L412">
        <f>VLOOKUP(B412,Sheet1!$A$27:$F$46,5,FALSE)</f>
        <v>-0.12792397660818713</v>
      </c>
      <c r="M412">
        <f>VLOOKUP(C412,Sheet1!$A$27:$F$46,6,FALSE)</f>
        <v>-0.38230994152046782</v>
      </c>
    </row>
    <row r="413" spans="1:13">
      <c r="A413" s="9">
        <v>40068</v>
      </c>
      <c r="B413" t="s">
        <v>8</v>
      </c>
      <c r="C413" t="s">
        <v>32</v>
      </c>
      <c r="D413">
        <v>1</v>
      </c>
      <c r="E413">
        <v>1</v>
      </c>
      <c r="F413">
        <f>VLOOKUP(B413,Sheet1!$A$27:$B$46,2,FALSE)</f>
        <v>1.7553191489361701</v>
      </c>
      <c r="G413">
        <f>VLOOKUP(C413,Sheet1!$A$27:$B$46,2,FALSE)</f>
        <v>1.1170212765957446</v>
      </c>
      <c r="H413">
        <f>VLOOKUP(B413,Sheet1!$A$27:$D$46,3,FALSE)</f>
        <v>124</v>
      </c>
      <c r="I413">
        <f>VLOOKUP(C413,Sheet1!$A$27:$D$46,3,FALSE)</f>
        <v>74</v>
      </c>
      <c r="J413">
        <f>VLOOKUP(B413,Sheet1!$A$27:$D$46,4,FALSE)</f>
        <v>0.1702127659574468</v>
      </c>
      <c r="K413">
        <f>VLOOKUP(C413,Sheet1!$A$27:$D$46,4,FALSE)</f>
        <v>0.32978723404255317</v>
      </c>
      <c r="L413">
        <f>VLOOKUP(B413,Sheet1!$A$27:$F$46,5,FALSE)</f>
        <v>0.52119883040935666</v>
      </c>
      <c r="M413">
        <f>VLOOKUP(C413,Sheet1!$A$27:$F$46,6,FALSE)</f>
        <v>-0.40716374269005845</v>
      </c>
    </row>
    <row r="414" spans="1:13">
      <c r="A414" s="9">
        <v>40068</v>
      </c>
      <c r="B414" t="s">
        <v>123</v>
      </c>
      <c r="C414" t="s">
        <v>24</v>
      </c>
      <c r="D414">
        <v>4</v>
      </c>
      <c r="E414">
        <v>1</v>
      </c>
      <c r="F414">
        <f>VLOOKUP(B414,Sheet1!$A$27:$B$46,2,FALSE)</f>
        <v>1.5319148936170213</v>
      </c>
      <c r="G414">
        <f>VLOOKUP(C414,Sheet1!$A$27:$B$46,2,FALSE)</f>
        <v>0.65957446808510634</v>
      </c>
      <c r="H414">
        <f>VLOOKUP(B414,Sheet1!$A$27:$D$46,3,FALSE)</f>
        <v>127</v>
      </c>
      <c r="I414">
        <f>VLOOKUP(C414,Sheet1!$A$27:$D$46,3,FALSE)</f>
        <v>66</v>
      </c>
      <c r="J414">
        <f>VLOOKUP(B414,Sheet1!$A$27:$D$46,4,FALSE)</f>
        <v>0.24468085106382978</v>
      </c>
      <c r="K414">
        <f>VLOOKUP(C414,Sheet1!$A$27:$D$46,4,FALSE)</f>
        <v>0.2857142857142857</v>
      </c>
      <c r="L414">
        <f>VLOOKUP(B414,Sheet1!$A$27:$F$46,5,FALSE)</f>
        <v>0.17909356725146197</v>
      </c>
      <c r="M414">
        <f>VLOOKUP(C414,Sheet1!$A$27:$F$46,6,FALSE)</f>
        <v>-0.48479532163742689</v>
      </c>
    </row>
    <row r="415" spans="1:13">
      <c r="A415" s="9">
        <v>40068</v>
      </c>
      <c r="B415" t="s">
        <v>15</v>
      </c>
      <c r="C415" t="s">
        <v>0</v>
      </c>
      <c r="D415">
        <v>0</v>
      </c>
      <c r="E415">
        <v>2</v>
      </c>
      <c r="F415">
        <f>VLOOKUP(B415,Sheet1!$A$27:$B$46,2,FALSE)</f>
        <v>1.446808510638298</v>
      </c>
      <c r="G415">
        <f>VLOOKUP(C415,Sheet1!$A$27:$B$46,2,FALSE)</f>
        <v>2.9188596491228069</v>
      </c>
      <c r="H415">
        <f>VLOOKUP(B415,Sheet1!$A$27:$D$46,3,FALSE)</f>
        <v>107</v>
      </c>
      <c r="I415">
        <f>VLOOKUP(C415,Sheet1!$A$27:$D$46,3,FALSE)</f>
        <v>291</v>
      </c>
      <c r="J415">
        <f>VLOOKUP(B415,Sheet1!$A$27:$D$46,4,FALSE)</f>
        <v>0.24468085106382978</v>
      </c>
      <c r="K415">
        <f>VLOOKUP(C415,Sheet1!$A$27:$D$46,4,FALSE)</f>
        <v>5.4093567251461985E-2</v>
      </c>
      <c r="L415">
        <f>VLOOKUP(B415,Sheet1!$A$27:$F$46,5,FALSE)</f>
        <v>0.32748538011695905</v>
      </c>
      <c r="M415">
        <f>VLOOKUP(C415,Sheet1!$A$27:$F$46,6,FALSE)</f>
        <v>1.1410818713450293</v>
      </c>
    </row>
    <row r="416" spans="1:13">
      <c r="A416" s="9">
        <v>40068</v>
      </c>
      <c r="B416" t="s">
        <v>14</v>
      </c>
      <c r="C416" t="s">
        <v>5</v>
      </c>
      <c r="D416">
        <v>0</v>
      </c>
      <c r="E416">
        <v>3</v>
      </c>
      <c r="F416">
        <f>VLOOKUP(B416,Sheet1!$A$27:$B$46,2,FALSE)</f>
        <v>1.0425531914893618</v>
      </c>
      <c r="G416">
        <f>VLOOKUP(C416,Sheet1!$A$27:$B$46,2,FALSE)</f>
        <v>2.4574468085106385</v>
      </c>
      <c r="H416">
        <f>VLOOKUP(B416,Sheet1!$A$27:$D$46,3,FALSE)</f>
        <v>79</v>
      </c>
      <c r="I416">
        <f>VLOOKUP(C416,Sheet1!$A$27:$D$46,3,FALSE)</f>
        <v>228</v>
      </c>
      <c r="J416">
        <f>VLOOKUP(B416,Sheet1!$A$27:$D$46,4,FALSE)</f>
        <v>0.39361702127659576</v>
      </c>
      <c r="K416">
        <f>VLOOKUP(C416,Sheet1!$A$27:$D$46,4,FALSE)</f>
        <v>0.11702127659574468</v>
      </c>
      <c r="L416">
        <f>VLOOKUP(B416,Sheet1!$A$27:$F$46,5,FALSE)</f>
        <v>0.33698830409356728</v>
      </c>
      <c r="M416">
        <f>VLOOKUP(C416,Sheet1!$A$27:$F$46,6,FALSE)</f>
        <v>0.3757309941520468</v>
      </c>
    </row>
    <row r="417" spans="1:13">
      <c r="A417" s="9">
        <v>40056</v>
      </c>
      <c r="B417" t="s">
        <v>0</v>
      </c>
      <c r="C417" t="s">
        <v>18</v>
      </c>
      <c r="D417">
        <v>3</v>
      </c>
      <c r="E417">
        <v>0</v>
      </c>
      <c r="F417">
        <f>VLOOKUP(B417,Sheet1!$A$27:$B$46,2,FALSE)</f>
        <v>2.9188596491228069</v>
      </c>
      <c r="G417">
        <f>VLOOKUP(C417,Sheet1!$A$27:$B$46,2,FALSE)</f>
        <v>1.0425531914893618</v>
      </c>
      <c r="H417">
        <f>VLOOKUP(B417,Sheet1!$A$27:$D$46,3,FALSE)</f>
        <v>291</v>
      </c>
      <c r="I417">
        <f>VLOOKUP(C417,Sheet1!$A$27:$D$46,3,FALSE)</f>
        <v>41</v>
      </c>
      <c r="J417">
        <f>VLOOKUP(B417,Sheet1!$A$27:$D$46,4,FALSE)</f>
        <v>5.4093567251461985E-2</v>
      </c>
      <c r="K417">
        <f>VLOOKUP(C417,Sheet1!$A$27:$D$46,4,FALSE)</f>
        <v>0.34042553191489361</v>
      </c>
      <c r="L417">
        <f>VLOOKUP(B417,Sheet1!$A$27:$F$46,5,FALSE)</f>
        <v>1.111842105263158</v>
      </c>
      <c r="M417">
        <f>VLOOKUP(C417,Sheet1!$A$27:$F$46,6,FALSE)</f>
        <v>-0.51461988304093564</v>
      </c>
    </row>
    <row r="418" spans="1:13">
      <c r="A418" s="9">
        <v>40055</v>
      </c>
      <c r="B418" t="s">
        <v>6</v>
      </c>
      <c r="C418" t="s">
        <v>123</v>
      </c>
      <c r="D418">
        <v>2</v>
      </c>
      <c r="E418">
        <v>0</v>
      </c>
      <c r="F418">
        <f>VLOOKUP(B418,Sheet1!$A$27:$B$46,2,FALSE)</f>
        <v>1.6382978723404256</v>
      </c>
      <c r="G418">
        <f>VLOOKUP(C418,Sheet1!$A$27:$B$46,2,FALSE)</f>
        <v>1.5319148936170213</v>
      </c>
      <c r="H418">
        <f>VLOOKUP(B418,Sheet1!$A$27:$D$46,3,FALSE)</f>
        <v>140</v>
      </c>
      <c r="I418">
        <f>VLOOKUP(C418,Sheet1!$A$27:$D$46,3,FALSE)</f>
        <v>127</v>
      </c>
      <c r="J418">
        <f>VLOOKUP(B418,Sheet1!$A$27:$D$46,4,FALSE)</f>
        <v>0.1702127659574468</v>
      </c>
      <c r="K418">
        <f>VLOOKUP(C418,Sheet1!$A$27:$D$46,4,FALSE)</f>
        <v>0.24468085106382978</v>
      </c>
      <c r="L418">
        <f>VLOOKUP(B418,Sheet1!$A$27:$F$46,5,FALSE)</f>
        <v>0.4217836257309942</v>
      </c>
      <c r="M418">
        <f>VLOOKUP(C418,Sheet1!$A$27:$F$46,6,FALSE)</f>
        <v>-8.6257309941520477E-2</v>
      </c>
    </row>
    <row r="419" spans="1:13">
      <c r="A419" s="9">
        <v>40055</v>
      </c>
      <c r="B419" t="s">
        <v>22</v>
      </c>
      <c r="C419" t="s">
        <v>8</v>
      </c>
      <c r="D419">
        <v>3</v>
      </c>
      <c r="E419">
        <v>0</v>
      </c>
      <c r="F419">
        <f>VLOOKUP(B419,Sheet1!$A$27:$B$46,2,FALSE)</f>
        <v>1.2765957446808511</v>
      </c>
      <c r="G419">
        <f>VLOOKUP(C419,Sheet1!$A$27:$B$46,2,FALSE)</f>
        <v>1.7553191489361701</v>
      </c>
      <c r="H419">
        <f>VLOOKUP(B419,Sheet1!$A$27:$D$46,3,FALSE)</f>
        <v>76</v>
      </c>
      <c r="I419">
        <f>VLOOKUP(C419,Sheet1!$A$27:$D$46,3,FALSE)</f>
        <v>124</v>
      </c>
      <c r="J419">
        <f>VLOOKUP(B419,Sheet1!$A$27:$D$46,4,FALSE)</f>
        <v>0.25531914893617019</v>
      </c>
      <c r="K419">
        <f>VLOOKUP(C419,Sheet1!$A$27:$D$46,4,FALSE)</f>
        <v>0.1702127659574468</v>
      </c>
      <c r="L419">
        <f>VLOOKUP(B419,Sheet1!$A$27:$F$46,5,FALSE)</f>
        <v>-0.16154970760233919</v>
      </c>
      <c r="M419">
        <f>VLOOKUP(C419,Sheet1!$A$27:$F$46,6,FALSE)</f>
        <v>-0.25730994152046782</v>
      </c>
    </row>
    <row r="420" spans="1:13">
      <c r="A420" s="9">
        <v>40055</v>
      </c>
      <c r="B420" t="s">
        <v>7</v>
      </c>
      <c r="C420" t="s">
        <v>14</v>
      </c>
      <c r="D420">
        <v>1</v>
      </c>
      <c r="E420">
        <v>0</v>
      </c>
      <c r="F420">
        <f>VLOOKUP(B420,Sheet1!$A$27:$B$46,2,FALSE)</f>
        <v>1.3191489361702127</v>
      </c>
      <c r="G420">
        <f>VLOOKUP(C420,Sheet1!$A$27:$B$46,2,FALSE)</f>
        <v>1.0425531914893618</v>
      </c>
      <c r="H420">
        <f>VLOOKUP(B420,Sheet1!$A$27:$D$46,3,FALSE)</f>
        <v>79</v>
      </c>
      <c r="I420">
        <f>VLOOKUP(C420,Sheet1!$A$27:$D$46,3,FALSE)</f>
        <v>79</v>
      </c>
      <c r="J420">
        <f>VLOOKUP(B420,Sheet1!$A$27:$D$46,4,FALSE)</f>
        <v>0.22340425531914893</v>
      </c>
      <c r="K420">
        <f>VLOOKUP(C420,Sheet1!$A$27:$D$46,4,FALSE)</f>
        <v>0.39361702127659576</v>
      </c>
      <c r="L420">
        <f>VLOOKUP(B420,Sheet1!$A$27:$F$46,5,FALSE)</f>
        <v>0.22587719298245612</v>
      </c>
      <c r="M420">
        <f>VLOOKUP(C420,Sheet1!$A$27:$F$46,6,FALSE)</f>
        <v>-0.49634502923976609</v>
      </c>
    </row>
    <row r="421" spans="1:13">
      <c r="A421" s="9">
        <v>40055</v>
      </c>
      <c r="B421" t="s">
        <v>32</v>
      </c>
      <c r="C421" t="s">
        <v>15</v>
      </c>
      <c r="D421">
        <v>1</v>
      </c>
      <c r="E421">
        <v>4</v>
      </c>
      <c r="F421">
        <f>VLOOKUP(B421,Sheet1!$A$27:$B$46,2,FALSE)</f>
        <v>1.1170212765957446</v>
      </c>
      <c r="G421">
        <f>VLOOKUP(C421,Sheet1!$A$27:$B$46,2,FALSE)</f>
        <v>1.446808510638298</v>
      </c>
      <c r="H421">
        <f>VLOOKUP(B421,Sheet1!$A$27:$D$46,3,FALSE)</f>
        <v>74</v>
      </c>
      <c r="I421">
        <f>VLOOKUP(C421,Sheet1!$A$27:$D$46,3,FALSE)</f>
        <v>107</v>
      </c>
      <c r="J421">
        <f>VLOOKUP(B421,Sheet1!$A$27:$D$46,4,FALSE)</f>
        <v>0.32978723404255317</v>
      </c>
      <c r="K421">
        <f>VLOOKUP(C421,Sheet1!$A$27:$D$46,4,FALSE)</f>
        <v>0.24468085106382978</v>
      </c>
      <c r="L421">
        <f>VLOOKUP(B421,Sheet1!$A$27:$F$46,5,FALSE)</f>
        <v>2.4122807017543851E-2</v>
      </c>
      <c r="M421">
        <f>VLOOKUP(C421,Sheet1!$A$27:$F$46,6,FALSE)</f>
        <v>-0.21783625730994152</v>
      </c>
    </row>
    <row r="422" spans="1:13">
      <c r="A422" s="9">
        <v>40055</v>
      </c>
      <c r="B422" t="s">
        <v>16</v>
      </c>
      <c r="C422" t="s">
        <v>31</v>
      </c>
      <c r="D422">
        <v>1</v>
      </c>
      <c r="E422">
        <v>1</v>
      </c>
      <c r="F422">
        <f>VLOOKUP(B422,Sheet1!$A$27:$B$46,2,FALSE)</f>
        <v>0.98936170212765961</v>
      </c>
      <c r="G422">
        <f>VLOOKUP(C422,Sheet1!$A$27:$B$46,2,FALSE)</f>
        <v>1.6276595744680851</v>
      </c>
      <c r="H422">
        <f>VLOOKUP(B422,Sheet1!$A$27:$D$46,3,FALSE)</f>
        <v>79</v>
      </c>
      <c r="I422">
        <f>VLOOKUP(C422,Sheet1!$A$27:$D$46,3,FALSE)</f>
        <v>124</v>
      </c>
      <c r="J422">
        <f>VLOOKUP(B422,Sheet1!$A$27:$D$46,4,FALSE)</f>
        <v>0.40425531914893614</v>
      </c>
      <c r="K422">
        <f>VLOOKUP(C422,Sheet1!$A$27:$D$46,4,FALSE)</f>
        <v>0.21276595744680851</v>
      </c>
      <c r="L422">
        <f>VLOOKUP(B422,Sheet1!$A$27:$F$46,5,FALSE)</f>
        <v>0.23245614035087719</v>
      </c>
      <c r="M422">
        <f>VLOOKUP(C422,Sheet1!$A$27:$F$46,6,FALSE)</f>
        <v>-0.13961988304093564</v>
      </c>
    </row>
    <row r="423" spans="1:13">
      <c r="A423" s="9">
        <v>40054</v>
      </c>
      <c r="B423" t="s">
        <v>5</v>
      </c>
      <c r="C423" t="s">
        <v>21</v>
      </c>
      <c r="D423">
        <v>3</v>
      </c>
      <c r="E423">
        <v>2</v>
      </c>
      <c r="F423">
        <f>VLOOKUP(B423,Sheet1!$A$27:$B$46,2,FALSE)</f>
        <v>2.4574468085106385</v>
      </c>
      <c r="G423">
        <f>VLOOKUP(C423,Sheet1!$A$27:$B$46,2,FALSE)</f>
        <v>1.0425531914893618</v>
      </c>
      <c r="H423">
        <f>VLOOKUP(B423,Sheet1!$A$27:$D$46,3,FALSE)</f>
        <v>228</v>
      </c>
      <c r="I423">
        <f>VLOOKUP(C423,Sheet1!$A$27:$D$46,3,FALSE)</f>
        <v>78</v>
      </c>
      <c r="J423">
        <f>VLOOKUP(B423,Sheet1!$A$27:$D$46,4,FALSE)</f>
        <v>0.11702127659574468</v>
      </c>
      <c r="K423">
        <f>VLOOKUP(C423,Sheet1!$A$27:$D$46,4,FALSE)</f>
        <v>0.36170212765957449</v>
      </c>
      <c r="L423">
        <f>VLOOKUP(B423,Sheet1!$A$27:$F$46,5,FALSE)</f>
        <v>1.1023391812865497</v>
      </c>
      <c r="M423">
        <f>VLOOKUP(C423,Sheet1!$A$27:$F$46,6,FALSE)</f>
        <v>-0.44883040935672514</v>
      </c>
    </row>
    <row r="424" spans="1:13">
      <c r="A424" s="9">
        <v>39964</v>
      </c>
      <c r="B424" t="s">
        <v>32</v>
      </c>
      <c r="C424" t="s">
        <v>15</v>
      </c>
      <c r="D424">
        <v>1</v>
      </c>
      <c r="E424">
        <v>1</v>
      </c>
      <c r="F424">
        <f>VLOOKUP(B424,Sheet1!$A$27:$B$46,2,FALSE)</f>
        <v>1.1170212765957446</v>
      </c>
      <c r="G424">
        <f>VLOOKUP(C424,Sheet1!$A$27:$B$46,2,FALSE)</f>
        <v>1.446808510638298</v>
      </c>
      <c r="H424">
        <f>VLOOKUP(B424,Sheet1!$A$27:$D$46,3,FALSE)</f>
        <v>74</v>
      </c>
      <c r="I424">
        <f>VLOOKUP(C424,Sheet1!$A$27:$D$46,3,FALSE)</f>
        <v>107</v>
      </c>
      <c r="J424">
        <f>VLOOKUP(B424,Sheet1!$A$27:$D$46,4,FALSE)</f>
        <v>0.32978723404255317</v>
      </c>
      <c r="K424">
        <f>VLOOKUP(C424,Sheet1!$A$27:$D$46,4,FALSE)</f>
        <v>0.24468085106382978</v>
      </c>
      <c r="L424">
        <f>VLOOKUP(B424,Sheet1!$A$27:$F$46,5,FALSE)</f>
        <v>2.4122807017543851E-2</v>
      </c>
      <c r="M424">
        <f>VLOOKUP(C424,Sheet1!$A$27:$F$46,6,FALSE)</f>
        <v>-0.21783625730994152</v>
      </c>
    </row>
    <row r="425" spans="1:13">
      <c r="A425" s="9">
        <v>39964</v>
      </c>
      <c r="B425" t="s">
        <v>16</v>
      </c>
      <c r="C425" t="s">
        <v>5</v>
      </c>
      <c r="D425">
        <v>2</v>
      </c>
      <c r="E425">
        <v>1</v>
      </c>
      <c r="F425">
        <f>VLOOKUP(B425,Sheet1!$A$27:$B$46,2,FALSE)</f>
        <v>0.98936170212765961</v>
      </c>
      <c r="G425">
        <f>VLOOKUP(C425,Sheet1!$A$27:$B$46,2,FALSE)</f>
        <v>2.4574468085106385</v>
      </c>
      <c r="H425">
        <f>VLOOKUP(B425,Sheet1!$A$27:$D$46,3,FALSE)</f>
        <v>79</v>
      </c>
      <c r="I425">
        <f>VLOOKUP(C425,Sheet1!$A$27:$D$46,3,FALSE)</f>
        <v>228</v>
      </c>
      <c r="J425">
        <f>VLOOKUP(B425,Sheet1!$A$27:$D$46,4,FALSE)</f>
        <v>0.40425531914893614</v>
      </c>
      <c r="K425">
        <f>VLOOKUP(C425,Sheet1!$A$27:$D$46,4,FALSE)</f>
        <v>0.11702127659574468</v>
      </c>
      <c r="L425">
        <f>VLOOKUP(B425,Sheet1!$A$27:$F$46,5,FALSE)</f>
        <v>0.23245614035087719</v>
      </c>
      <c r="M425">
        <f>VLOOKUP(C425,Sheet1!$A$27:$F$46,6,FALSE)</f>
        <v>0.3757309941520468</v>
      </c>
    </row>
    <row r="426" spans="1:13">
      <c r="A426" s="9">
        <v>39964</v>
      </c>
      <c r="B426" t="s">
        <v>14</v>
      </c>
      <c r="C426" t="s">
        <v>22</v>
      </c>
      <c r="D426">
        <v>3</v>
      </c>
      <c r="E426">
        <v>0</v>
      </c>
      <c r="F426">
        <f>VLOOKUP(B426,Sheet1!$A$27:$B$46,2,FALSE)</f>
        <v>1.0425531914893618</v>
      </c>
      <c r="G426">
        <f>VLOOKUP(C426,Sheet1!$A$27:$B$46,2,FALSE)</f>
        <v>1.2765957446808511</v>
      </c>
      <c r="H426">
        <f>VLOOKUP(B426,Sheet1!$A$27:$D$46,3,FALSE)</f>
        <v>79</v>
      </c>
      <c r="I426">
        <f>VLOOKUP(C426,Sheet1!$A$27:$D$46,3,FALSE)</f>
        <v>76</v>
      </c>
      <c r="J426">
        <f>VLOOKUP(B426,Sheet1!$A$27:$D$46,4,FALSE)</f>
        <v>0.39361702127659576</v>
      </c>
      <c r="K426">
        <f>VLOOKUP(C426,Sheet1!$A$27:$D$46,4,FALSE)</f>
        <v>0.25531914893617019</v>
      </c>
      <c r="L426">
        <f>VLOOKUP(B426,Sheet1!$A$27:$F$46,5,FALSE)</f>
        <v>0.33698830409356728</v>
      </c>
      <c r="M426">
        <f>VLOOKUP(C426,Sheet1!$A$27:$F$46,6,FALSE)</f>
        <v>-0.29312865497076024</v>
      </c>
    </row>
    <row r="427" spans="1:13">
      <c r="A427" s="9">
        <v>39963</v>
      </c>
      <c r="B427" t="s">
        <v>8</v>
      </c>
      <c r="C427" t="s">
        <v>23</v>
      </c>
      <c r="D427">
        <v>3</v>
      </c>
      <c r="E427">
        <v>0</v>
      </c>
      <c r="F427">
        <f>VLOOKUP(B427,Sheet1!$A$27:$B$46,2,FALSE)</f>
        <v>1.7553191489361701</v>
      </c>
      <c r="G427">
        <f>VLOOKUP(C427,Sheet1!$A$27:$B$46,2,FALSE)</f>
        <v>1.1063829787234043</v>
      </c>
      <c r="H427">
        <f>VLOOKUP(B427,Sheet1!$A$27:$D$46,3,FALSE)</f>
        <v>124</v>
      </c>
      <c r="I427">
        <f>VLOOKUP(C427,Sheet1!$A$27:$D$46,3,FALSE)</f>
        <v>57</v>
      </c>
      <c r="J427">
        <f>VLOOKUP(B427,Sheet1!$A$27:$D$46,4,FALSE)</f>
        <v>0.1702127659574468</v>
      </c>
      <c r="K427">
        <f>VLOOKUP(C427,Sheet1!$A$27:$D$46,4,FALSE)</f>
        <v>0.30851063829787234</v>
      </c>
      <c r="L427">
        <f>VLOOKUP(B427,Sheet1!$A$27:$F$46,5,FALSE)</f>
        <v>0.52119883040935666</v>
      </c>
      <c r="M427">
        <f>VLOOKUP(C427,Sheet1!$A$27:$F$46,6,FALSE)</f>
        <v>-0.38230994152046782</v>
      </c>
    </row>
    <row r="428" spans="1:13">
      <c r="A428" s="9">
        <v>39963</v>
      </c>
      <c r="B428" t="s">
        <v>6</v>
      </c>
      <c r="C428" t="s">
        <v>7</v>
      </c>
      <c r="D428">
        <v>2</v>
      </c>
      <c r="E428">
        <v>0</v>
      </c>
      <c r="F428">
        <f>VLOOKUP(B428,Sheet1!$A$27:$B$46,2,FALSE)</f>
        <v>1.6382978723404256</v>
      </c>
      <c r="G428">
        <f>VLOOKUP(C428,Sheet1!$A$27:$B$46,2,FALSE)</f>
        <v>1.3191489361702127</v>
      </c>
      <c r="H428">
        <f>VLOOKUP(B428,Sheet1!$A$27:$D$46,3,FALSE)</f>
        <v>140</v>
      </c>
      <c r="I428">
        <f>VLOOKUP(C428,Sheet1!$A$27:$D$46,3,FALSE)</f>
        <v>79</v>
      </c>
      <c r="J428">
        <f>VLOOKUP(B428,Sheet1!$A$27:$D$46,4,FALSE)</f>
        <v>0.1702127659574468</v>
      </c>
      <c r="K428">
        <f>VLOOKUP(C428,Sheet1!$A$27:$D$46,4,FALSE)</f>
        <v>0.22340425531914893</v>
      </c>
      <c r="L428">
        <f>VLOOKUP(B428,Sheet1!$A$27:$F$46,5,FALSE)</f>
        <v>0.4217836257309942</v>
      </c>
      <c r="M428">
        <f>VLOOKUP(C428,Sheet1!$A$27:$F$46,6,FALSE)</f>
        <v>-0.42763157894736842</v>
      </c>
    </row>
    <row r="429" spans="1:13">
      <c r="A429" s="9">
        <v>39963</v>
      </c>
      <c r="B429" t="s">
        <v>19</v>
      </c>
      <c r="C429" t="s">
        <v>31</v>
      </c>
      <c r="D429">
        <v>2</v>
      </c>
      <c r="E429">
        <v>3</v>
      </c>
      <c r="F429">
        <f>VLOOKUP(B429,Sheet1!$A$27:$B$46,2,FALSE)</f>
        <v>1.4361702127659575</v>
      </c>
      <c r="G429">
        <f>VLOOKUP(C429,Sheet1!$A$27:$B$46,2,FALSE)</f>
        <v>1.6276595744680851</v>
      </c>
      <c r="H429">
        <f>VLOOKUP(B429,Sheet1!$A$27:$D$46,3,FALSE)</f>
        <v>110</v>
      </c>
      <c r="I429">
        <f>VLOOKUP(C429,Sheet1!$A$27:$D$46,3,FALSE)</f>
        <v>124</v>
      </c>
      <c r="J429">
        <f>VLOOKUP(B429,Sheet1!$A$27:$D$46,4,FALSE)</f>
        <v>0.25531914893617019</v>
      </c>
      <c r="K429">
        <f>VLOOKUP(C429,Sheet1!$A$27:$D$46,4,FALSE)</f>
        <v>0.21276595744680851</v>
      </c>
      <c r="L429">
        <f>VLOOKUP(B429,Sheet1!$A$27:$F$46,5,FALSE)</f>
        <v>0.54239766081871343</v>
      </c>
      <c r="M429">
        <f>VLOOKUP(C429,Sheet1!$A$27:$F$46,6,FALSE)</f>
        <v>-0.13961988304093564</v>
      </c>
    </row>
    <row r="430" spans="1:13">
      <c r="A430" s="9">
        <v>39963</v>
      </c>
      <c r="B430" t="s">
        <v>21</v>
      </c>
      <c r="C430" t="s">
        <v>0</v>
      </c>
      <c r="D430">
        <v>1</v>
      </c>
      <c r="E430">
        <v>1</v>
      </c>
      <c r="F430">
        <f>VLOOKUP(B430,Sheet1!$A$27:$B$46,2,FALSE)</f>
        <v>1.0425531914893618</v>
      </c>
      <c r="G430">
        <f>VLOOKUP(C430,Sheet1!$A$27:$B$46,2,FALSE)</f>
        <v>2.9188596491228069</v>
      </c>
      <c r="H430">
        <f>VLOOKUP(B430,Sheet1!$A$27:$D$46,3,FALSE)</f>
        <v>78</v>
      </c>
      <c r="I430">
        <f>VLOOKUP(C430,Sheet1!$A$27:$D$46,3,FALSE)</f>
        <v>291</v>
      </c>
      <c r="J430">
        <f>VLOOKUP(B430,Sheet1!$A$27:$D$46,4,FALSE)</f>
        <v>0.36170212765957449</v>
      </c>
      <c r="K430">
        <f>VLOOKUP(C430,Sheet1!$A$27:$D$46,4,FALSE)</f>
        <v>5.4093567251461985E-2</v>
      </c>
      <c r="L430">
        <f>VLOOKUP(B430,Sheet1!$A$27:$F$46,5,FALSE)</f>
        <v>0.11330409356725145</v>
      </c>
      <c r="M430">
        <f>VLOOKUP(C430,Sheet1!$A$27:$F$46,6,FALSE)</f>
        <v>1.1410818713450293</v>
      </c>
    </row>
    <row r="431" spans="1:13">
      <c r="A431" s="9">
        <v>39957</v>
      </c>
      <c r="B431" t="s">
        <v>5</v>
      </c>
      <c r="C431" t="s">
        <v>19</v>
      </c>
      <c r="D431">
        <v>1</v>
      </c>
      <c r="E431">
        <v>3</v>
      </c>
      <c r="F431">
        <f>VLOOKUP(B431,Sheet1!$A$27:$B$46,2,FALSE)</f>
        <v>2.4574468085106385</v>
      </c>
      <c r="G431">
        <f>VLOOKUP(C431,Sheet1!$A$27:$B$46,2,FALSE)</f>
        <v>1.4361702127659575</v>
      </c>
      <c r="H431">
        <f>VLOOKUP(B431,Sheet1!$A$27:$D$46,3,FALSE)</f>
        <v>228</v>
      </c>
      <c r="I431">
        <f>VLOOKUP(C431,Sheet1!$A$27:$D$46,3,FALSE)</f>
        <v>110</v>
      </c>
      <c r="J431">
        <f>VLOOKUP(B431,Sheet1!$A$27:$D$46,4,FALSE)</f>
        <v>0.11702127659574468</v>
      </c>
      <c r="K431">
        <f>VLOOKUP(C431,Sheet1!$A$27:$D$46,4,FALSE)</f>
        <v>0.25531914893617019</v>
      </c>
      <c r="L431">
        <f>VLOOKUP(B431,Sheet1!$A$27:$F$46,5,FALSE)</f>
        <v>1.1023391812865497</v>
      </c>
      <c r="M431">
        <f>VLOOKUP(C431,Sheet1!$A$27:$F$46,6,FALSE)</f>
        <v>-0.43421052631578949</v>
      </c>
    </row>
    <row r="432" spans="1:13">
      <c r="A432" s="9">
        <v>39956</v>
      </c>
      <c r="B432" t="s">
        <v>0</v>
      </c>
      <c r="C432" t="s">
        <v>16</v>
      </c>
      <c r="D432">
        <v>0</v>
      </c>
      <c r="E432">
        <v>1</v>
      </c>
      <c r="F432">
        <f>VLOOKUP(B432,Sheet1!$A$27:$B$46,2,FALSE)</f>
        <v>2.9188596491228069</v>
      </c>
      <c r="G432">
        <f>VLOOKUP(C432,Sheet1!$A$27:$B$46,2,FALSE)</f>
        <v>0.98936170212765961</v>
      </c>
      <c r="H432">
        <f>VLOOKUP(B432,Sheet1!$A$27:$D$46,3,FALSE)</f>
        <v>291</v>
      </c>
      <c r="I432">
        <f>VLOOKUP(C432,Sheet1!$A$27:$D$46,3,FALSE)</f>
        <v>79</v>
      </c>
      <c r="J432">
        <f>VLOOKUP(B432,Sheet1!$A$27:$D$46,4,FALSE)</f>
        <v>5.4093567251461985E-2</v>
      </c>
      <c r="K432">
        <f>VLOOKUP(C432,Sheet1!$A$27:$D$46,4,FALSE)</f>
        <v>0.40425531914893614</v>
      </c>
      <c r="L432">
        <f>VLOOKUP(B432,Sheet1!$A$27:$F$46,5,FALSE)</f>
        <v>1.111842105263158</v>
      </c>
      <c r="M432">
        <f>VLOOKUP(C432,Sheet1!$A$27:$F$46,6,FALSE)</f>
        <v>-0.49780701754385964</v>
      </c>
    </row>
    <row r="433" spans="1:13">
      <c r="A433" s="9">
        <v>39956</v>
      </c>
      <c r="B433" t="s">
        <v>123</v>
      </c>
      <c r="C433" t="s">
        <v>21</v>
      </c>
      <c r="D433">
        <v>1</v>
      </c>
      <c r="E433">
        <v>0</v>
      </c>
      <c r="F433">
        <f>VLOOKUP(B433,Sheet1!$A$27:$B$46,2,FALSE)</f>
        <v>1.5319148936170213</v>
      </c>
      <c r="G433">
        <f>VLOOKUP(C433,Sheet1!$A$27:$B$46,2,FALSE)</f>
        <v>1.0425531914893618</v>
      </c>
      <c r="H433">
        <f>VLOOKUP(B433,Sheet1!$A$27:$D$46,3,FALSE)</f>
        <v>127</v>
      </c>
      <c r="I433">
        <f>VLOOKUP(C433,Sheet1!$A$27:$D$46,3,FALSE)</f>
        <v>78</v>
      </c>
      <c r="J433">
        <f>VLOOKUP(B433,Sheet1!$A$27:$D$46,4,FALSE)</f>
        <v>0.24468085106382978</v>
      </c>
      <c r="K433">
        <f>VLOOKUP(C433,Sheet1!$A$27:$D$46,4,FALSE)</f>
        <v>0.36170212765957449</v>
      </c>
      <c r="L433">
        <f>VLOOKUP(B433,Sheet1!$A$27:$F$46,5,FALSE)</f>
        <v>0.17909356725146197</v>
      </c>
      <c r="M433">
        <f>VLOOKUP(C433,Sheet1!$A$27:$F$46,6,FALSE)</f>
        <v>-0.44883040935672514</v>
      </c>
    </row>
    <row r="434" spans="1:13">
      <c r="A434" s="9">
        <v>39956</v>
      </c>
      <c r="B434" t="s">
        <v>31</v>
      </c>
      <c r="C434" t="s">
        <v>6</v>
      </c>
      <c r="D434">
        <v>3</v>
      </c>
      <c r="E434">
        <v>1</v>
      </c>
      <c r="F434">
        <f>VLOOKUP(B434,Sheet1!$A$27:$B$46,2,FALSE)</f>
        <v>1.6276595744680851</v>
      </c>
      <c r="G434">
        <f>VLOOKUP(C434,Sheet1!$A$27:$B$46,2,FALSE)</f>
        <v>1.6382978723404256</v>
      </c>
      <c r="H434">
        <f>VLOOKUP(B434,Sheet1!$A$27:$D$46,3,FALSE)</f>
        <v>124</v>
      </c>
      <c r="I434">
        <f>VLOOKUP(C434,Sheet1!$A$27:$D$46,3,FALSE)</f>
        <v>140</v>
      </c>
      <c r="J434">
        <f>VLOOKUP(B434,Sheet1!$A$27:$D$46,4,FALSE)</f>
        <v>0.21276595744680851</v>
      </c>
      <c r="K434">
        <f>VLOOKUP(C434,Sheet1!$A$27:$D$46,4,FALSE)</f>
        <v>0.1702127659574468</v>
      </c>
      <c r="L434">
        <f>VLOOKUP(B434,Sheet1!$A$27:$F$46,5,FALSE)</f>
        <v>0.63669590643274854</v>
      </c>
      <c r="M434">
        <f>VLOOKUP(C434,Sheet1!$A$27:$F$46,6,FALSE)</f>
        <v>-1.023391812865497E-2</v>
      </c>
    </row>
    <row r="435" spans="1:13">
      <c r="A435" s="9">
        <v>39956</v>
      </c>
      <c r="B435" t="s">
        <v>7</v>
      </c>
      <c r="C435" t="s">
        <v>8</v>
      </c>
      <c r="D435">
        <v>1</v>
      </c>
      <c r="E435">
        <v>4</v>
      </c>
      <c r="F435">
        <f>VLOOKUP(B435,Sheet1!$A$27:$B$46,2,FALSE)</f>
        <v>1.3191489361702127</v>
      </c>
      <c r="G435">
        <f>VLOOKUP(C435,Sheet1!$A$27:$B$46,2,FALSE)</f>
        <v>1.7553191489361701</v>
      </c>
      <c r="H435">
        <f>VLOOKUP(B435,Sheet1!$A$27:$D$46,3,FALSE)</f>
        <v>79</v>
      </c>
      <c r="I435">
        <f>VLOOKUP(C435,Sheet1!$A$27:$D$46,3,FALSE)</f>
        <v>124</v>
      </c>
      <c r="J435">
        <f>VLOOKUP(B435,Sheet1!$A$27:$D$46,4,FALSE)</f>
        <v>0.22340425531914893</v>
      </c>
      <c r="K435">
        <f>VLOOKUP(C435,Sheet1!$A$27:$D$46,4,FALSE)</f>
        <v>0.1702127659574468</v>
      </c>
      <c r="L435">
        <f>VLOOKUP(B435,Sheet1!$A$27:$F$46,5,FALSE)</f>
        <v>0.22587719298245612</v>
      </c>
      <c r="M435">
        <f>VLOOKUP(C435,Sheet1!$A$27:$F$46,6,FALSE)</f>
        <v>-0.25730994152046782</v>
      </c>
    </row>
    <row r="436" spans="1:13">
      <c r="A436" s="9">
        <v>39956</v>
      </c>
      <c r="B436" t="s">
        <v>23</v>
      </c>
      <c r="C436" t="s">
        <v>14</v>
      </c>
      <c r="D436">
        <v>0</v>
      </c>
      <c r="E436">
        <v>3</v>
      </c>
      <c r="F436">
        <f>VLOOKUP(B436,Sheet1!$A$27:$B$46,2,FALSE)</f>
        <v>1.1063829787234043</v>
      </c>
      <c r="G436">
        <f>VLOOKUP(C436,Sheet1!$A$27:$B$46,2,FALSE)</f>
        <v>1.0425531914893618</v>
      </c>
      <c r="H436">
        <f>VLOOKUP(B436,Sheet1!$A$27:$D$46,3,FALSE)</f>
        <v>57</v>
      </c>
      <c r="I436">
        <f>VLOOKUP(C436,Sheet1!$A$27:$D$46,3,FALSE)</f>
        <v>79</v>
      </c>
      <c r="J436">
        <f>VLOOKUP(B436,Sheet1!$A$27:$D$46,4,FALSE)</f>
        <v>0.30851063829787234</v>
      </c>
      <c r="K436">
        <f>VLOOKUP(C436,Sheet1!$A$27:$D$46,4,FALSE)</f>
        <v>0.39361702127659576</v>
      </c>
      <c r="L436">
        <f>VLOOKUP(B436,Sheet1!$A$27:$F$46,5,FALSE)</f>
        <v>-0.21856725146198833</v>
      </c>
      <c r="M436">
        <f>VLOOKUP(C436,Sheet1!$A$27:$F$46,6,FALSE)</f>
        <v>-0.49634502923976609</v>
      </c>
    </row>
    <row r="437" spans="1:13">
      <c r="A437" s="9">
        <v>39950</v>
      </c>
      <c r="B437" t="s">
        <v>8</v>
      </c>
      <c r="C437" t="s">
        <v>6</v>
      </c>
      <c r="D437">
        <v>1</v>
      </c>
      <c r="E437">
        <v>0</v>
      </c>
      <c r="F437">
        <f>VLOOKUP(B437,Sheet1!$A$27:$B$46,2,FALSE)</f>
        <v>1.7553191489361701</v>
      </c>
      <c r="G437">
        <f>VLOOKUP(C437,Sheet1!$A$27:$B$46,2,FALSE)</f>
        <v>1.6382978723404256</v>
      </c>
      <c r="H437">
        <f>VLOOKUP(B437,Sheet1!$A$27:$D$46,3,FALSE)</f>
        <v>124</v>
      </c>
      <c r="I437">
        <f>VLOOKUP(C437,Sheet1!$A$27:$D$46,3,FALSE)</f>
        <v>140</v>
      </c>
      <c r="J437">
        <f>VLOOKUP(B437,Sheet1!$A$27:$D$46,4,FALSE)</f>
        <v>0.1702127659574468</v>
      </c>
      <c r="K437">
        <f>VLOOKUP(C437,Sheet1!$A$27:$D$46,4,FALSE)</f>
        <v>0.1702127659574468</v>
      </c>
      <c r="L437">
        <f>VLOOKUP(B437,Sheet1!$A$27:$F$46,5,FALSE)</f>
        <v>0.52119883040935666</v>
      </c>
      <c r="M437">
        <f>VLOOKUP(C437,Sheet1!$A$27:$F$46,6,FALSE)</f>
        <v>-1.023391812865497E-2</v>
      </c>
    </row>
    <row r="438" spans="1:13">
      <c r="A438" s="9">
        <v>39950</v>
      </c>
      <c r="B438" t="s">
        <v>19</v>
      </c>
      <c r="C438" t="s">
        <v>0</v>
      </c>
      <c r="D438">
        <v>2</v>
      </c>
      <c r="E438">
        <v>1</v>
      </c>
      <c r="F438">
        <f>VLOOKUP(B438,Sheet1!$A$27:$B$46,2,FALSE)</f>
        <v>1.4361702127659575</v>
      </c>
      <c r="G438">
        <f>VLOOKUP(C438,Sheet1!$A$27:$B$46,2,FALSE)</f>
        <v>2.9188596491228069</v>
      </c>
      <c r="H438">
        <f>VLOOKUP(B438,Sheet1!$A$27:$D$46,3,FALSE)</f>
        <v>110</v>
      </c>
      <c r="I438">
        <f>VLOOKUP(C438,Sheet1!$A$27:$D$46,3,FALSE)</f>
        <v>291</v>
      </c>
      <c r="J438">
        <f>VLOOKUP(B438,Sheet1!$A$27:$D$46,4,FALSE)</f>
        <v>0.25531914893617019</v>
      </c>
      <c r="K438">
        <f>VLOOKUP(C438,Sheet1!$A$27:$D$46,4,FALSE)</f>
        <v>5.4093567251461985E-2</v>
      </c>
      <c r="L438">
        <f>VLOOKUP(B438,Sheet1!$A$27:$F$46,5,FALSE)</f>
        <v>0.54239766081871343</v>
      </c>
      <c r="M438">
        <f>VLOOKUP(C438,Sheet1!$A$27:$F$46,6,FALSE)</f>
        <v>1.1410818713450293</v>
      </c>
    </row>
    <row r="439" spans="1:13">
      <c r="A439" s="9">
        <v>39950</v>
      </c>
      <c r="B439" t="s">
        <v>18</v>
      </c>
      <c r="C439" t="s">
        <v>22</v>
      </c>
      <c r="D439">
        <v>2</v>
      </c>
      <c r="E439">
        <v>1</v>
      </c>
      <c r="F439">
        <f>VLOOKUP(B439,Sheet1!$A$27:$B$46,2,FALSE)</f>
        <v>1.0425531914893618</v>
      </c>
      <c r="G439">
        <f>VLOOKUP(C439,Sheet1!$A$27:$B$46,2,FALSE)</f>
        <v>1.2765957446808511</v>
      </c>
      <c r="H439">
        <f>VLOOKUP(B439,Sheet1!$A$27:$D$46,3,FALSE)</f>
        <v>41</v>
      </c>
      <c r="I439">
        <f>VLOOKUP(C439,Sheet1!$A$27:$D$46,3,FALSE)</f>
        <v>76</v>
      </c>
      <c r="J439">
        <f>VLOOKUP(B439,Sheet1!$A$27:$D$46,4,FALSE)</f>
        <v>0.34042553191489361</v>
      </c>
      <c r="K439">
        <f>VLOOKUP(C439,Sheet1!$A$27:$D$46,4,FALSE)</f>
        <v>0.25531914893617019</v>
      </c>
      <c r="L439">
        <f>VLOOKUP(B439,Sheet1!$A$27:$F$46,5,FALSE)</f>
        <v>-0.12792397660818713</v>
      </c>
      <c r="M439">
        <f>VLOOKUP(C439,Sheet1!$A$27:$F$46,6,FALSE)</f>
        <v>-0.29312865497076024</v>
      </c>
    </row>
    <row r="440" spans="1:13">
      <c r="A440" s="9">
        <v>39950</v>
      </c>
      <c r="B440" t="s">
        <v>14</v>
      </c>
      <c r="C440" t="s">
        <v>7</v>
      </c>
      <c r="D440">
        <v>1</v>
      </c>
      <c r="E440">
        <v>0</v>
      </c>
      <c r="F440">
        <f>VLOOKUP(B440,Sheet1!$A$27:$B$46,2,FALSE)</f>
        <v>1.0425531914893618</v>
      </c>
      <c r="G440">
        <f>VLOOKUP(C440,Sheet1!$A$27:$B$46,2,FALSE)</f>
        <v>1.3191489361702127</v>
      </c>
      <c r="H440">
        <f>VLOOKUP(B440,Sheet1!$A$27:$D$46,3,FALSE)</f>
        <v>79</v>
      </c>
      <c r="I440">
        <f>VLOOKUP(C440,Sheet1!$A$27:$D$46,3,FALSE)</f>
        <v>79</v>
      </c>
      <c r="J440">
        <f>VLOOKUP(B440,Sheet1!$A$27:$D$46,4,FALSE)</f>
        <v>0.39361702127659576</v>
      </c>
      <c r="K440">
        <f>VLOOKUP(C440,Sheet1!$A$27:$D$46,4,FALSE)</f>
        <v>0.22340425531914893</v>
      </c>
      <c r="L440">
        <f>VLOOKUP(B440,Sheet1!$A$27:$F$46,5,FALSE)</f>
        <v>0.33698830409356728</v>
      </c>
      <c r="M440">
        <f>VLOOKUP(C440,Sheet1!$A$27:$F$46,6,FALSE)</f>
        <v>-0.42763157894736842</v>
      </c>
    </row>
    <row r="441" spans="1:13">
      <c r="A441" s="9">
        <v>39949</v>
      </c>
      <c r="B441" t="s">
        <v>31</v>
      </c>
      <c r="C441" t="s">
        <v>5</v>
      </c>
      <c r="D441">
        <v>3</v>
      </c>
      <c r="E441">
        <v>2</v>
      </c>
      <c r="F441">
        <f>VLOOKUP(B441,Sheet1!$A$27:$B$46,2,FALSE)</f>
        <v>1.6276595744680851</v>
      </c>
      <c r="G441">
        <f>VLOOKUP(C441,Sheet1!$A$27:$B$46,2,FALSE)</f>
        <v>2.4574468085106385</v>
      </c>
      <c r="H441">
        <f>VLOOKUP(B441,Sheet1!$A$27:$D$46,3,FALSE)</f>
        <v>124</v>
      </c>
      <c r="I441">
        <f>VLOOKUP(C441,Sheet1!$A$27:$D$46,3,FALSE)</f>
        <v>228</v>
      </c>
      <c r="J441">
        <f>VLOOKUP(B441,Sheet1!$A$27:$D$46,4,FALSE)</f>
        <v>0.21276595744680851</v>
      </c>
      <c r="K441">
        <f>VLOOKUP(C441,Sheet1!$A$27:$D$46,4,FALSE)</f>
        <v>0.11702127659574468</v>
      </c>
      <c r="L441">
        <f>VLOOKUP(B441,Sheet1!$A$27:$F$46,5,FALSE)</f>
        <v>0.63669590643274854</v>
      </c>
      <c r="M441">
        <f>VLOOKUP(C441,Sheet1!$A$27:$F$46,6,FALSE)</f>
        <v>0.3757309941520468</v>
      </c>
    </row>
    <row r="442" spans="1:13">
      <c r="A442" s="9">
        <v>39949</v>
      </c>
      <c r="B442" t="s">
        <v>21</v>
      </c>
      <c r="C442" t="s">
        <v>15</v>
      </c>
      <c r="D442">
        <v>1</v>
      </c>
      <c r="E442">
        <v>1</v>
      </c>
      <c r="F442">
        <f>VLOOKUP(B442,Sheet1!$A$27:$B$46,2,FALSE)</f>
        <v>1.0425531914893618</v>
      </c>
      <c r="G442">
        <f>VLOOKUP(C442,Sheet1!$A$27:$B$46,2,FALSE)</f>
        <v>1.446808510638298</v>
      </c>
      <c r="H442">
        <f>VLOOKUP(B442,Sheet1!$A$27:$D$46,3,FALSE)</f>
        <v>78</v>
      </c>
      <c r="I442">
        <f>VLOOKUP(C442,Sheet1!$A$27:$D$46,3,FALSE)</f>
        <v>107</v>
      </c>
      <c r="J442">
        <f>VLOOKUP(B442,Sheet1!$A$27:$D$46,4,FALSE)</f>
        <v>0.36170212765957449</v>
      </c>
      <c r="K442">
        <f>VLOOKUP(C442,Sheet1!$A$27:$D$46,4,FALSE)</f>
        <v>0.24468085106382978</v>
      </c>
      <c r="L442">
        <f>VLOOKUP(B442,Sheet1!$A$27:$F$46,5,FALSE)</f>
        <v>0.11330409356725145</v>
      </c>
      <c r="M442">
        <f>VLOOKUP(C442,Sheet1!$A$27:$F$46,6,FALSE)</f>
        <v>-0.21783625730994152</v>
      </c>
    </row>
    <row r="443" spans="1:13">
      <c r="A443" s="9">
        <v>39949</v>
      </c>
      <c r="B443" t="s">
        <v>16</v>
      </c>
      <c r="C443" t="s">
        <v>123</v>
      </c>
      <c r="D443">
        <v>0</v>
      </c>
      <c r="E443">
        <v>0</v>
      </c>
      <c r="F443">
        <f>VLOOKUP(B443,Sheet1!$A$27:$B$46,2,FALSE)</f>
        <v>0.98936170212765961</v>
      </c>
      <c r="G443">
        <f>VLOOKUP(C443,Sheet1!$A$27:$B$46,2,FALSE)</f>
        <v>1.5319148936170213</v>
      </c>
      <c r="H443">
        <f>VLOOKUP(B443,Sheet1!$A$27:$D$46,3,FALSE)</f>
        <v>79</v>
      </c>
      <c r="I443">
        <f>VLOOKUP(C443,Sheet1!$A$27:$D$46,3,FALSE)</f>
        <v>127</v>
      </c>
      <c r="J443">
        <f>VLOOKUP(B443,Sheet1!$A$27:$D$46,4,FALSE)</f>
        <v>0.40425531914893614</v>
      </c>
      <c r="K443">
        <f>VLOOKUP(C443,Sheet1!$A$27:$D$46,4,FALSE)</f>
        <v>0.24468085106382978</v>
      </c>
      <c r="L443">
        <f>VLOOKUP(B443,Sheet1!$A$27:$F$46,5,FALSE)</f>
        <v>0.23245614035087719</v>
      </c>
      <c r="M443">
        <f>VLOOKUP(C443,Sheet1!$A$27:$F$46,6,FALSE)</f>
        <v>-8.6257309941520477E-2</v>
      </c>
    </row>
    <row r="444" spans="1:13">
      <c r="A444" s="9">
        <v>39943</v>
      </c>
      <c r="B444" t="s">
        <v>0</v>
      </c>
      <c r="C444" t="s">
        <v>31</v>
      </c>
      <c r="D444">
        <v>3</v>
      </c>
      <c r="E444">
        <v>3</v>
      </c>
      <c r="F444">
        <f>VLOOKUP(B444,Sheet1!$A$27:$B$46,2,FALSE)</f>
        <v>2.9188596491228069</v>
      </c>
      <c r="G444">
        <f>VLOOKUP(C444,Sheet1!$A$27:$B$46,2,FALSE)</f>
        <v>1.6276595744680851</v>
      </c>
      <c r="H444">
        <f>VLOOKUP(B444,Sheet1!$A$27:$D$46,3,FALSE)</f>
        <v>291</v>
      </c>
      <c r="I444">
        <f>VLOOKUP(C444,Sheet1!$A$27:$D$46,3,FALSE)</f>
        <v>124</v>
      </c>
      <c r="J444">
        <f>VLOOKUP(B444,Sheet1!$A$27:$D$46,4,FALSE)</f>
        <v>5.4093567251461985E-2</v>
      </c>
      <c r="K444">
        <f>VLOOKUP(C444,Sheet1!$A$27:$D$46,4,FALSE)</f>
        <v>0.21276595744680851</v>
      </c>
      <c r="L444">
        <f>VLOOKUP(B444,Sheet1!$A$27:$F$46,5,FALSE)</f>
        <v>1.111842105263158</v>
      </c>
      <c r="M444">
        <f>VLOOKUP(C444,Sheet1!$A$27:$F$46,6,FALSE)</f>
        <v>-0.13961988304093564</v>
      </c>
    </row>
    <row r="445" spans="1:13">
      <c r="A445" s="9">
        <v>39943</v>
      </c>
      <c r="B445" t="s">
        <v>8</v>
      </c>
      <c r="C445" t="s">
        <v>14</v>
      </c>
      <c r="D445">
        <v>3</v>
      </c>
      <c r="E445">
        <v>2</v>
      </c>
      <c r="F445">
        <f>VLOOKUP(B445,Sheet1!$A$27:$B$46,2,FALSE)</f>
        <v>1.7553191489361701</v>
      </c>
      <c r="G445">
        <f>VLOOKUP(C445,Sheet1!$A$27:$B$46,2,FALSE)</f>
        <v>1.0425531914893618</v>
      </c>
      <c r="H445">
        <f>VLOOKUP(B445,Sheet1!$A$27:$D$46,3,FALSE)</f>
        <v>124</v>
      </c>
      <c r="I445">
        <f>VLOOKUP(C445,Sheet1!$A$27:$D$46,3,FALSE)</f>
        <v>79</v>
      </c>
      <c r="J445">
        <f>VLOOKUP(B445,Sheet1!$A$27:$D$46,4,FALSE)</f>
        <v>0.1702127659574468</v>
      </c>
      <c r="K445">
        <f>VLOOKUP(C445,Sheet1!$A$27:$D$46,4,FALSE)</f>
        <v>0.39361702127659576</v>
      </c>
      <c r="L445">
        <f>VLOOKUP(B445,Sheet1!$A$27:$F$46,5,FALSE)</f>
        <v>0.52119883040935666</v>
      </c>
      <c r="M445">
        <f>VLOOKUP(C445,Sheet1!$A$27:$F$46,6,FALSE)</f>
        <v>-0.49634502923976609</v>
      </c>
    </row>
    <row r="446" spans="1:13">
      <c r="A446" s="9">
        <v>39943</v>
      </c>
      <c r="B446" t="s">
        <v>22</v>
      </c>
      <c r="C446" t="s">
        <v>32</v>
      </c>
      <c r="D446">
        <v>1</v>
      </c>
      <c r="E446">
        <v>0</v>
      </c>
      <c r="F446">
        <f>VLOOKUP(B446,Sheet1!$A$27:$B$46,2,FALSE)</f>
        <v>1.2765957446808511</v>
      </c>
      <c r="G446">
        <f>VLOOKUP(C446,Sheet1!$A$27:$B$46,2,FALSE)</f>
        <v>1.1170212765957446</v>
      </c>
      <c r="H446">
        <f>VLOOKUP(B446,Sheet1!$A$27:$D$46,3,FALSE)</f>
        <v>76</v>
      </c>
      <c r="I446">
        <f>VLOOKUP(C446,Sheet1!$A$27:$D$46,3,FALSE)</f>
        <v>74</v>
      </c>
      <c r="J446">
        <f>VLOOKUP(B446,Sheet1!$A$27:$D$46,4,FALSE)</f>
        <v>0.25531914893617019</v>
      </c>
      <c r="K446">
        <f>VLOOKUP(C446,Sheet1!$A$27:$D$46,4,FALSE)</f>
        <v>0.32978723404255317</v>
      </c>
      <c r="L446">
        <f>VLOOKUP(B446,Sheet1!$A$27:$F$46,5,FALSE)</f>
        <v>-0.16154970760233919</v>
      </c>
      <c r="M446">
        <f>VLOOKUP(C446,Sheet1!$A$27:$F$46,6,FALSE)</f>
        <v>-0.40716374269005845</v>
      </c>
    </row>
    <row r="447" spans="1:13">
      <c r="A447" s="9">
        <v>39943</v>
      </c>
      <c r="B447" t="s">
        <v>15</v>
      </c>
      <c r="C447" t="s">
        <v>16</v>
      </c>
      <c r="D447">
        <v>3</v>
      </c>
      <c r="E447">
        <v>0</v>
      </c>
      <c r="F447">
        <f>VLOOKUP(B447,Sheet1!$A$27:$B$46,2,FALSE)</f>
        <v>1.446808510638298</v>
      </c>
      <c r="G447">
        <f>VLOOKUP(C447,Sheet1!$A$27:$B$46,2,FALSE)</f>
        <v>0.98936170212765961</v>
      </c>
      <c r="H447">
        <f>VLOOKUP(B447,Sheet1!$A$27:$D$46,3,FALSE)</f>
        <v>107</v>
      </c>
      <c r="I447">
        <f>VLOOKUP(C447,Sheet1!$A$27:$D$46,3,FALSE)</f>
        <v>79</v>
      </c>
      <c r="J447">
        <f>VLOOKUP(B447,Sheet1!$A$27:$D$46,4,FALSE)</f>
        <v>0.24468085106382978</v>
      </c>
      <c r="K447">
        <f>VLOOKUP(C447,Sheet1!$A$27:$D$46,4,FALSE)</f>
        <v>0.40425531914893614</v>
      </c>
      <c r="L447">
        <f>VLOOKUP(B447,Sheet1!$A$27:$F$46,5,FALSE)</f>
        <v>0.32748538011695905</v>
      </c>
      <c r="M447">
        <f>VLOOKUP(C447,Sheet1!$A$27:$F$46,6,FALSE)</f>
        <v>-0.49780701754385964</v>
      </c>
    </row>
    <row r="448" spans="1:13">
      <c r="A448" s="9">
        <v>39943</v>
      </c>
      <c r="B448" t="s">
        <v>23</v>
      </c>
      <c r="C448" t="s">
        <v>18</v>
      </c>
      <c r="D448">
        <v>3</v>
      </c>
      <c r="E448">
        <v>1</v>
      </c>
      <c r="F448">
        <f>VLOOKUP(B448,Sheet1!$A$27:$B$46,2,FALSE)</f>
        <v>1.1063829787234043</v>
      </c>
      <c r="G448">
        <f>VLOOKUP(C448,Sheet1!$A$27:$B$46,2,FALSE)</f>
        <v>1.0425531914893618</v>
      </c>
      <c r="H448">
        <f>VLOOKUP(B448,Sheet1!$A$27:$D$46,3,FALSE)</f>
        <v>57</v>
      </c>
      <c r="I448">
        <f>VLOOKUP(C448,Sheet1!$A$27:$D$46,3,FALSE)</f>
        <v>41</v>
      </c>
      <c r="J448">
        <f>VLOOKUP(B448,Sheet1!$A$27:$D$46,4,FALSE)</f>
        <v>0.30851063829787234</v>
      </c>
      <c r="K448">
        <f>VLOOKUP(C448,Sheet1!$A$27:$D$46,4,FALSE)</f>
        <v>0.34042553191489361</v>
      </c>
      <c r="L448">
        <f>VLOOKUP(B448,Sheet1!$A$27:$F$46,5,FALSE)</f>
        <v>-0.21856725146198833</v>
      </c>
      <c r="M448">
        <f>VLOOKUP(C448,Sheet1!$A$27:$F$46,6,FALSE)</f>
        <v>-0.51461988304093564</v>
      </c>
    </row>
    <row r="449" spans="1:13">
      <c r="A449" s="9">
        <v>39942</v>
      </c>
      <c r="B449" t="s">
        <v>6</v>
      </c>
      <c r="C449" t="s">
        <v>5</v>
      </c>
      <c r="D449">
        <v>3</v>
      </c>
      <c r="E449">
        <v>0</v>
      </c>
      <c r="F449">
        <f>VLOOKUP(B449,Sheet1!$A$27:$B$46,2,FALSE)</f>
        <v>1.6382978723404256</v>
      </c>
      <c r="G449">
        <f>VLOOKUP(C449,Sheet1!$A$27:$B$46,2,FALSE)</f>
        <v>2.4574468085106385</v>
      </c>
      <c r="H449">
        <f>VLOOKUP(B449,Sheet1!$A$27:$D$46,3,FALSE)</f>
        <v>140</v>
      </c>
      <c r="I449">
        <f>VLOOKUP(C449,Sheet1!$A$27:$D$46,3,FALSE)</f>
        <v>228</v>
      </c>
      <c r="J449">
        <f>VLOOKUP(B449,Sheet1!$A$27:$D$46,4,FALSE)</f>
        <v>0.1702127659574468</v>
      </c>
      <c r="K449">
        <f>VLOOKUP(C449,Sheet1!$A$27:$D$46,4,FALSE)</f>
        <v>0.11702127659574468</v>
      </c>
      <c r="L449">
        <f>VLOOKUP(B449,Sheet1!$A$27:$F$46,5,FALSE)</f>
        <v>0.4217836257309942</v>
      </c>
      <c r="M449">
        <f>VLOOKUP(C449,Sheet1!$A$27:$F$46,6,FALSE)</f>
        <v>0.3757309941520468</v>
      </c>
    </row>
    <row r="450" spans="1:13">
      <c r="A450" s="9">
        <v>39942</v>
      </c>
      <c r="B450" t="s">
        <v>123</v>
      </c>
      <c r="C450" t="s">
        <v>19</v>
      </c>
      <c r="D450">
        <v>3</v>
      </c>
      <c r="E450">
        <v>1</v>
      </c>
      <c r="F450">
        <f>VLOOKUP(B450,Sheet1!$A$27:$B$46,2,FALSE)</f>
        <v>1.5319148936170213</v>
      </c>
      <c r="G450">
        <f>VLOOKUP(C450,Sheet1!$A$27:$B$46,2,FALSE)</f>
        <v>1.4361702127659575</v>
      </c>
      <c r="H450">
        <f>VLOOKUP(B450,Sheet1!$A$27:$D$46,3,FALSE)</f>
        <v>127</v>
      </c>
      <c r="I450">
        <f>VLOOKUP(C450,Sheet1!$A$27:$D$46,3,FALSE)</f>
        <v>110</v>
      </c>
      <c r="J450">
        <f>VLOOKUP(B450,Sheet1!$A$27:$D$46,4,FALSE)</f>
        <v>0.24468085106382978</v>
      </c>
      <c r="K450">
        <f>VLOOKUP(C450,Sheet1!$A$27:$D$46,4,FALSE)</f>
        <v>0.25531914893617019</v>
      </c>
      <c r="L450">
        <f>VLOOKUP(B450,Sheet1!$A$27:$F$46,5,FALSE)</f>
        <v>0.17909356725146197</v>
      </c>
      <c r="M450">
        <f>VLOOKUP(C450,Sheet1!$A$27:$F$46,6,FALSE)</f>
        <v>-0.43421052631578949</v>
      </c>
    </row>
    <row r="451" spans="1:13">
      <c r="A451" s="9">
        <v>39936</v>
      </c>
      <c r="B451" t="s">
        <v>19</v>
      </c>
      <c r="C451" t="s">
        <v>15</v>
      </c>
      <c r="D451">
        <v>2</v>
      </c>
      <c r="E451">
        <v>1</v>
      </c>
      <c r="F451">
        <f>VLOOKUP(B451,Sheet1!$A$27:$B$46,2,FALSE)</f>
        <v>1.4361702127659575</v>
      </c>
      <c r="G451">
        <f>VLOOKUP(C451,Sheet1!$A$27:$B$46,2,FALSE)</f>
        <v>1.446808510638298</v>
      </c>
      <c r="H451">
        <f>VLOOKUP(B451,Sheet1!$A$27:$D$46,3,FALSE)</f>
        <v>110</v>
      </c>
      <c r="I451">
        <f>VLOOKUP(C451,Sheet1!$A$27:$D$46,3,FALSE)</f>
        <v>107</v>
      </c>
      <c r="J451">
        <f>VLOOKUP(B451,Sheet1!$A$27:$D$46,4,FALSE)</f>
        <v>0.25531914893617019</v>
      </c>
      <c r="K451">
        <f>VLOOKUP(C451,Sheet1!$A$27:$D$46,4,FALSE)</f>
        <v>0.24468085106382978</v>
      </c>
      <c r="L451">
        <f>VLOOKUP(B451,Sheet1!$A$27:$F$46,5,FALSE)</f>
        <v>0.54239766081871343</v>
      </c>
      <c r="M451">
        <f>VLOOKUP(C451,Sheet1!$A$27:$F$46,6,FALSE)</f>
        <v>-0.21783625730994152</v>
      </c>
    </row>
    <row r="452" spans="1:13">
      <c r="A452" s="9">
        <v>39936</v>
      </c>
      <c r="B452" t="s">
        <v>32</v>
      </c>
      <c r="C452" t="s">
        <v>23</v>
      </c>
      <c r="D452">
        <v>0</v>
      </c>
      <c r="E452">
        <v>2</v>
      </c>
      <c r="F452">
        <f>VLOOKUP(B452,Sheet1!$A$27:$B$46,2,FALSE)</f>
        <v>1.1170212765957446</v>
      </c>
      <c r="G452">
        <f>VLOOKUP(C452,Sheet1!$A$27:$B$46,2,FALSE)</f>
        <v>1.1063829787234043</v>
      </c>
      <c r="H452">
        <f>VLOOKUP(B452,Sheet1!$A$27:$D$46,3,FALSE)</f>
        <v>74</v>
      </c>
      <c r="I452">
        <f>VLOOKUP(C452,Sheet1!$A$27:$D$46,3,FALSE)</f>
        <v>57</v>
      </c>
      <c r="J452">
        <f>VLOOKUP(B452,Sheet1!$A$27:$D$46,4,FALSE)</f>
        <v>0.32978723404255317</v>
      </c>
      <c r="K452">
        <f>VLOOKUP(C452,Sheet1!$A$27:$D$46,4,FALSE)</f>
        <v>0.30851063829787234</v>
      </c>
      <c r="L452">
        <f>VLOOKUP(B452,Sheet1!$A$27:$F$46,5,FALSE)</f>
        <v>2.4122807017543851E-2</v>
      </c>
      <c r="M452">
        <f>VLOOKUP(C452,Sheet1!$A$27:$F$46,6,FALSE)</f>
        <v>-0.38230994152046782</v>
      </c>
    </row>
    <row r="453" spans="1:13">
      <c r="A453" s="9">
        <v>39936</v>
      </c>
      <c r="B453" t="s">
        <v>18</v>
      </c>
      <c r="C453" t="s">
        <v>7</v>
      </c>
      <c r="D453">
        <v>1</v>
      </c>
      <c r="E453">
        <v>1</v>
      </c>
      <c r="F453">
        <f>VLOOKUP(B453,Sheet1!$A$27:$B$46,2,FALSE)</f>
        <v>1.0425531914893618</v>
      </c>
      <c r="G453">
        <f>VLOOKUP(C453,Sheet1!$A$27:$B$46,2,FALSE)</f>
        <v>1.3191489361702127</v>
      </c>
      <c r="H453">
        <f>VLOOKUP(B453,Sheet1!$A$27:$D$46,3,FALSE)</f>
        <v>41</v>
      </c>
      <c r="I453">
        <f>VLOOKUP(C453,Sheet1!$A$27:$D$46,3,FALSE)</f>
        <v>79</v>
      </c>
      <c r="J453">
        <f>VLOOKUP(B453,Sheet1!$A$27:$D$46,4,FALSE)</f>
        <v>0.34042553191489361</v>
      </c>
      <c r="K453">
        <f>VLOOKUP(C453,Sheet1!$A$27:$D$46,4,FALSE)</f>
        <v>0.22340425531914893</v>
      </c>
      <c r="L453">
        <f>VLOOKUP(B453,Sheet1!$A$27:$F$46,5,FALSE)</f>
        <v>-0.12792397660818713</v>
      </c>
      <c r="M453">
        <f>VLOOKUP(C453,Sheet1!$A$27:$F$46,6,FALSE)</f>
        <v>-0.42763157894736842</v>
      </c>
    </row>
    <row r="454" spans="1:13">
      <c r="A454" s="9">
        <v>39936</v>
      </c>
      <c r="B454" t="s">
        <v>14</v>
      </c>
      <c r="C454" t="s">
        <v>6</v>
      </c>
      <c r="D454">
        <v>3</v>
      </c>
      <c r="E454">
        <v>0</v>
      </c>
      <c r="F454">
        <f>VLOOKUP(B454,Sheet1!$A$27:$B$46,2,FALSE)</f>
        <v>1.0425531914893618</v>
      </c>
      <c r="G454">
        <f>VLOOKUP(C454,Sheet1!$A$27:$B$46,2,FALSE)</f>
        <v>1.6382978723404256</v>
      </c>
      <c r="H454">
        <f>VLOOKUP(B454,Sheet1!$A$27:$D$46,3,FALSE)</f>
        <v>79</v>
      </c>
      <c r="I454">
        <f>VLOOKUP(C454,Sheet1!$A$27:$D$46,3,FALSE)</f>
        <v>140</v>
      </c>
      <c r="J454">
        <f>VLOOKUP(B454,Sheet1!$A$27:$D$46,4,FALSE)</f>
        <v>0.39361702127659576</v>
      </c>
      <c r="K454">
        <f>VLOOKUP(C454,Sheet1!$A$27:$D$46,4,FALSE)</f>
        <v>0.1702127659574468</v>
      </c>
      <c r="L454">
        <f>VLOOKUP(B454,Sheet1!$A$27:$F$46,5,FALSE)</f>
        <v>0.33698830409356728</v>
      </c>
      <c r="M454">
        <f>VLOOKUP(C454,Sheet1!$A$27:$F$46,6,FALSE)</f>
        <v>-1.023391812865497E-2</v>
      </c>
    </row>
    <row r="455" spans="1:13">
      <c r="A455" s="9">
        <v>39935</v>
      </c>
      <c r="B455" t="s">
        <v>5</v>
      </c>
      <c r="C455" t="s">
        <v>0</v>
      </c>
      <c r="D455">
        <v>2</v>
      </c>
      <c r="E455">
        <v>6</v>
      </c>
      <c r="F455">
        <f>VLOOKUP(B455,Sheet1!$A$27:$B$46,2,FALSE)</f>
        <v>2.4574468085106385</v>
      </c>
      <c r="G455">
        <f>VLOOKUP(C455,Sheet1!$A$27:$B$46,2,FALSE)</f>
        <v>2.9188596491228069</v>
      </c>
      <c r="H455">
        <f>VLOOKUP(B455,Sheet1!$A$27:$D$46,3,FALSE)</f>
        <v>228</v>
      </c>
      <c r="I455">
        <f>VLOOKUP(C455,Sheet1!$A$27:$D$46,3,FALSE)</f>
        <v>291</v>
      </c>
      <c r="J455">
        <f>VLOOKUP(B455,Sheet1!$A$27:$D$46,4,FALSE)</f>
        <v>0.11702127659574468</v>
      </c>
      <c r="K455">
        <f>VLOOKUP(C455,Sheet1!$A$27:$D$46,4,FALSE)</f>
        <v>5.4093567251461985E-2</v>
      </c>
      <c r="L455">
        <f>VLOOKUP(B455,Sheet1!$A$27:$F$46,5,FALSE)</f>
        <v>1.1023391812865497</v>
      </c>
      <c r="M455">
        <f>VLOOKUP(C455,Sheet1!$A$27:$F$46,6,FALSE)</f>
        <v>1.1410818713450293</v>
      </c>
    </row>
    <row r="456" spans="1:13">
      <c r="A456" s="9">
        <v>39935</v>
      </c>
      <c r="B456" t="s">
        <v>31</v>
      </c>
      <c r="C456" t="s">
        <v>123</v>
      </c>
      <c r="D456">
        <v>0</v>
      </c>
      <c r="E456">
        <v>2</v>
      </c>
      <c r="F456">
        <f>VLOOKUP(B456,Sheet1!$A$27:$B$46,2,FALSE)</f>
        <v>1.6276595744680851</v>
      </c>
      <c r="G456">
        <f>VLOOKUP(C456,Sheet1!$A$27:$B$46,2,FALSE)</f>
        <v>1.5319148936170213</v>
      </c>
      <c r="H456">
        <f>VLOOKUP(B456,Sheet1!$A$27:$D$46,3,FALSE)</f>
        <v>124</v>
      </c>
      <c r="I456">
        <f>VLOOKUP(C456,Sheet1!$A$27:$D$46,3,FALSE)</f>
        <v>127</v>
      </c>
      <c r="J456">
        <f>VLOOKUP(B456,Sheet1!$A$27:$D$46,4,FALSE)</f>
        <v>0.21276595744680851</v>
      </c>
      <c r="K456">
        <f>VLOOKUP(C456,Sheet1!$A$27:$D$46,4,FALSE)</f>
        <v>0.24468085106382978</v>
      </c>
      <c r="L456">
        <f>VLOOKUP(B456,Sheet1!$A$27:$F$46,5,FALSE)</f>
        <v>0.63669590643274854</v>
      </c>
      <c r="M456">
        <f>VLOOKUP(C456,Sheet1!$A$27:$F$46,6,FALSE)</f>
        <v>-8.6257309941520477E-2</v>
      </c>
    </row>
    <row r="457" spans="1:13">
      <c r="A457" s="9">
        <v>39929</v>
      </c>
      <c r="B457" t="s">
        <v>8</v>
      </c>
      <c r="C457" t="s">
        <v>18</v>
      </c>
      <c r="D457">
        <v>3</v>
      </c>
      <c r="E457">
        <v>1</v>
      </c>
      <c r="F457">
        <f>VLOOKUP(B457,Sheet1!$A$27:$B$46,2,FALSE)</f>
        <v>1.7553191489361701</v>
      </c>
      <c r="G457">
        <f>VLOOKUP(C457,Sheet1!$A$27:$B$46,2,FALSE)</f>
        <v>1.0425531914893618</v>
      </c>
      <c r="H457">
        <f>VLOOKUP(B457,Sheet1!$A$27:$D$46,3,FALSE)</f>
        <v>124</v>
      </c>
      <c r="I457">
        <f>VLOOKUP(C457,Sheet1!$A$27:$D$46,3,FALSE)</f>
        <v>41</v>
      </c>
      <c r="J457">
        <f>VLOOKUP(B457,Sheet1!$A$27:$D$46,4,FALSE)</f>
        <v>0.1702127659574468</v>
      </c>
      <c r="K457">
        <f>VLOOKUP(C457,Sheet1!$A$27:$D$46,4,FALSE)</f>
        <v>0.34042553191489361</v>
      </c>
      <c r="L457">
        <f>VLOOKUP(B457,Sheet1!$A$27:$F$46,5,FALSE)</f>
        <v>0.52119883040935666</v>
      </c>
      <c r="M457">
        <f>VLOOKUP(C457,Sheet1!$A$27:$F$46,6,FALSE)</f>
        <v>-0.51461988304093564</v>
      </c>
    </row>
    <row r="458" spans="1:13">
      <c r="A458" s="9">
        <v>39929</v>
      </c>
      <c r="B458" t="s">
        <v>123</v>
      </c>
      <c r="C458" t="s">
        <v>5</v>
      </c>
      <c r="D458">
        <v>2</v>
      </c>
      <c r="E458">
        <v>4</v>
      </c>
      <c r="F458">
        <f>VLOOKUP(B458,Sheet1!$A$27:$B$46,2,FALSE)</f>
        <v>1.5319148936170213</v>
      </c>
      <c r="G458">
        <f>VLOOKUP(C458,Sheet1!$A$27:$B$46,2,FALSE)</f>
        <v>2.4574468085106385</v>
      </c>
      <c r="H458">
        <f>VLOOKUP(B458,Sheet1!$A$27:$D$46,3,FALSE)</f>
        <v>127</v>
      </c>
      <c r="I458">
        <f>VLOOKUP(C458,Sheet1!$A$27:$D$46,3,FALSE)</f>
        <v>228</v>
      </c>
      <c r="J458">
        <f>VLOOKUP(B458,Sheet1!$A$27:$D$46,4,FALSE)</f>
        <v>0.24468085106382978</v>
      </c>
      <c r="K458">
        <f>VLOOKUP(C458,Sheet1!$A$27:$D$46,4,FALSE)</f>
        <v>0.11702127659574468</v>
      </c>
      <c r="L458">
        <f>VLOOKUP(B458,Sheet1!$A$27:$F$46,5,FALSE)</f>
        <v>0.17909356725146197</v>
      </c>
      <c r="M458">
        <f>VLOOKUP(C458,Sheet1!$A$27:$F$46,6,FALSE)</f>
        <v>0.3757309941520468</v>
      </c>
    </row>
    <row r="459" spans="1:13">
      <c r="A459" s="9">
        <v>39929</v>
      </c>
      <c r="B459" t="s">
        <v>15</v>
      </c>
      <c r="C459" t="s">
        <v>31</v>
      </c>
      <c r="D459">
        <v>1</v>
      </c>
      <c r="E459">
        <v>2</v>
      </c>
      <c r="F459">
        <f>VLOOKUP(B459,Sheet1!$A$27:$B$46,2,FALSE)</f>
        <v>1.446808510638298</v>
      </c>
      <c r="G459">
        <f>VLOOKUP(C459,Sheet1!$A$27:$B$46,2,FALSE)</f>
        <v>1.6276595744680851</v>
      </c>
      <c r="H459">
        <f>VLOOKUP(B459,Sheet1!$A$27:$D$46,3,FALSE)</f>
        <v>107</v>
      </c>
      <c r="I459">
        <f>VLOOKUP(C459,Sheet1!$A$27:$D$46,3,FALSE)</f>
        <v>124</v>
      </c>
      <c r="J459">
        <f>VLOOKUP(B459,Sheet1!$A$27:$D$46,4,FALSE)</f>
        <v>0.24468085106382978</v>
      </c>
      <c r="K459">
        <f>VLOOKUP(C459,Sheet1!$A$27:$D$46,4,FALSE)</f>
        <v>0.21276595744680851</v>
      </c>
      <c r="L459">
        <f>VLOOKUP(B459,Sheet1!$A$27:$F$46,5,FALSE)</f>
        <v>0.32748538011695905</v>
      </c>
      <c r="M459">
        <f>VLOOKUP(C459,Sheet1!$A$27:$F$46,6,FALSE)</f>
        <v>-0.13961988304093564</v>
      </c>
    </row>
    <row r="460" spans="1:13">
      <c r="A460" s="9">
        <v>39929</v>
      </c>
      <c r="B460" t="s">
        <v>7</v>
      </c>
      <c r="C460" t="s">
        <v>32</v>
      </c>
      <c r="D460">
        <v>2</v>
      </c>
      <c r="E460">
        <v>1</v>
      </c>
      <c r="F460">
        <f>VLOOKUP(B460,Sheet1!$A$27:$B$46,2,FALSE)</f>
        <v>1.3191489361702127</v>
      </c>
      <c r="G460">
        <f>VLOOKUP(C460,Sheet1!$A$27:$B$46,2,FALSE)</f>
        <v>1.1170212765957446</v>
      </c>
      <c r="H460">
        <f>VLOOKUP(B460,Sheet1!$A$27:$D$46,3,FALSE)</f>
        <v>79</v>
      </c>
      <c r="I460">
        <f>VLOOKUP(C460,Sheet1!$A$27:$D$46,3,FALSE)</f>
        <v>74</v>
      </c>
      <c r="J460">
        <f>VLOOKUP(B460,Sheet1!$A$27:$D$46,4,FALSE)</f>
        <v>0.22340425531914893</v>
      </c>
      <c r="K460">
        <f>VLOOKUP(C460,Sheet1!$A$27:$D$46,4,FALSE)</f>
        <v>0.32978723404255317</v>
      </c>
      <c r="L460">
        <f>VLOOKUP(B460,Sheet1!$A$27:$F$46,5,FALSE)</f>
        <v>0.22587719298245612</v>
      </c>
      <c r="M460">
        <f>VLOOKUP(C460,Sheet1!$A$27:$F$46,6,FALSE)</f>
        <v>-0.40716374269005845</v>
      </c>
    </row>
    <row r="461" spans="1:13">
      <c r="A461" s="9">
        <v>39928</v>
      </c>
      <c r="B461" t="s">
        <v>6</v>
      </c>
      <c r="C461" t="s">
        <v>0</v>
      </c>
      <c r="D461">
        <v>2</v>
      </c>
      <c r="E461">
        <v>2</v>
      </c>
      <c r="F461">
        <f>VLOOKUP(B461,Sheet1!$A$27:$B$46,2,FALSE)</f>
        <v>1.6382978723404256</v>
      </c>
      <c r="G461">
        <f>VLOOKUP(C461,Sheet1!$A$27:$B$46,2,FALSE)</f>
        <v>2.9188596491228069</v>
      </c>
      <c r="H461">
        <f>VLOOKUP(B461,Sheet1!$A$27:$D$46,3,FALSE)</f>
        <v>140</v>
      </c>
      <c r="I461">
        <f>VLOOKUP(C461,Sheet1!$A$27:$D$46,3,FALSE)</f>
        <v>291</v>
      </c>
      <c r="J461">
        <f>VLOOKUP(B461,Sheet1!$A$27:$D$46,4,FALSE)</f>
        <v>0.1702127659574468</v>
      </c>
      <c r="K461">
        <f>VLOOKUP(C461,Sheet1!$A$27:$D$46,4,FALSE)</f>
        <v>5.4093567251461985E-2</v>
      </c>
      <c r="L461">
        <f>VLOOKUP(B461,Sheet1!$A$27:$F$46,5,FALSE)</f>
        <v>0.4217836257309942</v>
      </c>
      <c r="M461">
        <f>VLOOKUP(C461,Sheet1!$A$27:$F$46,6,FALSE)</f>
        <v>1.1410818713450293</v>
      </c>
    </row>
    <row r="462" spans="1:13">
      <c r="A462" s="9">
        <v>39928</v>
      </c>
      <c r="B462" t="s">
        <v>22</v>
      </c>
      <c r="C462" t="s">
        <v>21</v>
      </c>
      <c r="D462">
        <v>1</v>
      </c>
      <c r="E462">
        <v>1</v>
      </c>
      <c r="F462">
        <f>VLOOKUP(B462,Sheet1!$A$27:$B$46,2,FALSE)</f>
        <v>1.2765957446808511</v>
      </c>
      <c r="G462">
        <f>VLOOKUP(C462,Sheet1!$A$27:$B$46,2,FALSE)</f>
        <v>1.0425531914893618</v>
      </c>
      <c r="H462">
        <f>VLOOKUP(B462,Sheet1!$A$27:$D$46,3,FALSE)</f>
        <v>76</v>
      </c>
      <c r="I462">
        <f>VLOOKUP(C462,Sheet1!$A$27:$D$46,3,FALSE)</f>
        <v>78</v>
      </c>
      <c r="J462">
        <f>VLOOKUP(B462,Sheet1!$A$27:$D$46,4,FALSE)</f>
        <v>0.25531914893617019</v>
      </c>
      <c r="K462">
        <f>VLOOKUP(C462,Sheet1!$A$27:$D$46,4,FALSE)</f>
        <v>0.36170212765957449</v>
      </c>
      <c r="L462">
        <f>VLOOKUP(B462,Sheet1!$A$27:$F$46,5,FALSE)</f>
        <v>-0.16154970760233919</v>
      </c>
      <c r="M462">
        <f>VLOOKUP(C462,Sheet1!$A$27:$F$46,6,FALSE)</f>
        <v>-0.44883040935672514</v>
      </c>
    </row>
    <row r="463" spans="1:13">
      <c r="A463" s="9">
        <v>39926</v>
      </c>
      <c r="B463" t="s">
        <v>32</v>
      </c>
      <c r="C463" t="s">
        <v>8</v>
      </c>
      <c r="D463">
        <v>5</v>
      </c>
      <c r="E463">
        <v>1</v>
      </c>
      <c r="F463">
        <f>VLOOKUP(B463,Sheet1!$A$27:$B$46,2,FALSE)</f>
        <v>1.1170212765957446</v>
      </c>
      <c r="G463">
        <f>VLOOKUP(C463,Sheet1!$A$27:$B$46,2,FALSE)</f>
        <v>1.7553191489361701</v>
      </c>
      <c r="H463">
        <f>VLOOKUP(B463,Sheet1!$A$27:$D$46,3,FALSE)</f>
        <v>74</v>
      </c>
      <c r="I463">
        <f>VLOOKUP(C463,Sheet1!$A$27:$D$46,3,FALSE)</f>
        <v>124</v>
      </c>
      <c r="J463">
        <f>VLOOKUP(B463,Sheet1!$A$27:$D$46,4,FALSE)</f>
        <v>0.32978723404255317</v>
      </c>
      <c r="K463">
        <f>VLOOKUP(C463,Sheet1!$A$27:$D$46,4,FALSE)</f>
        <v>0.1702127659574468</v>
      </c>
      <c r="L463">
        <f>VLOOKUP(B463,Sheet1!$A$27:$F$46,5,FALSE)</f>
        <v>2.4122807017543851E-2</v>
      </c>
      <c r="M463">
        <f>VLOOKUP(C463,Sheet1!$A$27:$F$46,6,FALSE)</f>
        <v>-0.25730994152046782</v>
      </c>
    </row>
    <row r="464" spans="1:13">
      <c r="A464" s="9">
        <v>39926</v>
      </c>
      <c r="B464" t="s">
        <v>18</v>
      </c>
      <c r="C464" t="s">
        <v>14</v>
      </c>
      <c r="D464">
        <v>0</v>
      </c>
      <c r="E464">
        <v>3</v>
      </c>
      <c r="F464">
        <f>VLOOKUP(B464,Sheet1!$A$27:$B$46,2,FALSE)</f>
        <v>1.0425531914893618</v>
      </c>
      <c r="G464">
        <f>VLOOKUP(C464,Sheet1!$A$27:$B$46,2,FALSE)</f>
        <v>1.0425531914893618</v>
      </c>
      <c r="H464">
        <f>VLOOKUP(B464,Sheet1!$A$27:$D$46,3,FALSE)</f>
        <v>41</v>
      </c>
      <c r="I464">
        <f>VLOOKUP(C464,Sheet1!$A$27:$D$46,3,FALSE)</f>
        <v>79</v>
      </c>
      <c r="J464">
        <f>VLOOKUP(B464,Sheet1!$A$27:$D$46,4,FALSE)</f>
        <v>0.34042553191489361</v>
      </c>
      <c r="K464">
        <f>VLOOKUP(C464,Sheet1!$A$27:$D$46,4,FALSE)</f>
        <v>0.39361702127659576</v>
      </c>
      <c r="L464">
        <f>VLOOKUP(B464,Sheet1!$A$27:$F$46,5,FALSE)</f>
        <v>-0.12792397660818713</v>
      </c>
      <c r="M464">
        <f>VLOOKUP(C464,Sheet1!$A$27:$F$46,6,FALSE)</f>
        <v>-0.49634502923976609</v>
      </c>
    </row>
    <row r="465" spans="1:13">
      <c r="A465" s="9">
        <v>39925</v>
      </c>
      <c r="B465" t="s">
        <v>0</v>
      </c>
      <c r="C465" t="s">
        <v>123</v>
      </c>
      <c r="D465">
        <v>4</v>
      </c>
      <c r="E465">
        <v>0</v>
      </c>
      <c r="F465">
        <f>VLOOKUP(B465,Sheet1!$A$27:$B$46,2,FALSE)</f>
        <v>2.9188596491228069</v>
      </c>
      <c r="G465">
        <f>VLOOKUP(C465,Sheet1!$A$27:$B$46,2,FALSE)</f>
        <v>1.5319148936170213</v>
      </c>
      <c r="H465">
        <f>VLOOKUP(B465,Sheet1!$A$27:$D$46,3,FALSE)</f>
        <v>291</v>
      </c>
      <c r="I465">
        <f>VLOOKUP(C465,Sheet1!$A$27:$D$46,3,FALSE)</f>
        <v>127</v>
      </c>
      <c r="J465">
        <f>VLOOKUP(B465,Sheet1!$A$27:$D$46,4,FALSE)</f>
        <v>5.4093567251461985E-2</v>
      </c>
      <c r="K465">
        <f>VLOOKUP(C465,Sheet1!$A$27:$D$46,4,FALSE)</f>
        <v>0.24468085106382978</v>
      </c>
      <c r="L465">
        <f>VLOOKUP(B465,Sheet1!$A$27:$F$46,5,FALSE)</f>
        <v>1.111842105263158</v>
      </c>
      <c r="M465">
        <f>VLOOKUP(C465,Sheet1!$A$27:$F$46,6,FALSE)</f>
        <v>-8.6257309941520477E-2</v>
      </c>
    </row>
    <row r="466" spans="1:13">
      <c r="A466" s="9">
        <v>39925</v>
      </c>
      <c r="B466" t="s">
        <v>21</v>
      </c>
      <c r="C466" t="s">
        <v>23</v>
      </c>
      <c r="D466">
        <v>2</v>
      </c>
      <c r="E466">
        <v>0</v>
      </c>
      <c r="F466">
        <f>VLOOKUP(B466,Sheet1!$A$27:$B$46,2,FALSE)</f>
        <v>1.0425531914893618</v>
      </c>
      <c r="G466">
        <f>VLOOKUP(C466,Sheet1!$A$27:$B$46,2,FALSE)</f>
        <v>1.1063829787234043</v>
      </c>
      <c r="H466">
        <f>VLOOKUP(B466,Sheet1!$A$27:$D$46,3,FALSE)</f>
        <v>78</v>
      </c>
      <c r="I466">
        <f>VLOOKUP(C466,Sheet1!$A$27:$D$46,3,FALSE)</f>
        <v>57</v>
      </c>
      <c r="J466">
        <f>VLOOKUP(B466,Sheet1!$A$27:$D$46,4,FALSE)</f>
        <v>0.36170212765957449</v>
      </c>
      <c r="K466">
        <f>VLOOKUP(C466,Sheet1!$A$27:$D$46,4,FALSE)</f>
        <v>0.30851063829787234</v>
      </c>
      <c r="L466">
        <f>VLOOKUP(B466,Sheet1!$A$27:$F$46,5,FALSE)</f>
        <v>0.11330409356725145</v>
      </c>
      <c r="M466">
        <f>VLOOKUP(C466,Sheet1!$A$27:$F$46,6,FALSE)</f>
        <v>-0.38230994152046782</v>
      </c>
    </row>
    <row r="467" spans="1:13">
      <c r="A467" s="9">
        <v>39925</v>
      </c>
      <c r="B467" t="s">
        <v>16</v>
      </c>
      <c r="C467" t="s">
        <v>22</v>
      </c>
      <c r="D467">
        <v>2</v>
      </c>
      <c r="E467">
        <v>3</v>
      </c>
      <c r="F467">
        <f>VLOOKUP(B467,Sheet1!$A$27:$B$46,2,FALSE)</f>
        <v>0.98936170212765961</v>
      </c>
      <c r="G467">
        <f>VLOOKUP(C467,Sheet1!$A$27:$B$46,2,FALSE)</f>
        <v>1.2765957446808511</v>
      </c>
      <c r="H467">
        <f>VLOOKUP(B467,Sheet1!$A$27:$D$46,3,FALSE)</f>
        <v>79</v>
      </c>
      <c r="I467">
        <f>VLOOKUP(C467,Sheet1!$A$27:$D$46,3,FALSE)</f>
        <v>76</v>
      </c>
      <c r="J467">
        <f>VLOOKUP(B467,Sheet1!$A$27:$D$46,4,FALSE)</f>
        <v>0.40425531914893614</v>
      </c>
      <c r="K467">
        <f>VLOOKUP(C467,Sheet1!$A$27:$D$46,4,FALSE)</f>
        <v>0.25531914893617019</v>
      </c>
      <c r="L467">
        <f>VLOOKUP(B467,Sheet1!$A$27:$F$46,5,FALSE)</f>
        <v>0.23245614035087719</v>
      </c>
      <c r="M467">
        <f>VLOOKUP(C467,Sheet1!$A$27:$F$46,6,FALSE)</f>
        <v>-0.29312865497076024</v>
      </c>
    </row>
    <row r="468" spans="1:13">
      <c r="A468" s="9">
        <v>39924</v>
      </c>
      <c r="B468" t="s">
        <v>5</v>
      </c>
      <c r="C468" t="s">
        <v>15</v>
      </c>
      <c r="D468">
        <v>3</v>
      </c>
      <c r="E468">
        <v>2</v>
      </c>
      <c r="F468">
        <f>VLOOKUP(B468,Sheet1!$A$27:$B$46,2,FALSE)</f>
        <v>2.4574468085106385</v>
      </c>
      <c r="G468">
        <f>VLOOKUP(C468,Sheet1!$A$27:$B$46,2,FALSE)</f>
        <v>1.446808510638298</v>
      </c>
      <c r="H468">
        <f>VLOOKUP(B468,Sheet1!$A$27:$D$46,3,FALSE)</f>
        <v>228</v>
      </c>
      <c r="I468">
        <f>VLOOKUP(C468,Sheet1!$A$27:$D$46,3,FALSE)</f>
        <v>107</v>
      </c>
      <c r="J468">
        <f>VLOOKUP(B468,Sheet1!$A$27:$D$46,4,FALSE)</f>
        <v>0.11702127659574468</v>
      </c>
      <c r="K468">
        <f>VLOOKUP(C468,Sheet1!$A$27:$D$46,4,FALSE)</f>
        <v>0.24468085106382978</v>
      </c>
      <c r="L468">
        <f>VLOOKUP(B468,Sheet1!$A$27:$F$46,5,FALSE)</f>
        <v>1.1023391812865497</v>
      </c>
      <c r="M468">
        <f>VLOOKUP(C468,Sheet1!$A$27:$F$46,6,FALSE)</f>
        <v>-0.21783625730994152</v>
      </c>
    </row>
    <row r="469" spans="1:13">
      <c r="A469" s="9">
        <v>39922</v>
      </c>
      <c r="B469" t="s">
        <v>6</v>
      </c>
      <c r="C469" t="s">
        <v>123</v>
      </c>
      <c r="D469">
        <v>3</v>
      </c>
      <c r="E469">
        <v>1</v>
      </c>
      <c r="F469">
        <f>VLOOKUP(B469,Sheet1!$A$27:$B$46,2,FALSE)</f>
        <v>1.6382978723404256</v>
      </c>
      <c r="G469">
        <f>VLOOKUP(C469,Sheet1!$A$27:$B$46,2,FALSE)</f>
        <v>1.5319148936170213</v>
      </c>
      <c r="H469">
        <f>VLOOKUP(B469,Sheet1!$A$27:$D$46,3,FALSE)</f>
        <v>140</v>
      </c>
      <c r="I469">
        <f>VLOOKUP(C469,Sheet1!$A$27:$D$46,3,FALSE)</f>
        <v>127</v>
      </c>
      <c r="J469">
        <f>VLOOKUP(B469,Sheet1!$A$27:$D$46,4,FALSE)</f>
        <v>0.1702127659574468</v>
      </c>
      <c r="K469">
        <f>VLOOKUP(C469,Sheet1!$A$27:$D$46,4,FALSE)</f>
        <v>0.24468085106382978</v>
      </c>
      <c r="L469">
        <f>VLOOKUP(B469,Sheet1!$A$27:$F$46,5,FALSE)</f>
        <v>0.4217836257309942</v>
      </c>
      <c r="M469">
        <f>VLOOKUP(C469,Sheet1!$A$27:$F$46,6,FALSE)</f>
        <v>-8.6257309941520477E-2</v>
      </c>
    </row>
    <row r="470" spans="1:13">
      <c r="A470" s="9">
        <v>39922</v>
      </c>
      <c r="B470" t="s">
        <v>23</v>
      </c>
      <c r="C470" t="s">
        <v>16</v>
      </c>
      <c r="D470">
        <v>2</v>
      </c>
      <c r="E470">
        <v>1</v>
      </c>
      <c r="F470">
        <f>VLOOKUP(B470,Sheet1!$A$27:$B$46,2,FALSE)</f>
        <v>1.1063829787234043</v>
      </c>
      <c r="G470">
        <f>VLOOKUP(C470,Sheet1!$A$27:$B$46,2,FALSE)</f>
        <v>0.98936170212765961</v>
      </c>
      <c r="H470">
        <f>VLOOKUP(B470,Sheet1!$A$27:$D$46,3,FALSE)</f>
        <v>57</v>
      </c>
      <c r="I470">
        <f>VLOOKUP(C470,Sheet1!$A$27:$D$46,3,FALSE)</f>
        <v>79</v>
      </c>
      <c r="J470">
        <f>VLOOKUP(B470,Sheet1!$A$27:$D$46,4,FALSE)</f>
        <v>0.30851063829787234</v>
      </c>
      <c r="K470">
        <f>VLOOKUP(C470,Sheet1!$A$27:$D$46,4,FALSE)</f>
        <v>0.40425531914893614</v>
      </c>
      <c r="L470">
        <f>VLOOKUP(B470,Sheet1!$A$27:$F$46,5,FALSE)</f>
        <v>-0.21856725146198833</v>
      </c>
      <c r="M470">
        <f>VLOOKUP(C470,Sheet1!$A$27:$F$46,6,FALSE)</f>
        <v>-0.49780701754385964</v>
      </c>
    </row>
    <row r="471" spans="1:13">
      <c r="A471" s="9">
        <v>39922</v>
      </c>
      <c r="B471" t="s">
        <v>14</v>
      </c>
      <c r="C471" t="s">
        <v>32</v>
      </c>
      <c r="D471">
        <v>1</v>
      </c>
      <c r="E471">
        <v>0</v>
      </c>
      <c r="F471">
        <f>VLOOKUP(B471,Sheet1!$A$27:$B$46,2,FALSE)</f>
        <v>1.0425531914893618</v>
      </c>
      <c r="G471">
        <f>VLOOKUP(C471,Sheet1!$A$27:$B$46,2,FALSE)</f>
        <v>1.1170212765957446</v>
      </c>
      <c r="H471">
        <f>VLOOKUP(B471,Sheet1!$A$27:$D$46,3,FALSE)</f>
        <v>79</v>
      </c>
      <c r="I471">
        <f>VLOOKUP(C471,Sheet1!$A$27:$D$46,3,FALSE)</f>
        <v>74</v>
      </c>
      <c r="J471">
        <f>VLOOKUP(B471,Sheet1!$A$27:$D$46,4,FALSE)</f>
        <v>0.39361702127659576</v>
      </c>
      <c r="K471">
        <f>VLOOKUP(C471,Sheet1!$A$27:$D$46,4,FALSE)</f>
        <v>0.32978723404255317</v>
      </c>
      <c r="L471">
        <f>VLOOKUP(B471,Sheet1!$A$27:$F$46,5,FALSE)</f>
        <v>0.33698830409356728</v>
      </c>
      <c r="M471">
        <f>VLOOKUP(C471,Sheet1!$A$27:$F$46,6,FALSE)</f>
        <v>-0.40716374269005845</v>
      </c>
    </row>
    <row r="472" spans="1:13">
      <c r="A472" s="9">
        <v>39921</v>
      </c>
      <c r="B472" t="s">
        <v>15</v>
      </c>
      <c r="C472" t="s">
        <v>0</v>
      </c>
      <c r="D472">
        <v>0</v>
      </c>
      <c r="E472">
        <v>1</v>
      </c>
      <c r="F472">
        <f>VLOOKUP(B472,Sheet1!$A$27:$B$46,2,FALSE)</f>
        <v>1.446808510638298</v>
      </c>
      <c r="G472">
        <f>VLOOKUP(C472,Sheet1!$A$27:$B$46,2,FALSE)</f>
        <v>2.9188596491228069</v>
      </c>
      <c r="H472">
        <f>VLOOKUP(B472,Sheet1!$A$27:$D$46,3,FALSE)</f>
        <v>107</v>
      </c>
      <c r="I472">
        <f>VLOOKUP(C472,Sheet1!$A$27:$D$46,3,FALSE)</f>
        <v>291</v>
      </c>
      <c r="J472">
        <f>VLOOKUP(B472,Sheet1!$A$27:$D$46,4,FALSE)</f>
        <v>0.24468085106382978</v>
      </c>
      <c r="K472">
        <f>VLOOKUP(C472,Sheet1!$A$27:$D$46,4,FALSE)</f>
        <v>5.4093567251461985E-2</v>
      </c>
      <c r="L472">
        <f>VLOOKUP(B472,Sheet1!$A$27:$F$46,5,FALSE)</f>
        <v>0.32748538011695905</v>
      </c>
      <c r="M472">
        <f>VLOOKUP(C472,Sheet1!$A$27:$F$46,6,FALSE)</f>
        <v>1.1410818713450293</v>
      </c>
    </row>
    <row r="473" spans="1:13">
      <c r="A473" s="9">
        <v>39921</v>
      </c>
      <c r="B473" t="s">
        <v>22</v>
      </c>
      <c r="C473" t="s">
        <v>19</v>
      </c>
      <c r="D473">
        <v>1</v>
      </c>
      <c r="E473">
        <v>1</v>
      </c>
      <c r="F473">
        <f>VLOOKUP(B473,Sheet1!$A$27:$B$46,2,FALSE)</f>
        <v>1.2765957446808511</v>
      </c>
      <c r="G473">
        <f>VLOOKUP(C473,Sheet1!$A$27:$B$46,2,FALSE)</f>
        <v>1.4361702127659575</v>
      </c>
      <c r="H473">
        <f>VLOOKUP(B473,Sheet1!$A$27:$D$46,3,FALSE)</f>
        <v>76</v>
      </c>
      <c r="I473">
        <f>VLOOKUP(C473,Sheet1!$A$27:$D$46,3,FALSE)</f>
        <v>110</v>
      </c>
      <c r="J473">
        <f>VLOOKUP(B473,Sheet1!$A$27:$D$46,4,FALSE)</f>
        <v>0.25531914893617019</v>
      </c>
      <c r="K473">
        <f>VLOOKUP(C473,Sheet1!$A$27:$D$46,4,FALSE)</f>
        <v>0.25531914893617019</v>
      </c>
      <c r="L473">
        <f>VLOOKUP(B473,Sheet1!$A$27:$F$46,5,FALSE)</f>
        <v>-0.16154970760233919</v>
      </c>
      <c r="M473">
        <f>VLOOKUP(C473,Sheet1!$A$27:$F$46,6,FALSE)</f>
        <v>-0.43421052631578949</v>
      </c>
    </row>
    <row r="474" spans="1:13">
      <c r="A474" s="9">
        <v>39921</v>
      </c>
      <c r="B474" t="s">
        <v>7</v>
      </c>
      <c r="C474" t="s">
        <v>21</v>
      </c>
      <c r="D474">
        <v>0</v>
      </c>
      <c r="E474">
        <v>1</v>
      </c>
      <c r="F474">
        <f>VLOOKUP(B474,Sheet1!$A$27:$B$46,2,FALSE)</f>
        <v>1.3191489361702127</v>
      </c>
      <c r="G474">
        <f>VLOOKUP(C474,Sheet1!$A$27:$B$46,2,FALSE)</f>
        <v>1.0425531914893618</v>
      </c>
      <c r="H474">
        <f>VLOOKUP(B474,Sheet1!$A$27:$D$46,3,FALSE)</f>
        <v>79</v>
      </c>
      <c r="I474">
        <f>VLOOKUP(C474,Sheet1!$A$27:$D$46,3,FALSE)</f>
        <v>78</v>
      </c>
      <c r="J474">
        <f>VLOOKUP(B474,Sheet1!$A$27:$D$46,4,FALSE)</f>
        <v>0.22340425531914893</v>
      </c>
      <c r="K474">
        <f>VLOOKUP(C474,Sheet1!$A$27:$D$46,4,FALSE)</f>
        <v>0.36170212765957449</v>
      </c>
      <c r="L474">
        <f>VLOOKUP(B474,Sheet1!$A$27:$F$46,5,FALSE)</f>
        <v>0.22587719298245612</v>
      </c>
      <c r="M474">
        <f>VLOOKUP(C474,Sheet1!$A$27:$F$46,6,FALSE)</f>
        <v>-0.44883040935672514</v>
      </c>
    </row>
    <row r="475" spans="1:13">
      <c r="A475" s="9">
        <v>39915</v>
      </c>
      <c r="B475" t="s">
        <v>123</v>
      </c>
      <c r="C475" t="s">
        <v>15</v>
      </c>
      <c r="D475">
        <v>0</v>
      </c>
      <c r="E475">
        <v>1</v>
      </c>
      <c r="F475">
        <f>VLOOKUP(B475,Sheet1!$A$27:$B$46,2,FALSE)</f>
        <v>1.5319148936170213</v>
      </c>
      <c r="G475">
        <f>VLOOKUP(C475,Sheet1!$A$27:$B$46,2,FALSE)</f>
        <v>1.446808510638298</v>
      </c>
      <c r="H475">
        <f>VLOOKUP(B475,Sheet1!$A$27:$D$46,3,FALSE)</f>
        <v>127</v>
      </c>
      <c r="I475">
        <f>VLOOKUP(C475,Sheet1!$A$27:$D$46,3,FALSE)</f>
        <v>107</v>
      </c>
      <c r="J475">
        <f>VLOOKUP(B475,Sheet1!$A$27:$D$46,4,FALSE)</f>
        <v>0.24468085106382978</v>
      </c>
      <c r="K475">
        <f>VLOOKUP(C475,Sheet1!$A$27:$D$46,4,FALSE)</f>
        <v>0.24468085106382978</v>
      </c>
      <c r="L475">
        <f>VLOOKUP(B475,Sheet1!$A$27:$F$46,5,FALSE)</f>
        <v>0.17909356725146197</v>
      </c>
      <c r="M475">
        <f>VLOOKUP(C475,Sheet1!$A$27:$F$46,6,FALSE)</f>
        <v>-0.21783625730994152</v>
      </c>
    </row>
    <row r="476" spans="1:13">
      <c r="A476" s="9">
        <v>39915</v>
      </c>
      <c r="B476" t="s">
        <v>19</v>
      </c>
      <c r="C476" t="s">
        <v>23</v>
      </c>
      <c r="D476">
        <v>2</v>
      </c>
      <c r="E476">
        <v>0</v>
      </c>
      <c r="F476">
        <f>VLOOKUP(B476,Sheet1!$A$27:$B$46,2,FALSE)</f>
        <v>1.4361702127659575</v>
      </c>
      <c r="G476">
        <f>VLOOKUP(C476,Sheet1!$A$27:$B$46,2,FALSE)</f>
        <v>1.1063829787234043</v>
      </c>
      <c r="H476">
        <f>VLOOKUP(B476,Sheet1!$A$27:$D$46,3,FALSE)</f>
        <v>110</v>
      </c>
      <c r="I476">
        <f>VLOOKUP(C476,Sheet1!$A$27:$D$46,3,FALSE)</f>
        <v>57</v>
      </c>
      <c r="J476">
        <f>VLOOKUP(B476,Sheet1!$A$27:$D$46,4,FALSE)</f>
        <v>0.25531914893617019</v>
      </c>
      <c r="K476">
        <f>VLOOKUP(C476,Sheet1!$A$27:$D$46,4,FALSE)</f>
        <v>0.30851063829787234</v>
      </c>
      <c r="L476">
        <f>VLOOKUP(B476,Sheet1!$A$27:$F$46,5,FALSE)</f>
        <v>0.54239766081871343</v>
      </c>
      <c r="M476">
        <f>VLOOKUP(C476,Sheet1!$A$27:$F$46,6,FALSE)</f>
        <v>-0.38230994152046782</v>
      </c>
    </row>
    <row r="477" spans="1:13">
      <c r="A477" s="9">
        <v>39915</v>
      </c>
      <c r="B477" t="s">
        <v>21</v>
      </c>
      <c r="C477" t="s">
        <v>8</v>
      </c>
      <c r="D477">
        <v>1</v>
      </c>
      <c r="E477">
        <v>2</v>
      </c>
      <c r="F477">
        <f>VLOOKUP(B477,Sheet1!$A$27:$B$46,2,FALSE)</f>
        <v>1.0425531914893618</v>
      </c>
      <c r="G477">
        <f>VLOOKUP(C477,Sheet1!$A$27:$B$46,2,FALSE)</f>
        <v>1.7553191489361701</v>
      </c>
      <c r="H477">
        <f>VLOOKUP(B477,Sheet1!$A$27:$D$46,3,FALSE)</f>
        <v>78</v>
      </c>
      <c r="I477">
        <f>VLOOKUP(C477,Sheet1!$A$27:$D$46,3,FALSE)</f>
        <v>124</v>
      </c>
      <c r="J477">
        <f>VLOOKUP(B477,Sheet1!$A$27:$D$46,4,FALSE)</f>
        <v>0.36170212765957449</v>
      </c>
      <c r="K477">
        <f>VLOOKUP(C477,Sheet1!$A$27:$D$46,4,FALSE)</f>
        <v>0.1702127659574468</v>
      </c>
      <c r="L477">
        <f>VLOOKUP(B477,Sheet1!$A$27:$F$46,5,FALSE)</f>
        <v>0.11330409356725145</v>
      </c>
      <c r="M477">
        <f>VLOOKUP(C477,Sheet1!$A$27:$F$46,6,FALSE)</f>
        <v>-0.25730994152046782</v>
      </c>
    </row>
    <row r="478" spans="1:13">
      <c r="A478" s="9">
        <v>39915</v>
      </c>
      <c r="B478" t="s">
        <v>18</v>
      </c>
      <c r="C478" t="s">
        <v>6</v>
      </c>
      <c r="D478">
        <v>2</v>
      </c>
      <c r="E478">
        <v>3</v>
      </c>
      <c r="F478">
        <f>VLOOKUP(B478,Sheet1!$A$27:$B$46,2,FALSE)</f>
        <v>1.0425531914893618</v>
      </c>
      <c r="G478">
        <f>VLOOKUP(C478,Sheet1!$A$27:$B$46,2,FALSE)</f>
        <v>1.6382978723404256</v>
      </c>
      <c r="H478">
        <f>VLOOKUP(B478,Sheet1!$A$27:$D$46,3,FALSE)</f>
        <v>41</v>
      </c>
      <c r="I478">
        <f>VLOOKUP(C478,Sheet1!$A$27:$D$46,3,FALSE)</f>
        <v>140</v>
      </c>
      <c r="J478">
        <f>VLOOKUP(B478,Sheet1!$A$27:$D$46,4,FALSE)</f>
        <v>0.34042553191489361</v>
      </c>
      <c r="K478">
        <f>VLOOKUP(C478,Sheet1!$A$27:$D$46,4,FALSE)</f>
        <v>0.1702127659574468</v>
      </c>
      <c r="L478">
        <f>VLOOKUP(B478,Sheet1!$A$27:$F$46,5,FALSE)</f>
        <v>-0.12792397660818713</v>
      </c>
      <c r="M478">
        <f>VLOOKUP(C478,Sheet1!$A$27:$F$46,6,FALSE)</f>
        <v>-1.023391812865497E-2</v>
      </c>
    </row>
    <row r="479" spans="1:13">
      <c r="A479" s="9">
        <v>39915</v>
      </c>
      <c r="B479" t="s">
        <v>16</v>
      </c>
      <c r="C479" t="s">
        <v>7</v>
      </c>
      <c r="D479">
        <v>2</v>
      </c>
      <c r="E479">
        <v>1</v>
      </c>
      <c r="F479">
        <f>VLOOKUP(B479,Sheet1!$A$27:$B$46,2,FALSE)</f>
        <v>0.98936170212765961</v>
      </c>
      <c r="G479">
        <f>VLOOKUP(C479,Sheet1!$A$27:$B$46,2,FALSE)</f>
        <v>1.3191489361702127</v>
      </c>
      <c r="H479">
        <f>VLOOKUP(B479,Sheet1!$A$27:$D$46,3,FALSE)</f>
        <v>79</v>
      </c>
      <c r="I479">
        <f>VLOOKUP(C479,Sheet1!$A$27:$D$46,3,FALSE)</f>
        <v>79</v>
      </c>
      <c r="J479">
        <f>VLOOKUP(B479,Sheet1!$A$27:$D$46,4,FALSE)</f>
        <v>0.40425531914893614</v>
      </c>
      <c r="K479">
        <f>VLOOKUP(C479,Sheet1!$A$27:$D$46,4,FALSE)</f>
        <v>0.22340425531914893</v>
      </c>
      <c r="L479">
        <f>VLOOKUP(B479,Sheet1!$A$27:$F$46,5,FALSE)</f>
        <v>0.23245614035087719</v>
      </c>
      <c r="M479">
        <f>VLOOKUP(C479,Sheet1!$A$27:$F$46,6,FALSE)</f>
        <v>-0.42763157894736842</v>
      </c>
    </row>
    <row r="480" spans="1:13">
      <c r="A480" s="9">
        <v>39914</v>
      </c>
      <c r="B480" t="s">
        <v>31</v>
      </c>
      <c r="C480" t="s">
        <v>22</v>
      </c>
      <c r="D480">
        <v>0</v>
      </c>
      <c r="E480">
        <v>2</v>
      </c>
      <c r="F480">
        <f>VLOOKUP(B480,Sheet1!$A$27:$B$46,2,FALSE)</f>
        <v>1.6276595744680851</v>
      </c>
      <c r="G480">
        <f>VLOOKUP(C480,Sheet1!$A$27:$B$46,2,FALSE)</f>
        <v>1.2765957446808511</v>
      </c>
      <c r="H480">
        <f>VLOOKUP(B480,Sheet1!$A$27:$D$46,3,FALSE)</f>
        <v>124</v>
      </c>
      <c r="I480">
        <f>VLOOKUP(C480,Sheet1!$A$27:$D$46,3,FALSE)</f>
        <v>76</v>
      </c>
      <c r="J480">
        <f>VLOOKUP(B480,Sheet1!$A$27:$D$46,4,FALSE)</f>
        <v>0.21276595744680851</v>
      </c>
      <c r="K480">
        <f>VLOOKUP(C480,Sheet1!$A$27:$D$46,4,FALSE)</f>
        <v>0.25531914893617019</v>
      </c>
      <c r="L480">
        <f>VLOOKUP(B480,Sheet1!$A$27:$F$46,5,FALSE)</f>
        <v>0.63669590643274854</v>
      </c>
      <c r="M480">
        <f>VLOOKUP(C480,Sheet1!$A$27:$F$46,6,FALSE)</f>
        <v>-0.29312865497076024</v>
      </c>
    </row>
    <row r="481" spans="1:13">
      <c r="A481" s="9">
        <v>39908</v>
      </c>
      <c r="B481" t="s">
        <v>8</v>
      </c>
      <c r="C481" t="s">
        <v>16</v>
      </c>
      <c r="D481">
        <v>2</v>
      </c>
      <c r="E481">
        <v>4</v>
      </c>
      <c r="F481">
        <f>VLOOKUP(B481,Sheet1!$A$27:$B$46,2,FALSE)</f>
        <v>1.7553191489361701</v>
      </c>
      <c r="G481">
        <f>VLOOKUP(C481,Sheet1!$A$27:$B$46,2,FALSE)</f>
        <v>0.98936170212765961</v>
      </c>
      <c r="H481">
        <f>VLOOKUP(B481,Sheet1!$A$27:$D$46,3,FALSE)</f>
        <v>124</v>
      </c>
      <c r="I481">
        <f>VLOOKUP(C481,Sheet1!$A$27:$D$46,3,FALSE)</f>
        <v>79</v>
      </c>
      <c r="J481">
        <f>VLOOKUP(B481,Sheet1!$A$27:$D$46,4,FALSE)</f>
        <v>0.1702127659574468</v>
      </c>
      <c r="K481">
        <f>VLOOKUP(C481,Sheet1!$A$27:$D$46,4,FALSE)</f>
        <v>0.40425531914893614</v>
      </c>
      <c r="L481">
        <f>VLOOKUP(B481,Sheet1!$A$27:$F$46,5,FALSE)</f>
        <v>0.52119883040935666</v>
      </c>
      <c r="M481">
        <f>VLOOKUP(C481,Sheet1!$A$27:$F$46,6,FALSE)</f>
        <v>-0.49780701754385964</v>
      </c>
    </row>
    <row r="482" spans="1:13">
      <c r="A482" s="9">
        <v>39908</v>
      </c>
      <c r="B482" t="s">
        <v>6</v>
      </c>
      <c r="C482" t="s">
        <v>15</v>
      </c>
      <c r="D482">
        <v>4</v>
      </c>
      <c r="E482">
        <v>1</v>
      </c>
      <c r="F482">
        <f>VLOOKUP(B482,Sheet1!$A$27:$B$46,2,FALSE)</f>
        <v>1.6382978723404256</v>
      </c>
      <c r="G482">
        <f>VLOOKUP(C482,Sheet1!$A$27:$B$46,2,FALSE)</f>
        <v>1.446808510638298</v>
      </c>
      <c r="H482">
        <f>VLOOKUP(B482,Sheet1!$A$27:$D$46,3,FALSE)</f>
        <v>140</v>
      </c>
      <c r="I482">
        <f>VLOOKUP(C482,Sheet1!$A$27:$D$46,3,FALSE)</f>
        <v>107</v>
      </c>
      <c r="J482">
        <f>VLOOKUP(B482,Sheet1!$A$27:$D$46,4,FALSE)</f>
        <v>0.1702127659574468</v>
      </c>
      <c r="K482">
        <f>VLOOKUP(C482,Sheet1!$A$27:$D$46,4,FALSE)</f>
        <v>0.24468085106382978</v>
      </c>
      <c r="L482">
        <f>VLOOKUP(B482,Sheet1!$A$27:$F$46,5,FALSE)</f>
        <v>0.4217836257309942</v>
      </c>
      <c r="M482">
        <f>VLOOKUP(C482,Sheet1!$A$27:$F$46,6,FALSE)</f>
        <v>-0.21783625730994152</v>
      </c>
    </row>
    <row r="483" spans="1:13">
      <c r="A483" s="9">
        <v>39908</v>
      </c>
      <c r="B483" t="s">
        <v>18</v>
      </c>
      <c r="C483" t="s">
        <v>32</v>
      </c>
      <c r="D483">
        <v>0</v>
      </c>
      <c r="E483">
        <v>2</v>
      </c>
      <c r="F483">
        <f>VLOOKUP(B483,Sheet1!$A$27:$B$46,2,FALSE)</f>
        <v>1.0425531914893618</v>
      </c>
      <c r="G483">
        <f>VLOOKUP(C483,Sheet1!$A$27:$B$46,2,FALSE)</f>
        <v>1.1170212765957446</v>
      </c>
      <c r="H483">
        <f>VLOOKUP(B483,Sheet1!$A$27:$D$46,3,FALSE)</f>
        <v>41</v>
      </c>
      <c r="I483">
        <f>VLOOKUP(C483,Sheet1!$A$27:$D$46,3,FALSE)</f>
        <v>74</v>
      </c>
      <c r="J483">
        <f>VLOOKUP(B483,Sheet1!$A$27:$D$46,4,FALSE)</f>
        <v>0.34042553191489361</v>
      </c>
      <c r="K483">
        <f>VLOOKUP(C483,Sheet1!$A$27:$D$46,4,FALSE)</f>
        <v>0.32978723404255317</v>
      </c>
      <c r="L483">
        <f>VLOOKUP(B483,Sheet1!$A$27:$F$46,5,FALSE)</f>
        <v>-0.12792397660818713</v>
      </c>
      <c r="M483">
        <f>VLOOKUP(C483,Sheet1!$A$27:$F$46,6,FALSE)</f>
        <v>-0.40716374269005845</v>
      </c>
    </row>
    <row r="484" spans="1:13">
      <c r="A484" s="9">
        <v>39908</v>
      </c>
      <c r="B484" t="s">
        <v>14</v>
      </c>
      <c r="C484" t="s">
        <v>21</v>
      </c>
      <c r="D484">
        <v>3</v>
      </c>
      <c r="E484">
        <v>1</v>
      </c>
      <c r="F484">
        <f>VLOOKUP(B484,Sheet1!$A$27:$B$46,2,FALSE)</f>
        <v>1.0425531914893618</v>
      </c>
      <c r="G484">
        <f>VLOOKUP(C484,Sheet1!$A$27:$B$46,2,FALSE)</f>
        <v>1.0425531914893618</v>
      </c>
      <c r="H484">
        <f>VLOOKUP(B484,Sheet1!$A$27:$D$46,3,FALSE)</f>
        <v>79</v>
      </c>
      <c r="I484">
        <f>VLOOKUP(C484,Sheet1!$A$27:$D$46,3,FALSE)</f>
        <v>78</v>
      </c>
      <c r="J484">
        <f>VLOOKUP(B484,Sheet1!$A$27:$D$46,4,FALSE)</f>
        <v>0.39361702127659576</v>
      </c>
      <c r="K484">
        <f>VLOOKUP(C484,Sheet1!$A$27:$D$46,4,FALSE)</f>
        <v>0.36170212765957449</v>
      </c>
      <c r="L484">
        <f>VLOOKUP(B484,Sheet1!$A$27:$F$46,5,FALSE)</f>
        <v>0.33698830409356728</v>
      </c>
      <c r="M484">
        <f>VLOOKUP(C484,Sheet1!$A$27:$F$46,6,FALSE)</f>
        <v>-0.44883040935672514</v>
      </c>
    </row>
    <row r="485" spans="1:13">
      <c r="A485" s="9">
        <v>39907</v>
      </c>
      <c r="B485" t="s">
        <v>22</v>
      </c>
      <c r="C485" t="s">
        <v>5</v>
      </c>
      <c r="D485">
        <v>0</v>
      </c>
      <c r="E485">
        <v>1</v>
      </c>
      <c r="F485">
        <f>VLOOKUP(B485,Sheet1!$A$27:$B$46,2,FALSE)</f>
        <v>1.2765957446808511</v>
      </c>
      <c r="G485">
        <f>VLOOKUP(C485,Sheet1!$A$27:$B$46,2,FALSE)</f>
        <v>2.4574468085106385</v>
      </c>
      <c r="H485">
        <f>VLOOKUP(B485,Sheet1!$A$27:$D$46,3,FALSE)</f>
        <v>76</v>
      </c>
      <c r="I485">
        <f>VLOOKUP(C485,Sheet1!$A$27:$D$46,3,FALSE)</f>
        <v>228</v>
      </c>
      <c r="J485">
        <f>VLOOKUP(B485,Sheet1!$A$27:$D$46,4,FALSE)</f>
        <v>0.25531914893617019</v>
      </c>
      <c r="K485">
        <f>VLOOKUP(C485,Sheet1!$A$27:$D$46,4,FALSE)</f>
        <v>0.11702127659574468</v>
      </c>
      <c r="L485">
        <f>VLOOKUP(B485,Sheet1!$A$27:$F$46,5,FALSE)</f>
        <v>-0.16154970760233919</v>
      </c>
      <c r="M485">
        <f>VLOOKUP(C485,Sheet1!$A$27:$F$46,6,FALSE)</f>
        <v>0.3757309941520468</v>
      </c>
    </row>
    <row r="486" spans="1:13">
      <c r="A486" s="9">
        <v>39907</v>
      </c>
      <c r="B486" t="s">
        <v>7</v>
      </c>
      <c r="C486" t="s">
        <v>19</v>
      </c>
      <c r="D486">
        <v>2</v>
      </c>
      <c r="E486">
        <v>1</v>
      </c>
      <c r="F486">
        <f>VLOOKUP(B486,Sheet1!$A$27:$B$46,2,FALSE)</f>
        <v>1.3191489361702127</v>
      </c>
      <c r="G486">
        <f>VLOOKUP(C486,Sheet1!$A$27:$B$46,2,FALSE)</f>
        <v>1.4361702127659575</v>
      </c>
      <c r="H486">
        <f>VLOOKUP(B486,Sheet1!$A$27:$D$46,3,FALSE)</f>
        <v>79</v>
      </c>
      <c r="I486">
        <f>VLOOKUP(C486,Sheet1!$A$27:$D$46,3,FALSE)</f>
        <v>110</v>
      </c>
      <c r="J486">
        <f>VLOOKUP(B486,Sheet1!$A$27:$D$46,4,FALSE)</f>
        <v>0.22340425531914893</v>
      </c>
      <c r="K486">
        <f>VLOOKUP(C486,Sheet1!$A$27:$D$46,4,FALSE)</f>
        <v>0.25531914893617019</v>
      </c>
      <c r="L486">
        <f>VLOOKUP(B486,Sheet1!$A$27:$F$46,5,FALSE)</f>
        <v>0.22587719298245612</v>
      </c>
      <c r="M486">
        <f>VLOOKUP(C486,Sheet1!$A$27:$F$46,6,FALSE)</f>
        <v>-0.43421052631578949</v>
      </c>
    </row>
    <row r="487" spans="1:13">
      <c r="A487" s="9">
        <v>39907</v>
      </c>
      <c r="B487" t="s">
        <v>23</v>
      </c>
      <c r="C487" t="s">
        <v>31</v>
      </c>
      <c r="D487">
        <v>3</v>
      </c>
      <c r="E487">
        <v>0</v>
      </c>
      <c r="F487">
        <f>VLOOKUP(B487,Sheet1!$A$27:$B$46,2,FALSE)</f>
        <v>1.1063829787234043</v>
      </c>
      <c r="G487">
        <f>VLOOKUP(C487,Sheet1!$A$27:$B$46,2,FALSE)</f>
        <v>1.6276595744680851</v>
      </c>
      <c r="H487">
        <f>VLOOKUP(B487,Sheet1!$A$27:$D$46,3,FALSE)</f>
        <v>57</v>
      </c>
      <c r="I487">
        <f>VLOOKUP(C487,Sheet1!$A$27:$D$46,3,FALSE)</f>
        <v>124</v>
      </c>
      <c r="J487">
        <f>VLOOKUP(B487,Sheet1!$A$27:$D$46,4,FALSE)</f>
        <v>0.30851063829787234</v>
      </c>
      <c r="K487">
        <f>VLOOKUP(C487,Sheet1!$A$27:$D$46,4,FALSE)</f>
        <v>0.21276595744680851</v>
      </c>
      <c r="L487">
        <f>VLOOKUP(B487,Sheet1!$A$27:$F$46,5,FALSE)</f>
        <v>-0.21856725146198833</v>
      </c>
      <c r="M487">
        <f>VLOOKUP(C487,Sheet1!$A$27:$F$46,6,FALSE)</f>
        <v>-0.13961988304093564</v>
      </c>
    </row>
    <row r="488" spans="1:13">
      <c r="A488" s="9">
        <v>39894</v>
      </c>
      <c r="B488" t="s">
        <v>0</v>
      </c>
      <c r="C488" t="s">
        <v>22</v>
      </c>
      <c r="D488">
        <v>6</v>
      </c>
      <c r="E488">
        <v>0</v>
      </c>
      <c r="F488">
        <f>VLOOKUP(B488,Sheet1!$A$27:$B$46,2,FALSE)</f>
        <v>2.9188596491228069</v>
      </c>
      <c r="G488">
        <f>VLOOKUP(C488,Sheet1!$A$27:$B$46,2,FALSE)</f>
        <v>1.2765957446808511</v>
      </c>
      <c r="H488">
        <f>VLOOKUP(B488,Sheet1!$A$27:$D$46,3,FALSE)</f>
        <v>291</v>
      </c>
      <c r="I488">
        <f>VLOOKUP(C488,Sheet1!$A$27:$D$46,3,FALSE)</f>
        <v>76</v>
      </c>
      <c r="J488">
        <f>VLOOKUP(B488,Sheet1!$A$27:$D$46,4,FALSE)</f>
        <v>5.4093567251461985E-2</v>
      </c>
      <c r="K488">
        <f>VLOOKUP(C488,Sheet1!$A$27:$D$46,4,FALSE)</f>
        <v>0.25531914893617019</v>
      </c>
      <c r="L488">
        <f>VLOOKUP(B488,Sheet1!$A$27:$F$46,5,FALSE)</f>
        <v>1.111842105263158</v>
      </c>
      <c r="M488">
        <f>VLOOKUP(C488,Sheet1!$A$27:$F$46,6,FALSE)</f>
        <v>-0.29312865497076024</v>
      </c>
    </row>
    <row r="489" spans="1:13">
      <c r="A489" s="9">
        <v>39894</v>
      </c>
      <c r="B489" t="s">
        <v>5</v>
      </c>
      <c r="C489" t="s">
        <v>23</v>
      </c>
      <c r="D489">
        <v>3</v>
      </c>
      <c r="E489">
        <v>0</v>
      </c>
      <c r="F489">
        <f>VLOOKUP(B489,Sheet1!$A$27:$B$46,2,FALSE)</f>
        <v>2.4574468085106385</v>
      </c>
      <c r="G489">
        <f>VLOOKUP(C489,Sheet1!$A$27:$B$46,2,FALSE)</f>
        <v>1.1063829787234043</v>
      </c>
      <c r="H489">
        <f>VLOOKUP(B489,Sheet1!$A$27:$D$46,3,FALSE)</f>
        <v>228</v>
      </c>
      <c r="I489">
        <f>VLOOKUP(C489,Sheet1!$A$27:$D$46,3,FALSE)</f>
        <v>57</v>
      </c>
      <c r="J489">
        <f>VLOOKUP(B489,Sheet1!$A$27:$D$46,4,FALSE)</f>
        <v>0.11702127659574468</v>
      </c>
      <c r="K489">
        <f>VLOOKUP(C489,Sheet1!$A$27:$D$46,4,FALSE)</f>
        <v>0.30851063829787234</v>
      </c>
      <c r="L489">
        <f>VLOOKUP(B489,Sheet1!$A$27:$F$46,5,FALSE)</f>
        <v>1.1023391812865497</v>
      </c>
      <c r="M489">
        <f>VLOOKUP(C489,Sheet1!$A$27:$F$46,6,FALSE)</f>
        <v>-0.38230994152046782</v>
      </c>
    </row>
    <row r="490" spans="1:13">
      <c r="A490" s="9">
        <v>39894</v>
      </c>
      <c r="B490" t="s">
        <v>19</v>
      </c>
      <c r="C490" t="s">
        <v>8</v>
      </c>
      <c r="D490">
        <v>2</v>
      </c>
      <c r="E490">
        <v>0</v>
      </c>
      <c r="F490">
        <f>VLOOKUP(B490,Sheet1!$A$27:$B$46,2,FALSE)</f>
        <v>1.4361702127659575</v>
      </c>
      <c r="G490">
        <f>VLOOKUP(C490,Sheet1!$A$27:$B$46,2,FALSE)</f>
        <v>1.7553191489361701</v>
      </c>
      <c r="H490">
        <f>VLOOKUP(B490,Sheet1!$A$27:$D$46,3,FALSE)</f>
        <v>110</v>
      </c>
      <c r="I490">
        <f>VLOOKUP(C490,Sheet1!$A$27:$D$46,3,FALSE)</f>
        <v>124</v>
      </c>
      <c r="J490">
        <f>VLOOKUP(B490,Sheet1!$A$27:$D$46,4,FALSE)</f>
        <v>0.25531914893617019</v>
      </c>
      <c r="K490">
        <f>VLOOKUP(C490,Sheet1!$A$27:$D$46,4,FALSE)</f>
        <v>0.1702127659574468</v>
      </c>
      <c r="L490">
        <f>VLOOKUP(B490,Sheet1!$A$27:$F$46,5,FALSE)</f>
        <v>0.54239766081871343</v>
      </c>
      <c r="M490">
        <f>VLOOKUP(C490,Sheet1!$A$27:$F$46,6,FALSE)</f>
        <v>-0.25730994152046782</v>
      </c>
    </row>
    <row r="491" spans="1:13">
      <c r="A491" s="9">
        <v>39894</v>
      </c>
      <c r="B491" t="s">
        <v>32</v>
      </c>
      <c r="C491" t="s">
        <v>6</v>
      </c>
      <c r="D491">
        <v>0</v>
      </c>
      <c r="E491">
        <v>1</v>
      </c>
      <c r="F491">
        <f>VLOOKUP(B491,Sheet1!$A$27:$B$46,2,FALSE)</f>
        <v>1.1170212765957446</v>
      </c>
      <c r="G491">
        <f>VLOOKUP(C491,Sheet1!$A$27:$B$46,2,FALSE)</f>
        <v>1.6382978723404256</v>
      </c>
      <c r="H491">
        <f>VLOOKUP(B491,Sheet1!$A$27:$D$46,3,FALSE)</f>
        <v>74</v>
      </c>
      <c r="I491">
        <f>VLOOKUP(C491,Sheet1!$A$27:$D$46,3,FALSE)</f>
        <v>140</v>
      </c>
      <c r="J491">
        <f>VLOOKUP(B491,Sheet1!$A$27:$D$46,4,FALSE)</f>
        <v>0.32978723404255317</v>
      </c>
      <c r="K491">
        <f>VLOOKUP(C491,Sheet1!$A$27:$D$46,4,FALSE)</f>
        <v>0.1702127659574468</v>
      </c>
      <c r="L491">
        <f>VLOOKUP(B491,Sheet1!$A$27:$F$46,5,FALSE)</f>
        <v>2.4122807017543851E-2</v>
      </c>
      <c r="M491">
        <f>VLOOKUP(C491,Sheet1!$A$27:$F$46,6,FALSE)</f>
        <v>-1.023391812865497E-2</v>
      </c>
    </row>
    <row r="492" spans="1:13">
      <c r="A492" s="9">
        <v>39894</v>
      </c>
      <c r="B492" t="s">
        <v>16</v>
      </c>
      <c r="C492" t="s">
        <v>14</v>
      </c>
      <c r="D492">
        <v>1</v>
      </c>
      <c r="E492">
        <v>0</v>
      </c>
      <c r="F492">
        <f>VLOOKUP(B492,Sheet1!$A$27:$B$46,2,FALSE)</f>
        <v>0.98936170212765961</v>
      </c>
      <c r="G492">
        <f>VLOOKUP(C492,Sheet1!$A$27:$B$46,2,FALSE)</f>
        <v>1.0425531914893618</v>
      </c>
      <c r="H492">
        <f>VLOOKUP(B492,Sheet1!$A$27:$D$46,3,FALSE)</f>
        <v>79</v>
      </c>
      <c r="I492">
        <f>VLOOKUP(C492,Sheet1!$A$27:$D$46,3,FALSE)</f>
        <v>79</v>
      </c>
      <c r="J492">
        <f>VLOOKUP(B492,Sheet1!$A$27:$D$46,4,FALSE)</f>
        <v>0.40425531914893614</v>
      </c>
      <c r="K492">
        <f>VLOOKUP(C492,Sheet1!$A$27:$D$46,4,FALSE)</f>
        <v>0.39361702127659576</v>
      </c>
      <c r="L492">
        <f>VLOOKUP(B492,Sheet1!$A$27:$F$46,5,FALSE)</f>
        <v>0.23245614035087719</v>
      </c>
      <c r="M492">
        <f>VLOOKUP(C492,Sheet1!$A$27:$F$46,6,FALSE)</f>
        <v>-0.49634502923976609</v>
      </c>
    </row>
    <row r="493" spans="1:13">
      <c r="A493" s="9">
        <v>39893</v>
      </c>
      <c r="B493" t="s">
        <v>31</v>
      </c>
      <c r="C493" t="s">
        <v>7</v>
      </c>
      <c r="D493">
        <v>2</v>
      </c>
      <c r="E493">
        <v>0</v>
      </c>
      <c r="F493">
        <f>VLOOKUP(B493,Sheet1!$A$27:$B$46,2,FALSE)</f>
        <v>1.6276595744680851</v>
      </c>
      <c r="G493">
        <f>VLOOKUP(C493,Sheet1!$A$27:$B$46,2,FALSE)</f>
        <v>1.3191489361702127</v>
      </c>
      <c r="H493">
        <f>VLOOKUP(B493,Sheet1!$A$27:$D$46,3,FALSE)</f>
        <v>124</v>
      </c>
      <c r="I493">
        <f>VLOOKUP(C493,Sheet1!$A$27:$D$46,3,FALSE)</f>
        <v>79</v>
      </c>
      <c r="J493">
        <f>VLOOKUP(B493,Sheet1!$A$27:$D$46,4,FALSE)</f>
        <v>0.21276595744680851</v>
      </c>
      <c r="K493">
        <f>VLOOKUP(C493,Sheet1!$A$27:$D$46,4,FALSE)</f>
        <v>0.22340425531914893</v>
      </c>
      <c r="L493">
        <f>VLOOKUP(B493,Sheet1!$A$27:$F$46,5,FALSE)</f>
        <v>0.63669590643274854</v>
      </c>
      <c r="M493">
        <f>VLOOKUP(C493,Sheet1!$A$27:$F$46,6,FALSE)</f>
        <v>-0.42763157894736842</v>
      </c>
    </row>
    <row r="494" spans="1:13">
      <c r="A494" s="9">
        <v>39887</v>
      </c>
      <c r="B494" t="s">
        <v>8</v>
      </c>
      <c r="C494" t="s">
        <v>31</v>
      </c>
      <c r="D494">
        <v>3</v>
      </c>
      <c r="E494">
        <v>2</v>
      </c>
      <c r="F494">
        <f>VLOOKUP(B494,Sheet1!$A$27:$B$46,2,FALSE)</f>
        <v>1.7553191489361701</v>
      </c>
      <c r="G494">
        <f>VLOOKUP(C494,Sheet1!$A$27:$B$46,2,FALSE)</f>
        <v>1.6276595744680851</v>
      </c>
      <c r="H494">
        <f>VLOOKUP(B494,Sheet1!$A$27:$D$46,3,FALSE)</f>
        <v>124</v>
      </c>
      <c r="I494">
        <f>VLOOKUP(C494,Sheet1!$A$27:$D$46,3,FALSE)</f>
        <v>124</v>
      </c>
      <c r="J494">
        <f>VLOOKUP(B494,Sheet1!$A$27:$D$46,4,FALSE)</f>
        <v>0.1702127659574468</v>
      </c>
      <c r="K494">
        <f>VLOOKUP(C494,Sheet1!$A$27:$D$46,4,FALSE)</f>
        <v>0.21276595744680851</v>
      </c>
      <c r="L494">
        <f>VLOOKUP(B494,Sheet1!$A$27:$F$46,5,FALSE)</f>
        <v>0.52119883040935666</v>
      </c>
      <c r="M494">
        <f>VLOOKUP(C494,Sheet1!$A$27:$F$46,6,FALSE)</f>
        <v>-0.13961988304093564</v>
      </c>
    </row>
    <row r="495" spans="1:13">
      <c r="A495" s="9">
        <v>39887</v>
      </c>
      <c r="B495" t="s">
        <v>22</v>
      </c>
      <c r="C495" t="s">
        <v>123</v>
      </c>
      <c r="D495">
        <v>2</v>
      </c>
      <c r="E495">
        <v>2</v>
      </c>
      <c r="F495">
        <f>VLOOKUP(B495,Sheet1!$A$27:$B$46,2,FALSE)</f>
        <v>1.2765957446808511</v>
      </c>
      <c r="G495">
        <f>VLOOKUP(C495,Sheet1!$A$27:$B$46,2,FALSE)</f>
        <v>1.5319148936170213</v>
      </c>
      <c r="H495">
        <f>VLOOKUP(B495,Sheet1!$A$27:$D$46,3,FALSE)</f>
        <v>76</v>
      </c>
      <c r="I495">
        <f>VLOOKUP(C495,Sheet1!$A$27:$D$46,3,FALSE)</f>
        <v>127</v>
      </c>
      <c r="J495">
        <f>VLOOKUP(B495,Sheet1!$A$27:$D$46,4,FALSE)</f>
        <v>0.25531914893617019</v>
      </c>
      <c r="K495">
        <f>VLOOKUP(C495,Sheet1!$A$27:$D$46,4,FALSE)</f>
        <v>0.24468085106382978</v>
      </c>
      <c r="L495">
        <f>VLOOKUP(B495,Sheet1!$A$27:$F$46,5,FALSE)</f>
        <v>-0.16154970760233919</v>
      </c>
      <c r="M495">
        <f>VLOOKUP(C495,Sheet1!$A$27:$F$46,6,FALSE)</f>
        <v>-8.6257309941520477E-2</v>
      </c>
    </row>
    <row r="496" spans="1:13">
      <c r="A496" s="9">
        <v>39887</v>
      </c>
      <c r="B496" t="s">
        <v>23</v>
      </c>
      <c r="C496" t="s">
        <v>0</v>
      </c>
      <c r="D496">
        <v>0</v>
      </c>
      <c r="E496">
        <v>2</v>
      </c>
      <c r="F496">
        <f>VLOOKUP(B496,Sheet1!$A$27:$B$46,2,FALSE)</f>
        <v>1.1063829787234043</v>
      </c>
      <c r="G496">
        <f>VLOOKUP(C496,Sheet1!$A$27:$B$46,2,FALSE)</f>
        <v>2.9188596491228069</v>
      </c>
      <c r="H496">
        <f>VLOOKUP(B496,Sheet1!$A$27:$D$46,3,FALSE)</f>
        <v>57</v>
      </c>
      <c r="I496">
        <f>VLOOKUP(C496,Sheet1!$A$27:$D$46,3,FALSE)</f>
        <v>291</v>
      </c>
      <c r="J496">
        <f>VLOOKUP(B496,Sheet1!$A$27:$D$46,4,FALSE)</f>
        <v>0.30851063829787234</v>
      </c>
      <c r="K496">
        <f>VLOOKUP(C496,Sheet1!$A$27:$D$46,4,FALSE)</f>
        <v>5.4093567251461985E-2</v>
      </c>
      <c r="L496">
        <f>VLOOKUP(B496,Sheet1!$A$27:$F$46,5,FALSE)</f>
        <v>-0.21856725146198833</v>
      </c>
      <c r="M496">
        <f>VLOOKUP(C496,Sheet1!$A$27:$F$46,6,FALSE)</f>
        <v>1.1410818713450293</v>
      </c>
    </row>
    <row r="497" spans="1:13">
      <c r="A497" s="9">
        <v>39887</v>
      </c>
      <c r="B497" t="s">
        <v>18</v>
      </c>
      <c r="C497" t="s">
        <v>21</v>
      </c>
      <c r="D497">
        <v>3</v>
      </c>
      <c r="E497">
        <v>2</v>
      </c>
      <c r="F497">
        <f>VLOOKUP(B497,Sheet1!$A$27:$B$46,2,FALSE)</f>
        <v>1.0425531914893618</v>
      </c>
      <c r="G497">
        <f>VLOOKUP(C497,Sheet1!$A$27:$B$46,2,FALSE)</f>
        <v>1.0425531914893618</v>
      </c>
      <c r="H497">
        <f>VLOOKUP(B497,Sheet1!$A$27:$D$46,3,FALSE)</f>
        <v>41</v>
      </c>
      <c r="I497">
        <f>VLOOKUP(C497,Sheet1!$A$27:$D$46,3,FALSE)</f>
        <v>78</v>
      </c>
      <c r="J497">
        <f>VLOOKUP(B497,Sheet1!$A$27:$D$46,4,FALSE)</f>
        <v>0.34042553191489361</v>
      </c>
      <c r="K497">
        <f>VLOOKUP(C497,Sheet1!$A$27:$D$46,4,FALSE)</f>
        <v>0.36170212765957449</v>
      </c>
      <c r="L497">
        <f>VLOOKUP(B497,Sheet1!$A$27:$F$46,5,FALSE)</f>
        <v>-0.12792397660818713</v>
      </c>
      <c r="M497">
        <f>VLOOKUP(C497,Sheet1!$A$27:$F$46,6,FALSE)</f>
        <v>-0.44883040935672514</v>
      </c>
    </row>
    <row r="498" spans="1:13">
      <c r="A498" s="9">
        <v>39887</v>
      </c>
      <c r="B498" t="s">
        <v>14</v>
      </c>
      <c r="C498" t="s">
        <v>19</v>
      </c>
      <c r="D498">
        <v>3</v>
      </c>
      <c r="E498">
        <v>3</v>
      </c>
      <c r="F498">
        <f>VLOOKUP(B498,Sheet1!$A$27:$B$46,2,FALSE)</f>
        <v>1.0425531914893618</v>
      </c>
      <c r="G498">
        <f>VLOOKUP(C498,Sheet1!$A$27:$B$46,2,FALSE)</f>
        <v>1.4361702127659575</v>
      </c>
      <c r="H498">
        <f>VLOOKUP(B498,Sheet1!$A$27:$D$46,3,FALSE)</f>
        <v>79</v>
      </c>
      <c r="I498">
        <f>VLOOKUP(C498,Sheet1!$A$27:$D$46,3,FALSE)</f>
        <v>110</v>
      </c>
      <c r="J498">
        <f>VLOOKUP(B498,Sheet1!$A$27:$D$46,4,FALSE)</f>
        <v>0.39361702127659576</v>
      </c>
      <c r="K498">
        <f>VLOOKUP(C498,Sheet1!$A$27:$D$46,4,FALSE)</f>
        <v>0.25531914893617019</v>
      </c>
      <c r="L498">
        <f>VLOOKUP(B498,Sheet1!$A$27:$F$46,5,FALSE)</f>
        <v>0.33698830409356728</v>
      </c>
      <c r="M498">
        <f>VLOOKUP(C498,Sheet1!$A$27:$F$46,6,FALSE)</f>
        <v>-0.43421052631578949</v>
      </c>
    </row>
    <row r="499" spans="1:13">
      <c r="A499" s="9">
        <v>39886</v>
      </c>
      <c r="B499" t="s">
        <v>7</v>
      </c>
      <c r="C499" t="s">
        <v>5</v>
      </c>
      <c r="D499">
        <v>2</v>
      </c>
      <c r="E499">
        <v>5</v>
      </c>
      <c r="F499">
        <f>VLOOKUP(B499,Sheet1!$A$27:$B$46,2,FALSE)</f>
        <v>1.3191489361702127</v>
      </c>
      <c r="G499">
        <f>VLOOKUP(C499,Sheet1!$A$27:$B$46,2,FALSE)</f>
        <v>2.4574468085106385</v>
      </c>
      <c r="H499">
        <f>VLOOKUP(B499,Sheet1!$A$27:$D$46,3,FALSE)</f>
        <v>79</v>
      </c>
      <c r="I499">
        <f>VLOOKUP(C499,Sheet1!$A$27:$D$46,3,FALSE)</f>
        <v>228</v>
      </c>
      <c r="J499">
        <f>VLOOKUP(B499,Sheet1!$A$27:$D$46,4,FALSE)</f>
        <v>0.22340425531914893</v>
      </c>
      <c r="K499">
        <f>VLOOKUP(C499,Sheet1!$A$27:$D$46,4,FALSE)</f>
        <v>0.11702127659574468</v>
      </c>
      <c r="L499">
        <f>VLOOKUP(B499,Sheet1!$A$27:$F$46,5,FALSE)</f>
        <v>0.22587719298245612</v>
      </c>
      <c r="M499">
        <f>VLOOKUP(C499,Sheet1!$A$27:$F$46,6,FALSE)</f>
        <v>0.3757309941520468</v>
      </c>
    </row>
    <row r="500" spans="1:13">
      <c r="A500" s="9">
        <v>39880</v>
      </c>
      <c r="B500" t="s">
        <v>123</v>
      </c>
      <c r="C500" t="s">
        <v>23</v>
      </c>
      <c r="D500">
        <v>2</v>
      </c>
      <c r="E500">
        <v>1</v>
      </c>
      <c r="F500">
        <f>VLOOKUP(B500,Sheet1!$A$27:$B$46,2,FALSE)</f>
        <v>1.5319148936170213</v>
      </c>
      <c r="G500">
        <f>VLOOKUP(C500,Sheet1!$A$27:$B$46,2,FALSE)</f>
        <v>1.1063829787234043</v>
      </c>
      <c r="H500">
        <f>VLOOKUP(B500,Sheet1!$A$27:$D$46,3,FALSE)</f>
        <v>127</v>
      </c>
      <c r="I500">
        <f>VLOOKUP(C500,Sheet1!$A$27:$D$46,3,FALSE)</f>
        <v>57</v>
      </c>
      <c r="J500">
        <f>VLOOKUP(B500,Sheet1!$A$27:$D$46,4,FALSE)</f>
        <v>0.24468085106382978</v>
      </c>
      <c r="K500">
        <f>VLOOKUP(C500,Sheet1!$A$27:$D$46,4,FALSE)</f>
        <v>0.30851063829787234</v>
      </c>
      <c r="L500">
        <f>VLOOKUP(B500,Sheet1!$A$27:$F$46,5,FALSE)</f>
        <v>0.17909356725146197</v>
      </c>
      <c r="M500">
        <f>VLOOKUP(C500,Sheet1!$A$27:$F$46,6,FALSE)</f>
        <v>-0.38230994152046782</v>
      </c>
    </row>
    <row r="501" spans="1:13">
      <c r="A501" s="9">
        <v>39880</v>
      </c>
      <c r="B501" t="s">
        <v>15</v>
      </c>
      <c r="C501" t="s">
        <v>22</v>
      </c>
      <c r="D501">
        <v>1</v>
      </c>
      <c r="E501">
        <v>2</v>
      </c>
      <c r="F501">
        <f>VLOOKUP(B501,Sheet1!$A$27:$B$46,2,FALSE)</f>
        <v>1.446808510638298</v>
      </c>
      <c r="G501">
        <f>VLOOKUP(C501,Sheet1!$A$27:$B$46,2,FALSE)</f>
        <v>1.2765957446808511</v>
      </c>
      <c r="H501">
        <f>VLOOKUP(B501,Sheet1!$A$27:$D$46,3,FALSE)</f>
        <v>107</v>
      </c>
      <c r="I501">
        <f>VLOOKUP(C501,Sheet1!$A$27:$D$46,3,FALSE)</f>
        <v>76</v>
      </c>
      <c r="J501">
        <f>VLOOKUP(B501,Sheet1!$A$27:$D$46,4,FALSE)</f>
        <v>0.24468085106382978</v>
      </c>
      <c r="K501">
        <f>VLOOKUP(C501,Sheet1!$A$27:$D$46,4,FALSE)</f>
        <v>0.25531914893617019</v>
      </c>
      <c r="L501">
        <f>VLOOKUP(B501,Sheet1!$A$27:$F$46,5,FALSE)</f>
        <v>0.32748538011695905</v>
      </c>
      <c r="M501">
        <f>VLOOKUP(C501,Sheet1!$A$27:$F$46,6,FALSE)</f>
        <v>-0.29312865497076024</v>
      </c>
    </row>
    <row r="502" spans="1:13">
      <c r="A502" s="9">
        <v>39880</v>
      </c>
      <c r="B502" t="s">
        <v>21</v>
      </c>
      <c r="C502" t="s">
        <v>32</v>
      </c>
      <c r="D502">
        <v>5</v>
      </c>
      <c r="E502">
        <v>3</v>
      </c>
      <c r="F502">
        <f>VLOOKUP(B502,Sheet1!$A$27:$B$46,2,FALSE)</f>
        <v>1.0425531914893618</v>
      </c>
      <c r="G502">
        <f>VLOOKUP(C502,Sheet1!$A$27:$B$46,2,FALSE)</f>
        <v>1.1170212765957446</v>
      </c>
      <c r="H502">
        <f>VLOOKUP(B502,Sheet1!$A$27:$D$46,3,FALSE)</f>
        <v>78</v>
      </c>
      <c r="I502">
        <f>VLOOKUP(C502,Sheet1!$A$27:$D$46,3,FALSE)</f>
        <v>74</v>
      </c>
      <c r="J502">
        <f>VLOOKUP(B502,Sheet1!$A$27:$D$46,4,FALSE)</f>
        <v>0.36170212765957449</v>
      </c>
      <c r="K502">
        <f>VLOOKUP(C502,Sheet1!$A$27:$D$46,4,FALSE)</f>
        <v>0.32978723404255317</v>
      </c>
      <c r="L502">
        <f>VLOOKUP(B502,Sheet1!$A$27:$F$46,5,FALSE)</f>
        <v>0.11330409356725145</v>
      </c>
      <c r="M502">
        <f>VLOOKUP(C502,Sheet1!$A$27:$F$46,6,FALSE)</f>
        <v>-0.40716374269005845</v>
      </c>
    </row>
    <row r="503" spans="1:13">
      <c r="A503" s="9">
        <v>39880</v>
      </c>
      <c r="B503" t="s">
        <v>16</v>
      </c>
      <c r="C503" t="s">
        <v>18</v>
      </c>
      <c r="D503">
        <v>1</v>
      </c>
      <c r="E503">
        <v>2</v>
      </c>
      <c r="F503">
        <f>VLOOKUP(B503,Sheet1!$A$27:$B$46,2,FALSE)</f>
        <v>0.98936170212765961</v>
      </c>
      <c r="G503">
        <f>VLOOKUP(C503,Sheet1!$A$27:$B$46,2,FALSE)</f>
        <v>1.0425531914893618</v>
      </c>
      <c r="H503">
        <f>VLOOKUP(B503,Sheet1!$A$27:$D$46,3,FALSE)</f>
        <v>79</v>
      </c>
      <c r="I503">
        <f>VLOOKUP(C503,Sheet1!$A$27:$D$46,3,FALSE)</f>
        <v>41</v>
      </c>
      <c r="J503">
        <f>VLOOKUP(B503,Sheet1!$A$27:$D$46,4,FALSE)</f>
        <v>0.40425531914893614</v>
      </c>
      <c r="K503">
        <f>VLOOKUP(C503,Sheet1!$A$27:$D$46,4,FALSE)</f>
        <v>0.34042553191489361</v>
      </c>
      <c r="L503">
        <f>VLOOKUP(B503,Sheet1!$A$27:$F$46,5,FALSE)</f>
        <v>0.23245614035087719</v>
      </c>
      <c r="M503">
        <f>VLOOKUP(C503,Sheet1!$A$27:$F$46,6,FALSE)</f>
        <v>-0.51461988304093564</v>
      </c>
    </row>
    <row r="504" spans="1:13">
      <c r="A504" s="9">
        <v>39879</v>
      </c>
      <c r="B504" t="s">
        <v>0</v>
      </c>
      <c r="C504" t="s">
        <v>7</v>
      </c>
      <c r="D504">
        <v>2</v>
      </c>
      <c r="E504">
        <v>0</v>
      </c>
      <c r="F504">
        <f>VLOOKUP(B504,Sheet1!$A$27:$B$46,2,FALSE)</f>
        <v>2.9188596491228069</v>
      </c>
      <c r="G504">
        <f>VLOOKUP(C504,Sheet1!$A$27:$B$46,2,FALSE)</f>
        <v>1.3191489361702127</v>
      </c>
      <c r="H504">
        <f>VLOOKUP(B504,Sheet1!$A$27:$D$46,3,FALSE)</f>
        <v>291</v>
      </c>
      <c r="I504">
        <f>VLOOKUP(C504,Sheet1!$A$27:$D$46,3,FALSE)</f>
        <v>79</v>
      </c>
      <c r="J504">
        <f>VLOOKUP(B504,Sheet1!$A$27:$D$46,4,FALSE)</f>
        <v>5.4093567251461985E-2</v>
      </c>
      <c r="K504">
        <f>VLOOKUP(C504,Sheet1!$A$27:$D$46,4,FALSE)</f>
        <v>0.22340425531914893</v>
      </c>
      <c r="L504">
        <f>VLOOKUP(B504,Sheet1!$A$27:$F$46,5,FALSE)</f>
        <v>1.111842105263158</v>
      </c>
      <c r="M504">
        <f>VLOOKUP(C504,Sheet1!$A$27:$F$46,6,FALSE)</f>
        <v>-0.42763157894736842</v>
      </c>
    </row>
    <row r="505" spans="1:13">
      <c r="A505" s="9">
        <v>39879</v>
      </c>
      <c r="B505" t="s">
        <v>5</v>
      </c>
      <c r="C505" t="s">
        <v>8</v>
      </c>
      <c r="D505">
        <v>1</v>
      </c>
      <c r="E505">
        <v>1</v>
      </c>
      <c r="F505">
        <f>VLOOKUP(B505,Sheet1!$A$27:$B$46,2,FALSE)</f>
        <v>2.4574468085106385</v>
      </c>
      <c r="G505">
        <f>VLOOKUP(C505,Sheet1!$A$27:$B$46,2,FALSE)</f>
        <v>1.7553191489361701</v>
      </c>
      <c r="H505">
        <f>VLOOKUP(B505,Sheet1!$A$27:$D$46,3,FALSE)</f>
        <v>228</v>
      </c>
      <c r="I505">
        <f>VLOOKUP(C505,Sheet1!$A$27:$D$46,3,FALSE)</f>
        <v>124</v>
      </c>
      <c r="J505">
        <f>VLOOKUP(B505,Sheet1!$A$27:$D$46,4,FALSE)</f>
        <v>0.11702127659574468</v>
      </c>
      <c r="K505">
        <f>VLOOKUP(C505,Sheet1!$A$27:$D$46,4,FALSE)</f>
        <v>0.1702127659574468</v>
      </c>
      <c r="L505">
        <f>VLOOKUP(B505,Sheet1!$A$27:$F$46,5,FALSE)</f>
        <v>1.1023391812865497</v>
      </c>
      <c r="M505">
        <f>VLOOKUP(C505,Sheet1!$A$27:$F$46,6,FALSE)</f>
        <v>-0.25730994152046782</v>
      </c>
    </row>
    <row r="506" spans="1:13">
      <c r="A506" s="9">
        <v>39879</v>
      </c>
      <c r="B506" t="s">
        <v>31</v>
      </c>
      <c r="C506" t="s">
        <v>14</v>
      </c>
      <c r="D506">
        <v>1</v>
      </c>
      <c r="E506">
        <v>0</v>
      </c>
      <c r="F506">
        <f>VLOOKUP(B506,Sheet1!$A$27:$B$46,2,FALSE)</f>
        <v>1.6276595744680851</v>
      </c>
      <c r="G506">
        <f>VLOOKUP(C506,Sheet1!$A$27:$B$46,2,FALSE)</f>
        <v>1.0425531914893618</v>
      </c>
      <c r="H506">
        <f>VLOOKUP(B506,Sheet1!$A$27:$D$46,3,FALSE)</f>
        <v>124</v>
      </c>
      <c r="I506">
        <f>VLOOKUP(C506,Sheet1!$A$27:$D$46,3,FALSE)</f>
        <v>79</v>
      </c>
      <c r="J506">
        <f>VLOOKUP(B506,Sheet1!$A$27:$D$46,4,FALSE)</f>
        <v>0.21276595744680851</v>
      </c>
      <c r="K506">
        <f>VLOOKUP(C506,Sheet1!$A$27:$D$46,4,FALSE)</f>
        <v>0.39361702127659576</v>
      </c>
      <c r="L506">
        <f>VLOOKUP(B506,Sheet1!$A$27:$F$46,5,FALSE)</f>
        <v>0.63669590643274854</v>
      </c>
      <c r="M506">
        <f>VLOOKUP(C506,Sheet1!$A$27:$F$46,6,FALSE)</f>
        <v>-0.49634502923976609</v>
      </c>
    </row>
    <row r="507" spans="1:13">
      <c r="A507" s="9">
        <v>39873</v>
      </c>
      <c r="B507" t="s">
        <v>8</v>
      </c>
      <c r="C507" t="s">
        <v>0</v>
      </c>
      <c r="D507">
        <v>4</v>
      </c>
      <c r="E507">
        <v>3</v>
      </c>
      <c r="F507">
        <f>VLOOKUP(B507,Sheet1!$A$27:$B$46,2,FALSE)</f>
        <v>1.7553191489361701</v>
      </c>
      <c r="G507">
        <f>VLOOKUP(C507,Sheet1!$A$27:$B$46,2,FALSE)</f>
        <v>2.9188596491228069</v>
      </c>
      <c r="H507">
        <f>VLOOKUP(B507,Sheet1!$A$27:$D$46,3,FALSE)</f>
        <v>124</v>
      </c>
      <c r="I507">
        <f>VLOOKUP(C507,Sheet1!$A$27:$D$46,3,FALSE)</f>
        <v>291</v>
      </c>
      <c r="J507">
        <f>VLOOKUP(B507,Sheet1!$A$27:$D$46,4,FALSE)</f>
        <v>0.1702127659574468</v>
      </c>
      <c r="K507">
        <f>VLOOKUP(C507,Sheet1!$A$27:$D$46,4,FALSE)</f>
        <v>5.4093567251461985E-2</v>
      </c>
      <c r="L507">
        <f>VLOOKUP(B507,Sheet1!$A$27:$F$46,5,FALSE)</f>
        <v>0.52119883040935666</v>
      </c>
      <c r="M507">
        <f>VLOOKUP(C507,Sheet1!$A$27:$F$46,6,FALSE)</f>
        <v>1.1410818713450293</v>
      </c>
    </row>
    <row r="508" spans="1:13">
      <c r="A508" s="9">
        <v>39873</v>
      </c>
      <c r="B508" t="s">
        <v>23</v>
      </c>
      <c r="C508" t="s">
        <v>15</v>
      </c>
      <c r="D508">
        <v>2</v>
      </c>
      <c r="E508">
        <v>1</v>
      </c>
      <c r="F508">
        <f>VLOOKUP(B508,Sheet1!$A$27:$B$46,2,FALSE)</f>
        <v>1.1063829787234043</v>
      </c>
      <c r="G508">
        <f>VLOOKUP(C508,Sheet1!$A$27:$B$46,2,FALSE)</f>
        <v>1.446808510638298</v>
      </c>
      <c r="H508">
        <f>VLOOKUP(B508,Sheet1!$A$27:$D$46,3,FALSE)</f>
        <v>57</v>
      </c>
      <c r="I508">
        <f>VLOOKUP(C508,Sheet1!$A$27:$D$46,3,FALSE)</f>
        <v>107</v>
      </c>
      <c r="J508">
        <f>VLOOKUP(B508,Sheet1!$A$27:$D$46,4,FALSE)</f>
        <v>0.30851063829787234</v>
      </c>
      <c r="K508">
        <f>VLOOKUP(C508,Sheet1!$A$27:$D$46,4,FALSE)</f>
        <v>0.24468085106382978</v>
      </c>
      <c r="L508">
        <f>VLOOKUP(B508,Sheet1!$A$27:$F$46,5,FALSE)</f>
        <v>-0.21856725146198833</v>
      </c>
      <c r="M508">
        <f>VLOOKUP(C508,Sheet1!$A$27:$F$46,6,FALSE)</f>
        <v>-0.21783625730994152</v>
      </c>
    </row>
    <row r="509" spans="1:13">
      <c r="A509" s="9">
        <v>39873</v>
      </c>
      <c r="B509" t="s">
        <v>32</v>
      </c>
      <c r="C509" t="s">
        <v>16</v>
      </c>
      <c r="D509">
        <v>1</v>
      </c>
      <c r="E509">
        <v>1</v>
      </c>
      <c r="F509">
        <f>VLOOKUP(B509,Sheet1!$A$27:$B$46,2,FALSE)</f>
        <v>1.1170212765957446</v>
      </c>
      <c r="G509">
        <f>VLOOKUP(C509,Sheet1!$A$27:$B$46,2,FALSE)</f>
        <v>0.98936170212765961</v>
      </c>
      <c r="H509">
        <f>VLOOKUP(B509,Sheet1!$A$27:$D$46,3,FALSE)</f>
        <v>74</v>
      </c>
      <c r="I509">
        <f>VLOOKUP(C509,Sheet1!$A$27:$D$46,3,FALSE)</f>
        <v>79</v>
      </c>
      <c r="J509">
        <f>VLOOKUP(B509,Sheet1!$A$27:$D$46,4,FALSE)</f>
        <v>0.32978723404255317</v>
      </c>
      <c r="K509">
        <f>VLOOKUP(C509,Sheet1!$A$27:$D$46,4,FALSE)</f>
        <v>0.40425531914893614</v>
      </c>
      <c r="L509">
        <f>VLOOKUP(B509,Sheet1!$A$27:$F$46,5,FALSE)</f>
        <v>2.4122807017543851E-2</v>
      </c>
      <c r="M509">
        <f>VLOOKUP(C509,Sheet1!$A$27:$F$46,6,FALSE)</f>
        <v>-0.49780701754385964</v>
      </c>
    </row>
    <row r="510" spans="1:13">
      <c r="A510" s="9">
        <v>39873</v>
      </c>
      <c r="B510" t="s">
        <v>18</v>
      </c>
      <c r="C510" t="s">
        <v>19</v>
      </c>
      <c r="D510">
        <v>0</v>
      </c>
      <c r="E510">
        <v>1</v>
      </c>
      <c r="F510">
        <f>VLOOKUP(B510,Sheet1!$A$27:$B$46,2,FALSE)</f>
        <v>1.0425531914893618</v>
      </c>
      <c r="G510">
        <f>VLOOKUP(C510,Sheet1!$A$27:$B$46,2,FALSE)</f>
        <v>1.4361702127659575</v>
      </c>
      <c r="H510">
        <f>VLOOKUP(B510,Sheet1!$A$27:$D$46,3,FALSE)</f>
        <v>41</v>
      </c>
      <c r="I510">
        <f>VLOOKUP(C510,Sheet1!$A$27:$D$46,3,FALSE)</f>
        <v>110</v>
      </c>
      <c r="J510">
        <f>VLOOKUP(B510,Sheet1!$A$27:$D$46,4,FALSE)</f>
        <v>0.34042553191489361</v>
      </c>
      <c r="K510">
        <f>VLOOKUP(C510,Sheet1!$A$27:$D$46,4,FALSE)</f>
        <v>0.25531914893617019</v>
      </c>
      <c r="L510">
        <f>VLOOKUP(B510,Sheet1!$A$27:$F$46,5,FALSE)</f>
        <v>-0.12792397660818713</v>
      </c>
      <c r="M510">
        <f>VLOOKUP(C510,Sheet1!$A$27:$F$46,6,FALSE)</f>
        <v>-0.43421052631578949</v>
      </c>
    </row>
    <row r="511" spans="1:13">
      <c r="A511" s="9">
        <v>39872</v>
      </c>
      <c r="B511" t="s">
        <v>7</v>
      </c>
      <c r="C511" t="s">
        <v>123</v>
      </c>
      <c r="D511">
        <v>1</v>
      </c>
      <c r="E511">
        <v>2</v>
      </c>
      <c r="F511">
        <f>VLOOKUP(B511,Sheet1!$A$27:$B$46,2,FALSE)</f>
        <v>1.3191489361702127</v>
      </c>
      <c r="G511">
        <f>VLOOKUP(C511,Sheet1!$A$27:$B$46,2,FALSE)</f>
        <v>1.5319148936170213</v>
      </c>
      <c r="H511">
        <f>VLOOKUP(B511,Sheet1!$A$27:$D$46,3,FALSE)</f>
        <v>79</v>
      </c>
      <c r="I511">
        <f>VLOOKUP(C511,Sheet1!$A$27:$D$46,3,FALSE)</f>
        <v>127</v>
      </c>
      <c r="J511">
        <f>VLOOKUP(B511,Sheet1!$A$27:$D$46,4,FALSE)</f>
        <v>0.22340425531914893</v>
      </c>
      <c r="K511">
        <f>VLOOKUP(C511,Sheet1!$A$27:$D$46,4,FALSE)</f>
        <v>0.24468085106382978</v>
      </c>
      <c r="L511">
        <f>VLOOKUP(B511,Sheet1!$A$27:$F$46,5,FALSE)</f>
        <v>0.22587719298245612</v>
      </c>
      <c r="M511">
        <f>VLOOKUP(C511,Sheet1!$A$27:$F$46,6,FALSE)</f>
        <v>-8.6257309941520477E-2</v>
      </c>
    </row>
    <row r="512" spans="1:13">
      <c r="A512" s="9">
        <v>39872</v>
      </c>
      <c r="B512" t="s">
        <v>14</v>
      </c>
      <c r="C512" t="s">
        <v>5</v>
      </c>
      <c r="D512">
        <v>0</v>
      </c>
      <c r="E512">
        <v>2</v>
      </c>
      <c r="F512">
        <f>VLOOKUP(B512,Sheet1!$A$27:$B$46,2,FALSE)</f>
        <v>1.0425531914893618</v>
      </c>
      <c r="G512">
        <f>VLOOKUP(C512,Sheet1!$A$27:$B$46,2,FALSE)</f>
        <v>2.4574468085106385</v>
      </c>
      <c r="H512">
        <f>VLOOKUP(B512,Sheet1!$A$27:$D$46,3,FALSE)</f>
        <v>79</v>
      </c>
      <c r="I512">
        <f>VLOOKUP(C512,Sheet1!$A$27:$D$46,3,FALSE)</f>
        <v>228</v>
      </c>
      <c r="J512">
        <f>VLOOKUP(B512,Sheet1!$A$27:$D$46,4,FALSE)</f>
        <v>0.39361702127659576</v>
      </c>
      <c r="K512">
        <f>VLOOKUP(C512,Sheet1!$A$27:$D$46,4,FALSE)</f>
        <v>0.11702127659574468</v>
      </c>
      <c r="L512">
        <f>VLOOKUP(B512,Sheet1!$A$27:$F$46,5,FALSE)</f>
        <v>0.33698830409356728</v>
      </c>
      <c r="M512">
        <f>VLOOKUP(C512,Sheet1!$A$27:$F$46,6,FALSE)</f>
        <v>0.3757309941520468</v>
      </c>
    </row>
    <row r="513" spans="1:13">
      <c r="A513" s="9">
        <v>39866</v>
      </c>
      <c r="B513" t="s">
        <v>15</v>
      </c>
      <c r="C513" t="s">
        <v>7</v>
      </c>
      <c r="D513">
        <v>1</v>
      </c>
      <c r="E513">
        <v>1</v>
      </c>
      <c r="F513">
        <f>VLOOKUP(B513,Sheet1!$A$27:$B$46,2,FALSE)</f>
        <v>1.446808510638298</v>
      </c>
      <c r="G513">
        <f>VLOOKUP(C513,Sheet1!$A$27:$B$46,2,FALSE)</f>
        <v>1.3191489361702127</v>
      </c>
      <c r="H513">
        <f>VLOOKUP(B513,Sheet1!$A$27:$D$46,3,FALSE)</f>
        <v>107</v>
      </c>
      <c r="I513">
        <f>VLOOKUP(C513,Sheet1!$A$27:$D$46,3,FALSE)</f>
        <v>79</v>
      </c>
      <c r="J513">
        <f>VLOOKUP(B513,Sheet1!$A$27:$D$46,4,FALSE)</f>
        <v>0.24468085106382978</v>
      </c>
      <c r="K513">
        <f>VLOOKUP(C513,Sheet1!$A$27:$D$46,4,FALSE)</f>
        <v>0.22340425531914893</v>
      </c>
      <c r="L513">
        <f>VLOOKUP(B513,Sheet1!$A$27:$F$46,5,FALSE)</f>
        <v>0.32748538011695905</v>
      </c>
      <c r="M513">
        <f>VLOOKUP(C513,Sheet1!$A$27:$F$46,6,FALSE)</f>
        <v>-0.42763157894736842</v>
      </c>
    </row>
    <row r="514" spans="1:13">
      <c r="A514" s="9">
        <v>39866</v>
      </c>
      <c r="B514" t="s">
        <v>19</v>
      </c>
      <c r="C514" t="s">
        <v>32</v>
      </c>
      <c r="D514">
        <v>1</v>
      </c>
      <c r="E514">
        <v>0</v>
      </c>
      <c r="F514">
        <f>VLOOKUP(B514,Sheet1!$A$27:$B$46,2,FALSE)</f>
        <v>1.4361702127659575</v>
      </c>
      <c r="G514">
        <f>VLOOKUP(C514,Sheet1!$A$27:$B$46,2,FALSE)</f>
        <v>1.1170212765957446</v>
      </c>
      <c r="H514">
        <f>VLOOKUP(B514,Sheet1!$A$27:$D$46,3,FALSE)</f>
        <v>110</v>
      </c>
      <c r="I514">
        <f>VLOOKUP(C514,Sheet1!$A$27:$D$46,3,FALSE)</f>
        <v>74</v>
      </c>
      <c r="J514">
        <f>VLOOKUP(B514,Sheet1!$A$27:$D$46,4,FALSE)</f>
        <v>0.25531914893617019</v>
      </c>
      <c r="K514">
        <f>VLOOKUP(C514,Sheet1!$A$27:$D$46,4,FALSE)</f>
        <v>0.32978723404255317</v>
      </c>
      <c r="L514">
        <f>VLOOKUP(B514,Sheet1!$A$27:$F$46,5,FALSE)</f>
        <v>0.54239766081871343</v>
      </c>
      <c r="M514">
        <f>VLOOKUP(C514,Sheet1!$A$27:$F$46,6,FALSE)</f>
        <v>-0.40716374269005845</v>
      </c>
    </row>
    <row r="515" spans="1:13">
      <c r="A515" s="9">
        <v>39866</v>
      </c>
      <c r="B515" t="s">
        <v>21</v>
      </c>
      <c r="C515" t="s">
        <v>6</v>
      </c>
      <c r="D515">
        <v>1</v>
      </c>
      <c r="E515">
        <v>1</v>
      </c>
      <c r="F515">
        <f>VLOOKUP(B515,Sheet1!$A$27:$B$46,2,FALSE)</f>
        <v>1.0425531914893618</v>
      </c>
      <c r="G515">
        <f>VLOOKUP(C515,Sheet1!$A$27:$B$46,2,FALSE)</f>
        <v>1.6382978723404256</v>
      </c>
      <c r="H515">
        <f>VLOOKUP(B515,Sheet1!$A$27:$D$46,3,FALSE)</f>
        <v>78</v>
      </c>
      <c r="I515">
        <f>VLOOKUP(C515,Sheet1!$A$27:$D$46,3,FALSE)</f>
        <v>140</v>
      </c>
      <c r="J515">
        <f>VLOOKUP(B515,Sheet1!$A$27:$D$46,4,FALSE)</f>
        <v>0.36170212765957449</v>
      </c>
      <c r="K515">
        <f>VLOOKUP(C515,Sheet1!$A$27:$D$46,4,FALSE)</f>
        <v>0.1702127659574468</v>
      </c>
      <c r="L515">
        <f>VLOOKUP(B515,Sheet1!$A$27:$F$46,5,FALSE)</f>
        <v>0.11330409356725145</v>
      </c>
      <c r="M515">
        <f>VLOOKUP(C515,Sheet1!$A$27:$F$46,6,FALSE)</f>
        <v>-1.023391812865497E-2</v>
      </c>
    </row>
    <row r="516" spans="1:13">
      <c r="A516" s="9">
        <v>39865</v>
      </c>
      <c r="B516" t="s">
        <v>0</v>
      </c>
      <c r="C516" t="s">
        <v>14</v>
      </c>
      <c r="D516">
        <v>1</v>
      </c>
      <c r="E516">
        <v>2</v>
      </c>
      <c r="F516">
        <f>VLOOKUP(B516,Sheet1!$A$27:$B$46,2,FALSE)</f>
        <v>2.9188596491228069</v>
      </c>
      <c r="G516">
        <f>VLOOKUP(C516,Sheet1!$A$27:$B$46,2,FALSE)</f>
        <v>1.0425531914893618</v>
      </c>
      <c r="H516">
        <f>VLOOKUP(B516,Sheet1!$A$27:$D$46,3,FALSE)</f>
        <v>291</v>
      </c>
      <c r="I516">
        <f>VLOOKUP(C516,Sheet1!$A$27:$D$46,3,FALSE)</f>
        <v>79</v>
      </c>
      <c r="J516">
        <f>VLOOKUP(B516,Sheet1!$A$27:$D$46,4,FALSE)</f>
        <v>5.4093567251461985E-2</v>
      </c>
      <c r="K516">
        <f>VLOOKUP(C516,Sheet1!$A$27:$D$46,4,FALSE)</f>
        <v>0.39361702127659576</v>
      </c>
      <c r="L516">
        <f>VLOOKUP(B516,Sheet1!$A$27:$F$46,5,FALSE)</f>
        <v>1.111842105263158</v>
      </c>
      <c r="M516">
        <f>VLOOKUP(C516,Sheet1!$A$27:$F$46,6,FALSE)</f>
        <v>-0.49634502923976609</v>
      </c>
    </row>
    <row r="517" spans="1:13">
      <c r="A517" s="9">
        <v>39865</v>
      </c>
      <c r="B517" t="s">
        <v>123</v>
      </c>
      <c r="C517" t="s">
        <v>8</v>
      </c>
      <c r="D517">
        <v>1</v>
      </c>
      <c r="E517">
        <v>0</v>
      </c>
      <c r="F517">
        <f>VLOOKUP(B517,Sheet1!$A$27:$B$46,2,FALSE)</f>
        <v>1.5319148936170213</v>
      </c>
      <c r="G517">
        <f>VLOOKUP(C517,Sheet1!$A$27:$B$46,2,FALSE)</f>
        <v>1.7553191489361701</v>
      </c>
      <c r="H517">
        <f>VLOOKUP(B517,Sheet1!$A$27:$D$46,3,FALSE)</f>
        <v>127</v>
      </c>
      <c r="I517">
        <f>VLOOKUP(C517,Sheet1!$A$27:$D$46,3,FALSE)</f>
        <v>124</v>
      </c>
      <c r="J517">
        <f>VLOOKUP(B517,Sheet1!$A$27:$D$46,4,FALSE)</f>
        <v>0.24468085106382978</v>
      </c>
      <c r="K517">
        <f>VLOOKUP(C517,Sheet1!$A$27:$D$46,4,FALSE)</f>
        <v>0.1702127659574468</v>
      </c>
      <c r="L517">
        <f>VLOOKUP(B517,Sheet1!$A$27:$F$46,5,FALSE)</f>
        <v>0.17909356725146197</v>
      </c>
      <c r="M517">
        <f>VLOOKUP(C517,Sheet1!$A$27:$F$46,6,FALSE)</f>
        <v>-0.25730994152046782</v>
      </c>
    </row>
    <row r="518" spans="1:13">
      <c r="A518" s="9">
        <v>39865</v>
      </c>
      <c r="B518" t="s">
        <v>31</v>
      </c>
      <c r="C518" t="s">
        <v>18</v>
      </c>
      <c r="D518">
        <v>2</v>
      </c>
      <c r="E518">
        <v>1</v>
      </c>
      <c r="F518">
        <f>VLOOKUP(B518,Sheet1!$A$27:$B$46,2,FALSE)</f>
        <v>1.6276595744680851</v>
      </c>
      <c r="G518">
        <f>VLOOKUP(C518,Sheet1!$A$27:$B$46,2,FALSE)</f>
        <v>1.0425531914893618</v>
      </c>
      <c r="H518">
        <f>VLOOKUP(B518,Sheet1!$A$27:$D$46,3,FALSE)</f>
        <v>124</v>
      </c>
      <c r="I518">
        <f>VLOOKUP(C518,Sheet1!$A$27:$D$46,3,FALSE)</f>
        <v>41</v>
      </c>
      <c r="J518">
        <f>VLOOKUP(B518,Sheet1!$A$27:$D$46,4,FALSE)</f>
        <v>0.21276595744680851</v>
      </c>
      <c r="K518">
        <f>VLOOKUP(C518,Sheet1!$A$27:$D$46,4,FALSE)</f>
        <v>0.34042553191489361</v>
      </c>
      <c r="L518">
        <f>VLOOKUP(B518,Sheet1!$A$27:$F$46,5,FALSE)</f>
        <v>0.63669590643274854</v>
      </c>
      <c r="M518">
        <f>VLOOKUP(C518,Sheet1!$A$27:$F$46,6,FALSE)</f>
        <v>-0.51461988304093564</v>
      </c>
    </row>
    <row r="519" spans="1:13">
      <c r="A519" s="9">
        <v>39859</v>
      </c>
      <c r="B519" t="s">
        <v>8</v>
      </c>
      <c r="C519" t="s">
        <v>15</v>
      </c>
      <c r="D519">
        <v>1</v>
      </c>
      <c r="E519">
        <v>1</v>
      </c>
      <c r="F519">
        <f>VLOOKUP(B519,Sheet1!$A$27:$B$46,2,FALSE)</f>
        <v>1.7553191489361701</v>
      </c>
      <c r="G519">
        <f>VLOOKUP(C519,Sheet1!$A$27:$B$46,2,FALSE)</f>
        <v>1.446808510638298</v>
      </c>
      <c r="H519">
        <f>VLOOKUP(B519,Sheet1!$A$27:$D$46,3,FALSE)</f>
        <v>124</v>
      </c>
      <c r="I519">
        <f>VLOOKUP(C519,Sheet1!$A$27:$D$46,3,FALSE)</f>
        <v>107</v>
      </c>
      <c r="J519">
        <f>VLOOKUP(B519,Sheet1!$A$27:$D$46,4,FALSE)</f>
        <v>0.1702127659574468</v>
      </c>
      <c r="K519">
        <f>VLOOKUP(C519,Sheet1!$A$27:$D$46,4,FALSE)</f>
        <v>0.24468085106382978</v>
      </c>
      <c r="L519">
        <f>VLOOKUP(B519,Sheet1!$A$27:$F$46,5,FALSE)</f>
        <v>0.52119883040935666</v>
      </c>
      <c r="M519">
        <f>VLOOKUP(C519,Sheet1!$A$27:$F$46,6,FALSE)</f>
        <v>-0.21783625730994152</v>
      </c>
    </row>
    <row r="520" spans="1:13">
      <c r="A520" s="9">
        <v>39859</v>
      </c>
      <c r="B520" t="s">
        <v>32</v>
      </c>
      <c r="C520" t="s">
        <v>31</v>
      </c>
      <c r="D520">
        <v>1</v>
      </c>
      <c r="E520">
        <v>1</v>
      </c>
      <c r="F520">
        <f>VLOOKUP(B520,Sheet1!$A$27:$B$46,2,FALSE)</f>
        <v>1.1170212765957446</v>
      </c>
      <c r="G520">
        <f>VLOOKUP(C520,Sheet1!$A$27:$B$46,2,FALSE)</f>
        <v>1.6276595744680851</v>
      </c>
      <c r="H520">
        <f>VLOOKUP(B520,Sheet1!$A$27:$D$46,3,FALSE)</f>
        <v>74</v>
      </c>
      <c r="I520">
        <f>VLOOKUP(C520,Sheet1!$A$27:$D$46,3,FALSE)</f>
        <v>124</v>
      </c>
      <c r="J520">
        <f>VLOOKUP(B520,Sheet1!$A$27:$D$46,4,FALSE)</f>
        <v>0.32978723404255317</v>
      </c>
      <c r="K520">
        <f>VLOOKUP(C520,Sheet1!$A$27:$D$46,4,FALSE)</f>
        <v>0.21276595744680851</v>
      </c>
      <c r="L520">
        <f>VLOOKUP(B520,Sheet1!$A$27:$F$46,5,FALSE)</f>
        <v>2.4122807017543851E-2</v>
      </c>
      <c r="M520">
        <f>VLOOKUP(C520,Sheet1!$A$27:$F$46,6,FALSE)</f>
        <v>-0.13961988304093564</v>
      </c>
    </row>
    <row r="521" spans="1:13">
      <c r="A521" s="9">
        <v>39859</v>
      </c>
      <c r="B521" t="s">
        <v>18</v>
      </c>
      <c r="C521" t="s">
        <v>5</v>
      </c>
      <c r="D521">
        <v>0</v>
      </c>
      <c r="E521">
        <v>4</v>
      </c>
      <c r="F521">
        <f>VLOOKUP(B521,Sheet1!$A$27:$B$46,2,FALSE)</f>
        <v>1.0425531914893618</v>
      </c>
      <c r="G521">
        <f>VLOOKUP(C521,Sheet1!$A$27:$B$46,2,FALSE)</f>
        <v>2.4574468085106385</v>
      </c>
      <c r="H521">
        <f>VLOOKUP(B521,Sheet1!$A$27:$D$46,3,FALSE)</f>
        <v>41</v>
      </c>
      <c r="I521">
        <f>VLOOKUP(C521,Sheet1!$A$27:$D$46,3,FALSE)</f>
        <v>228</v>
      </c>
      <c r="J521">
        <f>VLOOKUP(B521,Sheet1!$A$27:$D$46,4,FALSE)</f>
        <v>0.34042553191489361</v>
      </c>
      <c r="K521">
        <f>VLOOKUP(C521,Sheet1!$A$27:$D$46,4,FALSE)</f>
        <v>0.11702127659574468</v>
      </c>
      <c r="L521">
        <f>VLOOKUP(B521,Sheet1!$A$27:$F$46,5,FALSE)</f>
        <v>-0.12792397660818713</v>
      </c>
      <c r="M521">
        <f>VLOOKUP(C521,Sheet1!$A$27:$F$46,6,FALSE)</f>
        <v>0.3757309941520468</v>
      </c>
    </row>
    <row r="522" spans="1:13">
      <c r="A522" s="9">
        <v>39859</v>
      </c>
      <c r="B522" t="s">
        <v>14</v>
      </c>
      <c r="C522" t="s">
        <v>123</v>
      </c>
      <c r="D522">
        <v>0</v>
      </c>
      <c r="E522">
        <v>2</v>
      </c>
      <c r="F522">
        <f>VLOOKUP(B522,Sheet1!$A$27:$B$46,2,FALSE)</f>
        <v>1.0425531914893618</v>
      </c>
      <c r="G522">
        <f>VLOOKUP(C522,Sheet1!$A$27:$B$46,2,FALSE)</f>
        <v>1.5319148936170213</v>
      </c>
      <c r="H522">
        <f>VLOOKUP(B522,Sheet1!$A$27:$D$46,3,FALSE)</f>
        <v>79</v>
      </c>
      <c r="I522">
        <f>VLOOKUP(C522,Sheet1!$A$27:$D$46,3,FALSE)</f>
        <v>127</v>
      </c>
      <c r="J522">
        <f>VLOOKUP(B522,Sheet1!$A$27:$D$46,4,FALSE)</f>
        <v>0.39361702127659576</v>
      </c>
      <c r="K522">
        <f>VLOOKUP(C522,Sheet1!$A$27:$D$46,4,FALSE)</f>
        <v>0.24468085106382978</v>
      </c>
      <c r="L522">
        <f>VLOOKUP(B522,Sheet1!$A$27:$F$46,5,FALSE)</f>
        <v>0.33698830409356728</v>
      </c>
      <c r="M522">
        <f>VLOOKUP(C522,Sheet1!$A$27:$F$46,6,FALSE)</f>
        <v>-8.6257309941520477E-2</v>
      </c>
    </row>
    <row r="523" spans="1:13">
      <c r="A523" s="9">
        <v>39858</v>
      </c>
      <c r="B523" t="s">
        <v>6</v>
      </c>
      <c r="C523" t="s">
        <v>22</v>
      </c>
      <c r="D523">
        <v>1</v>
      </c>
      <c r="E523">
        <v>1</v>
      </c>
      <c r="F523">
        <f>VLOOKUP(B523,Sheet1!$A$27:$B$46,2,FALSE)</f>
        <v>1.6382978723404256</v>
      </c>
      <c r="G523">
        <f>VLOOKUP(C523,Sheet1!$A$27:$B$46,2,FALSE)</f>
        <v>1.2765957446808511</v>
      </c>
      <c r="H523">
        <f>VLOOKUP(B523,Sheet1!$A$27:$D$46,3,FALSE)</f>
        <v>140</v>
      </c>
      <c r="I523">
        <f>VLOOKUP(C523,Sheet1!$A$27:$D$46,3,FALSE)</f>
        <v>76</v>
      </c>
      <c r="J523">
        <f>VLOOKUP(B523,Sheet1!$A$27:$D$46,4,FALSE)</f>
        <v>0.1702127659574468</v>
      </c>
      <c r="K523">
        <f>VLOOKUP(C523,Sheet1!$A$27:$D$46,4,FALSE)</f>
        <v>0.25531914893617019</v>
      </c>
      <c r="L523">
        <f>VLOOKUP(B523,Sheet1!$A$27:$F$46,5,FALSE)</f>
        <v>0.4217836257309942</v>
      </c>
      <c r="M523">
        <f>VLOOKUP(C523,Sheet1!$A$27:$F$46,6,FALSE)</f>
        <v>-0.29312865497076024</v>
      </c>
    </row>
    <row r="524" spans="1:13">
      <c r="A524" s="9">
        <v>39858</v>
      </c>
      <c r="B524" t="s">
        <v>21</v>
      </c>
      <c r="C524" t="s">
        <v>16</v>
      </c>
      <c r="D524">
        <v>0</v>
      </c>
      <c r="E524">
        <v>0</v>
      </c>
      <c r="F524">
        <f>VLOOKUP(B524,Sheet1!$A$27:$B$46,2,FALSE)</f>
        <v>1.0425531914893618</v>
      </c>
      <c r="G524">
        <f>VLOOKUP(C524,Sheet1!$A$27:$B$46,2,FALSE)</f>
        <v>0.98936170212765961</v>
      </c>
      <c r="H524">
        <f>VLOOKUP(B524,Sheet1!$A$27:$D$46,3,FALSE)</f>
        <v>78</v>
      </c>
      <c r="I524">
        <f>VLOOKUP(C524,Sheet1!$A$27:$D$46,3,FALSE)</f>
        <v>79</v>
      </c>
      <c r="J524">
        <f>VLOOKUP(B524,Sheet1!$A$27:$D$46,4,FALSE)</f>
        <v>0.36170212765957449</v>
      </c>
      <c r="K524">
        <f>VLOOKUP(C524,Sheet1!$A$27:$D$46,4,FALSE)</f>
        <v>0.40425531914893614</v>
      </c>
      <c r="L524">
        <f>VLOOKUP(B524,Sheet1!$A$27:$F$46,5,FALSE)</f>
        <v>0.11330409356725145</v>
      </c>
      <c r="M524">
        <f>VLOOKUP(C524,Sheet1!$A$27:$F$46,6,FALSE)</f>
        <v>-0.49780701754385964</v>
      </c>
    </row>
    <row r="525" spans="1:13">
      <c r="A525" s="9">
        <v>39852</v>
      </c>
      <c r="B525" t="s">
        <v>0</v>
      </c>
      <c r="C525" t="s">
        <v>18</v>
      </c>
      <c r="D525">
        <v>3</v>
      </c>
      <c r="E525">
        <v>1</v>
      </c>
      <c r="F525">
        <f>VLOOKUP(B525,Sheet1!$A$27:$B$46,2,FALSE)</f>
        <v>2.9188596491228069</v>
      </c>
      <c r="G525">
        <f>VLOOKUP(C525,Sheet1!$A$27:$B$46,2,FALSE)</f>
        <v>1.0425531914893618</v>
      </c>
      <c r="H525">
        <f>VLOOKUP(B525,Sheet1!$A$27:$D$46,3,FALSE)</f>
        <v>291</v>
      </c>
      <c r="I525">
        <f>VLOOKUP(C525,Sheet1!$A$27:$D$46,3,FALSE)</f>
        <v>41</v>
      </c>
      <c r="J525">
        <f>VLOOKUP(B525,Sheet1!$A$27:$D$46,4,FALSE)</f>
        <v>5.4093567251461985E-2</v>
      </c>
      <c r="K525">
        <f>VLOOKUP(C525,Sheet1!$A$27:$D$46,4,FALSE)</f>
        <v>0.34042553191489361</v>
      </c>
      <c r="L525">
        <f>VLOOKUP(B525,Sheet1!$A$27:$F$46,5,FALSE)</f>
        <v>1.111842105263158</v>
      </c>
      <c r="M525">
        <f>VLOOKUP(C525,Sheet1!$A$27:$F$46,6,FALSE)</f>
        <v>-0.51461988304093564</v>
      </c>
    </row>
    <row r="526" spans="1:13">
      <c r="A526" s="9">
        <v>39852</v>
      </c>
      <c r="B526" t="s">
        <v>22</v>
      </c>
      <c r="C526" t="s">
        <v>23</v>
      </c>
      <c r="D526">
        <v>3</v>
      </c>
      <c r="E526">
        <v>2</v>
      </c>
      <c r="F526">
        <f>VLOOKUP(B526,Sheet1!$A$27:$B$46,2,FALSE)</f>
        <v>1.2765957446808511</v>
      </c>
      <c r="G526">
        <f>VLOOKUP(C526,Sheet1!$A$27:$B$46,2,FALSE)</f>
        <v>1.1063829787234043</v>
      </c>
      <c r="H526">
        <f>VLOOKUP(B526,Sheet1!$A$27:$D$46,3,FALSE)</f>
        <v>76</v>
      </c>
      <c r="I526">
        <f>VLOOKUP(C526,Sheet1!$A$27:$D$46,3,FALSE)</f>
        <v>57</v>
      </c>
      <c r="J526">
        <f>VLOOKUP(B526,Sheet1!$A$27:$D$46,4,FALSE)</f>
        <v>0.25531914893617019</v>
      </c>
      <c r="K526">
        <f>VLOOKUP(C526,Sheet1!$A$27:$D$46,4,FALSE)</f>
        <v>0.30851063829787234</v>
      </c>
      <c r="L526">
        <f>VLOOKUP(B526,Sheet1!$A$27:$F$46,5,FALSE)</f>
        <v>-0.16154970760233919</v>
      </c>
      <c r="M526">
        <f>VLOOKUP(C526,Sheet1!$A$27:$F$46,6,FALSE)</f>
        <v>-0.38230994152046782</v>
      </c>
    </row>
    <row r="527" spans="1:13">
      <c r="A527" s="9">
        <v>39852</v>
      </c>
      <c r="B527" t="s">
        <v>15</v>
      </c>
      <c r="C527" t="s">
        <v>14</v>
      </c>
      <c r="D527">
        <v>1</v>
      </c>
      <c r="E527">
        <v>1</v>
      </c>
      <c r="F527">
        <f>VLOOKUP(B527,Sheet1!$A$27:$B$46,2,FALSE)</f>
        <v>1.446808510638298</v>
      </c>
      <c r="G527">
        <f>VLOOKUP(C527,Sheet1!$A$27:$B$46,2,FALSE)</f>
        <v>1.0425531914893618</v>
      </c>
      <c r="H527">
        <f>VLOOKUP(B527,Sheet1!$A$27:$D$46,3,FALSE)</f>
        <v>107</v>
      </c>
      <c r="I527">
        <f>VLOOKUP(C527,Sheet1!$A$27:$D$46,3,FALSE)</f>
        <v>79</v>
      </c>
      <c r="J527">
        <f>VLOOKUP(B527,Sheet1!$A$27:$D$46,4,FALSE)</f>
        <v>0.24468085106382978</v>
      </c>
      <c r="K527">
        <f>VLOOKUP(C527,Sheet1!$A$27:$D$46,4,FALSE)</f>
        <v>0.39361702127659576</v>
      </c>
      <c r="L527">
        <f>VLOOKUP(B527,Sheet1!$A$27:$F$46,5,FALSE)</f>
        <v>0.32748538011695905</v>
      </c>
      <c r="M527">
        <f>VLOOKUP(C527,Sheet1!$A$27:$F$46,6,FALSE)</f>
        <v>-0.49634502923976609</v>
      </c>
    </row>
    <row r="528" spans="1:13">
      <c r="A528" s="9">
        <v>39852</v>
      </c>
      <c r="B528" t="s">
        <v>19</v>
      </c>
      <c r="C528" t="s">
        <v>21</v>
      </c>
      <c r="D528">
        <v>1</v>
      </c>
      <c r="E528">
        <v>1</v>
      </c>
      <c r="F528">
        <f>VLOOKUP(B528,Sheet1!$A$27:$B$46,2,FALSE)</f>
        <v>1.4361702127659575</v>
      </c>
      <c r="G528">
        <f>VLOOKUP(C528,Sheet1!$A$27:$B$46,2,FALSE)</f>
        <v>1.0425531914893618</v>
      </c>
      <c r="H528">
        <f>VLOOKUP(B528,Sheet1!$A$27:$D$46,3,FALSE)</f>
        <v>110</v>
      </c>
      <c r="I528">
        <f>VLOOKUP(C528,Sheet1!$A$27:$D$46,3,FALSE)</f>
        <v>78</v>
      </c>
      <c r="J528">
        <f>VLOOKUP(B528,Sheet1!$A$27:$D$46,4,FALSE)</f>
        <v>0.25531914893617019</v>
      </c>
      <c r="K528">
        <f>VLOOKUP(C528,Sheet1!$A$27:$D$46,4,FALSE)</f>
        <v>0.36170212765957449</v>
      </c>
      <c r="L528">
        <f>VLOOKUP(B528,Sheet1!$A$27:$F$46,5,FALSE)</f>
        <v>0.54239766081871343</v>
      </c>
      <c r="M528">
        <f>VLOOKUP(C528,Sheet1!$A$27:$F$46,6,FALSE)</f>
        <v>-0.44883040935672514</v>
      </c>
    </row>
    <row r="529" spans="1:13">
      <c r="A529" s="9">
        <v>39852</v>
      </c>
      <c r="B529" t="s">
        <v>16</v>
      </c>
      <c r="C529" t="s">
        <v>6</v>
      </c>
      <c r="D529">
        <v>1</v>
      </c>
      <c r="E529">
        <v>0</v>
      </c>
      <c r="F529">
        <f>VLOOKUP(B529,Sheet1!$A$27:$B$46,2,FALSE)</f>
        <v>0.98936170212765961</v>
      </c>
      <c r="G529">
        <f>VLOOKUP(C529,Sheet1!$A$27:$B$46,2,FALSE)</f>
        <v>1.6382978723404256</v>
      </c>
      <c r="H529">
        <f>VLOOKUP(B529,Sheet1!$A$27:$D$46,3,FALSE)</f>
        <v>79</v>
      </c>
      <c r="I529">
        <f>VLOOKUP(C529,Sheet1!$A$27:$D$46,3,FALSE)</f>
        <v>140</v>
      </c>
      <c r="J529">
        <f>VLOOKUP(B529,Sheet1!$A$27:$D$46,4,FALSE)</f>
        <v>0.40425531914893614</v>
      </c>
      <c r="K529">
        <f>VLOOKUP(C529,Sheet1!$A$27:$D$46,4,FALSE)</f>
        <v>0.1702127659574468</v>
      </c>
      <c r="L529">
        <f>VLOOKUP(B529,Sheet1!$A$27:$F$46,5,FALSE)</f>
        <v>0.23245614035087719</v>
      </c>
      <c r="M529">
        <f>VLOOKUP(C529,Sheet1!$A$27:$F$46,6,FALSE)</f>
        <v>-1.023391812865497E-2</v>
      </c>
    </row>
    <row r="530" spans="1:13">
      <c r="A530" s="9">
        <v>39851</v>
      </c>
      <c r="B530" t="s">
        <v>5</v>
      </c>
      <c r="C530" t="s">
        <v>32</v>
      </c>
      <c r="D530">
        <v>1</v>
      </c>
      <c r="E530">
        <v>0</v>
      </c>
      <c r="F530">
        <f>VLOOKUP(B530,Sheet1!$A$27:$B$46,2,FALSE)</f>
        <v>2.4574468085106385</v>
      </c>
      <c r="G530">
        <f>VLOOKUP(C530,Sheet1!$A$27:$B$46,2,FALSE)</f>
        <v>1.1170212765957446</v>
      </c>
      <c r="H530">
        <f>VLOOKUP(B530,Sheet1!$A$27:$D$46,3,FALSE)</f>
        <v>228</v>
      </c>
      <c r="I530">
        <f>VLOOKUP(C530,Sheet1!$A$27:$D$46,3,FALSE)</f>
        <v>74</v>
      </c>
      <c r="J530">
        <f>VLOOKUP(B530,Sheet1!$A$27:$D$46,4,FALSE)</f>
        <v>0.11702127659574468</v>
      </c>
      <c r="K530">
        <f>VLOOKUP(C530,Sheet1!$A$27:$D$46,4,FALSE)</f>
        <v>0.32978723404255317</v>
      </c>
      <c r="L530">
        <f>VLOOKUP(B530,Sheet1!$A$27:$F$46,5,FALSE)</f>
        <v>1.1023391812865497</v>
      </c>
      <c r="M530">
        <f>VLOOKUP(C530,Sheet1!$A$27:$F$46,6,FALSE)</f>
        <v>-0.40716374269005845</v>
      </c>
    </row>
    <row r="531" spans="1:13">
      <c r="A531" s="9">
        <v>39845</v>
      </c>
      <c r="B531" t="s">
        <v>6</v>
      </c>
      <c r="C531" t="s">
        <v>23</v>
      </c>
      <c r="D531">
        <v>3</v>
      </c>
      <c r="E531">
        <v>2</v>
      </c>
      <c r="F531">
        <f>VLOOKUP(B531,Sheet1!$A$27:$B$46,2,FALSE)</f>
        <v>1.6382978723404256</v>
      </c>
      <c r="G531">
        <f>VLOOKUP(C531,Sheet1!$A$27:$B$46,2,FALSE)</f>
        <v>1.1063829787234043</v>
      </c>
      <c r="H531">
        <f>VLOOKUP(B531,Sheet1!$A$27:$D$46,3,FALSE)</f>
        <v>140</v>
      </c>
      <c r="I531">
        <f>VLOOKUP(C531,Sheet1!$A$27:$D$46,3,FALSE)</f>
        <v>57</v>
      </c>
      <c r="J531">
        <f>VLOOKUP(B531,Sheet1!$A$27:$D$46,4,FALSE)</f>
        <v>0.1702127659574468</v>
      </c>
      <c r="K531">
        <f>VLOOKUP(C531,Sheet1!$A$27:$D$46,4,FALSE)</f>
        <v>0.30851063829787234</v>
      </c>
      <c r="L531">
        <f>VLOOKUP(B531,Sheet1!$A$27:$F$46,5,FALSE)</f>
        <v>0.4217836257309942</v>
      </c>
      <c r="M531">
        <f>VLOOKUP(C531,Sheet1!$A$27:$F$46,6,FALSE)</f>
        <v>-0.38230994152046782</v>
      </c>
    </row>
    <row r="532" spans="1:13">
      <c r="A532" s="9">
        <v>39845</v>
      </c>
      <c r="B532" t="s">
        <v>32</v>
      </c>
      <c r="C532" t="s">
        <v>0</v>
      </c>
      <c r="D532">
        <v>1</v>
      </c>
      <c r="E532">
        <v>2</v>
      </c>
      <c r="F532">
        <f>VLOOKUP(B532,Sheet1!$A$27:$B$46,2,FALSE)</f>
        <v>1.1170212765957446</v>
      </c>
      <c r="G532">
        <f>VLOOKUP(C532,Sheet1!$A$27:$B$46,2,FALSE)</f>
        <v>2.9188596491228069</v>
      </c>
      <c r="H532">
        <f>VLOOKUP(B532,Sheet1!$A$27:$D$46,3,FALSE)</f>
        <v>74</v>
      </c>
      <c r="I532">
        <f>VLOOKUP(C532,Sheet1!$A$27:$D$46,3,FALSE)</f>
        <v>291</v>
      </c>
      <c r="J532">
        <f>VLOOKUP(B532,Sheet1!$A$27:$D$46,4,FALSE)</f>
        <v>0.32978723404255317</v>
      </c>
      <c r="K532">
        <f>VLOOKUP(C532,Sheet1!$A$27:$D$46,4,FALSE)</f>
        <v>5.4093567251461985E-2</v>
      </c>
      <c r="L532">
        <f>VLOOKUP(B532,Sheet1!$A$27:$F$46,5,FALSE)</f>
        <v>2.4122807017543851E-2</v>
      </c>
      <c r="M532">
        <f>VLOOKUP(C532,Sheet1!$A$27:$F$46,6,FALSE)</f>
        <v>1.1410818713450293</v>
      </c>
    </row>
    <row r="533" spans="1:13">
      <c r="A533" s="9">
        <v>39845</v>
      </c>
      <c r="B533" t="s">
        <v>18</v>
      </c>
      <c r="C533" t="s">
        <v>123</v>
      </c>
      <c r="D533">
        <v>1</v>
      </c>
      <c r="E533">
        <v>0</v>
      </c>
      <c r="F533">
        <f>VLOOKUP(B533,Sheet1!$A$27:$B$46,2,FALSE)</f>
        <v>1.0425531914893618</v>
      </c>
      <c r="G533">
        <f>VLOOKUP(C533,Sheet1!$A$27:$B$46,2,FALSE)</f>
        <v>1.5319148936170213</v>
      </c>
      <c r="H533">
        <f>VLOOKUP(B533,Sheet1!$A$27:$D$46,3,FALSE)</f>
        <v>41</v>
      </c>
      <c r="I533">
        <f>VLOOKUP(C533,Sheet1!$A$27:$D$46,3,FALSE)</f>
        <v>127</v>
      </c>
      <c r="J533">
        <f>VLOOKUP(B533,Sheet1!$A$27:$D$46,4,FALSE)</f>
        <v>0.34042553191489361</v>
      </c>
      <c r="K533">
        <f>VLOOKUP(C533,Sheet1!$A$27:$D$46,4,FALSE)</f>
        <v>0.24468085106382978</v>
      </c>
      <c r="L533">
        <f>VLOOKUP(B533,Sheet1!$A$27:$F$46,5,FALSE)</f>
        <v>-0.12792397660818713</v>
      </c>
      <c r="M533">
        <f>VLOOKUP(C533,Sheet1!$A$27:$F$46,6,FALSE)</f>
        <v>-8.6257309941520477E-2</v>
      </c>
    </row>
    <row r="534" spans="1:13">
      <c r="A534" s="9">
        <v>39845</v>
      </c>
      <c r="B534" t="s">
        <v>21</v>
      </c>
      <c r="C534" t="s">
        <v>31</v>
      </c>
      <c r="D534">
        <v>3</v>
      </c>
      <c r="E534">
        <v>0</v>
      </c>
      <c r="F534">
        <f>VLOOKUP(B534,Sheet1!$A$27:$B$46,2,FALSE)</f>
        <v>1.0425531914893618</v>
      </c>
      <c r="G534">
        <f>VLOOKUP(C534,Sheet1!$A$27:$B$46,2,FALSE)</f>
        <v>1.6276595744680851</v>
      </c>
      <c r="H534">
        <f>VLOOKUP(B534,Sheet1!$A$27:$D$46,3,FALSE)</f>
        <v>78</v>
      </c>
      <c r="I534">
        <f>VLOOKUP(C534,Sheet1!$A$27:$D$46,3,FALSE)</f>
        <v>124</v>
      </c>
      <c r="J534">
        <f>VLOOKUP(B534,Sheet1!$A$27:$D$46,4,FALSE)</f>
        <v>0.36170212765957449</v>
      </c>
      <c r="K534">
        <f>VLOOKUP(C534,Sheet1!$A$27:$D$46,4,FALSE)</f>
        <v>0.21276595744680851</v>
      </c>
      <c r="L534">
        <f>VLOOKUP(B534,Sheet1!$A$27:$F$46,5,FALSE)</f>
        <v>0.11330409356725145</v>
      </c>
      <c r="M534">
        <f>VLOOKUP(C534,Sheet1!$A$27:$F$46,6,FALSE)</f>
        <v>-0.13961988304093564</v>
      </c>
    </row>
    <row r="535" spans="1:13">
      <c r="A535" s="9">
        <v>39845</v>
      </c>
      <c r="B535" t="s">
        <v>16</v>
      </c>
      <c r="C535" t="s">
        <v>19</v>
      </c>
      <c r="D535">
        <v>1</v>
      </c>
      <c r="E535">
        <v>0</v>
      </c>
      <c r="F535">
        <f>VLOOKUP(B535,Sheet1!$A$27:$B$46,2,FALSE)</f>
        <v>0.98936170212765961</v>
      </c>
      <c r="G535">
        <f>VLOOKUP(C535,Sheet1!$A$27:$B$46,2,FALSE)</f>
        <v>1.4361702127659575</v>
      </c>
      <c r="H535">
        <f>VLOOKUP(B535,Sheet1!$A$27:$D$46,3,FALSE)</f>
        <v>79</v>
      </c>
      <c r="I535">
        <f>VLOOKUP(C535,Sheet1!$A$27:$D$46,3,FALSE)</f>
        <v>110</v>
      </c>
      <c r="J535">
        <f>VLOOKUP(B535,Sheet1!$A$27:$D$46,4,FALSE)</f>
        <v>0.40425531914893614</v>
      </c>
      <c r="K535">
        <f>VLOOKUP(C535,Sheet1!$A$27:$D$46,4,FALSE)</f>
        <v>0.25531914893617019</v>
      </c>
      <c r="L535">
        <f>VLOOKUP(B535,Sheet1!$A$27:$F$46,5,FALSE)</f>
        <v>0.23245614035087719</v>
      </c>
      <c r="M535">
        <f>VLOOKUP(C535,Sheet1!$A$27:$F$46,6,FALSE)</f>
        <v>-0.43421052631578949</v>
      </c>
    </row>
    <row r="536" spans="1:13">
      <c r="A536" s="9">
        <v>39844</v>
      </c>
      <c r="B536" t="s">
        <v>7</v>
      </c>
      <c r="C536" t="s">
        <v>22</v>
      </c>
      <c r="D536">
        <v>3</v>
      </c>
      <c r="E536">
        <v>2</v>
      </c>
      <c r="F536">
        <f>VLOOKUP(B536,Sheet1!$A$27:$B$46,2,FALSE)</f>
        <v>1.3191489361702127</v>
      </c>
      <c r="G536">
        <f>VLOOKUP(C536,Sheet1!$A$27:$B$46,2,FALSE)</f>
        <v>1.2765957446808511</v>
      </c>
      <c r="H536">
        <f>VLOOKUP(B536,Sheet1!$A$27:$D$46,3,FALSE)</f>
        <v>79</v>
      </c>
      <c r="I536">
        <f>VLOOKUP(C536,Sheet1!$A$27:$D$46,3,FALSE)</f>
        <v>76</v>
      </c>
      <c r="J536">
        <f>VLOOKUP(B536,Sheet1!$A$27:$D$46,4,FALSE)</f>
        <v>0.22340425531914893</v>
      </c>
      <c r="K536">
        <f>VLOOKUP(C536,Sheet1!$A$27:$D$46,4,FALSE)</f>
        <v>0.25531914893617019</v>
      </c>
      <c r="L536">
        <f>VLOOKUP(B536,Sheet1!$A$27:$F$46,5,FALSE)</f>
        <v>0.22587719298245612</v>
      </c>
      <c r="M536">
        <f>VLOOKUP(C536,Sheet1!$A$27:$F$46,6,FALSE)</f>
        <v>-0.29312865497076024</v>
      </c>
    </row>
    <row r="537" spans="1:13">
      <c r="A537" s="9">
        <v>39838</v>
      </c>
      <c r="B537" t="s">
        <v>5</v>
      </c>
      <c r="C537" t="s">
        <v>21</v>
      </c>
      <c r="D537">
        <v>1</v>
      </c>
      <c r="E537">
        <v>0</v>
      </c>
      <c r="F537">
        <f>VLOOKUP(B537,Sheet1!$A$27:$B$46,2,FALSE)</f>
        <v>2.4574468085106385</v>
      </c>
      <c r="G537">
        <f>VLOOKUP(C537,Sheet1!$A$27:$B$46,2,FALSE)</f>
        <v>1.0425531914893618</v>
      </c>
      <c r="H537">
        <f>VLOOKUP(B537,Sheet1!$A$27:$D$46,3,FALSE)</f>
        <v>228</v>
      </c>
      <c r="I537">
        <f>VLOOKUP(C537,Sheet1!$A$27:$D$46,3,FALSE)</f>
        <v>78</v>
      </c>
      <c r="J537">
        <f>VLOOKUP(B537,Sheet1!$A$27:$D$46,4,FALSE)</f>
        <v>0.11702127659574468</v>
      </c>
      <c r="K537">
        <f>VLOOKUP(C537,Sheet1!$A$27:$D$46,4,FALSE)</f>
        <v>0.36170212765957449</v>
      </c>
      <c r="L537">
        <f>VLOOKUP(B537,Sheet1!$A$27:$F$46,5,FALSE)</f>
        <v>1.1023391812865497</v>
      </c>
      <c r="M537">
        <f>VLOOKUP(C537,Sheet1!$A$27:$F$46,6,FALSE)</f>
        <v>-0.44883040935672514</v>
      </c>
    </row>
    <row r="538" spans="1:13">
      <c r="A538" s="9">
        <v>39838</v>
      </c>
      <c r="B538" t="s">
        <v>123</v>
      </c>
      <c r="C538" t="s">
        <v>32</v>
      </c>
      <c r="D538">
        <v>0</v>
      </c>
      <c r="E538">
        <v>2</v>
      </c>
      <c r="F538">
        <f>VLOOKUP(B538,Sheet1!$A$27:$B$46,2,FALSE)</f>
        <v>1.5319148936170213</v>
      </c>
      <c r="G538">
        <f>VLOOKUP(C538,Sheet1!$A$27:$B$46,2,FALSE)</f>
        <v>1.1170212765957446</v>
      </c>
      <c r="H538">
        <f>VLOOKUP(B538,Sheet1!$A$27:$D$46,3,FALSE)</f>
        <v>127</v>
      </c>
      <c r="I538">
        <f>VLOOKUP(C538,Sheet1!$A$27:$D$46,3,FALSE)</f>
        <v>74</v>
      </c>
      <c r="J538">
        <f>VLOOKUP(B538,Sheet1!$A$27:$D$46,4,FALSE)</f>
        <v>0.24468085106382978</v>
      </c>
      <c r="K538">
        <f>VLOOKUP(C538,Sheet1!$A$27:$D$46,4,FALSE)</f>
        <v>0.32978723404255317</v>
      </c>
      <c r="L538">
        <f>VLOOKUP(B538,Sheet1!$A$27:$F$46,5,FALSE)</f>
        <v>0.17909356725146197</v>
      </c>
      <c r="M538">
        <f>VLOOKUP(C538,Sheet1!$A$27:$F$46,6,FALSE)</f>
        <v>-0.40716374269005845</v>
      </c>
    </row>
    <row r="539" spans="1:13">
      <c r="A539" s="9">
        <v>39838</v>
      </c>
      <c r="B539" t="s">
        <v>22</v>
      </c>
      <c r="C539" t="s">
        <v>8</v>
      </c>
      <c r="D539">
        <v>1</v>
      </c>
      <c r="E539">
        <v>1</v>
      </c>
      <c r="F539">
        <f>VLOOKUP(B539,Sheet1!$A$27:$B$46,2,FALSE)</f>
        <v>1.2765957446808511</v>
      </c>
      <c r="G539">
        <f>VLOOKUP(C539,Sheet1!$A$27:$B$46,2,FALSE)</f>
        <v>1.7553191489361701</v>
      </c>
      <c r="H539">
        <f>VLOOKUP(B539,Sheet1!$A$27:$D$46,3,FALSE)</f>
        <v>76</v>
      </c>
      <c r="I539">
        <f>VLOOKUP(C539,Sheet1!$A$27:$D$46,3,FALSE)</f>
        <v>124</v>
      </c>
      <c r="J539">
        <f>VLOOKUP(B539,Sheet1!$A$27:$D$46,4,FALSE)</f>
        <v>0.25531914893617019</v>
      </c>
      <c r="K539">
        <f>VLOOKUP(C539,Sheet1!$A$27:$D$46,4,FALSE)</f>
        <v>0.1702127659574468</v>
      </c>
      <c r="L539">
        <f>VLOOKUP(B539,Sheet1!$A$27:$F$46,5,FALSE)</f>
        <v>-0.16154970760233919</v>
      </c>
      <c r="M539">
        <f>VLOOKUP(C539,Sheet1!$A$27:$F$46,6,FALSE)</f>
        <v>-0.25730994152046782</v>
      </c>
    </row>
    <row r="540" spans="1:13">
      <c r="A540" s="9">
        <v>39838</v>
      </c>
      <c r="B540" t="s">
        <v>15</v>
      </c>
      <c r="C540" t="s">
        <v>18</v>
      </c>
      <c r="D540">
        <v>5</v>
      </c>
      <c r="E540">
        <v>1</v>
      </c>
      <c r="F540">
        <f>VLOOKUP(B540,Sheet1!$A$27:$B$46,2,FALSE)</f>
        <v>1.446808510638298</v>
      </c>
      <c r="G540">
        <f>VLOOKUP(C540,Sheet1!$A$27:$B$46,2,FALSE)</f>
        <v>1.0425531914893618</v>
      </c>
      <c r="H540">
        <f>VLOOKUP(B540,Sheet1!$A$27:$D$46,3,FALSE)</f>
        <v>107</v>
      </c>
      <c r="I540">
        <f>VLOOKUP(C540,Sheet1!$A$27:$D$46,3,FALSE)</f>
        <v>41</v>
      </c>
      <c r="J540">
        <f>VLOOKUP(B540,Sheet1!$A$27:$D$46,4,FALSE)</f>
        <v>0.24468085106382978</v>
      </c>
      <c r="K540">
        <f>VLOOKUP(C540,Sheet1!$A$27:$D$46,4,FALSE)</f>
        <v>0.34042553191489361</v>
      </c>
      <c r="L540">
        <f>VLOOKUP(B540,Sheet1!$A$27:$F$46,5,FALSE)</f>
        <v>0.32748538011695905</v>
      </c>
      <c r="M540">
        <f>VLOOKUP(C540,Sheet1!$A$27:$F$46,6,FALSE)</f>
        <v>-0.51461988304093564</v>
      </c>
    </row>
    <row r="541" spans="1:13">
      <c r="A541" s="9">
        <v>39838</v>
      </c>
      <c r="B541" t="s">
        <v>19</v>
      </c>
      <c r="C541" t="s">
        <v>6</v>
      </c>
      <c r="D541">
        <v>3</v>
      </c>
      <c r="E541">
        <v>1</v>
      </c>
      <c r="F541">
        <f>VLOOKUP(B541,Sheet1!$A$27:$B$46,2,FALSE)</f>
        <v>1.4361702127659575</v>
      </c>
      <c r="G541">
        <f>VLOOKUP(C541,Sheet1!$A$27:$B$46,2,FALSE)</f>
        <v>1.6382978723404256</v>
      </c>
      <c r="H541">
        <f>VLOOKUP(B541,Sheet1!$A$27:$D$46,3,FALSE)</f>
        <v>110</v>
      </c>
      <c r="I541">
        <f>VLOOKUP(C541,Sheet1!$A$27:$D$46,3,FALSE)</f>
        <v>140</v>
      </c>
      <c r="J541">
        <f>VLOOKUP(B541,Sheet1!$A$27:$D$46,4,FALSE)</f>
        <v>0.25531914893617019</v>
      </c>
      <c r="K541">
        <f>VLOOKUP(C541,Sheet1!$A$27:$D$46,4,FALSE)</f>
        <v>0.1702127659574468</v>
      </c>
      <c r="L541">
        <f>VLOOKUP(B541,Sheet1!$A$27:$F$46,5,FALSE)</f>
        <v>0.54239766081871343</v>
      </c>
      <c r="M541">
        <f>VLOOKUP(C541,Sheet1!$A$27:$F$46,6,FALSE)</f>
        <v>-1.023391812865497E-2</v>
      </c>
    </row>
    <row r="542" spans="1:13">
      <c r="A542" s="9">
        <v>39838</v>
      </c>
      <c r="B542" t="s">
        <v>23</v>
      </c>
      <c r="C542" t="s">
        <v>7</v>
      </c>
      <c r="D542">
        <v>2</v>
      </c>
      <c r="E542">
        <v>1</v>
      </c>
      <c r="F542">
        <f>VLOOKUP(B542,Sheet1!$A$27:$B$46,2,FALSE)</f>
        <v>1.1063829787234043</v>
      </c>
      <c r="G542">
        <f>VLOOKUP(C542,Sheet1!$A$27:$B$46,2,FALSE)</f>
        <v>1.3191489361702127</v>
      </c>
      <c r="H542">
        <f>VLOOKUP(B542,Sheet1!$A$27:$D$46,3,FALSE)</f>
        <v>57</v>
      </c>
      <c r="I542">
        <f>VLOOKUP(C542,Sheet1!$A$27:$D$46,3,FALSE)</f>
        <v>79</v>
      </c>
      <c r="J542">
        <f>VLOOKUP(B542,Sheet1!$A$27:$D$46,4,FALSE)</f>
        <v>0.30851063829787234</v>
      </c>
      <c r="K542">
        <f>VLOOKUP(C542,Sheet1!$A$27:$D$46,4,FALSE)</f>
        <v>0.22340425531914893</v>
      </c>
      <c r="L542">
        <f>VLOOKUP(B542,Sheet1!$A$27:$F$46,5,FALSE)</f>
        <v>-0.21856725146198833</v>
      </c>
      <c r="M542">
        <f>VLOOKUP(C542,Sheet1!$A$27:$F$46,6,FALSE)</f>
        <v>-0.42763157894736842</v>
      </c>
    </row>
    <row r="543" spans="1:13">
      <c r="A543" s="9">
        <v>39837</v>
      </c>
      <c r="B543" t="s">
        <v>31</v>
      </c>
      <c r="C543" t="s">
        <v>16</v>
      </c>
      <c r="D543">
        <v>1</v>
      </c>
      <c r="E543">
        <v>1</v>
      </c>
      <c r="F543">
        <f>VLOOKUP(B543,Sheet1!$A$27:$B$46,2,FALSE)</f>
        <v>1.6276595744680851</v>
      </c>
      <c r="G543">
        <f>VLOOKUP(C543,Sheet1!$A$27:$B$46,2,FALSE)</f>
        <v>0.98936170212765961</v>
      </c>
      <c r="H543">
        <f>VLOOKUP(B543,Sheet1!$A$27:$D$46,3,FALSE)</f>
        <v>124</v>
      </c>
      <c r="I543">
        <f>VLOOKUP(C543,Sheet1!$A$27:$D$46,3,FALSE)</f>
        <v>79</v>
      </c>
      <c r="J543">
        <f>VLOOKUP(B543,Sheet1!$A$27:$D$46,4,FALSE)</f>
        <v>0.21276595744680851</v>
      </c>
      <c r="K543">
        <f>VLOOKUP(C543,Sheet1!$A$27:$D$46,4,FALSE)</f>
        <v>0.40425531914893614</v>
      </c>
      <c r="L543">
        <f>VLOOKUP(B543,Sheet1!$A$27:$F$46,5,FALSE)</f>
        <v>0.63669590643274854</v>
      </c>
      <c r="M543">
        <f>VLOOKUP(C543,Sheet1!$A$27:$F$46,6,FALSE)</f>
        <v>-0.49780701754385964</v>
      </c>
    </row>
    <row r="544" spans="1:13">
      <c r="A544" s="9">
        <v>39831</v>
      </c>
      <c r="B544" t="s">
        <v>5</v>
      </c>
      <c r="C544" t="s">
        <v>16</v>
      </c>
      <c r="D544">
        <v>3</v>
      </c>
      <c r="E544">
        <v>1</v>
      </c>
      <c r="F544">
        <f>VLOOKUP(B544,Sheet1!$A$27:$B$46,2,FALSE)</f>
        <v>2.4574468085106385</v>
      </c>
      <c r="G544">
        <f>VLOOKUP(C544,Sheet1!$A$27:$B$46,2,FALSE)</f>
        <v>0.98936170212765961</v>
      </c>
      <c r="H544">
        <f>VLOOKUP(B544,Sheet1!$A$27:$D$46,3,FALSE)</f>
        <v>228</v>
      </c>
      <c r="I544">
        <f>VLOOKUP(C544,Sheet1!$A$27:$D$46,3,FALSE)</f>
        <v>79</v>
      </c>
      <c r="J544">
        <f>VLOOKUP(B544,Sheet1!$A$27:$D$46,4,FALSE)</f>
        <v>0.11702127659574468</v>
      </c>
      <c r="K544">
        <f>VLOOKUP(C544,Sheet1!$A$27:$D$46,4,FALSE)</f>
        <v>0.40425531914893614</v>
      </c>
      <c r="L544">
        <f>VLOOKUP(B544,Sheet1!$A$27:$F$46,5,FALSE)</f>
        <v>1.1023391812865497</v>
      </c>
      <c r="M544">
        <f>VLOOKUP(C544,Sheet1!$A$27:$F$46,6,FALSE)</f>
        <v>-0.49780701754385964</v>
      </c>
    </row>
    <row r="545" spans="1:13">
      <c r="A545" s="9">
        <v>39831</v>
      </c>
      <c r="B545" t="s">
        <v>31</v>
      </c>
      <c r="C545" t="s">
        <v>19</v>
      </c>
      <c r="D545">
        <v>2</v>
      </c>
      <c r="E545">
        <v>0</v>
      </c>
      <c r="F545">
        <f>VLOOKUP(B545,Sheet1!$A$27:$B$46,2,FALSE)</f>
        <v>1.6276595744680851</v>
      </c>
      <c r="G545">
        <f>VLOOKUP(C545,Sheet1!$A$27:$B$46,2,FALSE)</f>
        <v>1.4361702127659575</v>
      </c>
      <c r="H545">
        <f>VLOOKUP(B545,Sheet1!$A$27:$D$46,3,FALSE)</f>
        <v>124</v>
      </c>
      <c r="I545">
        <f>VLOOKUP(C545,Sheet1!$A$27:$D$46,3,FALSE)</f>
        <v>110</v>
      </c>
      <c r="J545">
        <f>VLOOKUP(B545,Sheet1!$A$27:$D$46,4,FALSE)</f>
        <v>0.21276595744680851</v>
      </c>
      <c r="K545">
        <f>VLOOKUP(C545,Sheet1!$A$27:$D$46,4,FALSE)</f>
        <v>0.25531914893617019</v>
      </c>
      <c r="L545">
        <f>VLOOKUP(B545,Sheet1!$A$27:$F$46,5,FALSE)</f>
        <v>0.63669590643274854</v>
      </c>
      <c r="M545">
        <f>VLOOKUP(C545,Sheet1!$A$27:$F$46,6,FALSE)</f>
        <v>-0.43421052631578949</v>
      </c>
    </row>
    <row r="546" spans="1:13">
      <c r="A546" s="9">
        <v>39831</v>
      </c>
      <c r="B546" t="s">
        <v>15</v>
      </c>
      <c r="C546" t="s">
        <v>32</v>
      </c>
      <c r="D546">
        <v>0</v>
      </c>
      <c r="E546">
        <v>1</v>
      </c>
      <c r="F546">
        <f>VLOOKUP(B546,Sheet1!$A$27:$B$46,2,FALSE)</f>
        <v>1.446808510638298</v>
      </c>
      <c r="G546">
        <f>VLOOKUP(C546,Sheet1!$A$27:$B$46,2,FALSE)</f>
        <v>1.1170212765957446</v>
      </c>
      <c r="H546">
        <f>VLOOKUP(B546,Sheet1!$A$27:$D$46,3,FALSE)</f>
        <v>107</v>
      </c>
      <c r="I546">
        <f>VLOOKUP(C546,Sheet1!$A$27:$D$46,3,FALSE)</f>
        <v>74</v>
      </c>
      <c r="J546">
        <f>VLOOKUP(B546,Sheet1!$A$27:$D$46,4,FALSE)</f>
        <v>0.24468085106382978</v>
      </c>
      <c r="K546">
        <f>VLOOKUP(C546,Sheet1!$A$27:$D$46,4,FALSE)</f>
        <v>0.32978723404255317</v>
      </c>
      <c r="L546">
        <f>VLOOKUP(B546,Sheet1!$A$27:$F$46,5,FALSE)</f>
        <v>0.32748538011695905</v>
      </c>
      <c r="M546">
        <f>VLOOKUP(C546,Sheet1!$A$27:$F$46,6,FALSE)</f>
        <v>-0.40716374269005845</v>
      </c>
    </row>
    <row r="547" spans="1:13">
      <c r="A547" s="9">
        <v>39831</v>
      </c>
      <c r="B547" t="s">
        <v>22</v>
      </c>
      <c r="C547" t="s">
        <v>14</v>
      </c>
      <c r="D547">
        <v>4</v>
      </c>
      <c r="E547">
        <v>0</v>
      </c>
      <c r="F547">
        <f>VLOOKUP(B547,Sheet1!$A$27:$B$46,2,FALSE)</f>
        <v>1.2765957446808511</v>
      </c>
      <c r="G547">
        <f>VLOOKUP(C547,Sheet1!$A$27:$B$46,2,FALSE)</f>
        <v>1.0425531914893618</v>
      </c>
      <c r="H547">
        <f>VLOOKUP(B547,Sheet1!$A$27:$D$46,3,FALSE)</f>
        <v>76</v>
      </c>
      <c r="I547">
        <f>VLOOKUP(C547,Sheet1!$A$27:$D$46,3,FALSE)</f>
        <v>79</v>
      </c>
      <c r="J547">
        <f>VLOOKUP(B547,Sheet1!$A$27:$D$46,4,FALSE)</f>
        <v>0.25531914893617019</v>
      </c>
      <c r="K547">
        <f>VLOOKUP(C547,Sheet1!$A$27:$D$46,4,FALSE)</f>
        <v>0.39361702127659576</v>
      </c>
      <c r="L547">
        <f>VLOOKUP(B547,Sheet1!$A$27:$F$46,5,FALSE)</f>
        <v>-0.16154970760233919</v>
      </c>
      <c r="M547">
        <f>VLOOKUP(C547,Sheet1!$A$27:$F$46,6,FALSE)</f>
        <v>-0.49634502923976609</v>
      </c>
    </row>
    <row r="548" spans="1:13">
      <c r="A548" s="9">
        <v>39831</v>
      </c>
      <c r="B548" t="s">
        <v>7</v>
      </c>
      <c r="C548" t="s">
        <v>6</v>
      </c>
      <c r="D548">
        <v>3</v>
      </c>
      <c r="E548">
        <v>2</v>
      </c>
      <c r="F548">
        <f>VLOOKUP(B548,Sheet1!$A$27:$B$46,2,FALSE)</f>
        <v>1.3191489361702127</v>
      </c>
      <c r="G548">
        <f>VLOOKUP(C548,Sheet1!$A$27:$B$46,2,FALSE)</f>
        <v>1.6382978723404256</v>
      </c>
      <c r="H548">
        <f>VLOOKUP(B548,Sheet1!$A$27:$D$46,3,FALSE)</f>
        <v>79</v>
      </c>
      <c r="I548">
        <f>VLOOKUP(C548,Sheet1!$A$27:$D$46,3,FALSE)</f>
        <v>140</v>
      </c>
      <c r="J548">
        <f>VLOOKUP(B548,Sheet1!$A$27:$D$46,4,FALSE)</f>
        <v>0.22340425531914893</v>
      </c>
      <c r="K548">
        <f>VLOOKUP(C548,Sheet1!$A$27:$D$46,4,FALSE)</f>
        <v>0.1702127659574468</v>
      </c>
      <c r="L548">
        <f>VLOOKUP(B548,Sheet1!$A$27:$F$46,5,FALSE)</f>
        <v>0.22587719298245612</v>
      </c>
      <c r="M548">
        <f>VLOOKUP(C548,Sheet1!$A$27:$F$46,6,FALSE)</f>
        <v>-1.023391812865497E-2</v>
      </c>
    </row>
    <row r="549" spans="1:13">
      <c r="A549" s="9">
        <v>39831</v>
      </c>
      <c r="B549" t="s">
        <v>23</v>
      </c>
      <c r="C549" t="s">
        <v>8</v>
      </c>
      <c r="D549">
        <v>1</v>
      </c>
      <c r="E549">
        <v>1</v>
      </c>
      <c r="F549">
        <f>VLOOKUP(B549,Sheet1!$A$27:$B$46,2,FALSE)</f>
        <v>1.1063829787234043</v>
      </c>
      <c r="G549">
        <f>VLOOKUP(C549,Sheet1!$A$27:$B$46,2,FALSE)</f>
        <v>1.7553191489361701</v>
      </c>
      <c r="H549">
        <f>VLOOKUP(B549,Sheet1!$A$27:$D$46,3,FALSE)</f>
        <v>57</v>
      </c>
      <c r="I549">
        <f>VLOOKUP(C549,Sheet1!$A$27:$D$46,3,FALSE)</f>
        <v>124</v>
      </c>
      <c r="J549">
        <f>VLOOKUP(B549,Sheet1!$A$27:$D$46,4,FALSE)</f>
        <v>0.30851063829787234</v>
      </c>
      <c r="K549">
        <f>VLOOKUP(C549,Sheet1!$A$27:$D$46,4,FALSE)</f>
        <v>0.1702127659574468</v>
      </c>
      <c r="L549">
        <f>VLOOKUP(B549,Sheet1!$A$27:$F$46,5,FALSE)</f>
        <v>-0.21856725146198833</v>
      </c>
      <c r="M549">
        <f>VLOOKUP(C549,Sheet1!$A$27:$F$46,6,FALSE)</f>
        <v>-0.25730994152046782</v>
      </c>
    </row>
    <row r="550" spans="1:13">
      <c r="A550" s="9">
        <v>39830</v>
      </c>
      <c r="B550" t="s">
        <v>0</v>
      </c>
      <c r="C550" t="s">
        <v>21</v>
      </c>
      <c r="D550">
        <v>5</v>
      </c>
      <c r="E550">
        <v>0</v>
      </c>
      <c r="F550">
        <f>VLOOKUP(B550,Sheet1!$A$27:$B$46,2,FALSE)</f>
        <v>2.9188596491228069</v>
      </c>
      <c r="G550">
        <f>VLOOKUP(C550,Sheet1!$A$27:$B$46,2,FALSE)</f>
        <v>1.0425531914893618</v>
      </c>
      <c r="H550">
        <f>VLOOKUP(B550,Sheet1!$A$27:$D$46,3,FALSE)</f>
        <v>291</v>
      </c>
      <c r="I550">
        <f>VLOOKUP(C550,Sheet1!$A$27:$D$46,3,FALSE)</f>
        <v>78</v>
      </c>
      <c r="J550">
        <f>VLOOKUP(B550,Sheet1!$A$27:$D$46,4,FALSE)</f>
        <v>5.4093567251461985E-2</v>
      </c>
      <c r="K550">
        <f>VLOOKUP(C550,Sheet1!$A$27:$D$46,4,FALSE)</f>
        <v>0.36170212765957449</v>
      </c>
      <c r="L550">
        <f>VLOOKUP(B550,Sheet1!$A$27:$F$46,5,FALSE)</f>
        <v>1.111842105263158</v>
      </c>
      <c r="M550">
        <f>VLOOKUP(C550,Sheet1!$A$27:$F$46,6,FALSE)</f>
        <v>-0.44883040935672514</v>
      </c>
    </row>
    <row r="551" spans="1:13">
      <c r="A551" s="9">
        <v>39824</v>
      </c>
      <c r="B551" t="s">
        <v>8</v>
      </c>
      <c r="C551" t="s">
        <v>7</v>
      </c>
      <c r="D551">
        <v>2</v>
      </c>
      <c r="E551">
        <v>3</v>
      </c>
      <c r="F551">
        <f>VLOOKUP(B551,Sheet1!$A$27:$B$46,2,FALSE)</f>
        <v>1.7553191489361701</v>
      </c>
      <c r="G551">
        <f>VLOOKUP(C551,Sheet1!$A$27:$B$46,2,FALSE)</f>
        <v>1.3191489361702127</v>
      </c>
      <c r="H551">
        <f>VLOOKUP(B551,Sheet1!$A$27:$D$46,3,FALSE)</f>
        <v>124</v>
      </c>
      <c r="I551">
        <f>VLOOKUP(C551,Sheet1!$A$27:$D$46,3,FALSE)</f>
        <v>79</v>
      </c>
      <c r="J551">
        <f>VLOOKUP(B551,Sheet1!$A$27:$D$46,4,FALSE)</f>
        <v>0.1702127659574468</v>
      </c>
      <c r="K551">
        <f>VLOOKUP(C551,Sheet1!$A$27:$D$46,4,FALSE)</f>
        <v>0.22340425531914893</v>
      </c>
      <c r="L551">
        <f>VLOOKUP(B551,Sheet1!$A$27:$F$46,5,FALSE)</f>
        <v>0.52119883040935666</v>
      </c>
      <c r="M551">
        <f>VLOOKUP(C551,Sheet1!$A$27:$F$46,6,FALSE)</f>
        <v>-0.42763157894736842</v>
      </c>
    </row>
    <row r="552" spans="1:13">
      <c r="A552" s="9">
        <v>39824</v>
      </c>
      <c r="B552" t="s">
        <v>19</v>
      </c>
      <c r="C552" t="s">
        <v>5</v>
      </c>
      <c r="D552">
        <v>0</v>
      </c>
      <c r="E552">
        <v>3</v>
      </c>
      <c r="F552">
        <f>VLOOKUP(B552,Sheet1!$A$27:$B$46,2,FALSE)</f>
        <v>1.4361702127659575</v>
      </c>
      <c r="G552">
        <f>VLOOKUP(C552,Sheet1!$A$27:$B$46,2,FALSE)</f>
        <v>2.4574468085106385</v>
      </c>
      <c r="H552">
        <f>VLOOKUP(B552,Sheet1!$A$27:$D$46,3,FALSE)</f>
        <v>110</v>
      </c>
      <c r="I552">
        <f>VLOOKUP(C552,Sheet1!$A$27:$D$46,3,FALSE)</f>
        <v>228</v>
      </c>
      <c r="J552">
        <f>VLOOKUP(B552,Sheet1!$A$27:$D$46,4,FALSE)</f>
        <v>0.25531914893617019</v>
      </c>
      <c r="K552">
        <f>VLOOKUP(C552,Sheet1!$A$27:$D$46,4,FALSE)</f>
        <v>0.11702127659574468</v>
      </c>
      <c r="L552">
        <f>VLOOKUP(B552,Sheet1!$A$27:$F$46,5,FALSE)</f>
        <v>0.54239766081871343</v>
      </c>
      <c r="M552">
        <f>VLOOKUP(C552,Sheet1!$A$27:$F$46,6,FALSE)</f>
        <v>0.3757309941520468</v>
      </c>
    </row>
    <row r="553" spans="1:13">
      <c r="A553" s="9">
        <v>39824</v>
      </c>
      <c r="B553" t="s">
        <v>16</v>
      </c>
      <c r="C553" t="s">
        <v>0</v>
      </c>
      <c r="D553">
        <v>2</v>
      </c>
      <c r="E553">
        <v>3</v>
      </c>
      <c r="F553">
        <f>VLOOKUP(B553,Sheet1!$A$27:$B$46,2,FALSE)</f>
        <v>0.98936170212765961</v>
      </c>
      <c r="G553">
        <f>VLOOKUP(C553,Sheet1!$A$27:$B$46,2,FALSE)</f>
        <v>2.9188596491228069</v>
      </c>
      <c r="H553">
        <f>VLOOKUP(B553,Sheet1!$A$27:$D$46,3,FALSE)</f>
        <v>79</v>
      </c>
      <c r="I553">
        <f>VLOOKUP(C553,Sheet1!$A$27:$D$46,3,FALSE)</f>
        <v>291</v>
      </c>
      <c r="J553">
        <f>VLOOKUP(B553,Sheet1!$A$27:$D$46,4,FALSE)</f>
        <v>0.40425531914893614</v>
      </c>
      <c r="K553">
        <f>VLOOKUP(C553,Sheet1!$A$27:$D$46,4,FALSE)</f>
        <v>5.4093567251461985E-2</v>
      </c>
      <c r="L553">
        <f>VLOOKUP(B553,Sheet1!$A$27:$F$46,5,FALSE)</f>
        <v>0.23245614035087719</v>
      </c>
      <c r="M553">
        <f>VLOOKUP(C553,Sheet1!$A$27:$F$46,6,FALSE)</f>
        <v>1.1410818713450293</v>
      </c>
    </row>
    <row r="554" spans="1:13">
      <c r="A554" s="9">
        <v>39824</v>
      </c>
      <c r="B554" t="s">
        <v>14</v>
      </c>
      <c r="C554" t="s">
        <v>23</v>
      </c>
      <c r="D554">
        <v>2</v>
      </c>
      <c r="E554">
        <v>2</v>
      </c>
      <c r="F554">
        <f>VLOOKUP(B554,Sheet1!$A$27:$B$46,2,FALSE)</f>
        <v>1.0425531914893618</v>
      </c>
      <c r="G554">
        <f>VLOOKUP(C554,Sheet1!$A$27:$B$46,2,FALSE)</f>
        <v>1.1063829787234043</v>
      </c>
      <c r="H554">
        <f>VLOOKUP(B554,Sheet1!$A$27:$D$46,3,FALSE)</f>
        <v>79</v>
      </c>
      <c r="I554">
        <f>VLOOKUP(C554,Sheet1!$A$27:$D$46,3,FALSE)</f>
        <v>57</v>
      </c>
      <c r="J554">
        <f>VLOOKUP(B554,Sheet1!$A$27:$D$46,4,FALSE)</f>
        <v>0.39361702127659576</v>
      </c>
      <c r="K554">
        <f>VLOOKUP(C554,Sheet1!$A$27:$D$46,4,FALSE)</f>
        <v>0.30851063829787234</v>
      </c>
      <c r="L554">
        <f>VLOOKUP(B554,Sheet1!$A$27:$F$46,5,FALSE)</f>
        <v>0.33698830409356728</v>
      </c>
      <c r="M554">
        <f>VLOOKUP(C554,Sheet1!$A$27:$F$46,6,FALSE)</f>
        <v>-0.38230994152046782</v>
      </c>
    </row>
    <row r="555" spans="1:13">
      <c r="A555" s="9">
        <v>39823</v>
      </c>
      <c r="B555" t="s">
        <v>6</v>
      </c>
      <c r="C555" t="s">
        <v>31</v>
      </c>
      <c r="D555">
        <v>3</v>
      </c>
      <c r="E555">
        <v>3</v>
      </c>
      <c r="F555">
        <f>VLOOKUP(B555,Sheet1!$A$27:$B$46,2,FALSE)</f>
        <v>1.6382978723404256</v>
      </c>
      <c r="G555">
        <f>VLOOKUP(C555,Sheet1!$A$27:$B$46,2,FALSE)</f>
        <v>1.6276595744680851</v>
      </c>
      <c r="H555">
        <f>VLOOKUP(B555,Sheet1!$A$27:$D$46,3,FALSE)</f>
        <v>140</v>
      </c>
      <c r="I555">
        <f>VLOOKUP(C555,Sheet1!$A$27:$D$46,3,FALSE)</f>
        <v>124</v>
      </c>
      <c r="J555">
        <f>VLOOKUP(B555,Sheet1!$A$27:$D$46,4,FALSE)</f>
        <v>0.1702127659574468</v>
      </c>
      <c r="K555">
        <f>VLOOKUP(C555,Sheet1!$A$27:$D$46,4,FALSE)</f>
        <v>0.21276595744680851</v>
      </c>
      <c r="L555">
        <f>VLOOKUP(B555,Sheet1!$A$27:$F$46,5,FALSE)</f>
        <v>0.4217836257309942</v>
      </c>
      <c r="M555">
        <f>VLOOKUP(C555,Sheet1!$A$27:$F$46,6,FALSE)</f>
        <v>-0.13961988304093564</v>
      </c>
    </row>
    <row r="556" spans="1:13">
      <c r="A556" s="9">
        <v>39823</v>
      </c>
      <c r="B556" t="s">
        <v>21</v>
      </c>
      <c r="C556" t="s">
        <v>123</v>
      </c>
      <c r="D556">
        <v>1</v>
      </c>
      <c r="E556">
        <v>3</v>
      </c>
      <c r="F556">
        <f>VLOOKUP(B556,Sheet1!$A$27:$B$46,2,FALSE)</f>
        <v>1.0425531914893618</v>
      </c>
      <c r="G556">
        <f>VLOOKUP(C556,Sheet1!$A$27:$B$46,2,FALSE)</f>
        <v>1.5319148936170213</v>
      </c>
      <c r="H556">
        <f>VLOOKUP(B556,Sheet1!$A$27:$D$46,3,FALSE)</f>
        <v>78</v>
      </c>
      <c r="I556">
        <f>VLOOKUP(C556,Sheet1!$A$27:$D$46,3,FALSE)</f>
        <v>127</v>
      </c>
      <c r="J556">
        <f>VLOOKUP(B556,Sheet1!$A$27:$D$46,4,FALSE)</f>
        <v>0.36170212765957449</v>
      </c>
      <c r="K556">
        <f>VLOOKUP(C556,Sheet1!$A$27:$D$46,4,FALSE)</f>
        <v>0.24468085106382978</v>
      </c>
      <c r="L556">
        <f>VLOOKUP(B556,Sheet1!$A$27:$F$46,5,FALSE)</f>
        <v>0.11330409356725145</v>
      </c>
      <c r="M556">
        <f>VLOOKUP(C556,Sheet1!$A$27:$F$46,6,FALSE)</f>
        <v>-8.6257309941520477E-2</v>
      </c>
    </row>
    <row r="557" spans="1:13">
      <c r="A557" s="9">
        <v>39817</v>
      </c>
      <c r="B557" t="s">
        <v>5</v>
      </c>
      <c r="C557" t="s">
        <v>31</v>
      </c>
      <c r="D557">
        <v>1</v>
      </c>
      <c r="E557">
        <v>0</v>
      </c>
      <c r="F557">
        <f>VLOOKUP(B557,Sheet1!$A$27:$B$46,2,FALSE)</f>
        <v>2.4574468085106385</v>
      </c>
      <c r="G557">
        <f>VLOOKUP(C557,Sheet1!$A$27:$B$46,2,FALSE)</f>
        <v>1.6276595744680851</v>
      </c>
      <c r="H557">
        <f>VLOOKUP(B557,Sheet1!$A$27:$D$46,3,FALSE)</f>
        <v>228</v>
      </c>
      <c r="I557">
        <f>VLOOKUP(C557,Sheet1!$A$27:$D$46,3,FALSE)</f>
        <v>124</v>
      </c>
      <c r="J557">
        <f>VLOOKUP(B557,Sheet1!$A$27:$D$46,4,FALSE)</f>
        <v>0.11702127659574468</v>
      </c>
      <c r="K557">
        <f>VLOOKUP(C557,Sheet1!$A$27:$D$46,4,FALSE)</f>
        <v>0.21276595744680851</v>
      </c>
      <c r="L557">
        <f>VLOOKUP(B557,Sheet1!$A$27:$F$46,5,FALSE)</f>
        <v>1.1023391812865497</v>
      </c>
      <c r="M557">
        <f>VLOOKUP(C557,Sheet1!$A$27:$F$46,6,FALSE)</f>
        <v>-0.13961988304093564</v>
      </c>
    </row>
    <row r="558" spans="1:13">
      <c r="A558" s="9">
        <v>39817</v>
      </c>
      <c r="B558" t="s">
        <v>123</v>
      </c>
      <c r="C558" t="s">
        <v>16</v>
      </c>
      <c r="D558">
        <v>1</v>
      </c>
      <c r="E558">
        <v>1</v>
      </c>
      <c r="F558">
        <f>VLOOKUP(B558,Sheet1!$A$27:$B$46,2,FALSE)</f>
        <v>1.5319148936170213</v>
      </c>
      <c r="G558">
        <f>VLOOKUP(C558,Sheet1!$A$27:$B$46,2,FALSE)</f>
        <v>0.98936170212765961</v>
      </c>
      <c r="H558">
        <f>VLOOKUP(B558,Sheet1!$A$27:$D$46,3,FALSE)</f>
        <v>127</v>
      </c>
      <c r="I558">
        <f>VLOOKUP(C558,Sheet1!$A$27:$D$46,3,FALSE)</f>
        <v>79</v>
      </c>
      <c r="J558">
        <f>VLOOKUP(B558,Sheet1!$A$27:$D$46,4,FALSE)</f>
        <v>0.24468085106382978</v>
      </c>
      <c r="K558">
        <f>VLOOKUP(C558,Sheet1!$A$27:$D$46,4,FALSE)</f>
        <v>0.40425531914893614</v>
      </c>
      <c r="L558">
        <f>VLOOKUP(B558,Sheet1!$A$27:$F$46,5,FALSE)</f>
        <v>0.17909356725146197</v>
      </c>
      <c r="M558">
        <f>VLOOKUP(C558,Sheet1!$A$27:$F$46,6,FALSE)</f>
        <v>-0.49780701754385964</v>
      </c>
    </row>
    <row r="559" spans="1:13">
      <c r="A559" s="9">
        <v>39817</v>
      </c>
      <c r="B559" t="s">
        <v>15</v>
      </c>
      <c r="C559" t="s">
        <v>21</v>
      </c>
      <c r="D559">
        <v>1</v>
      </c>
      <c r="E559">
        <v>2</v>
      </c>
      <c r="F559">
        <f>VLOOKUP(B559,Sheet1!$A$27:$B$46,2,FALSE)</f>
        <v>1.446808510638298</v>
      </c>
      <c r="G559">
        <f>VLOOKUP(C559,Sheet1!$A$27:$B$46,2,FALSE)</f>
        <v>1.0425531914893618</v>
      </c>
      <c r="H559">
        <f>VLOOKUP(B559,Sheet1!$A$27:$D$46,3,FALSE)</f>
        <v>107</v>
      </c>
      <c r="I559">
        <f>VLOOKUP(C559,Sheet1!$A$27:$D$46,3,FALSE)</f>
        <v>78</v>
      </c>
      <c r="J559">
        <f>VLOOKUP(B559,Sheet1!$A$27:$D$46,4,FALSE)</f>
        <v>0.24468085106382978</v>
      </c>
      <c r="K559">
        <f>VLOOKUP(C559,Sheet1!$A$27:$D$46,4,FALSE)</f>
        <v>0.36170212765957449</v>
      </c>
      <c r="L559">
        <f>VLOOKUP(B559,Sheet1!$A$27:$F$46,5,FALSE)</f>
        <v>0.32748538011695905</v>
      </c>
      <c r="M559">
        <f>VLOOKUP(C559,Sheet1!$A$27:$F$46,6,FALSE)</f>
        <v>-0.44883040935672514</v>
      </c>
    </row>
    <row r="560" spans="1:13">
      <c r="A560" s="9">
        <v>39817</v>
      </c>
      <c r="B560" t="s">
        <v>22</v>
      </c>
      <c r="C560" t="s">
        <v>18</v>
      </c>
      <c r="D560">
        <v>1</v>
      </c>
      <c r="E560">
        <v>0</v>
      </c>
      <c r="F560">
        <f>VLOOKUP(B560,Sheet1!$A$27:$B$46,2,FALSE)</f>
        <v>1.2765957446808511</v>
      </c>
      <c r="G560">
        <f>VLOOKUP(C560,Sheet1!$A$27:$B$46,2,FALSE)</f>
        <v>1.0425531914893618</v>
      </c>
      <c r="H560">
        <f>VLOOKUP(B560,Sheet1!$A$27:$D$46,3,FALSE)</f>
        <v>76</v>
      </c>
      <c r="I560">
        <f>VLOOKUP(C560,Sheet1!$A$27:$D$46,3,FALSE)</f>
        <v>41</v>
      </c>
      <c r="J560">
        <f>VLOOKUP(B560,Sheet1!$A$27:$D$46,4,FALSE)</f>
        <v>0.25531914893617019</v>
      </c>
      <c r="K560">
        <f>VLOOKUP(C560,Sheet1!$A$27:$D$46,4,FALSE)</f>
        <v>0.34042553191489361</v>
      </c>
      <c r="L560">
        <f>VLOOKUP(B560,Sheet1!$A$27:$F$46,5,FALSE)</f>
        <v>-0.16154970760233919</v>
      </c>
      <c r="M560">
        <f>VLOOKUP(C560,Sheet1!$A$27:$F$46,6,FALSE)</f>
        <v>-0.51461988304093564</v>
      </c>
    </row>
    <row r="561" spans="1:13">
      <c r="A561" s="9">
        <v>39817</v>
      </c>
      <c r="B561" t="s">
        <v>7</v>
      </c>
      <c r="C561" t="s">
        <v>14</v>
      </c>
      <c r="D561">
        <v>1</v>
      </c>
      <c r="E561">
        <v>1</v>
      </c>
      <c r="F561">
        <f>VLOOKUP(B561,Sheet1!$A$27:$B$46,2,FALSE)</f>
        <v>1.3191489361702127</v>
      </c>
      <c r="G561">
        <f>VLOOKUP(C561,Sheet1!$A$27:$B$46,2,FALSE)</f>
        <v>1.0425531914893618</v>
      </c>
      <c r="H561">
        <f>VLOOKUP(B561,Sheet1!$A$27:$D$46,3,FALSE)</f>
        <v>79</v>
      </c>
      <c r="I561">
        <f>VLOOKUP(C561,Sheet1!$A$27:$D$46,3,FALSE)</f>
        <v>79</v>
      </c>
      <c r="J561">
        <f>VLOOKUP(B561,Sheet1!$A$27:$D$46,4,FALSE)</f>
        <v>0.22340425531914893</v>
      </c>
      <c r="K561">
        <f>VLOOKUP(C561,Sheet1!$A$27:$D$46,4,FALSE)</f>
        <v>0.39361702127659576</v>
      </c>
      <c r="L561">
        <f>VLOOKUP(B561,Sheet1!$A$27:$F$46,5,FALSE)</f>
        <v>0.22587719298245612</v>
      </c>
      <c r="M561">
        <f>VLOOKUP(C561,Sheet1!$A$27:$F$46,6,FALSE)</f>
        <v>-0.49634502923976609</v>
      </c>
    </row>
    <row r="562" spans="1:13">
      <c r="A562" s="9">
        <v>39816</v>
      </c>
      <c r="B562" t="s">
        <v>0</v>
      </c>
      <c r="C562" t="s">
        <v>19</v>
      </c>
      <c r="D562">
        <v>3</v>
      </c>
      <c r="E562">
        <v>1</v>
      </c>
      <c r="F562">
        <f>VLOOKUP(B562,Sheet1!$A$27:$B$46,2,FALSE)</f>
        <v>2.9188596491228069</v>
      </c>
      <c r="G562">
        <f>VLOOKUP(C562,Sheet1!$A$27:$B$46,2,FALSE)</f>
        <v>1.4361702127659575</v>
      </c>
      <c r="H562">
        <f>VLOOKUP(B562,Sheet1!$A$27:$D$46,3,FALSE)</f>
        <v>291</v>
      </c>
      <c r="I562">
        <f>VLOOKUP(C562,Sheet1!$A$27:$D$46,3,FALSE)</f>
        <v>110</v>
      </c>
      <c r="J562">
        <f>VLOOKUP(B562,Sheet1!$A$27:$D$46,4,FALSE)</f>
        <v>5.4093567251461985E-2</v>
      </c>
      <c r="K562">
        <f>VLOOKUP(C562,Sheet1!$A$27:$D$46,4,FALSE)</f>
        <v>0.25531914893617019</v>
      </c>
      <c r="L562">
        <f>VLOOKUP(B562,Sheet1!$A$27:$F$46,5,FALSE)</f>
        <v>1.111842105263158</v>
      </c>
      <c r="M562">
        <f>VLOOKUP(C562,Sheet1!$A$27:$F$46,6,FALSE)</f>
        <v>-0.43421052631578949</v>
      </c>
    </row>
    <row r="563" spans="1:13">
      <c r="A563" s="9">
        <v>39816</v>
      </c>
      <c r="B563" t="s">
        <v>6</v>
      </c>
      <c r="C563" t="s">
        <v>8</v>
      </c>
      <c r="D563">
        <v>3</v>
      </c>
      <c r="E563">
        <v>1</v>
      </c>
      <c r="F563">
        <f>VLOOKUP(B563,Sheet1!$A$27:$B$46,2,FALSE)</f>
        <v>1.6382978723404256</v>
      </c>
      <c r="G563">
        <f>VLOOKUP(C563,Sheet1!$A$27:$B$46,2,FALSE)</f>
        <v>1.7553191489361701</v>
      </c>
      <c r="H563">
        <f>VLOOKUP(B563,Sheet1!$A$27:$D$46,3,FALSE)</f>
        <v>140</v>
      </c>
      <c r="I563">
        <f>VLOOKUP(C563,Sheet1!$A$27:$D$46,3,FALSE)</f>
        <v>124</v>
      </c>
      <c r="J563">
        <f>VLOOKUP(B563,Sheet1!$A$27:$D$46,4,FALSE)</f>
        <v>0.1702127659574468</v>
      </c>
      <c r="K563">
        <f>VLOOKUP(C563,Sheet1!$A$27:$D$46,4,FALSE)</f>
        <v>0.1702127659574468</v>
      </c>
      <c r="L563">
        <f>VLOOKUP(B563,Sheet1!$A$27:$F$46,5,FALSE)</f>
        <v>0.4217836257309942</v>
      </c>
      <c r="M563">
        <f>VLOOKUP(C563,Sheet1!$A$27:$F$46,6,FALSE)</f>
        <v>-0.25730994152046782</v>
      </c>
    </row>
    <row r="564" spans="1:13">
      <c r="A564" s="9">
        <v>39803</v>
      </c>
      <c r="B564" t="s">
        <v>31</v>
      </c>
      <c r="C564" t="s">
        <v>0</v>
      </c>
      <c r="D564">
        <v>1</v>
      </c>
      <c r="E564">
        <v>2</v>
      </c>
      <c r="F564">
        <f>VLOOKUP(B564,Sheet1!$A$27:$B$46,2,FALSE)</f>
        <v>1.6276595744680851</v>
      </c>
      <c r="G564">
        <f>VLOOKUP(C564,Sheet1!$A$27:$B$46,2,FALSE)</f>
        <v>2.9188596491228069</v>
      </c>
      <c r="H564">
        <f>VLOOKUP(B564,Sheet1!$A$27:$D$46,3,FALSE)</f>
        <v>124</v>
      </c>
      <c r="I564">
        <f>VLOOKUP(C564,Sheet1!$A$27:$D$46,3,FALSE)</f>
        <v>291</v>
      </c>
      <c r="J564">
        <f>VLOOKUP(B564,Sheet1!$A$27:$D$46,4,FALSE)</f>
        <v>0.21276595744680851</v>
      </c>
      <c r="K564">
        <f>VLOOKUP(C564,Sheet1!$A$27:$D$46,4,FALSE)</f>
        <v>5.4093567251461985E-2</v>
      </c>
      <c r="L564">
        <f>VLOOKUP(B564,Sheet1!$A$27:$F$46,5,FALSE)</f>
        <v>0.63669590643274854</v>
      </c>
      <c r="M564">
        <f>VLOOKUP(C564,Sheet1!$A$27:$F$46,6,FALSE)</f>
        <v>1.1410818713450293</v>
      </c>
    </row>
    <row r="565" spans="1:13">
      <c r="A565" s="9">
        <v>39803</v>
      </c>
      <c r="B565" t="s">
        <v>19</v>
      </c>
      <c r="C565" t="s">
        <v>123</v>
      </c>
      <c r="D565">
        <v>0</v>
      </c>
      <c r="E565">
        <v>0</v>
      </c>
      <c r="F565">
        <f>VLOOKUP(B565,Sheet1!$A$27:$B$46,2,FALSE)</f>
        <v>1.4361702127659575</v>
      </c>
      <c r="G565">
        <f>VLOOKUP(C565,Sheet1!$A$27:$B$46,2,FALSE)</f>
        <v>1.5319148936170213</v>
      </c>
      <c r="H565">
        <f>VLOOKUP(B565,Sheet1!$A$27:$D$46,3,FALSE)</f>
        <v>110</v>
      </c>
      <c r="I565">
        <f>VLOOKUP(C565,Sheet1!$A$27:$D$46,3,FALSE)</f>
        <v>127</v>
      </c>
      <c r="J565">
        <f>VLOOKUP(B565,Sheet1!$A$27:$D$46,4,FALSE)</f>
        <v>0.25531914893617019</v>
      </c>
      <c r="K565">
        <f>VLOOKUP(C565,Sheet1!$A$27:$D$46,4,FALSE)</f>
        <v>0.24468085106382978</v>
      </c>
      <c r="L565">
        <f>VLOOKUP(B565,Sheet1!$A$27:$F$46,5,FALSE)</f>
        <v>0.54239766081871343</v>
      </c>
      <c r="M565">
        <f>VLOOKUP(C565,Sheet1!$A$27:$F$46,6,FALSE)</f>
        <v>-8.6257309941520477E-2</v>
      </c>
    </row>
    <row r="566" spans="1:13">
      <c r="A566" s="9">
        <v>39803</v>
      </c>
      <c r="B566" t="s">
        <v>32</v>
      </c>
      <c r="C566" t="s">
        <v>22</v>
      </c>
      <c r="D566">
        <v>1</v>
      </c>
      <c r="E566">
        <v>1</v>
      </c>
      <c r="F566">
        <f>VLOOKUP(B566,Sheet1!$A$27:$B$46,2,FALSE)</f>
        <v>1.1170212765957446</v>
      </c>
      <c r="G566">
        <f>VLOOKUP(C566,Sheet1!$A$27:$B$46,2,FALSE)</f>
        <v>1.2765957446808511</v>
      </c>
      <c r="H566">
        <f>VLOOKUP(B566,Sheet1!$A$27:$D$46,3,FALSE)</f>
        <v>74</v>
      </c>
      <c r="I566">
        <f>VLOOKUP(C566,Sheet1!$A$27:$D$46,3,FALSE)</f>
        <v>76</v>
      </c>
      <c r="J566">
        <f>VLOOKUP(B566,Sheet1!$A$27:$D$46,4,FALSE)</f>
        <v>0.32978723404255317</v>
      </c>
      <c r="K566">
        <f>VLOOKUP(C566,Sheet1!$A$27:$D$46,4,FALSE)</f>
        <v>0.25531914893617019</v>
      </c>
      <c r="L566">
        <f>VLOOKUP(B566,Sheet1!$A$27:$F$46,5,FALSE)</f>
        <v>2.4122807017543851E-2</v>
      </c>
      <c r="M566">
        <f>VLOOKUP(C566,Sheet1!$A$27:$F$46,6,FALSE)</f>
        <v>-0.29312865497076024</v>
      </c>
    </row>
    <row r="567" spans="1:13">
      <c r="A567" s="9">
        <v>39803</v>
      </c>
      <c r="B567" t="s">
        <v>18</v>
      </c>
      <c r="C567" t="s">
        <v>23</v>
      </c>
      <c r="D567">
        <v>1</v>
      </c>
      <c r="E567">
        <v>0</v>
      </c>
      <c r="F567">
        <f>VLOOKUP(B567,Sheet1!$A$27:$B$46,2,FALSE)</f>
        <v>1.0425531914893618</v>
      </c>
      <c r="G567">
        <f>VLOOKUP(C567,Sheet1!$A$27:$B$46,2,FALSE)</f>
        <v>1.1063829787234043</v>
      </c>
      <c r="H567">
        <f>VLOOKUP(B567,Sheet1!$A$27:$D$46,3,FALSE)</f>
        <v>41</v>
      </c>
      <c r="I567">
        <f>VLOOKUP(C567,Sheet1!$A$27:$D$46,3,FALSE)</f>
        <v>57</v>
      </c>
      <c r="J567">
        <f>VLOOKUP(B567,Sheet1!$A$27:$D$46,4,FALSE)</f>
        <v>0.34042553191489361</v>
      </c>
      <c r="K567">
        <f>VLOOKUP(C567,Sheet1!$A$27:$D$46,4,FALSE)</f>
        <v>0.30851063829787234</v>
      </c>
      <c r="L567">
        <f>VLOOKUP(B567,Sheet1!$A$27:$F$46,5,FALSE)</f>
        <v>-0.12792397660818713</v>
      </c>
      <c r="M567">
        <f>VLOOKUP(C567,Sheet1!$A$27:$F$46,6,FALSE)</f>
        <v>-0.38230994152046782</v>
      </c>
    </row>
    <row r="568" spans="1:13">
      <c r="A568" s="9">
        <v>39803</v>
      </c>
      <c r="B568" t="s">
        <v>16</v>
      </c>
      <c r="C568" t="s">
        <v>15</v>
      </c>
      <c r="D568">
        <v>5</v>
      </c>
      <c r="E568">
        <v>2</v>
      </c>
      <c r="F568">
        <f>VLOOKUP(B568,Sheet1!$A$27:$B$46,2,FALSE)</f>
        <v>0.98936170212765961</v>
      </c>
      <c r="G568">
        <f>VLOOKUP(C568,Sheet1!$A$27:$B$46,2,FALSE)</f>
        <v>1.446808510638298</v>
      </c>
      <c r="H568">
        <f>VLOOKUP(B568,Sheet1!$A$27:$D$46,3,FALSE)</f>
        <v>79</v>
      </c>
      <c r="I568">
        <f>VLOOKUP(C568,Sheet1!$A$27:$D$46,3,FALSE)</f>
        <v>107</v>
      </c>
      <c r="J568">
        <f>VLOOKUP(B568,Sheet1!$A$27:$D$46,4,FALSE)</f>
        <v>0.40425531914893614</v>
      </c>
      <c r="K568">
        <f>VLOOKUP(C568,Sheet1!$A$27:$D$46,4,FALSE)</f>
        <v>0.24468085106382978</v>
      </c>
      <c r="L568">
        <f>VLOOKUP(B568,Sheet1!$A$27:$F$46,5,FALSE)</f>
        <v>0.23245614035087719</v>
      </c>
      <c r="M568">
        <f>VLOOKUP(C568,Sheet1!$A$27:$F$46,6,FALSE)</f>
        <v>-0.21783625730994152</v>
      </c>
    </row>
    <row r="569" spans="1:13">
      <c r="A569" s="9">
        <v>39802</v>
      </c>
      <c r="B569" t="s">
        <v>5</v>
      </c>
      <c r="C569" t="s">
        <v>6</v>
      </c>
      <c r="D569">
        <v>1</v>
      </c>
      <c r="E569">
        <v>0</v>
      </c>
      <c r="F569">
        <f>VLOOKUP(B569,Sheet1!$A$27:$B$46,2,FALSE)</f>
        <v>2.4574468085106385</v>
      </c>
      <c r="G569">
        <f>VLOOKUP(C569,Sheet1!$A$27:$B$46,2,FALSE)</f>
        <v>1.6382978723404256</v>
      </c>
      <c r="H569">
        <f>VLOOKUP(B569,Sheet1!$A$27:$D$46,3,FALSE)</f>
        <v>228</v>
      </c>
      <c r="I569">
        <f>VLOOKUP(C569,Sheet1!$A$27:$D$46,3,FALSE)</f>
        <v>140</v>
      </c>
      <c r="J569">
        <f>VLOOKUP(B569,Sheet1!$A$27:$D$46,4,FALSE)</f>
        <v>0.11702127659574468</v>
      </c>
      <c r="K569">
        <f>VLOOKUP(C569,Sheet1!$A$27:$D$46,4,FALSE)</f>
        <v>0.1702127659574468</v>
      </c>
      <c r="L569">
        <f>VLOOKUP(B569,Sheet1!$A$27:$F$46,5,FALSE)</f>
        <v>1.1023391812865497</v>
      </c>
      <c r="M569">
        <f>VLOOKUP(C569,Sheet1!$A$27:$F$46,6,FALSE)</f>
        <v>-1.023391812865497E-2</v>
      </c>
    </row>
    <row r="570" spans="1:13">
      <c r="A570" s="9">
        <v>39802</v>
      </c>
      <c r="B570" t="s">
        <v>14</v>
      </c>
      <c r="C570" t="s">
        <v>8</v>
      </c>
      <c r="D570">
        <v>2</v>
      </c>
      <c r="E570">
        <v>3</v>
      </c>
      <c r="F570">
        <f>VLOOKUP(B570,Sheet1!$A$27:$B$46,2,FALSE)</f>
        <v>1.0425531914893618</v>
      </c>
      <c r="G570">
        <f>VLOOKUP(C570,Sheet1!$A$27:$B$46,2,FALSE)</f>
        <v>1.7553191489361701</v>
      </c>
      <c r="H570">
        <f>VLOOKUP(B570,Sheet1!$A$27:$D$46,3,FALSE)</f>
        <v>79</v>
      </c>
      <c r="I570">
        <f>VLOOKUP(C570,Sheet1!$A$27:$D$46,3,FALSE)</f>
        <v>124</v>
      </c>
      <c r="J570">
        <f>VLOOKUP(B570,Sheet1!$A$27:$D$46,4,FALSE)</f>
        <v>0.39361702127659576</v>
      </c>
      <c r="K570">
        <f>VLOOKUP(C570,Sheet1!$A$27:$D$46,4,FALSE)</f>
        <v>0.1702127659574468</v>
      </c>
      <c r="L570">
        <f>VLOOKUP(B570,Sheet1!$A$27:$F$46,5,FALSE)</f>
        <v>0.33698830409356728</v>
      </c>
      <c r="M570">
        <f>VLOOKUP(C570,Sheet1!$A$27:$F$46,6,FALSE)</f>
        <v>-0.25730994152046782</v>
      </c>
    </row>
    <row r="571" spans="1:13">
      <c r="A571" s="9">
        <v>39796</v>
      </c>
      <c r="B571" t="s">
        <v>123</v>
      </c>
      <c r="C571" t="s">
        <v>31</v>
      </c>
      <c r="D571">
        <v>1</v>
      </c>
      <c r="E571">
        <v>0</v>
      </c>
      <c r="F571">
        <f>VLOOKUP(B571,Sheet1!$A$27:$B$46,2,FALSE)</f>
        <v>1.5319148936170213</v>
      </c>
      <c r="G571">
        <f>VLOOKUP(C571,Sheet1!$A$27:$B$46,2,FALSE)</f>
        <v>1.6276595744680851</v>
      </c>
      <c r="H571">
        <f>VLOOKUP(B571,Sheet1!$A$27:$D$46,3,FALSE)</f>
        <v>127</v>
      </c>
      <c r="I571">
        <f>VLOOKUP(C571,Sheet1!$A$27:$D$46,3,FALSE)</f>
        <v>124</v>
      </c>
      <c r="J571">
        <f>VLOOKUP(B571,Sheet1!$A$27:$D$46,4,FALSE)</f>
        <v>0.24468085106382978</v>
      </c>
      <c r="K571">
        <f>VLOOKUP(C571,Sheet1!$A$27:$D$46,4,FALSE)</f>
        <v>0.21276595744680851</v>
      </c>
      <c r="L571">
        <f>VLOOKUP(B571,Sheet1!$A$27:$F$46,5,FALSE)</f>
        <v>0.17909356725146197</v>
      </c>
      <c r="M571">
        <f>VLOOKUP(C571,Sheet1!$A$27:$F$46,6,FALSE)</f>
        <v>-0.13961988304093564</v>
      </c>
    </row>
    <row r="572" spans="1:13">
      <c r="A572" s="9">
        <v>39796</v>
      </c>
      <c r="B572" t="s">
        <v>15</v>
      </c>
      <c r="C572" t="s">
        <v>19</v>
      </c>
      <c r="D572">
        <v>4</v>
      </c>
      <c r="E572">
        <v>1</v>
      </c>
      <c r="F572">
        <f>VLOOKUP(B572,Sheet1!$A$27:$B$46,2,FALSE)</f>
        <v>1.446808510638298</v>
      </c>
      <c r="G572">
        <f>VLOOKUP(C572,Sheet1!$A$27:$B$46,2,FALSE)</f>
        <v>1.4361702127659575</v>
      </c>
      <c r="H572">
        <f>VLOOKUP(B572,Sheet1!$A$27:$D$46,3,FALSE)</f>
        <v>107</v>
      </c>
      <c r="I572">
        <f>VLOOKUP(C572,Sheet1!$A$27:$D$46,3,FALSE)</f>
        <v>110</v>
      </c>
      <c r="J572">
        <f>VLOOKUP(B572,Sheet1!$A$27:$D$46,4,FALSE)</f>
        <v>0.24468085106382978</v>
      </c>
      <c r="K572">
        <f>VLOOKUP(C572,Sheet1!$A$27:$D$46,4,FALSE)</f>
        <v>0.25531914893617019</v>
      </c>
      <c r="L572">
        <f>VLOOKUP(B572,Sheet1!$A$27:$F$46,5,FALSE)</f>
        <v>0.32748538011695905</v>
      </c>
      <c r="M572">
        <f>VLOOKUP(C572,Sheet1!$A$27:$F$46,6,FALSE)</f>
        <v>-0.43421052631578949</v>
      </c>
    </row>
    <row r="573" spans="1:13">
      <c r="A573" s="9">
        <v>39796</v>
      </c>
      <c r="B573" t="s">
        <v>7</v>
      </c>
      <c r="C573" t="s">
        <v>18</v>
      </c>
      <c r="D573">
        <v>3</v>
      </c>
      <c r="E573">
        <v>0</v>
      </c>
      <c r="F573">
        <f>VLOOKUP(B573,Sheet1!$A$27:$B$46,2,FALSE)</f>
        <v>1.3191489361702127</v>
      </c>
      <c r="G573">
        <f>VLOOKUP(C573,Sheet1!$A$27:$B$46,2,FALSE)</f>
        <v>1.0425531914893618</v>
      </c>
      <c r="H573">
        <f>VLOOKUP(B573,Sheet1!$A$27:$D$46,3,FALSE)</f>
        <v>79</v>
      </c>
      <c r="I573">
        <f>VLOOKUP(C573,Sheet1!$A$27:$D$46,3,FALSE)</f>
        <v>41</v>
      </c>
      <c r="J573">
        <f>VLOOKUP(B573,Sheet1!$A$27:$D$46,4,FALSE)</f>
        <v>0.22340425531914893</v>
      </c>
      <c r="K573">
        <f>VLOOKUP(C573,Sheet1!$A$27:$D$46,4,FALSE)</f>
        <v>0.34042553191489361</v>
      </c>
      <c r="L573">
        <f>VLOOKUP(B573,Sheet1!$A$27:$F$46,5,FALSE)</f>
        <v>0.22587719298245612</v>
      </c>
      <c r="M573">
        <f>VLOOKUP(C573,Sheet1!$A$27:$F$46,6,FALSE)</f>
        <v>-0.51461988304093564</v>
      </c>
    </row>
    <row r="574" spans="1:13">
      <c r="A574" s="9">
        <v>39796</v>
      </c>
      <c r="B574" t="s">
        <v>23</v>
      </c>
      <c r="C574" t="s">
        <v>32</v>
      </c>
      <c r="D574">
        <v>1</v>
      </c>
      <c r="E574">
        <v>1</v>
      </c>
      <c r="F574">
        <f>VLOOKUP(B574,Sheet1!$A$27:$B$46,2,FALSE)</f>
        <v>1.1063829787234043</v>
      </c>
      <c r="G574">
        <f>VLOOKUP(C574,Sheet1!$A$27:$B$46,2,FALSE)</f>
        <v>1.1170212765957446</v>
      </c>
      <c r="H574">
        <f>VLOOKUP(B574,Sheet1!$A$27:$D$46,3,FALSE)</f>
        <v>57</v>
      </c>
      <c r="I574">
        <f>VLOOKUP(C574,Sheet1!$A$27:$D$46,3,FALSE)</f>
        <v>74</v>
      </c>
      <c r="J574">
        <f>VLOOKUP(B574,Sheet1!$A$27:$D$46,4,FALSE)</f>
        <v>0.30851063829787234</v>
      </c>
      <c r="K574">
        <f>VLOOKUP(C574,Sheet1!$A$27:$D$46,4,FALSE)</f>
        <v>0.32978723404255317</v>
      </c>
      <c r="L574">
        <f>VLOOKUP(B574,Sheet1!$A$27:$F$46,5,FALSE)</f>
        <v>-0.21856725146198833</v>
      </c>
      <c r="M574">
        <f>VLOOKUP(C574,Sheet1!$A$27:$F$46,6,FALSE)</f>
        <v>-0.40716374269005845</v>
      </c>
    </row>
    <row r="575" spans="1:13">
      <c r="A575" s="9">
        <v>39795</v>
      </c>
      <c r="B575" t="s">
        <v>0</v>
      </c>
      <c r="C575" t="s">
        <v>5</v>
      </c>
      <c r="D575">
        <v>2</v>
      </c>
      <c r="E575">
        <v>0</v>
      </c>
      <c r="F575">
        <f>VLOOKUP(B575,Sheet1!$A$27:$B$46,2,FALSE)</f>
        <v>2.9188596491228069</v>
      </c>
      <c r="G575">
        <f>VLOOKUP(C575,Sheet1!$A$27:$B$46,2,FALSE)</f>
        <v>2.4574468085106385</v>
      </c>
      <c r="H575">
        <f>VLOOKUP(B575,Sheet1!$A$27:$D$46,3,FALSE)</f>
        <v>291</v>
      </c>
      <c r="I575">
        <f>VLOOKUP(C575,Sheet1!$A$27:$D$46,3,FALSE)</f>
        <v>228</v>
      </c>
      <c r="J575">
        <f>VLOOKUP(B575,Sheet1!$A$27:$D$46,4,FALSE)</f>
        <v>5.4093567251461985E-2</v>
      </c>
      <c r="K575">
        <f>VLOOKUP(C575,Sheet1!$A$27:$D$46,4,FALSE)</f>
        <v>0.11702127659574468</v>
      </c>
      <c r="L575">
        <f>VLOOKUP(B575,Sheet1!$A$27:$F$46,5,FALSE)</f>
        <v>1.111842105263158</v>
      </c>
      <c r="M575">
        <f>VLOOKUP(C575,Sheet1!$A$27:$F$46,6,FALSE)</f>
        <v>0.3757309941520468</v>
      </c>
    </row>
    <row r="576" spans="1:13">
      <c r="A576" s="9">
        <v>39795</v>
      </c>
      <c r="B576" t="s">
        <v>6</v>
      </c>
      <c r="C576" t="s">
        <v>14</v>
      </c>
      <c r="D576">
        <v>2</v>
      </c>
      <c r="E576">
        <v>1</v>
      </c>
      <c r="F576">
        <f>VLOOKUP(B576,Sheet1!$A$27:$B$46,2,FALSE)</f>
        <v>1.6382978723404256</v>
      </c>
      <c r="G576">
        <f>VLOOKUP(C576,Sheet1!$A$27:$B$46,2,FALSE)</f>
        <v>1.0425531914893618</v>
      </c>
      <c r="H576">
        <f>VLOOKUP(B576,Sheet1!$A$27:$D$46,3,FALSE)</f>
        <v>140</v>
      </c>
      <c r="I576">
        <f>VLOOKUP(C576,Sheet1!$A$27:$D$46,3,FALSE)</f>
        <v>79</v>
      </c>
      <c r="J576">
        <f>VLOOKUP(B576,Sheet1!$A$27:$D$46,4,FALSE)</f>
        <v>0.1702127659574468</v>
      </c>
      <c r="K576">
        <f>VLOOKUP(C576,Sheet1!$A$27:$D$46,4,FALSE)</f>
        <v>0.39361702127659576</v>
      </c>
      <c r="L576">
        <f>VLOOKUP(B576,Sheet1!$A$27:$F$46,5,FALSE)</f>
        <v>0.4217836257309942</v>
      </c>
      <c r="M576">
        <f>VLOOKUP(C576,Sheet1!$A$27:$F$46,6,FALSE)</f>
        <v>-0.49634502923976609</v>
      </c>
    </row>
    <row r="577" spans="1:13">
      <c r="A577" s="9">
        <v>39789</v>
      </c>
      <c r="B577" t="s">
        <v>5</v>
      </c>
      <c r="C577" t="s">
        <v>123</v>
      </c>
      <c r="D577">
        <v>3</v>
      </c>
      <c r="E577">
        <v>4</v>
      </c>
      <c r="F577">
        <f>VLOOKUP(B577,Sheet1!$A$27:$B$46,2,FALSE)</f>
        <v>2.4574468085106385</v>
      </c>
      <c r="G577">
        <f>VLOOKUP(C577,Sheet1!$A$27:$B$46,2,FALSE)</f>
        <v>1.5319148936170213</v>
      </c>
      <c r="H577">
        <f>VLOOKUP(B577,Sheet1!$A$27:$D$46,3,FALSE)</f>
        <v>228</v>
      </c>
      <c r="I577">
        <f>VLOOKUP(C577,Sheet1!$A$27:$D$46,3,FALSE)</f>
        <v>127</v>
      </c>
      <c r="J577">
        <f>VLOOKUP(B577,Sheet1!$A$27:$D$46,4,FALSE)</f>
        <v>0.11702127659574468</v>
      </c>
      <c r="K577">
        <f>VLOOKUP(C577,Sheet1!$A$27:$D$46,4,FALSE)</f>
        <v>0.24468085106382978</v>
      </c>
      <c r="L577">
        <f>VLOOKUP(B577,Sheet1!$A$27:$F$46,5,FALSE)</f>
        <v>1.1023391812865497</v>
      </c>
      <c r="M577">
        <f>VLOOKUP(C577,Sheet1!$A$27:$F$46,6,FALSE)</f>
        <v>-8.6257309941520477E-2</v>
      </c>
    </row>
    <row r="578" spans="1:13">
      <c r="A578" s="9">
        <v>39789</v>
      </c>
      <c r="B578" t="s">
        <v>32</v>
      </c>
      <c r="C578" t="s">
        <v>7</v>
      </c>
      <c r="D578">
        <v>1</v>
      </c>
      <c r="E578">
        <v>1</v>
      </c>
      <c r="F578">
        <f>VLOOKUP(B578,Sheet1!$A$27:$B$46,2,FALSE)</f>
        <v>1.1170212765957446</v>
      </c>
      <c r="G578">
        <f>VLOOKUP(C578,Sheet1!$A$27:$B$46,2,FALSE)</f>
        <v>1.3191489361702127</v>
      </c>
      <c r="H578">
        <f>VLOOKUP(B578,Sheet1!$A$27:$D$46,3,FALSE)</f>
        <v>74</v>
      </c>
      <c r="I578">
        <f>VLOOKUP(C578,Sheet1!$A$27:$D$46,3,FALSE)</f>
        <v>79</v>
      </c>
      <c r="J578">
        <f>VLOOKUP(B578,Sheet1!$A$27:$D$46,4,FALSE)</f>
        <v>0.32978723404255317</v>
      </c>
      <c r="K578">
        <f>VLOOKUP(C578,Sheet1!$A$27:$D$46,4,FALSE)</f>
        <v>0.22340425531914893</v>
      </c>
      <c r="L578">
        <f>VLOOKUP(B578,Sheet1!$A$27:$F$46,5,FALSE)</f>
        <v>2.4122807017543851E-2</v>
      </c>
      <c r="M578">
        <f>VLOOKUP(C578,Sheet1!$A$27:$F$46,6,FALSE)</f>
        <v>-0.42763157894736842</v>
      </c>
    </row>
    <row r="579" spans="1:13">
      <c r="A579" s="9">
        <v>39789</v>
      </c>
      <c r="B579" t="s">
        <v>21</v>
      </c>
      <c r="C579" t="s">
        <v>22</v>
      </c>
      <c r="D579">
        <v>2</v>
      </c>
      <c r="E579">
        <v>0</v>
      </c>
      <c r="F579">
        <f>VLOOKUP(B579,Sheet1!$A$27:$B$46,2,FALSE)</f>
        <v>1.0425531914893618</v>
      </c>
      <c r="G579">
        <f>VLOOKUP(C579,Sheet1!$A$27:$B$46,2,FALSE)</f>
        <v>1.2765957446808511</v>
      </c>
      <c r="H579">
        <f>VLOOKUP(B579,Sheet1!$A$27:$D$46,3,FALSE)</f>
        <v>78</v>
      </c>
      <c r="I579">
        <f>VLOOKUP(C579,Sheet1!$A$27:$D$46,3,FALSE)</f>
        <v>76</v>
      </c>
      <c r="J579">
        <f>VLOOKUP(B579,Sheet1!$A$27:$D$46,4,FALSE)</f>
        <v>0.36170212765957449</v>
      </c>
      <c r="K579">
        <f>VLOOKUP(C579,Sheet1!$A$27:$D$46,4,FALSE)</f>
        <v>0.25531914893617019</v>
      </c>
      <c r="L579">
        <f>VLOOKUP(B579,Sheet1!$A$27:$F$46,5,FALSE)</f>
        <v>0.11330409356725145</v>
      </c>
      <c r="M579">
        <f>VLOOKUP(C579,Sheet1!$A$27:$F$46,6,FALSE)</f>
        <v>-0.29312865497076024</v>
      </c>
    </row>
    <row r="580" spans="1:13">
      <c r="A580" s="9">
        <v>39788</v>
      </c>
      <c r="B580" t="s">
        <v>0</v>
      </c>
      <c r="C580" t="s">
        <v>6</v>
      </c>
      <c r="D580">
        <v>4</v>
      </c>
      <c r="E580">
        <v>0</v>
      </c>
      <c r="F580">
        <f>VLOOKUP(B580,Sheet1!$A$27:$B$46,2,FALSE)</f>
        <v>2.9188596491228069</v>
      </c>
      <c r="G580">
        <f>VLOOKUP(C580,Sheet1!$A$27:$B$46,2,FALSE)</f>
        <v>1.6382978723404256</v>
      </c>
      <c r="H580">
        <f>VLOOKUP(B580,Sheet1!$A$27:$D$46,3,FALSE)</f>
        <v>291</v>
      </c>
      <c r="I580">
        <f>VLOOKUP(C580,Sheet1!$A$27:$D$46,3,FALSE)</f>
        <v>140</v>
      </c>
      <c r="J580">
        <f>VLOOKUP(B580,Sheet1!$A$27:$D$46,4,FALSE)</f>
        <v>5.4093567251461985E-2</v>
      </c>
      <c r="K580">
        <f>VLOOKUP(C580,Sheet1!$A$27:$D$46,4,FALSE)</f>
        <v>0.1702127659574468</v>
      </c>
      <c r="L580">
        <f>VLOOKUP(B580,Sheet1!$A$27:$F$46,5,FALSE)</f>
        <v>1.111842105263158</v>
      </c>
      <c r="M580">
        <f>VLOOKUP(C580,Sheet1!$A$27:$F$46,6,FALSE)</f>
        <v>-1.023391812865497E-2</v>
      </c>
    </row>
    <row r="581" spans="1:13">
      <c r="A581" s="9">
        <v>39788</v>
      </c>
      <c r="B581" t="s">
        <v>31</v>
      </c>
      <c r="C581" t="s">
        <v>15</v>
      </c>
      <c r="D581">
        <v>3</v>
      </c>
      <c r="E581">
        <v>3</v>
      </c>
      <c r="F581">
        <f>VLOOKUP(B581,Sheet1!$A$27:$B$46,2,FALSE)</f>
        <v>1.6276595744680851</v>
      </c>
      <c r="G581">
        <f>VLOOKUP(C581,Sheet1!$A$27:$B$46,2,FALSE)</f>
        <v>1.446808510638298</v>
      </c>
      <c r="H581">
        <f>VLOOKUP(B581,Sheet1!$A$27:$D$46,3,FALSE)</f>
        <v>124</v>
      </c>
      <c r="I581">
        <f>VLOOKUP(C581,Sheet1!$A$27:$D$46,3,FALSE)</f>
        <v>107</v>
      </c>
      <c r="J581">
        <f>VLOOKUP(B581,Sheet1!$A$27:$D$46,4,FALSE)</f>
        <v>0.21276595744680851</v>
      </c>
      <c r="K581">
        <f>VLOOKUP(C581,Sheet1!$A$27:$D$46,4,FALSE)</f>
        <v>0.24468085106382978</v>
      </c>
      <c r="L581">
        <f>VLOOKUP(B581,Sheet1!$A$27:$F$46,5,FALSE)</f>
        <v>0.63669590643274854</v>
      </c>
      <c r="M581">
        <f>VLOOKUP(C581,Sheet1!$A$27:$F$46,6,FALSE)</f>
        <v>-0.21783625730994152</v>
      </c>
    </row>
    <row r="582" spans="1:13">
      <c r="A582" s="9">
        <v>39788</v>
      </c>
      <c r="B582" t="s">
        <v>18</v>
      </c>
      <c r="C582" t="s">
        <v>8</v>
      </c>
      <c r="D582">
        <v>2</v>
      </c>
      <c r="E582">
        <v>5</v>
      </c>
      <c r="F582">
        <f>VLOOKUP(B582,Sheet1!$A$27:$B$46,2,FALSE)</f>
        <v>1.0425531914893618</v>
      </c>
      <c r="G582">
        <f>VLOOKUP(C582,Sheet1!$A$27:$B$46,2,FALSE)</f>
        <v>1.7553191489361701</v>
      </c>
      <c r="H582">
        <f>VLOOKUP(B582,Sheet1!$A$27:$D$46,3,FALSE)</f>
        <v>41</v>
      </c>
      <c r="I582">
        <f>VLOOKUP(C582,Sheet1!$A$27:$D$46,3,FALSE)</f>
        <v>124</v>
      </c>
      <c r="J582">
        <f>VLOOKUP(B582,Sheet1!$A$27:$D$46,4,FALSE)</f>
        <v>0.34042553191489361</v>
      </c>
      <c r="K582">
        <f>VLOOKUP(C582,Sheet1!$A$27:$D$46,4,FALSE)</f>
        <v>0.1702127659574468</v>
      </c>
      <c r="L582">
        <f>VLOOKUP(B582,Sheet1!$A$27:$F$46,5,FALSE)</f>
        <v>-0.12792397660818713</v>
      </c>
      <c r="M582">
        <f>VLOOKUP(C582,Sheet1!$A$27:$F$46,6,FALSE)</f>
        <v>-0.25730994152046782</v>
      </c>
    </row>
    <row r="583" spans="1:13">
      <c r="A583" s="9">
        <v>39782</v>
      </c>
      <c r="B583" t="s">
        <v>8</v>
      </c>
      <c r="C583" t="s">
        <v>32</v>
      </c>
      <c r="D583">
        <v>4</v>
      </c>
      <c r="E583">
        <v>1</v>
      </c>
      <c r="F583">
        <f>VLOOKUP(B583,Sheet1!$A$27:$B$46,2,FALSE)</f>
        <v>1.7553191489361701</v>
      </c>
      <c r="G583">
        <f>VLOOKUP(C583,Sheet1!$A$27:$B$46,2,FALSE)</f>
        <v>1.1170212765957446</v>
      </c>
      <c r="H583">
        <f>VLOOKUP(B583,Sheet1!$A$27:$D$46,3,FALSE)</f>
        <v>124</v>
      </c>
      <c r="I583">
        <f>VLOOKUP(C583,Sheet1!$A$27:$D$46,3,FALSE)</f>
        <v>74</v>
      </c>
      <c r="J583">
        <f>VLOOKUP(B583,Sheet1!$A$27:$D$46,4,FALSE)</f>
        <v>0.1702127659574468</v>
      </c>
      <c r="K583">
        <f>VLOOKUP(C583,Sheet1!$A$27:$D$46,4,FALSE)</f>
        <v>0.32978723404255317</v>
      </c>
      <c r="L583">
        <f>VLOOKUP(B583,Sheet1!$A$27:$F$46,5,FALSE)</f>
        <v>0.52119883040935666</v>
      </c>
      <c r="M583">
        <f>VLOOKUP(C583,Sheet1!$A$27:$F$46,6,FALSE)</f>
        <v>-0.40716374269005845</v>
      </c>
    </row>
    <row r="584" spans="1:13">
      <c r="A584" s="9">
        <v>39782</v>
      </c>
      <c r="B584" t="s">
        <v>22</v>
      </c>
      <c r="C584" t="s">
        <v>16</v>
      </c>
      <c r="D584">
        <v>4</v>
      </c>
      <c r="E584">
        <v>2</v>
      </c>
      <c r="F584">
        <f>VLOOKUP(B584,Sheet1!$A$27:$B$46,2,FALSE)</f>
        <v>1.2765957446808511</v>
      </c>
      <c r="G584">
        <f>VLOOKUP(C584,Sheet1!$A$27:$B$46,2,FALSE)</f>
        <v>0.98936170212765961</v>
      </c>
      <c r="H584">
        <f>VLOOKUP(B584,Sheet1!$A$27:$D$46,3,FALSE)</f>
        <v>76</v>
      </c>
      <c r="I584">
        <f>VLOOKUP(C584,Sheet1!$A$27:$D$46,3,FALSE)</f>
        <v>79</v>
      </c>
      <c r="J584">
        <f>VLOOKUP(B584,Sheet1!$A$27:$D$46,4,FALSE)</f>
        <v>0.25531914893617019</v>
      </c>
      <c r="K584">
        <f>VLOOKUP(C584,Sheet1!$A$27:$D$46,4,FALSE)</f>
        <v>0.40425531914893614</v>
      </c>
      <c r="L584">
        <f>VLOOKUP(B584,Sheet1!$A$27:$F$46,5,FALSE)</f>
        <v>-0.16154970760233919</v>
      </c>
      <c r="M584">
        <f>VLOOKUP(C584,Sheet1!$A$27:$F$46,6,FALSE)</f>
        <v>-0.49780701754385964</v>
      </c>
    </row>
    <row r="585" spans="1:13">
      <c r="A585" s="9">
        <v>39782</v>
      </c>
      <c r="B585" t="s">
        <v>23</v>
      </c>
      <c r="C585" t="s">
        <v>21</v>
      </c>
      <c r="D585">
        <v>0</v>
      </c>
      <c r="E585">
        <v>1</v>
      </c>
      <c r="F585">
        <f>VLOOKUP(B585,Sheet1!$A$27:$B$46,2,FALSE)</f>
        <v>1.1063829787234043</v>
      </c>
      <c r="G585">
        <f>VLOOKUP(C585,Sheet1!$A$27:$B$46,2,FALSE)</f>
        <v>1.0425531914893618</v>
      </c>
      <c r="H585">
        <f>VLOOKUP(B585,Sheet1!$A$27:$D$46,3,FALSE)</f>
        <v>57</v>
      </c>
      <c r="I585">
        <f>VLOOKUP(C585,Sheet1!$A$27:$D$46,3,FALSE)</f>
        <v>78</v>
      </c>
      <c r="J585">
        <f>VLOOKUP(B585,Sheet1!$A$27:$D$46,4,FALSE)</f>
        <v>0.30851063829787234</v>
      </c>
      <c r="K585">
        <f>VLOOKUP(C585,Sheet1!$A$27:$D$46,4,FALSE)</f>
        <v>0.36170212765957449</v>
      </c>
      <c r="L585">
        <f>VLOOKUP(B585,Sheet1!$A$27:$F$46,5,FALSE)</f>
        <v>-0.21856725146198833</v>
      </c>
      <c r="M585">
        <f>VLOOKUP(C585,Sheet1!$A$27:$F$46,6,FALSE)</f>
        <v>-0.44883040935672514</v>
      </c>
    </row>
    <row r="586" spans="1:13">
      <c r="A586" s="9">
        <v>39782</v>
      </c>
      <c r="B586" t="s">
        <v>14</v>
      </c>
      <c r="C586" t="s">
        <v>18</v>
      </c>
      <c r="D586">
        <v>0</v>
      </c>
      <c r="E586">
        <v>1</v>
      </c>
      <c r="F586">
        <f>VLOOKUP(B586,Sheet1!$A$27:$B$46,2,FALSE)</f>
        <v>1.0425531914893618</v>
      </c>
      <c r="G586">
        <f>VLOOKUP(C586,Sheet1!$A$27:$B$46,2,FALSE)</f>
        <v>1.0425531914893618</v>
      </c>
      <c r="H586">
        <f>VLOOKUP(B586,Sheet1!$A$27:$D$46,3,FALSE)</f>
        <v>79</v>
      </c>
      <c r="I586">
        <f>VLOOKUP(C586,Sheet1!$A$27:$D$46,3,FALSE)</f>
        <v>41</v>
      </c>
      <c r="J586">
        <f>VLOOKUP(B586,Sheet1!$A$27:$D$46,4,FALSE)</f>
        <v>0.39361702127659576</v>
      </c>
      <c r="K586">
        <f>VLOOKUP(C586,Sheet1!$A$27:$D$46,4,FALSE)</f>
        <v>0.34042553191489361</v>
      </c>
      <c r="L586">
        <f>VLOOKUP(B586,Sheet1!$A$27:$F$46,5,FALSE)</f>
        <v>0.33698830409356728</v>
      </c>
      <c r="M586">
        <f>VLOOKUP(C586,Sheet1!$A$27:$F$46,6,FALSE)</f>
        <v>-0.51461988304093564</v>
      </c>
    </row>
    <row r="587" spans="1:13">
      <c r="A587" s="9">
        <v>39781</v>
      </c>
      <c r="B587" t="s">
        <v>123</v>
      </c>
      <c r="C587" t="s">
        <v>0</v>
      </c>
      <c r="D587">
        <v>0</v>
      </c>
      <c r="E587">
        <v>3</v>
      </c>
      <c r="F587">
        <f>VLOOKUP(B587,Sheet1!$A$27:$B$46,2,FALSE)</f>
        <v>1.5319148936170213</v>
      </c>
      <c r="G587">
        <f>VLOOKUP(C587,Sheet1!$A$27:$B$46,2,FALSE)</f>
        <v>2.9188596491228069</v>
      </c>
      <c r="H587">
        <f>VLOOKUP(B587,Sheet1!$A$27:$D$46,3,FALSE)</f>
        <v>127</v>
      </c>
      <c r="I587">
        <f>VLOOKUP(C587,Sheet1!$A$27:$D$46,3,FALSE)</f>
        <v>291</v>
      </c>
      <c r="J587">
        <f>VLOOKUP(B587,Sheet1!$A$27:$D$46,4,FALSE)</f>
        <v>0.24468085106382978</v>
      </c>
      <c r="K587">
        <f>VLOOKUP(C587,Sheet1!$A$27:$D$46,4,FALSE)</f>
        <v>5.4093567251461985E-2</v>
      </c>
      <c r="L587">
        <f>VLOOKUP(B587,Sheet1!$A$27:$F$46,5,FALSE)</f>
        <v>0.17909356725146197</v>
      </c>
      <c r="M587">
        <f>VLOOKUP(C587,Sheet1!$A$27:$F$46,6,FALSE)</f>
        <v>1.1410818713450293</v>
      </c>
    </row>
    <row r="588" spans="1:13">
      <c r="A588" s="9">
        <v>39781</v>
      </c>
      <c r="B588" t="s">
        <v>15</v>
      </c>
      <c r="C588" t="s">
        <v>5</v>
      </c>
      <c r="D588">
        <v>3</v>
      </c>
      <c r="E588">
        <v>1</v>
      </c>
      <c r="F588">
        <f>VLOOKUP(B588,Sheet1!$A$27:$B$46,2,FALSE)</f>
        <v>1.446808510638298</v>
      </c>
      <c r="G588">
        <f>VLOOKUP(C588,Sheet1!$A$27:$B$46,2,FALSE)</f>
        <v>2.4574468085106385</v>
      </c>
      <c r="H588">
        <f>VLOOKUP(B588,Sheet1!$A$27:$D$46,3,FALSE)</f>
        <v>107</v>
      </c>
      <c r="I588">
        <f>VLOOKUP(C588,Sheet1!$A$27:$D$46,3,FALSE)</f>
        <v>228</v>
      </c>
      <c r="J588">
        <f>VLOOKUP(B588,Sheet1!$A$27:$D$46,4,FALSE)</f>
        <v>0.24468085106382978</v>
      </c>
      <c r="K588">
        <f>VLOOKUP(C588,Sheet1!$A$27:$D$46,4,FALSE)</f>
        <v>0.11702127659574468</v>
      </c>
      <c r="L588">
        <f>VLOOKUP(B588,Sheet1!$A$27:$F$46,5,FALSE)</f>
        <v>0.32748538011695905</v>
      </c>
      <c r="M588">
        <f>VLOOKUP(C588,Sheet1!$A$27:$F$46,6,FALSE)</f>
        <v>0.3757309941520468</v>
      </c>
    </row>
    <row r="589" spans="1:13">
      <c r="A589" s="9">
        <v>39775</v>
      </c>
      <c r="B589" t="s">
        <v>0</v>
      </c>
      <c r="C589" t="s">
        <v>15</v>
      </c>
      <c r="D589">
        <v>1</v>
      </c>
      <c r="E589">
        <v>1</v>
      </c>
      <c r="F589">
        <f>VLOOKUP(B589,Sheet1!$A$27:$B$46,2,FALSE)</f>
        <v>2.9188596491228069</v>
      </c>
      <c r="G589">
        <f>VLOOKUP(C589,Sheet1!$A$27:$B$46,2,FALSE)</f>
        <v>1.446808510638298</v>
      </c>
      <c r="H589">
        <f>VLOOKUP(B589,Sheet1!$A$27:$D$46,3,FALSE)</f>
        <v>291</v>
      </c>
      <c r="I589">
        <f>VLOOKUP(C589,Sheet1!$A$27:$D$46,3,FALSE)</f>
        <v>107</v>
      </c>
      <c r="J589">
        <f>VLOOKUP(B589,Sheet1!$A$27:$D$46,4,FALSE)</f>
        <v>5.4093567251461985E-2</v>
      </c>
      <c r="K589">
        <f>VLOOKUP(C589,Sheet1!$A$27:$D$46,4,FALSE)</f>
        <v>0.24468085106382978</v>
      </c>
      <c r="L589">
        <f>VLOOKUP(B589,Sheet1!$A$27:$F$46,5,FALSE)</f>
        <v>1.111842105263158</v>
      </c>
      <c r="M589">
        <f>VLOOKUP(C589,Sheet1!$A$27:$F$46,6,FALSE)</f>
        <v>-0.21783625730994152</v>
      </c>
    </row>
    <row r="590" spans="1:13">
      <c r="A590" s="9">
        <v>39775</v>
      </c>
      <c r="B590" t="s">
        <v>19</v>
      </c>
      <c r="C590" t="s">
        <v>22</v>
      </c>
      <c r="D590">
        <v>2</v>
      </c>
      <c r="E590">
        <v>2</v>
      </c>
      <c r="F590">
        <f>VLOOKUP(B590,Sheet1!$A$27:$B$46,2,FALSE)</f>
        <v>1.4361702127659575</v>
      </c>
      <c r="G590">
        <f>VLOOKUP(C590,Sheet1!$A$27:$B$46,2,FALSE)</f>
        <v>1.2765957446808511</v>
      </c>
      <c r="H590">
        <f>VLOOKUP(B590,Sheet1!$A$27:$D$46,3,FALSE)</f>
        <v>110</v>
      </c>
      <c r="I590">
        <f>VLOOKUP(C590,Sheet1!$A$27:$D$46,3,FALSE)</f>
        <v>76</v>
      </c>
      <c r="J590">
        <f>VLOOKUP(B590,Sheet1!$A$27:$D$46,4,FALSE)</f>
        <v>0.25531914893617019</v>
      </c>
      <c r="K590">
        <f>VLOOKUP(C590,Sheet1!$A$27:$D$46,4,FALSE)</f>
        <v>0.25531914893617019</v>
      </c>
      <c r="L590">
        <f>VLOOKUP(B590,Sheet1!$A$27:$F$46,5,FALSE)</f>
        <v>0.54239766081871343</v>
      </c>
      <c r="M590">
        <f>VLOOKUP(C590,Sheet1!$A$27:$F$46,6,FALSE)</f>
        <v>-0.29312865497076024</v>
      </c>
    </row>
    <row r="591" spans="1:13">
      <c r="A591" s="9">
        <v>39775</v>
      </c>
      <c r="B591" t="s">
        <v>32</v>
      </c>
      <c r="C591" t="s">
        <v>14</v>
      </c>
      <c r="D591">
        <v>3</v>
      </c>
      <c r="E591">
        <v>0</v>
      </c>
      <c r="F591">
        <f>VLOOKUP(B591,Sheet1!$A$27:$B$46,2,FALSE)</f>
        <v>1.1170212765957446</v>
      </c>
      <c r="G591">
        <f>VLOOKUP(C591,Sheet1!$A$27:$B$46,2,FALSE)</f>
        <v>1.0425531914893618</v>
      </c>
      <c r="H591">
        <f>VLOOKUP(B591,Sheet1!$A$27:$D$46,3,FALSE)</f>
        <v>74</v>
      </c>
      <c r="I591">
        <f>VLOOKUP(C591,Sheet1!$A$27:$D$46,3,FALSE)</f>
        <v>79</v>
      </c>
      <c r="J591">
        <f>VLOOKUP(B591,Sheet1!$A$27:$D$46,4,FALSE)</f>
        <v>0.32978723404255317</v>
      </c>
      <c r="K591">
        <f>VLOOKUP(C591,Sheet1!$A$27:$D$46,4,FALSE)</f>
        <v>0.39361702127659576</v>
      </c>
      <c r="L591">
        <f>VLOOKUP(B591,Sheet1!$A$27:$F$46,5,FALSE)</f>
        <v>2.4122807017543851E-2</v>
      </c>
      <c r="M591">
        <f>VLOOKUP(C591,Sheet1!$A$27:$F$46,6,FALSE)</f>
        <v>-0.49634502923976609</v>
      </c>
    </row>
    <row r="592" spans="1:13">
      <c r="A592" s="9">
        <v>39775</v>
      </c>
      <c r="B592" t="s">
        <v>21</v>
      </c>
      <c r="C592" t="s">
        <v>7</v>
      </c>
      <c r="D592">
        <v>3</v>
      </c>
      <c r="E592">
        <v>1</v>
      </c>
      <c r="F592">
        <f>VLOOKUP(B592,Sheet1!$A$27:$B$46,2,FALSE)</f>
        <v>1.0425531914893618</v>
      </c>
      <c r="G592">
        <f>VLOOKUP(C592,Sheet1!$A$27:$B$46,2,FALSE)</f>
        <v>1.3191489361702127</v>
      </c>
      <c r="H592">
        <f>VLOOKUP(B592,Sheet1!$A$27:$D$46,3,FALSE)</f>
        <v>78</v>
      </c>
      <c r="I592">
        <f>VLOOKUP(C592,Sheet1!$A$27:$D$46,3,FALSE)</f>
        <v>79</v>
      </c>
      <c r="J592">
        <f>VLOOKUP(B592,Sheet1!$A$27:$D$46,4,FALSE)</f>
        <v>0.36170212765957449</v>
      </c>
      <c r="K592">
        <f>VLOOKUP(C592,Sheet1!$A$27:$D$46,4,FALSE)</f>
        <v>0.22340425531914893</v>
      </c>
      <c r="L592">
        <f>VLOOKUP(B592,Sheet1!$A$27:$F$46,5,FALSE)</f>
        <v>0.11330409356725145</v>
      </c>
      <c r="M592">
        <f>VLOOKUP(C592,Sheet1!$A$27:$F$46,6,FALSE)</f>
        <v>-0.42763157894736842</v>
      </c>
    </row>
    <row r="593" spans="1:13">
      <c r="A593" s="9">
        <v>39775</v>
      </c>
      <c r="B593" t="s">
        <v>16</v>
      </c>
      <c r="C593" t="s">
        <v>23</v>
      </c>
      <c r="D593">
        <v>3</v>
      </c>
      <c r="E593">
        <v>1</v>
      </c>
      <c r="F593">
        <f>VLOOKUP(B593,Sheet1!$A$27:$B$46,2,FALSE)</f>
        <v>0.98936170212765961</v>
      </c>
      <c r="G593">
        <f>VLOOKUP(C593,Sheet1!$A$27:$B$46,2,FALSE)</f>
        <v>1.1063829787234043</v>
      </c>
      <c r="H593">
        <f>VLOOKUP(B593,Sheet1!$A$27:$D$46,3,FALSE)</f>
        <v>79</v>
      </c>
      <c r="I593">
        <f>VLOOKUP(C593,Sheet1!$A$27:$D$46,3,FALSE)</f>
        <v>57</v>
      </c>
      <c r="J593">
        <f>VLOOKUP(B593,Sheet1!$A$27:$D$46,4,FALSE)</f>
        <v>0.40425531914893614</v>
      </c>
      <c r="K593">
        <f>VLOOKUP(C593,Sheet1!$A$27:$D$46,4,FALSE)</f>
        <v>0.30851063829787234</v>
      </c>
      <c r="L593">
        <f>VLOOKUP(B593,Sheet1!$A$27:$F$46,5,FALSE)</f>
        <v>0.23245614035087719</v>
      </c>
      <c r="M593">
        <f>VLOOKUP(C593,Sheet1!$A$27:$F$46,6,FALSE)</f>
        <v>-0.38230994152046782</v>
      </c>
    </row>
    <row r="594" spans="1:13">
      <c r="A594" s="9">
        <v>39774</v>
      </c>
      <c r="B594" t="s">
        <v>123</v>
      </c>
      <c r="C594" t="s">
        <v>6</v>
      </c>
      <c r="D594">
        <v>0</v>
      </c>
      <c r="E594">
        <v>0</v>
      </c>
      <c r="F594">
        <f>VLOOKUP(B594,Sheet1!$A$27:$B$46,2,FALSE)</f>
        <v>1.5319148936170213</v>
      </c>
      <c r="G594">
        <f>VLOOKUP(C594,Sheet1!$A$27:$B$46,2,FALSE)</f>
        <v>1.6382978723404256</v>
      </c>
      <c r="H594">
        <f>VLOOKUP(B594,Sheet1!$A$27:$D$46,3,FALSE)</f>
        <v>127</v>
      </c>
      <c r="I594">
        <f>VLOOKUP(C594,Sheet1!$A$27:$D$46,3,FALSE)</f>
        <v>140</v>
      </c>
      <c r="J594">
        <f>VLOOKUP(B594,Sheet1!$A$27:$D$46,4,FALSE)</f>
        <v>0.24468085106382978</v>
      </c>
      <c r="K594">
        <f>VLOOKUP(C594,Sheet1!$A$27:$D$46,4,FALSE)</f>
        <v>0.1702127659574468</v>
      </c>
      <c r="L594">
        <f>VLOOKUP(B594,Sheet1!$A$27:$F$46,5,FALSE)</f>
        <v>0.17909356725146197</v>
      </c>
      <c r="M594">
        <f>VLOOKUP(C594,Sheet1!$A$27:$F$46,6,FALSE)</f>
        <v>-1.023391812865497E-2</v>
      </c>
    </row>
    <row r="595" spans="1:13">
      <c r="A595" s="9">
        <v>39768</v>
      </c>
      <c r="B595" t="s">
        <v>8</v>
      </c>
      <c r="C595" t="s">
        <v>21</v>
      </c>
      <c r="D595">
        <v>4</v>
      </c>
      <c r="E595">
        <v>1</v>
      </c>
      <c r="F595">
        <f>VLOOKUP(B595,Sheet1!$A$27:$B$46,2,FALSE)</f>
        <v>1.7553191489361701</v>
      </c>
      <c r="G595">
        <f>VLOOKUP(C595,Sheet1!$A$27:$B$46,2,FALSE)</f>
        <v>1.0425531914893618</v>
      </c>
      <c r="H595">
        <f>VLOOKUP(B595,Sheet1!$A$27:$D$46,3,FALSE)</f>
        <v>124</v>
      </c>
      <c r="I595">
        <f>VLOOKUP(C595,Sheet1!$A$27:$D$46,3,FALSE)</f>
        <v>78</v>
      </c>
      <c r="J595">
        <f>VLOOKUP(B595,Sheet1!$A$27:$D$46,4,FALSE)</f>
        <v>0.1702127659574468</v>
      </c>
      <c r="K595">
        <f>VLOOKUP(C595,Sheet1!$A$27:$D$46,4,FALSE)</f>
        <v>0.36170212765957449</v>
      </c>
      <c r="L595">
        <f>VLOOKUP(B595,Sheet1!$A$27:$F$46,5,FALSE)</f>
        <v>0.52119883040935666</v>
      </c>
      <c r="M595">
        <f>VLOOKUP(C595,Sheet1!$A$27:$F$46,6,FALSE)</f>
        <v>-0.44883040935672514</v>
      </c>
    </row>
    <row r="596" spans="1:13">
      <c r="A596" s="9">
        <v>39768</v>
      </c>
      <c r="B596" t="s">
        <v>15</v>
      </c>
      <c r="C596" t="s">
        <v>123</v>
      </c>
      <c r="D596">
        <v>0</v>
      </c>
      <c r="E596">
        <v>2</v>
      </c>
      <c r="F596">
        <f>VLOOKUP(B596,Sheet1!$A$27:$B$46,2,FALSE)</f>
        <v>1.446808510638298</v>
      </c>
      <c r="G596">
        <f>VLOOKUP(C596,Sheet1!$A$27:$B$46,2,FALSE)</f>
        <v>1.5319148936170213</v>
      </c>
      <c r="H596">
        <f>VLOOKUP(B596,Sheet1!$A$27:$D$46,3,FALSE)</f>
        <v>107</v>
      </c>
      <c r="I596">
        <f>VLOOKUP(C596,Sheet1!$A$27:$D$46,3,FALSE)</f>
        <v>127</v>
      </c>
      <c r="J596">
        <f>VLOOKUP(B596,Sheet1!$A$27:$D$46,4,FALSE)</f>
        <v>0.24468085106382978</v>
      </c>
      <c r="K596">
        <f>VLOOKUP(C596,Sheet1!$A$27:$D$46,4,FALSE)</f>
        <v>0.24468085106382978</v>
      </c>
      <c r="L596">
        <f>VLOOKUP(B596,Sheet1!$A$27:$F$46,5,FALSE)</f>
        <v>0.32748538011695905</v>
      </c>
      <c r="M596">
        <f>VLOOKUP(C596,Sheet1!$A$27:$F$46,6,FALSE)</f>
        <v>-8.6257309941520477E-2</v>
      </c>
    </row>
    <row r="597" spans="1:13">
      <c r="A597" s="9">
        <v>39768</v>
      </c>
      <c r="B597" t="s">
        <v>22</v>
      </c>
      <c r="C597" t="s">
        <v>31</v>
      </c>
      <c r="D597">
        <v>2</v>
      </c>
      <c r="E597">
        <v>2</v>
      </c>
      <c r="F597">
        <f>VLOOKUP(B597,Sheet1!$A$27:$B$46,2,FALSE)</f>
        <v>1.2765957446808511</v>
      </c>
      <c r="G597">
        <f>VLOOKUP(C597,Sheet1!$A$27:$B$46,2,FALSE)</f>
        <v>1.6276595744680851</v>
      </c>
      <c r="H597">
        <f>VLOOKUP(B597,Sheet1!$A$27:$D$46,3,FALSE)</f>
        <v>76</v>
      </c>
      <c r="I597">
        <f>VLOOKUP(C597,Sheet1!$A$27:$D$46,3,FALSE)</f>
        <v>124</v>
      </c>
      <c r="J597">
        <f>VLOOKUP(B597,Sheet1!$A$27:$D$46,4,FALSE)</f>
        <v>0.25531914893617019</v>
      </c>
      <c r="K597">
        <f>VLOOKUP(C597,Sheet1!$A$27:$D$46,4,FALSE)</f>
        <v>0.21276595744680851</v>
      </c>
      <c r="L597">
        <f>VLOOKUP(B597,Sheet1!$A$27:$F$46,5,FALSE)</f>
        <v>-0.16154970760233919</v>
      </c>
      <c r="M597">
        <f>VLOOKUP(C597,Sheet1!$A$27:$F$46,6,FALSE)</f>
        <v>-0.13961988304093564</v>
      </c>
    </row>
    <row r="598" spans="1:13">
      <c r="A598" s="9">
        <v>39768</v>
      </c>
      <c r="B598" t="s">
        <v>7</v>
      </c>
      <c r="C598" t="s">
        <v>16</v>
      </c>
      <c r="D598">
        <v>2</v>
      </c>
      <c r="E598">
        <v>0</v>
      </c>
      <c r="F598">
        <f>VLOOKUP(B598,Sheet1!$A$27:$B$46,2,FALSE)</f>
        <v>1.3191489361702127</v>
      </c>
      <c r="G598">
        <f>VLOOKUP(C598,Sheet1!$A$27:$B$46,2,FALSE)</f>
        <v>0.98936170212765961</v>
      </c>
      <c r="H598">
        <f>VLOOKUP(B598,Sheet1!$A$27:$D$46,3,FALSE)</f>
        <v>79</v>
      </c>
      <c r="I598">
        <f>VLOOKUP(C598,Sheet1!$A$27:$D$46,3,FALSE)</f>
        <v>79</v>
      </c>
      <c r="J598">
        <f>VLOOKUP(B598,Sheet1!$A$27:$D$46,4,FALSE)</f>
        <v>0.22340425531914893</v>
      </c>
      <c r="K598">
        <f>VLOOKUP(C598,Sheet1!$A$27:$D$46,4,FALSE)</f>
        <v>0.40425531914893614</v>
      </c>
      <c r="L598">
        <f>VLOOKUP(B598,Sheet1!$A$27:$F$46,5,FALSE)</f>
        <v>0.22587719298245612</v>
      </c>
      <c r="M598">
        <f>VLOOKUP(C598,Sheet1!$A$27:$F$46,6,FALSE)</f>
        <v>-0.49780701754385964</v>
      </c>
    </row>
    <row r="599" spans="1:13">
      <c r="A599" s="9">
        <v>39768</v>
      </c>
      <c r="B599" t="s">
        <v>23</v>
      </c>
      <c r="C599" t="s">
        <v>19</v>
      </c>
      <c r="D599">
        <v>2</v>
      </c>
      <c r="E599">
        <v>1</v>
      </c>
      <c r="F599">
        <f>VLOOKUP(B599,Sheet1!$A$27:$B$46,2,FALSE)</f>
        <v>1.1063829787234043</v>
      </c>
      <c r="G599">
        <f>VLOOKUP(C599,Sheet1!$A$27:$B$46,2,FALSE)</f>
        <v>1.4361702127659575</v>
      </c>
      <c r="H599">
        <f>VLOOKUP(B599,Sheet1!$A$27:$D$46,3,FALSE)</f>
        <v>57</v>
      </c>
      <c r="I599">
        <f>VLOOKUP(C599,Sheet1!$A$27:$D$46,3,FALSE)</f>
        <v>110</v>
      </c>
      <c r="J599">
        <f>VLOOKUP(B599,Sheet1!$A$27:$D$46,4,FALSE)</f>
        <v>0.30851063829787234</v>
      </c>
      <c r="K599">
        <f>VLOOKUP(C599,Sheet1!$A$27:$D$46,4,FALSE)</f>
        <v>0.25531914893617019</v>
      </c>
      <c r="L599">
        <f>VLOOKUP(B599,Sheet1!$A$27:$F$46,5,FALSE)</f>
        <v>-0.21856725146198833</v>
      </c>
      <c r="M599">
        <f>VLOOKUP(C599,Sheet1!$A$27:$F$46,6,FALSE)</f>
        <v>-0.43421052631578949</v>
      </c>
    </row>
    <row r="600" spans="1:13">
      <c r="A600" s="9">
        <v>39767</v>
      </c>
      <c r="B600" t="s">
        <v>6</v>
      </c>
      <c r="C600" t="s">
        <v>18</v>
      </c>
      <c r="D600">
        <v>2</v>
      </c>
      <c r="E600">
        <v>3</v>
      </c>
      <c r="F600">
        <f>VLOOKUP(B600,Sheet1!$A$27:$B$46,2,FALSE)</f>
        <v>1.6382978723404256</v>
      </c>
      <c r="G600">
        <f>VLOOKUP(C600,Sheet1!$A$27:$B$46,2,FALSE)</f>
        <v>1.0425531914893618</v>
      </c>
      <c r="H600">
        <f>VLOOKUP(B600,Sheet1!$A$27:$D$46,3,FALSE)</f>
        <v>140</v>
      </c>
      <c r="I600">
        <f>VLOOKUP(C600,Sheet1!$A$27:$D$46,3,FALSE)</f>
        <v>41</v>
      </c>
      <c r="J600">
        <f>VLOOKUP(B600,Sheet1!$A$27:$D$46,4,FALSE)</f>
        <v>0.1702127659574468</v>
      </c>
      <c r="K600">
        <f>VLOOKUP(C600,Sheet1!$A$27:$D$46,4,FALSE)</f>
        <v>0.34042553191489361</v>
      </c>
      <c r="L600">
        <f>VLOOKUP(B600,Sheet1!$A$27:$F$46,5,FALSE)</f>
        <v>0.4217836257309942</v>
      </c>
      <c r="M600">
        <f>VLOOKUP(C600,Sheet1!$A$27:$F$46,6,FALSE)</f>
        <v>-0.51461988304093564</v>
      </c>
    </row>
    <row r="601" spans="1:13">
      <c r="A601" s="9">
        <v>39761</v>
      </c>
      <c r="B601" t="s">
        <v>15</v>
      </c>
      <c r="C601" t="s">
        <v>6</v>
      </c>
      <c r="D601">
        <v>0</v>
      </c>
      <c r="E601">
        <v>3</v>
      </c>
      <c r="F601">
        <f>VLOOKUP(B601,Sheet1!$A$27:$B$46,2,FALSE)</f>
        <v>1.446808510638298</v>
      </c>
      <c r="G601">
        <f>VLOOKUP(C601,Sheet1!$A$27:$B$46,2,FALSE)</f>
        <v>1.6382978723404256</v>
      </c>
      <c r="H601">
        <f>VLOOKUP(B601,Sheet1!$A$27:$D$46,3,FALSE)</f>
        <v>107</v>
      </c>
      <c r="I601">
        <f>VLOOKUP(C601,Sheet1!$A$27:$D$46,3,FALSE)</f>
        <v>140</v>
      </c>
      <c r="J601">
        <f>VLOOKUP(B601,Sheet1!$A$27:$D$46,4,FALSE)</f>
        <v>0.24468085106382978</v>
      </c>
      <c r="K601">
        <f>VLOOKUP(C601,Sheet1!$A$27:$D$46,4,FALSE)</f>
        <v>0.1702127659574468</v>
      </c>
      <c r="L601">
        <f>VLOOKUP(B601,Sheet1!$A$27:$F$46,5,FALSE)</f>
        <v>0.32748538011695905</v>
      </c>
      <c r="M601">
        <f>VLOOKUP(C601,Sheet1!$A$27:$F$46,6,FALSE)</f>
        <v>-1.023391812865497E-2</v>
      </c>
    </row>
    <row r="602" spans="1:13">
      <c r="A602" s="9">
        <v>39761</v>
      </c>
      <c r="B602" t="s">
        <v>31</v>
      </c>
      <c r="C602" t="s">
        <v>23</v>
      </c>
      <c r="D602">
        <v>2</v>
      </c>
      <c r="E602">
        <v>1</v>
      </c>
      <c r="F602">
        <f>VLOOKUP(B602,Sheet1!$A$27:$B$46,2,FALSE)</f>
        <v>1.6276595744680851</v>
      </c>
      <c r="G602">
        <f>VLOOKUP(C602,Sheet1!$A$27:$B$46,2,FALSE)</f>
        <v>1.1063829787234043</v>
      </c>
      <c r="H602">
        <f>VLOOKUP(B602,Sheet1!$A$27:$D$46,3,FALSE)</f>
        <v>124</v>
      </c>
      <c r="I602">
        <f>VLOOKUP(C602,Sheet1!$A$27:$D$46,3,FALSE)</f>
        <v>57</v>
      </c>
      <c r="J602">
        <f>VLOOKUP(B602,Sheet1!$A$27:$D$46,4,FALSE)</f>
        <v>0.21276595744680851</v>
      </c>
      <c r="K602">
        <f>VLOOKUP(C602,Sheet1!$A$27:$D$46,4,FALSE)</f>
        <v>0.30851063829787234</v>
      </c>
      <c r="L602">
        <f>VLOOKUP(B602,Sheet1!$A$27:$F$46,5,FALSE)</f>
        <v>0.63669590643274854</v>
      </c>
      <c r="M602">
        <f>VLOOKUP(C602,Sheet1!$A$27:$F$46,6,FALSE)</f>
        <v>-0.38230994152046782</v>
      </c>
    </row>
    <row r="603" spans="1:13">
      <c r="A603" s="9">
        <v>39761</v>
      </c>
      <c r="B603" t="s">
        <v>19</v>
      </c>
      <c r="C603" t="s">
        <v>7</v>
      </c>
      <c r="D603">
        <v>3</v>
      </c>
      <c r="E603">
        <v>3</v>
      </c>
      <c r="F603">
        <f>VLOOKUP(B603,Sheet1!$A$27:$B$46,2,FALSE)</f>
        <v>1.4361702127659575</v>
      </c>
      <c r="G603">
        <f>VLOOKUP(C603,Sheet1!$A$27:$B$46,2,FALSE)</f>
        <v>1.3191489361702127</v>
      </c>
      <c r="H603">
        <f>VLOOKUP(B603,Sheet1!$A$27:$D$46,3,FALSE)</f>
        <v>110</v>
      </c>
      <c r="I603">
        <f>VLOOKUP(C603,Sheet1!$A$27:$D$46,3,FALSE)</f>
        <v>79</v>
      </c>
      <c r="J603">
        <f>VLOOKUP(B603,Sheet1!$A$27:$D$46,4,FALSE)</f>
        <v>0.25531914893617019</v>
      </c>
      <c r="K603">
        <f>VLOOKUP(C603,Sheet1!$A$27:$D$46,4,FALSE)</f>
        <v>0.22340425531914893</v>
      </c>
      <c r="L603">
        <f>VLOOKUP(B603,Sheet1!$A$27:$F$46,5,FALSE)</f>
        <v>0.54239766081871343</v>
      </c>
      <c r="M603">
        <f>VLOOKUP(C603,Sheet1!$A$27:$F$46,6,FALSE)</f>
        <v>-0.42763157894736842</v>
      </c>
    </row>
    <row r="604" spans="1:13">
      <c r="A604" s="9">
        <v>39761</v>
      </c>
      <c r="B604" t="s">
        <v>32</v>
      </c>
      <c r="C604" t="s">
        <v>18</v>
      </c>
      <c r="D604">
        <v>1</v>
      </c>
      <c r="E604">
        <v>0</v>
      </c>
      <c r="F604">
        <f>VLOOKUP(B604,Sheet1!$A$27:$B$46,2,FALSE)</f>
        <v>1.1170212765957446</v>
      </c>
      <c r="G604">
        <f>VLOOKUP(C604,Sheet1!$A$27:$B$46,2,FALSE)</f>
        <v>1.0425531914893618</v>
      </c>
      <c r="H604">
        <f>VLOOKUP(B604,Sheet1!$A$27:$D$46,3,FALSE)</f>
        <v>74</v>
      </c>
      <c r="I604">
        <f>VLOOKUP(C604,Sheet1!$A$27:$D$46,3,FALSE)</f>
        <v>41</v>
      </c>
      <c r="J604">
        <f>VLOOKUP(B604,Sheet1!$A$27:$D$46,4,FALSE)</f>
        <v>0.32978723404255317</v>
      </c>
      <c r="K604">
        <f>VLOOKUP(C604,Sheet1!$A$27:$D$46,4,FALSE)</f>
        <v>0.34042553191489361</v>
      </c>
      <c r="L604">
        <f>VLOOKUP(B604,Sheet1!$A$27:$F$46,5,FALSE)</f>
        <v>2.4122807017543851E-2</v>
      </c>
      <c r="M604">
        <f>VLOOKUP(C604,Sheet1!$A$27:$F$46,6,FALSE)</f>
        <v>-0.51461988304093564</v>
      </c>
    </row>
    <row r="605" spans="1:13">
      <c r="A605" s="9">
        <v>39761</v>
      </c>
      <c r="B605" t="s">
        <v>21</v>
      </c>
      <c r="C605" t="s">
        <v>14</v>
      </c>
      <c r="D605">
        <v>1</v>
      </c>
      <c r="E605">
        <v>0</v>
      </c>
      <c r="F605">
        <f>VLOOKUP(B605,Sheet1!$A$27:$B$46,2,FALSE)</f>
        <v>1.0425531914893618</v>
      </c>
      <c r="G605">
        <f>VLOOKUP(C605,Sheet1!$A$27:$B$46,2,FALSE)</f>
        <v>1.0425531914893618</v>
      </c>
      <c r="H605">
        <f>VLOOKUP(B605,Sheet1!$A$27:$D$46,3,FALSE)</f>
        <v>78</v>
      </c>
      <c r="I605">
        <f>VLOOKUP(C605,Sheet1!$A$27:$D$46,3,FALSE)</f>
        <v>79</v>
      </c>
      <c r="J605">
        <f>VLOOKUP(B605,Sheet1!$A$27:$D$46,4,FALSE)</f>
        <v>0.36170212765957449</v>
      </c>
      <c r="K605">
        <f>VLOOKUP(C605,Sheet1!$A$27:$D$46,4,FALSE)</f>
        <v>0.39361702127659576</v>
      </c>
      <c r="L605">
        <f>VLOOKUP(B605,Sheet1!$A$27:$F$46,5,FALSE)</f>
        <v>0.11330409356725145</v>
      </c>
      <c r="M605">
        <f>VLOOKUP(C605,Sheet1!$A$27:$F$46,6,FALSE)</f>
        <v>-0.49634502923976609</v>
      </c>
    </row>
    <row r="606" spans="1:13">
      <c r="A606" s="9">
        <v>39761</v>
      </c>
      <c r="B606" t="s">
        <v>16</v>
      </c>
      <c r="C606" t="s">
        <v>8</v>
      </c>
      <c r="D606">
        <v>0</v>
      </c>
      <c r="E606">
        <v>0</v>
      </c>
      <c r="F606">
        <f>VLOOKUP(B606,Sheet1!$A$27:$B$46,2,FALSE)</f>
        <v>0.98936170212765961</v>
      </c>
      <c r="G606">
        <f>VLOOKUP(C606,Sheet1!$A$27:$B$46,2,FALSE)</f>
        <v>1.7553191489361701</v>
      </c>
      <c r="H606">
        <f>VLOOKUP(B606,Sheet1!$A$27:$D$46,3,FALSE)</f>
        <v>79</v>
      </c>
      <c r="I606">
        <f>VLOOKUP(C606,Sheet1!$A$27:$D$46,3,FALSE)</f>
        <v>124</v>
      </c>
      <c r="J606">
        <f>VLOOKUP(B606,Sheet1!$A$27:$D$46,4,FALSE)</f>
        <v>0.40425531914893614</v>
      </c>
      <c r="K606">
        <f>VLOOKUP(C606,Sheet1!$A$27:$D$46,4,FALSE)</f>
        <v>0.1702127659574468</v>
      </c>
      <c r="L606">
        <f>VLOOKUP(B606,Sheet1!$A$27:$F$46,5,FALSE)</f>
        <v>0.23245614035087719</v>
      </c>
      <c r="M606">
        <f>VLOOKUP(C606,Sheet1!$A$27:$F$46,6,FALSE)</f>
        <v>-0.25730994152046782</v>
      </c>
    </row>
    <row r="607" spans="1:13">
      <c r="A607" s="9">
        <v>39760</v>
      </c>
      <c r="B607" t="s">
        <v>5</v>
      </c>
      <c r="C607" t="s">
        <v>22</v>
      </c>
      <c r="D607">
        <v>4</v>
      </c>
      <c r="E607">
        <v>3</v>
      </c>
      <c r="F607">
        <f>VLOOKUP(B607,Sheet1!$A$27:$B$46,2,FALSE)</f>
        <v>2.4574468085106385</v>
      </c>
      <c r="G607">
        <f>VLOOKUP(C607,Sheet1!$A$27:$B$46,2,FALSE)</f>
        <v>1.2765957446808511</v>
      </c>
      <c r="H607">
        <f>VLOOKUP(B607,Sheet1!$A$27:$D$46,3,FALSE)</f>
        <v>228</v>
      </c>
      <c r="I607">
        <f>VLOOKUP(C607,Sheet1!$A$27:$D$46,3,FALSE)</f>
        <v>76</v>
      </c>
      <c r="J607">
        <f>VLOOKUP(B607,Sheet1!$A$27:$D$46,4,FALSE)</f>
        <v>0.11702127659574468</v>
      </c>
      <c r="K607">
        <f>VLOOKUP(C607,Sheet1!$A$27:$D$46,4,FALSE)</f>
        <v>0.25531914893617019</v>
      </c>
      <c r="L607">
        <f>VLOOKUP(B607,Sheet1!$A$27:$F$46,5,FALSE)</f>
        <v>1.1023391812865497</v>
      </c>
      <c r="M607">
        <f>VLOOKUP(C607,Sheet1!$A$27:$F$46,6,FALSE)</f>
        <v>-0.29312865497076024</v>
      </c>
    </row>
    <row r="608" spans="1:13">
      <c r="A608" s="9">
        <v>39754</v>
      </c>
      <c r="B608" t="s">
        <v>23</v>
      </c>
      <c r="C608" t="s">
        <v>5</v>
      </c>
      <c r="D608">
        <v>1</v>
      </c>
      <c r="E608">
        <v>1</v>
      </c>
      <c r="F608">
        <f>VLOOKUP(B608,Sheet1!$A$27:$B$46,2,FALSE)</f>
        <v>1.1063829787234043</v>
      </c>
      <c r="G608">
        <f>VLOOKUP(C608,Sheet1!$A$27:$B$46,2,FALSE)</f>
        <v>2.4574468085106385</v>
      </c>
      <c r="H608">
        <f>VLOOKUP(B608,Sheet1!$A$27:$D$46,3,FALSE)</f>
        <v>57</v>
      </c>
      <c r="I608">
        <f>VLOOKUP(C608,Sheet1!$A$27:$D$46,3,FALSE)</f>
        <v>228</v>
      </c>
      <c r="J608">
        <f>VLOOKUP(B608,Sheet1!$A$27:$D$46,4,FALSE)</f>
        <v>0.30851063829787234</v>
      </c>
      <c r="K608">
        <f>VLOOKUP(C608,Sheet1!$A$27:$D$46,4,FALSE)</f>
        <v>0.11702127659574468</v>
      </c>
      <c r="L608">
        <f>VLOOKUP(B608,Sheet1!$A$27:$F$46,5,FALSE)</f>
        <v>-0.21856725146198833</v>
      </c>
      <c r="M608">
        <f>VLOOKUP(C608,Sheet1!$A$27:$F$46,6,FALSE)</f>
        <v>0.3757309941520468</v>
      </c>
    </row>
    <row r="609" spans="1:13">
      <c r="A609" s="9">
        <v>39754</v>
      </c>
      <c r="B609" t="s">
        <v>14</v>
      </c>
      <c r="C609" t="s">
        <v>16</v>
      </c>
      <c r="D609">
        <v>1</v>
      </c>
      <c r="E609">
        <v>0</v>
      </c>
      <c r="F609">
        <f>VLOOKUP(B609,Sheet1!$A$27:$B$46,2,FALSE)</f>
        <v>1.0425531914893618</v>
      </c>
      <c r="G609">
        <f>VLOOKUP(C609,Sheet1!$A$27:$B$46,2,FALSE)</f>
        <v>0.98936170212765961</v>
      </c>
      <c r="H609">
        <f>VLOOKUP(B609,Sheet1!$A$27:$D$46,3,FALSE)</f>
        <v>79</v>
      </c>
      <c r="I609">
        <f>VLOOKUP(C609,Sheet1!$A$27:$D$46,3,FALSE)</f>
        <v>79</v>
      </c>
      <c r="J609">
        <f>VLOOKUP(B609,Sheet1!$A$27:$D$46,4,FALSE)</f>
        <v>0.39361702127659576</v>
      </c>
      <c r="K609">
        <f>VLOOKUP(C609,Sheet1!$A$27:$D$46,4,FALSE)</f>
        <v>0.40425531914893614</v>
      </c>
      <c r="L609">
        <f>VLOOKUP(B609,Sheet1!$A$27:$F$46,5,FALSE)</f>
        <v>0.33698830409356728</v>
      </c>
      <c r="M609">
        <f>VLOOKUP(C609,Sheet1!$A$27:$F$46,6,FALSE)</f>
        <v>-0.49780701754385964</v>
      </c>
    </row>
    <row r="610" spans="1:13">
      <c r="A610" s="9">
        <v>39753</v>
      </c>
      <c r="B610" t="s">
        <v>8</v>
      </c>
      <c r="C610" t="s">
        <v>19</v>
      </c>
      <c r="D610">
        <v>2</v>
      </c>
      <c r="E610">
        <v>0</v>
      </c>
      <c r="F610">
        <f>VLOOKUP(B610,Sheet1!$A$27:$B$46,2,FALSE)</f>
        <v>1.7553191489361701</v>
      </c>
      <c r="G610">
        <f>VLOOKUP(C610,Sheet1!$A$27:$B$46,2,FALSE)</f>
        <v>1.4361702127659575</v>
      </c>
      <c r="H610">
        <f>VLOOKUP(B610,Sheet1!$A$27:$D$46,3,FALSE)</f>
        <v>124</v>
      </c>
      <c r="I610">
        <f>VLOOKUP(C610,Sheet1!$A$27:$D$46,3,FALSE)</f>
        <v>110</v>
      </c>
      <c r="J610">
        <f>VLOOKUP(B610,Sheet1!$A$27:$D$46,4,FALSE)</f>
        <v>0.1702127659574468</v>
      </c>
      <c r="K610">
        <f>VLOOKUP(C610,Sheet1!$A$27:$D$46,4,FALSE)</f>
        <v>0.25531914893617019</v>
      </c>
      <c r="L610">
        <f>VLOOKUP(B610,Sheet1!$A$27:$F$46,5,FALSE)</f>
        <v>0.52119883040935666</v>
      </c>
      <c r="M610">
        <f>VLOOKUP(C610,Sheet1!$A$27:$F$46,6,FALSE)</f>
        <v>-0.43421052631578949</v>
      </c>
    </row>
    <row r="611" spans="1:13">
      <c r="A611" s="9">
        <v>39753</v>
      </c>
      <c r="B611" t="s">
        <v>6</v>
      </c>
      <c r="C611" t="s">
        <v>32</v>
      </c>
      <c r="D611">
        <v>2</v>
      </c>
      <c r="E611">
        <v>4</v>
      </c>
      <c r="F611">
        <f>VLOOKUP(B611,Sheet1!$A$27:$B$46,2,FALSE)</f>
        <v>1.6382978723404256</v>
      </c>
      <c r="G611">
        <f>VLOOKUP(C611,Sheet1!$A$27:$B$46,2,FALSE)</f>
        <v>1.1170212765957446</v>
      </c>
      <c r="H611">
        <f>VLOOKUP(B611,Sheet1!$A$27:$D$46,3,FALSE)</f>
        <v>140</v>
      </c>
      <c r="I611">
        <f>VLOOKUP(C611,Sheet1!$A$27:$D$46,3,FALSE)</f>
        <v>74</v>
      </c>
      <c r="J611">
        <f>VLOOKUP(B611,Sheet1!$A$27:$D$46,4,FALSE)</f>
        <v>0.1702127659574468</v>
      </c>
      <c r="K611">
        <f>VLOOKUP(C611,Sheet1!$A$27:$D$46,4,FALSE)</f>
        <v>0.32978723404255317</v>
      </c>
      <c r="L611">
        <f>VLOOKUP(B611,Sheet1!$A$27:$F$46,5,FALSE)</f>
        <v>0.4217836257309942</v>
      </c>
      <c r="M611">
        <f>VLOOKUP(C611,Sheet1!$A$27:$F$46,6,FALSE)</f>
        <v>-0.40716374269005845</v>
      </c>
    </row>
    <row r="612" spans="1:13">
      <c r="A612" s="9">
        <v>39753</v>
      </c>
      <c r="B612" t="s">
        <v>22</v>
      </c>
      <c r="C612" t="s">
        <v>0</v>
      </c>
      <c r="D612">
        <v>1</v>
      </c>
      <c r="E612">
        <v>4</v>
      </c>
      <c r="F612">
        <f>VLOOKUP(B612,Sheet1!$A$27:$B$46,2,FALSE)</f>
        <v>1.2765957446808511</v>
      </c>
      <c r="G612">
        <f>VLOOKUP(C612,Sheet1!$A$27:$B$46,2,FALSE)</f>
        <v>2.9188596491228069</v>
      </c>
      <c r="H612">
        <f>VLOOKUP(B612,Sheet1!$A$27:$D$46,3,FALSE)</f>
        <v>76</v>
      </c>
      <c r="I612">
        <f>VLOOKUP(C612,Sheet1!$A$27:$D$46,3,FALSE)</f>
        <v>291</v>
      </c>
      <c r="J612">
        <f>VLOOKUP(B612,Sheet1!$A$27:$D$46,4,FALSE)</f>
        <v>0.25531914893617019</v>
      </c>
      <c r="K612">
        <f>VLOOKUP(C612,Sheet1!$A$27:$D$46,4,FALSE)</f>
        <v>5.4093567251461985E-2</v>
      </c>
      <c r="L612">
        <f>VLOOKUP(B612,Sheet1!$A$27:$F$46,5,FALSE)</f>
        <v>-0.16154970760233919</v>
      </c>
      <c r="M612">
        <f>VLOOKUP(C612,Sheet1!$A$27:$F$46,6,FALSE)</f>
        <v>1.1410818713450293</v>
      </c>
    </row>
    <row r="613" spans="1:13">
      <c r="A613" s="9">
        <v>39753</v>
      </c>
      <c r="B613" t="s">
        <v>7</v>
      </c>
      <c r="C613" t="s">
        <v>31</v>
      </c>
      <c r="D613">
        <v>1</v>
      </c>
      <c r="E613">
        <v>4</v>
      </c>
      <c r="F613">
        <f>VLOOKUP(B613,Sheet1!$A$27:$B$46,2,FALSE)</f>
        <v>1.3191489361702127</v>
      </c>
      <c r="G613">
        <f>VLOOKUP(C613,Sheet1!$A$27:$B$46,2,FALSE)</f>
        <v>1.6276595744680851</v>
      </c>
      <c r="H613">
        <f>VLOOKUP(B613,Sheet1!$A$27:$D$46,3,FALSE)</f>
        <v>79</v>
      </c>
      <c r="I613">
        <f>VLOOKUP(C613,Sheet1!$A$27:$D$46,3,FALSE)</f>
        <v>124</v>
      </c>
      <c r="J613">
        <f>VLOOKUP(B613,Sheet1!$A$27:$D$46,4,FALSE)</f>
        <v>0.22340425531914893</v>
      </c>
      <c r="K613">
        <f>VLOOKUP(C613,Sheet1!$A$27:$D$46,4,FALSE)</f>
        <v>0.21276595744680851</v>
      </c>
      <c r="L613">
        <f>VLOOKUP(B613,Sheet1!$A$27:$F$46,5,FALSE)</f>
        <v>0.22587719298245612</v>
      </c>
      <c r="M613">
        <f>VLOOKUP(C613,Sheet1!$A$27:$F$46,6,FALSE)</f>
        <v>-0.13961988304093564</v>
      </c>
    </row>
    <row r="614" spans="1:13">
      <c r="A614" s="9">
        <v>39747</v>
      </c>
      <c r="B614" t="s">
        <v>5</v>
      </c>
      <c r="C614" t="s">
        <v>7</v>
      </c>
      <c r="D614">
        <v>3</v>
      </c>
      <c r="E614">
        <v>2</v>
      </c>
      <c r="F614">
        <f>VLOOKUP(B614,Sheet1!$A$27:$B$46,2,FALSE)</f>
        <v>2.4574468085106385</v>
      </c>
      <c r="G614">
        <f>VLOOKUP(C614,Sheet1!$A$27:$B$46,2,FALSE)</f>
        <v>1.3191489361702127</v>
      </c>
      <c r="H614">
        <f>VLOOKUP(B614,Sheet1!$A$27:$D$46,3,FALSE)</f>
        <v>228</v>
      </c>
      <c r="I614">
        <f>VLOOKUP(C614,Sheet1!$A$27:$D$46,3,FALSE)</f>
        <v>79</v>
      </c>
      <c r="J614">
        <f>VLOOKUP(B614,Sheet1!$A$27:$D$46,4,FALSE)</f>
        <v>0.11702127659574468</v>
      </c>
      <c r="K614">
        <f>VLOOKUP(C614,Sheet1!$A$27:$D$46,4,FALSE)</f>
        <v>0.22340425531914893</v>
      </c>
      <c r="L614">
        <f>VLOOKUP(B614,Sheet1!$A$27:$F$46,5,FALSE)</f>
        <v>1.1023391812865497</v>
      </c>
      <c r="M614">
        <f>VLOOKUP(C614,Sheet1!$A$27:$F$46,6,FALSE)</f>
        <v>-0.42763157894736842</v>
      </c>
    </row>
    <row r="615" spans="1:13">
      <c r="A615" s="9">
        <v>39747</v>
      </c>
      <c r="B615" t="s">
        <v>123</v>
      </c>
      <c r="C615" t="s">
        <v>22</v>
      </c>
      <c r="D615">
        <v>0</v>
      </c>
      <c r="E615">
        <v>1</v>
      </c>
      <c r="F615">
        <f>VLOOKUP(B615,Sheet1!$A$27:$B$46,2,FALSE)</f>
        <v>1.5319148936170213</v>
      </c>
      <c r="G615">
        <f>VLOOKUP(C615,Sheet1!$A$27:$B$46,2,FALSE)</f>
        <v>1.2765957446808511</v>
      </c>
      <c r="H615">
        <f>VLOOKUP(B615,Sheet1!$A$27:$D$46,3,FALSE)</f>
        <v>127</v>
      </c>
      <c r="I615">
        <f>VLOOKUP(C615,Sheet1!$A$27:$D$46,3,FALSE)</f>
        <v>76</v>
      </c>
      <c r="J615">
        <f>VLOOKUP(B615,Sheet1!$A$27:$D$46,4,FALSE)</f>
        <v>0.24468085106382978</v>
      </c>
      <c r="K615">
        <f>VLOOKUP(C615,Sheet1!$A$27:$D$46,4,FALSE)</f>
        <v>0.25531914893617019</v>
      </c>
      <c r="L615">
        <f>VLOOKUP(B615,Sheet1!$A$27:$F$46,5,FALSE)</f>
        <v>0.17909356725146197</v>
      </c>
      <c r="M615">
        <f>VLOOKUP(C615,Sheet1!$A$27:$F$46,6,FALSE)</f>
        <v>-0.29312865497076024</v>
      </c>
    </row>
    <row r="616" spans="1:13">
      <c r="A616" s="9">
        <v>39747</v>
      </c>
      <c r="B616" t="s">
        <v>31</v>
      </c>
      <c r="C616" t="s">
        <v>8</v>
      </c>
      <c r="D616">
        <v>4</v>
      </c>
      <c r="E616">
        <v>4</v>
      </c>
      <c r="F616">
        <f>VLOOKUP(B616,Sheet1!$A$27:$B$46,2,FALSE)</f>
        <v>1.6276595744680851</v>
      </c>
      <c r="G616">
        <f>VLOOKUP(C616,Sheet1!$A$27:$B$46,2,FALSE)</f>
        <v>1.7553191489361701</v>
      </c>
      <c r="H616">
        <f>VLOOKUP(B616,Sheet1!$A$27:$D$46,3,FALSE)</f>
        <v>124</v>
      </c>
      <c r="I616">
        <f>VLOOKUP(C616,Sheet1!$A$27:$D$46,3,FALSE)</f>
        <v>124</v>
      </c>
      <c r="J616">
        <f>VLOOKUP(B616,Sheet1!$A$27:$D$46,4,FALSE)</f>
        <v>0.21276595744680851</v>
      </c>
      <c r="K616">
        <f>VLOOKUP(C616,Sheet1!$A$27:$D$46,4,FALSE)</f>
        <v>0.1702127659574468</v>
      </c>
      <c r="L616">
        <f>VLOOKUP(B616,Sheet1!$A$27:$F$46,5,FALSE)</f>
        <v>0.63669590643274854</v>
      </c>
      <c r="M616">
        <f>VLOOKUP(C616,Sheet1!$A$27:$F$46,6,FALSE)</f>
        <v>-0.25730994152046782</v>
      </c>
    </row>
    <row r="617" spans="1:13">
      <c r="A617" s="9">
        <v>39747</v>
      </c>
      <c r="B617" t="s">
        <v>19</v>
      </c>
      <c r="C617" t="s">
        <v>14</v>
      </c>
      <c r="D617">
        <v>3</v>
      </c>
      <c r="E617">
        <v>0</v>
      </c>
      <c r="F617">
        <f>VLOOKUP(B617,Sheet1!$A$27:$B$46,2,FALSE)</f>
        <v>1.4361702127659575</v>
      </c>
      <c r="G617">
        <f>VLOOKUP(C617,Sheet1!$A$27:$B$46,2,FALSE)</f>
        <v>1.0425531914893618</v>
      </c>
      <c r="H617">
        <f>VLOOKUP(B617,Sheet1!$A$27:$D$46,3,FALSE)</f>
        <v>110</v>
      </c>
      <c r="I617">
        <f>VLOOKUP(C617,Sheet1!$A$27:$D$46,3,FALSE)</f>
        <v>79</v>
      </c>
      <c r="J617">
        <f>VLOOKUP(B617,Sheet1!$A$27:$D$46,4,FALSE)</f>
        <v>0.25531914893617019</v>
      </c>
      <c r="K617">
        <f>VLOOKUP(C617,Sheet1!$A$27:$D$46,4,FALSE)</f>
        <v>0.39361702127659576</v>
      </c>
      <c r="L617">
        <f>VLOOKUP(B617,Sheet1!$A$27:$F$46,5,FALSE)</f>
        <v>0.54239766081871343</v>
      </c>
      <c r="M617">
        <f>VLOOKUP(C617,Sheet1!$A$27:$F$46,6,FALSE)</f>
        <v>-0.49634502923976609</v>
      </c>
    </row>
    <row r="618" spans="1:13">
      <c r="A618" s="9">
        <v>39747</v>
      </c>
      <c r="B618" t="s">
        <v>21</v>
      </c>
      <c r="C618" t="s">
        <v>18</v>
      </c>
      <c r="D618">
        <v>0</v>
      </c>
      <c r="E618">
        <v>3</v>
      </c>
      <c r="F618">
        <f>VLOOKUP(B618,Sheet1!$A$27:$B$46,2,FALSE)</f>
        <v>1.0425531914893618</v>
      </c>
      <c r="G618">
        <f>VLOOKUP(C618,Sheet1!$A$27:$B$46,2,FALSE)</f>
        <v>1.0425531914893618</v>
      </c>
      <c r="H618">
        <f>VLOOKUP(B618,Sheet1!$A$27:$D$46,3,FALSE)</f>
        <v>78</v>
      </c>
      <c r="I618">
        <f>VLOOKUP(C618,Sheet1!$A$27:$D$46,3,FALSE)</f>
        <v>41</v>
      </c>
      <c r="J618">
        <f>VLOOKUP(B618,Sheet1!$A$27:$D$46,4,FALSE)</f>
        <v>0.36170212765957449</v>
      </c>
      <c r="K618">
        <f>VLOOKUP(C618,Sheet1!$A$27:$D$46,4,FALSE)</f>
        <v>0.34042553191489361</v>
      </c>
      <c r="L618">
        <f>VLOOKUP(B618,Sheet1!$A$27:$F$46,5,FALSE)</f>
        <v>0.11330409356725145</v>
      </c>
      <c r="M618">
        <f>VLOOKUP(C618,Sheet1!$A$27:$F$46,6,FALSE)</f>
        <v>-0.51461988304093564</v>
      </c>
    </row>
    <row r="619" spans="1:13">
      <c r="A619" s="9">
        <v>39746</v>
      </c>
      <c r="B619" t="s">
        <v>0</v>
      </c>
      <c r="C619" t="s">
        <v>23</v>
      </c>
      <c r="D619">
        <v>5</v>
      </c>
      <c r="E619">
        <v>0</v>
      </c>
      <c r="F619">
        <f>VLOOKUP(B619,Sheet1!$A$27:$B$46,2,FALSE)</f>
        <v>2.9188596491228069</v>
      </c>
      <c r="G619">
        <f>VLOOKUP(C619,Sheet1!$A$27:$B$46,2,FALSE)</f>
        <v>1.1063829787234043</v>
      </c>
      <c r="H619">
        <f>VLOOKUP(B619,Sheet1!$A$27:$D$46,3,FALSE)</f>
        <v>291</v>
      </c>
      <c r="I619">
        <f>VLOOKUP(C619,Sheet1!$A$27:$D$46,3,FALSE)</f>
        <v>57</v>
      </c>
      <c r="J619">
        <f>VLOOKUP(B619,Sheet1!$A$27:$D$46,4,FALSE)</f>
        <v>5.4093567251461985E-2</v>
      </c>
      <c r="K619">
        <f>VLOOKUP(C619,Sheet1!$A$27:$D$46,4,FALSE)</f>
        <v>0.30851063829787234</v>
      </c>
      <c r="L619">
        <f>VLOOKUP(B619,Sheet1!$A$27:$F$46,5,FALSE)</f>
        <v>1.111842105263158</v>
      </c>
      <c r="M619">
        <f>VLOOKUP(C619,Sheet1!$A$27:$F$46,6,FALSE)</f>
        <v>-0.38230994152046782</v>
      </c>
    </row>
    <row r="620" spans="1:13">
      <c r="A620" s="9">
        <v>39740</v>
      </c>
      <c r="B620" t="s">
        <v>22</v>
      </c>
      <c r="C620" t="s">
        <v>15</v>
      </c>
      <c r="D620">
        <v>2</v>
      </c>
      <c r="E620">
        <v>1</v>
      </c>
      <c r="F620">
        <f>VLOOKUP(B620,Sheet1!$A$27:$B$46,2,FALSE)</f>
        <v>1.2765957446808511</v>
      </c>
      <c r="G620">
        <f>VLOOKUP(C620,Sheet1!$A$27:$B$46,2,FALSE)</f>
        <v>1.446808510638298</v>
      </c>
      <c r="H620">
        <f>VLOOKUP(B620,Sheet1!$A$27:$D$46,3,FALSE)</f>
        <v>76</v>
      </c>
      <c r="I620">
        <f>VLOOKUP(C620,Sheet1!$A$27:$D$46,3,FALSE)</f>
        <v>107</v>
      </c>
      <c r="J620">
        <f>VLOOKUP(B620,Sheet1!$A$27:$D$46,4,FALSE)</f>
        <v>0.25531914893617019</v>
      </c>
      <c r="K620">
        <f>VLOOKUP(C620,Sheet1!$A$27:$D$46,4,FALSE)</f>
        <v>0.24468085106382978</v>
      </c>
      <c r="L620">
        <f>VLOOKUP(B620,Sheet1!$A$27:$F$46,5,FALSE)</f>
        <v>-0.16154970760233919</v>
      </c>
      <c r="M620">
        <f>VLOOKUP(C620,Sheet1!$A$27:$F$46,6,FALSE)</f>
        <v>-0.21783625730994152</v>
      </c>
    </row>
    <row r="621" spans="1:13">
      <c r="A621" s="9">
        <v>39740</v>
      </c>
      <c r="B621" t="s">
        <v>7</v>
      </c>
      <c r="C621" t="s">
        <v>0</v>
      </c>
      <c r="D621">
        <v>0</v>
      </c>
      <c r="E621">
        <v>1</v>
      </c>
      <c r="F621">
        <f>VLOOKUP(B621,Sheet1!$A$27:$B$46,2,FALSE)</f>
        <v>1.3191489361702127</v>
      </c>
      <c r="G621">
        <f>VLOOKUP(C621,Sheet1!$A$27:$B$46,2,FALSE)</f>
        <v>2.9188596491228069</v>
      </c>
      <c r="H621">
        <f>VLOOKUP(B621,Sheet1!$A$27:$D$46,3,FALSE)</f>
        <v>79</v>
      </c>
      <c r="I621">
        <f>VLOOKUP(C621,Sheet1!$A$27:$D$46,3,FALSE)</f>
        <v>291</v>
      </c>
      <c r="J621">
        <f>VLOOKUP(B621,Sheet1!$A$27:$D$46,4,FALSE)</f>
        <v>0.22340425531914893</v>
      </c>
      <c r="K621">
        <f>VLOOKUP(C621,Sheet1!$A$27:$D$46,4,FALSE)</f>
        <v>5.4093567251461985E-2</v>
      </c>
      <c r="L621">
        <f>VLOOKUP(B621,Sheet1!$A$27:$F$46,5,FALSE)</f>
        <v>0.22587719298245612</v>
      </c>
      <c r="M621">
        <f>VLOOKUP(C621,Sheet1!$A$27:$F$46,6,FALSE)</f>
        <v>1.1410818713450293</v>
      </c>
    </row>
    <row r="622" spans="1:13">
      <c r="A622" s="9">
        <v>39740</v>
      </c>
      <c r="B622" t="s">
        <v>23</v>
      </c>
      <c r="C622" t="s">
        <v>123</v>
      </c>
      <c r="D622">
        <v>0</v>
      </c>
      <c r="E622">
        <v>1</v>
      </c>
      <c r="F622">
        <f>VLOOKUP(B622,Sheet1!$A$27:$B$46,2,FALSE)</f>
        <v>1.1063829787234043</v>
      </c>
      <c r="G622">
        <f>VLOOKUP(C622,Sheet1!$A$27:$B$46,2,FALSE)</f>
        <v>1.5319148936170213</v>
      </c>
      <c r="H622">
        <f>VLOOKUP(B622,Sheet1!$A$27:$D$46,3,FALSE)</f>
        <v>57</v>
      </c>
      <c r="I622">
        <f>VLOOKUP(C622,Sheet1!$A$27:$D$46,3,FALSE)</f>
        <v>127</v>
      </c>
      <c r="J622">
        <f>VLOOKUP(B622,Sheet1!$A$27:$D$46,4,FALSE)</f>
        <v>0.30851063829787234</v>
      </c>
      <c r="K622">
        <f>VLOOKUP(C622,Sheet1!$A$27:$D$46,4,FALSE)</f>
        <v>0.24468085106382978</v>
      </c>
      <c r="L622">
        <f>VLOOKUP(B622,Sheet1!$A$27:$F$46,5,FALSE)</f>
        <v>-0.21856725146198833</v>
      </c>
      <c r="M622">
        <f>VLOOKUP(C622,Sheet1!$A$27:$F$46,6,FALSE)</f>
        <v>-8.6257309941520477E-2</v>
      </c>
    </row>
    <row r="623" spans="1:13">
      <c r="A623" s="9">
        <v>39740</v>
      </c>
      <c r="B623" t="s">
        <v>32</v>
      </c>
      <c r="C623" t="s">
        <v>21</v>
      </c>
      <c r="D623">
        <v>0</v>
      </c>
      <c r="E623">
        <v>0</v>
      </c>
      <c r="F623">
        <f>VLOOKUP(B623,Sheet1!$A$27:$B$46,2,FALSE)</f>
        <v>1.1170212765957446</v>
      </c>
      <c r="G623">
        <f>VLOOKUP(C623,Sheet1!$A$27:$B$46,2,FALSE)</f>
        <v>1.0425531914893618</v>
      </c>
      <c r="H623">
        <f>VLOOKUP(B623,Sheet1!$A$27:$D$46,3,FALSE)</f>
        <v>74</v>
      </c>
      <c r="I623">
        <f>VLOOKUP(C623,Sheet1!$A$27:$D$46,3,FALSE)</f>
        <v>78</v>
      </c>
      <c r="J623">
        <f>VLOOKUP(B623,Sheet1!$A$27:$D$46,4,FALSE)</f>
        <v>0.32978723404255317</v>
      </c>
      <c r="K623">
        <f>VLOOKUP(C623,Sheet1!$A$27:$D$46,4,FALSE)</f>
        <v>0.36170212765957449</v>
      </c>
      <c r="L623">
        <f>VLOOKUP(B623,Sheet1!$A$27:$F$46,5,FALSE)</f>
        <v>2.4122807017543851E-2</v>
      </c>
      <c r="M623">
        <f>VLOOKUP(C623,Sheet1!$A$27:$F$46,6,FALSE)</f>
        <v>-0.44883040935672514</v>
      </c>
    </row>
    <row r="624" spans="1:13">
      <c r="A624" s="9">
        <v>39740</v>
      </c>
      <c r="B624" t="s">
        <v>18</v>
      </c>
      <c r="C624" t="s">
        <v>16</v>
      </c>
      <c r="D624">
        <v>2</v>
      </c>
      <c r="E624">
        <v>1</v>
      </c>
      <c r="F624">
        <f>VLOOKUP(B624,Sheet1!$A$27:$B$46,2,FALSE)</f>
        <v>1.0425531914893618</v>
      </c>
      <c r="G624">
        <f>VLOOKUP(C624,Sheet1!$A$27:$B$46,2,FALSE)</f>
        <v>0.98936170212765961</v>
      </c>
      <c r="H624">
        <f>VLOOKUP(B624,Sheet1!$A$27:$D$46,3,FALSE)</f>
        <v>41</v>
      </c>
      <c r="I624">
        <f>VLOOKUP(C624,Sheet1!$A$27:$D$46,3,FALSE)</f>
        <v>79</v>
      </c>
      <c r="J624">
        <f>VLOOKUP(B624,Sheet1!$A$27:$D$46,4,FALSE)</f>
        <v>0.34042553191489361</v>
      </c>
      <c r="K624">
        <f>VLOOKUP(C624,Sheet1!$A$27:$D$46,4,FALSE)</f>
        <v>0.40425531914893614</v>
      </c>
      <c r="L624">
        <f>VLOOKUP(B624,Sheet1!$A$27:$F$46,5,FALSE)</f>
        <v>-0.12792397660818713</v>
      </c>
      <c r="M624">
        <f>VLOOKUP(C624,Sheet1!$A$27:$F$46,6,FALSE)</f>
        <v>-0.49780701754385964</v>
      </c>
    </row>
    <row r="625" spans="1:13">
      <c r="A625" s="9">
        <v>39739</v>
      </c>
      <c r="B625" t="s">
        <v>8</v>
      </c>
      <c r="C625" t="s">
        <v>5</v>
      </c>
      <c r="D625">
        <v>1</v>
      </c>
      <c r="E625">
        <v>2</v>
      </c>
      <c r="F625">
        <f>VLOOKUP(B625,Sheet1!$A$27:$B$46,2,FALSE)</f>
        <v>1.7553191489361701</v>
      </c>
      <c r="G625">
        <f>VLOOKUP(C625,Sheet1!$A$27:$B$46,2,FALSE)</f>
        <v>2.4574468085106385</v>
      </c>
      <c r="H625">
        <f>VLOOKUP(B625,Sheet1!$A$27:$D$46,3,FALSE)</f>
        <v>124</v>
      </c>
      <c r="I625">
        <f>VLOOKUP(C625,Sheet1!$A$27:$D$46,3,FALSE)</f>
        <v>228</v>
      </c>
      <c r="J625">
        <f>VLOOKUP(B625,Sheet1!$A$27:$D$46,4,FALSE)</f>
        <v>0.1702127659574468</v>
      </c>
      <c r="K625">
        <f>VLOOKUP(C625,Sheet1!$A$27:$D$46,4,FALSE)</f>
        <v>0.11702127659574468</v>
      </c>
      <c r="L625">
        <f>VLOOKUP(B625,Sheet1!$A$27:$F$46,5,FALSE)</f>
        <v>0.52119883040935666</v>
      </c>
      <c r="M625">
        <f>VLOOKUP(C625,Sheet1!$A$27:$F$46,6,FALSE)</f>
        <v>0.3757309941520468</v>
      </c>
    </row>
    <row r="626" spans="1:13">
      <c r="A626" s="9">
        <v>39739</v>
      </c>
      <c r="B626" t="s">
        <v>14</v>
      </c>
      <c r="C626" t="s">
        <v>31</v>
      </c>
      <c r="D626">
        <v>0</v>
      </c>
      <c r="E626">
        <v>0</v>
      </c>
      <c r="F626">
        <f>VLOOKUP(B626,Sheet1!$A$27:$B$46,2,FALSE)</f>
        <v>1.0425531914893618</v>
      </c>
      <c r="G626">
        <f>VLOOKUP(C626,Sheet1!$A$27:$B$46,2,FALSE)</f>
        <v>1.6276595744680851</v>
      </c>
      <c r="H626">
        <f>VLOOKUP(B626,Sheet1!$A$27:$D$46,3,FALSE)</f>
        <v>79</v>
      </c>
      <c r="I626">
        <f>VLOOKUP(C626,Sheet1!$A$27:$D$46,3,FALSE)</f>
        <v>124</v>
      </c>
      <c r="J626">
        <f>VLOOKUP(B626,Sheet1!$A$27:$D$46,4,FALSE)</f>
        <v>0.39361702127659576</v>
      </c>
      <c r="K626">
        <f>VLOOKUP(C626,Sheet1!$A$27:$D$46,4,FALSE)</f>
        <v>0.21276595744680851</v>
      </c>
      <c r="L626">
        <f>VLOOKUP(B626,Sheet1!$A$27:$F$46,5,FALSE)</f>
        <v>0.33698830409356728</v>
      </c>
      <c r="M626">
        <f>VLOOKUP(C626,Sheet1!$A$27:$F$46,6,FALSE)</f>
        <v>-0.13961988304093564</v>
      </c>
    </row>
    <row r="627" spans="1:13">
      <c r="A627" s="9">
        <v>39726</v>
      </c>
      <c r="B627" t="s">
        <v>5</v>
      </c>
      <c r="C627" t="s">
        <v>14</v>
      </c>
      <c r="D627">
        <v>2</v>
      </c>
      <c r="E627">
        <v>2</v>
      </c>
      <c r="F627">
        <f>VLOOKUP(B627,Sheet1!$A$27:$B$46,2,FALSE)</f>
        <v>2.4574468085106385</v>
      </c>
      <c r="G627">
        <f>VLOOKUP(C627,Sheet1!$A$27:$B$46,2,FALSE)</f>
        <v>1.0425531914893618</v>
      </c>
      <c r="H627">
        <f>VLOOKUP(B627,Sheet1!$A$27:$D$46,3,FALSE)</f>
        <v>228</v>
      </c>
      <c r="I627">
        <f>VLOOKUP(C627,Sheet1!$A$27:$D$46,3,FALSE)</f>
        <v>79</v>
      </c>
      <c r="J627">
        <f>VLOOKUP(B627,Sheet1!$A$27:$D$46,4,FALSE)</f>
        <v>0.11702127659574468</v>
      </c>
      <c r="K627">
        <f>VLOOKUP(C627,Sheet1!$A$27:$D$46,4,FALSE)</f>
        <v>0.39361702127659576</v>
      </c>
      <c r="L627">
        <f>VLOOKUP(B627,Sheet1!$A$27:$F$46,5,FALSE)</f>
        <v>1.1023391812865497</v>
      </c>
      <c r="M627">
        <f>VLOOKUP(C627,Sheet1!$A$27:$F$46,6,FALSE)</f>
        <v>-0.49634502923976609</v>
      </c>
    </row>
    <row r="628" spans="1:13">
      <c r="A628" s="9">
        <v>39726</v>
      </c>
      <c r="B628" t="s">
        <v>123</v>
      </c>
      <c r="C628" t="s">
        <v>7</v>
      </c>
      <c r="D628">
        <v>4</v>
      </c>
      <c r="E628">
        <v>0</v>
      </c>
      <c r="F628">
        <f>VLOOKUP(B628,Sheet1!$A$27:$B$46,2,FALSE)</f>
        <v>1.5319148936170213</v>
      </c>
      <c r="G628">
        <f>VLOOKUP(C628,Sheet1!$A$27:$B$46,2,FALSE)</f>
        <v>1.3191489361702127</v>
      </c>
      <c r="H628">
        <f>VLOOKUP(B628,Sheet1!$A$27:$D$46,3,FALSE)</f>
        <v>127</v>
      </c>
      <c r="I628">
        <f>VLOOKUP(C628,Sheet1!$A$27:$D$46,3,FALSE)</f>
        <v>79</v>
      </c>
      <c r="J628">
        <f>VLOOKUP(B628,Sheet1!$A$27:$D$46,4,FALSE)</f>
        <v>0.24468085106382978</v>
      </c>
      <c r="K628">
        <f>VLOOKUP(C628,Sheet1!$A$27:$D$46,4,FALSE)</f>
        <v>0.22340425531914893</v>
      </c>
      <c r="L628">
        <f>VLOOKUP(B628,Sheet1!$A$27:$F$46,5,FALSE)</f>
        <v>0.17909356725146197</v>
      </c>
      <c r="M628">
        <f>VLOOKUP(C628,Sheet1!$A$27:$F$46,6,FALSE)</f>
        <v>-0.42763157894736842</v>
      </c>
    </row>
    <row r="629" spans="1:13">
      <c r="A629" s="9">
        <v>39726</v>
      </c>
      <c r="B629" t="s">
        <v>15</v>
      </c>
      <c r="C629" t="s">
        <v>23</v>
      </c>
      <c r="D629">
        <v>2</v>
      </c>
      <c r="E629">
        <v>2</v>
      </c>
      <c r="F629">
        <f>VLOOKUP(B629,Sheet1!$A$27:$B$46,2,FALSE)</f>
        <v>1.446808510638298</v>
      </c>
      <c r="G629">
        <f>VLOOKUP(C629,Sheet1!$A$27:$B$46,2,FALSE)</f>
        <v>1.1063829787234043</v>
      </c>
      <c r="H629">
        <f>VLOOKUP(B629,Sheet1!$A$27:$D$46,3,FALSE)</f>
        <v>107</v>
      </c>
      <c r="I629">
        <f>VLOOKUP(C629,Sheet1!$A$27:$D$46,3,FALSE)</f>
        <v>57</v>
      </c>
      <c r="J629">
        <f>VLOOKUP(B629,Sheet1!$A$27:$D$46,4,FALSE)</f>
        <v>0.24468085106382978</v>
      </c>
      <c r="K629">
        <f>VLOOKUP(C629,Sheet1!$A$27:$D$46,4,FALSE)</f>
        <v>0.30851063829787234</v>
      </c>
      <c r="L629">
        <f>VLOOKUP(B629,Sheet1!$A$27:$F$46,5,FALSE)</f>
        <v>0.32748538011695905</v>
      </c>
      <c r="M629">
        <f>VLOOKUP(C629,Sheet1!$A$27:$F$46,6,FALSE)</f>
        <v>-0.38230994152046782</v>
      </c>
    </row>
    <row r="630" spans="1:13">
      <c r="A630" s="9">
        <v>39726</v>
      </c>
      <c r="B630" t="s">
        <v>19</v>
      </c>
      <c r="C630" t="s">
        <v>18</v>
      </c>
      <c r="D630">
        <v>0</v>
      </c>
      <c r="E630">
        <v>2</v>
      </c>
      <c r="F630">
        <f>VLOOKUP(B630,Sheet1!$A$27:$B$46,2,FALSE)</f>
        <v>1.4361702127659575</v>
      </c>
      <c r="G630">
        <f>VLOOKUP(C630,Sheet1!$A$27:$B$46,2,FALSE)</f>
        <v>1.0425531914893618</v>
      </c>
      <c r="H630">
        <f>VLOOKUP(B630,Sheet1!$A$27:$D$46,3,FALSE)</f>
        <v>110</v>
      </c>
      <c r="I630">
        <f>VLOOKUP(C630,Sheet1!$A$27:$D$46,3,FALSE)</f>
        <v>41</v>
      </c>
      <c r="J630">
        <f>VLOOKUP(B630,Sheet1!$A$27:$D$46,4,FALSE)</f>
        <v>0.25531914893617019</v>
      </c>
      <c r="K630">
        <f>VLOOKUP(C630,Sheet1!$A$27:$D$46,4,FALSE)</f>
        <v>0.34042553191489361</v>
      </c>
      <c r="L630">
        <f>VLOOKUP(B630,Sheet1!$A$27:$F$46,5,FALSE)</f>
        <v>0.54239766081871343</v>
      </c>
      <c r="M630">
        <f>VLOOKUP(C630,Sheet1!$A$27:$F$46,6,FALSE)</f>
        <v>-0.51461988304093564</v>
      </c>
    </row>
    <row r="631" spans="1:13">
      <c r="A631" s="9">
        <v>39726</v>
      </c>
      <c r="B631" t="s">
        <v>16</v>
      </c>
      <c r="C631" t="s">
        <v>32</v>
      </c>
      <c r="D631">
        <v>0</v>
      </c>
      <c r="E631">
        <v>1</v>
      </c>
      <c r="F631">
        <f>VLOOKUP(B631,Sheet1!$A$27:$B$46,2,FALSE)</f>
        <v>0.98936170212765961</v>
      </c>
      <c r="G631">
        <f>VLOOKUP(C631,Sheet1!$A$27:$B$46,2,FALSE)</f>
        <v>1.1170212765957446</v>
      </c>
      <c r="H631">
        <f>VLOOKUP(B631,Sheet1!$A$27:$D$46,3,FALSE)</f>
        <v>79</v>
      </c>
      <c r="I631">
        <f>VLOOKUP(C631,Sheet1!$A$27:$D$46,3,FALSE)</f>
        <v>74</v>
      </c>
      <c r="J631">
        <f>VLOOKUP(B631,Sheet1!$A$27:$D$46,4,FALSE)</f>
        <v>0.40425531914893614</v>
      </c>
      <c r="K631">
        <f>VLOOKUP(C631,Sheet1!$A$27:$D$46,4,FALSE)</f>
        <v>0.32978723404255317</v>
      </c>
      <c r="L631">
        <f>VLOOKUP(B631,Sheet1!$A$27:$F$46,5,FALSE)</f>
        <v>0.23245614035087719</v>
      </c>
      <c r="M631">
        <f>VLOOKUP(C631,Sheet1!$A$27:$F$46,6,FALSE)</f>
        <v>-0.40716374269005845</v>
      </c>
    </row>
    <row r="632" spans="1:13">
      <c r="A632" s="9">
        <v>39725</v>
      </c>
      <c r="B632" t="s">
        <v>0</v>
      </c>
      <c r="C632" t="s">
        <v>8</v>
      </c>
      <c r="D632">
        <v>6</v>
      </c>
      <c r="E632">
        <v>1</v>
      </c>
      <c r="F632">
        <f>VLOOKUP(B632,Sheet1!$A$27:$B$46,2,FALSE)</f>
        <v>2.9188596491228069</v>
      </c>
      <c r="G632">
        <f>VLOOKUP(C632,Sheet1!$A$27:$B$46,2,FALSE)</f>
        <v>1.7553191489361701</v>
      </c>
      <c r="H632">
        <f>VLOOKUP(B632,Sheet1!$A$27:$D$46,3,FALSE)</f>
        <v>291</v>
      </c>
      <c r="I632">
        <f>VLOOKUP(C632,Sheet1!$A$27:$D$46,3,FALSE)</f>
        <v>124</v>
      </c>
      <c r="J632">
        <f>VLOOKUP(B632,Sheet1!$A$27:$D$46,4,FALSE)</f>
        <v>5.4093567251461985E-2</v>
      </c>
      <c r="K632">
        <f>VLOOKUP(C632,Sheet1!$A$27:$D$46,4,FALSE)</f>
        <v>0.1702127659574468</v>
      </c>
      <c r="L632">
        <f>VLOOKUP(B632,Sheet1!$A$27:$F$46,5,FALSE)</f>
        <v>1.111842105263158</v>
      </c>
      <c r="M632">
        <f>VLOOKUP(C632,Sheet1!$A$27:$F$46,6,FALSE)</f>
        <v>-0.25730994152046782</v>
      </c>
    </row>
    <row r="633" spans="1:13">
      <c r="A633" s="9">
        <v>39719</v>
      </c>
      <c r="B633" t="s">
        <v>8</v>
      </c>
      <c r="C633" t="s">
        <v>123</v>
      </c>
      <c r="D633">
        <v>0</v>
      </c>
      <c r="E633">
        <v>1</v>
      </c>
      <c r="F633">
        <f>VLOOKUP(B633,Sheet1!$A$27:$B$46,2,FALSE)</f>
        <v>1.7553191489361701</v>
      </c>
      <c r="G633">
        <f>VLOOKUP(C633,Sheet1!$A$27:$B$46,2,FALSE)</f>
        <v>1.5319148936170213</v>
      </c>
      <c r="H633">
        <f>VLOOKUP(B633,Sheet1!$A$27:$D$46,3,FALSE)</f>
        <v>124</v>
      </c>
      <c r="I633">
        <f>VLOOKUP(C633,Sheet1!$A$27:$D$46,3,FALSE)</f>
        <v>127</v>
      </c>
      <c r="J633">
        <f>VLOOKUP(B633,Sheet1!$A$27:$D$46,4,FALSE)</f>
        <v>0.1702127659574468</v>
      </c>
      <c r="K633">
        <f>VLOOKUP(C633,Sheet1!$A$27:$D$46,4,FALSE)</f>
        <v>0.24468085106382978</v>
      </c>
      <c r="L633">
        <f>VLOOKUP(B633,Sheet1!$A$27:$F$46,5,FALSE)</f>
        <v>0.52119883040935666</v>
      </c>
      <c r="M633">
        <f>VLOOKUP(C633,Sheet1!$A$27:$F$46,6,FALSE)</f>
        <v>-8.6257309941520477E-2</v>
      </c>
    </row>
    <row r="634" spans="1:13">
      <c r="A634" s="9">
        <v>39719</v>
      </c>
      <c r="B634" t="s">
        <v>6</v>
      </c>
      <c r="C634" t="s">
        <v>21</v>
      </c>
      <c r="D634">
        <v>4</v>
      </c>
      <c r="E634">
        <v>2</v>
      </c>
      <c r="F634">
        <f>VLOOKUP(B634,Sheet1!$A$27:$B$46,2,FALSE)</f>
        <v>1.6382978723404256</v>
      </c>
      <c r="G634">
        <f>VLOOKUP(C634,Sheet1!$A$27:$B$46,2,FALSE)</f>
        <v>1.0425531914893618</v>
      </c>
      <c r="H634">
        <f>VLOOKUP(B634,Sheet1!$A$27:$D$46,3,FALSE)</f>
        <v>140</v>
      </c>
      <c r="I634">
        <f>VLOOKUP(C634,Sheet1!$A$27:$D$46,3,FALSE)</f>
        <v>78</v>
      </c>
      <c r="J634">
        <f>VLOOKUP(B634,Sheet1!$A$27:$D$46,4,FALSE)</f>
        <v>0.1702127659574468</v>
      </c>
      <c r="K634">
        <f>VLOOKUP(C634,Sheet1!$A$27:$D$46,4,FALSE)</f>
        <v>0.36170212765957449</v>
      </c>
      <c r="L634">
        <f>VLOOKUP(B634,Sheet1!$A$27:$F$46,5,FALSE)</f>
        <v>0.4217836257309942</v>
      </c>
      <c r="M634">
        <f>VLOOKUP(C634,Sheet1!$A$27:$F$46,6,FALSE)</f>
        <v>-0.44883040935672514</v>
      </c>
    </row>
    <row r="635" spans="1:13">
      <c r="A635" s="9">
        <v>39719</v>
      </c>
      <c r="B635" t="s">
        <v>7</v>
      </c>
      <c r="C635" t="s">
        <v>15</v>
      </c>
      <c r="D635">
        <v>0</v>
      </c>
      <c r="E635">
        <v>1</v>
      </c>
      <c r="F635">
        <f>VLOOKUP(B635,Sheet1!$A$27:$B$46,2,FALSE)</f>
        <v>1.3191489361702127</v>
      </c>
      <c r="G635">
        <f>VLOOKUP(C635,Sheet1!$A$27:$B$46,2,FALSE)</f>
        <v>1.446808510638298</v>
      </c>
      <c r="H635">
        <f>VLOOKUP(B635,Sheet1!$A$27:$D$46,3,FALSE)</f>
        <v>79</v>
      </c>
      <c r="I635">
        <f>VLOOKUP(C635,Sheet1!$A$27:$D$46,3,FALSE)</f>
        <v>107</v>
      </c>
      <c r="J635">
        <f>VLOOKUP(B635,Sheet1!$A$27:$D$46,4,FALSE)</f>
        <v>0.22340425531914893</v>
      </c>
      <c r="K635">
        <f>VLOOKUP(C635,Sheet1!$A$27:$D$46,4,FALSE)</f>
        <v>0.24468085106382978</v>
      </c>
      <c r="L635">
        <f>VLOOKUP(B635,Sheet1!$A$27:$F$46,5,FALSE)</f>
        <v>0.22587719298245612</v>
      </c>
      <c r="M635">
        <f>VLOOKUP(C635,Sheet1!$A$27:$F$46,6,FALSE)</f>
        <v>-0.21783625730994152</v>
      </c>
    </row>
    <row r="636" spans="1:13">
      <c r="A636" s="9">
        <v>39719</v>
      </c>
      <c r="B636" t="s">
        <v>32</v>
      </c>
      <c r="C636" t="s">
        <v>19</v>
      </c>
      <c r="D636">
        <v>1</v>
      </c>
      <c r="E636">
        <v>2</v>
      </c>
      <c r="F636">
        <f>VLOOKUP(B636,Sheet1!$A$27:$B$46,2,FALSE)</f>
        <v>1.1170212765957446</v>
      </c>
      <c r="G636">
        <f>VLOOKUP(C636,Sheet1!$A$27:$B$46,2,FALSE)</f>
        <v>1.4361702127659575</v>
      </c>
      <c r="H636">
        <f>VLOOKUP(B636,Sheet1!$A$27:$D$46,3,FALSE)</f>
        <v>74</v>
      </c>
      <c r="I636">
        <f>VLOOKUP(C636,Sheet1!$A$27:$D$46,3,FALSE)</f>
        <v>110</v>
      </c>
      <c r="J636">
        <f>VLOOKUP(B636,Sheet1!$A$27:$D$46,4,FALSE)</f>
        <v>0.32978723404255317</v>
      </c>
      <c r="K636">
        <f>VLOOKUP(C636,Sheet1!$A$27:$D$46,4,FALSE)</f>
        <v>0.25531914893617019</v>
      </c>
      <c r="L636">
        <f>VLOOKUP(B636,Sheet1!$A$27:$F$46,5,FALSE)</f>
        <v>2.4122807017543851E-2</v>
      </c>
      <c r="M636">
        <f>VLOOKUP(C636,Sheet1!$A$27:$F$46,6,FALSE)</f>
        <v>-0.43421052631578949</v>
      </c>
    </row>
    <row r="637" spans="1:13">
      <c r="A637" s="9">
        <v>39718</v>
      </c>
      <c r="B637" t="s">
        <v>18</v>
      </c>
      <c r="C637" t="s">
        <v>31</v>
      </c>
      <c r="D637">
        <v>0</v>
      </c>
      <c r="E637">
        <v>1</v>
      </c>
      <c r="F637">
        <f>VLOOKUP(B637,Sheet1!$A$27:$B$46,2,FALSE)</f>
        <v>1.0425531914893618</v>
      </c>
      <c r="G637">
        <f>VLOOKUP(C637,Sheet1!$A$27:$B$46,2,FALSE)</f>
        <v>1.6276595744680851</v>
      </c>
      <c r="H637">
        <f>VLOOKUP(B637,Sheet1!$A$27:$D$46,3,FALSE)</f>
        <v>41</v>
      </c>
      <c r="I637">
        <f>VLOOKUP(C637,Sheet1!$A$27:$D$46,3,FALSE)</f>
        <v>124</v>
      </c>
      <c r="J637">
        <f>VLOOKUP(B637,Sheet1!$A$27:$D$46,4,FALSE)</f>
        <v>0.34042553191489361</v>
      </c>
      <c r="K637">
        <f>VLOOKUP(C637,Sheet1!$A$27:$D$46,4,FALSE)</f>
        <v>0.21276595744680851</v>
      </c>
      <c r="L637">
        <f>VLOOKUP(B637,Sheet1!$A$27:$F$46,5,FALSE)</f>
        <v>-0.12792397660818713</v>
      </c>
      <c r="M637">
        <f>VLOOKUP(C637,Sheet1!$A$27:$F$46,6,FALSE)</f>
        <v>-0.13961988304093564</v>
      </c>
    </row>
    <row r="638" spans="1:13">
      <c r="A638" s="9">
        <v>39718</v>
      </c>
      <c r="B638" t="s">
        <v>14</v>
      </c>
      <c r="C638" t="s">
        <v>0</v>
      </c>
      <c r="D638">
        <v>1</v>
      </c>
      <c r="E638">
        <v>2</v>
      </c>
      <c r="F638">
        <f>VLOOKUP(B638,Sheet1!$A$27:$B$46,2,FALSE)</f>
        <v>1.0425531914893618</v>
      </c>
      <c r="G638">
        <f>VLOOKUP(C638,Sheet1!$A$27:$B$46,2,FALSE)</f>
        <v>2.9188596491228069</v>
      </c>
      <c r="H638">
        <f>VLOOKUP(B638,Sheet1!$A$27:$D$46,3,FALSE)</f>
        <v>79</v>
      </c>
      <c r="I638">
        <f>VLOOKUP(C638,Sheet1!$A$27:$D$46,3,FALSE)</f>
        <v>291</v>
      </c>
      <c r="J638">
        <f>VLOOKUP(B638,Sheet1!$A$27:$D$46,4,FALSE)</f>
        <v>0.39361702127659576</v>
      </c>
      <c r="K638">
        <f>VLOOKUP(C638,Sheet1!$A$27:$D$46,4,FALSE)</f>
        <v>5.4093567251461985E-2</v>
      </c>
      <c r="L638">
        <f>VLOOKUP(B638,Sheet1!$A$27:$F$46,5,FALSE)</f>
        <v>0.33698830409356728</v>
      </c>
      <c r="M638">
        <f>VLOOKUP(C638,Sheet1!$A$27:$F$46,6,FALSE)</f>
        <v>1.1410818713450293</v>
      </c>
    </row>
    <row r="639" spans="1:13">
      <c r="A639" s="9">
        <v>39716</v>
      </c>
      <c r="B639" t="s">
        <v>22</v>
      </c>
      <c r="C639" t="s">
        <v>6</v>
      </c>
      <c r="D639">
        <v>0</v>
      </c>
      <c r="E639">
        <v>2</v>
      </c>
      <c r="F639">
        <f>VLOOKUP(B639,Sheet1!$A$27:$B$46,2,FALSE)</f>
        <v>1.2765957446808511</v>
      </c>
      <c r="G639">
        <f>VLOOKUP(C639,Sheet1!$A$27:$B$46,2,FALSE)</f>
        <v>1.6382978723404256</v>
      </c>
      <c r="H639">
        <f>VLOOKUP(B639,Sheet1!$A$27:$D$46,3,FALSE)</f>
        <v>76</v>
      </c>
      <c r="I639">
        <f>VLOOKUP(C639,Sheet1!$A$27:$D$46,3,FALSE)</f>
        <v>140</v>
      </c>
      <c r="J639">
        <f>VLOOKUP(B639,Sheet1!$A$27:$D$46,4,FALSE)</f>
        <v>0.25531914893617019</v>
      </c>
      <c r="K639">
        <f>VLOOKUP(C639,Sheet1!$A$27:$D$46,4,FALSE)</f>
        <v>0.1702127659574468</v>
      </c>
      <c r="L639">
        <f>VLOOKUP(B639,Sheet1!$A$27:$F$46,5,FALSE)</f>
        <v>-0.16154970760233919</v>
      </c>
      <c r="M639">
        <f>VLOOKUP(C639,Sheet1!$A$27:$F$46,6,FALSE)</f>
        <v>-1.023391812865497E-2</v>
      </c>
    </row>
    <row r="640" spans="1:13">
      <c r="A640" s="9">
        <v>39715</v>
      </c>
      <c r="B640" t="s">
        <v>5</v>
      </c>
      <c r="C640" t="s">
        <v>18</v>
      </c>
      <c r="D640">
        <v>7</v>
      </c>
      <c r="E640">
        <v>1</v>
      </c>
      <c r="F640">
        <f>VLOOKUP(B640,Sheet1!$A$27:$B$46,2,FALSE)</f>
        <v>2.4574468085106385</v>
      </c>
      <c r="G640">
        <f>VLOOKUP(C640,Sheet1!$A$27:$B$46,2,FALSE)</f>
        <v>1.0425531914893618</v>
      </c>
      <c r="H640">
        <f>VLOOKUP(B640,Sheet1!$A$27:$D$46,3,FALSE)</f>
        <v>228</v>
      </c>
      <c r="I640">
        <f>VLOOKUP(C640,Sheet1!$A$27:$D$46,3,FALSE)</f>
        <v>41</v>
      </c>
      <c r="J640">
        <f>VLOOKUP(B640,Sheet1!$A$27:$D$46,4,FALSE)</f>
        <v>0.11702127659574468</v>
      </c>
      <c r="K640">
        <f>VLOOKUP(C640,Sheet1!$A$27:$D$46,4,FALSE)</f>
        <v>0.34042553191489361</v>
      </c>
      <c r="L640">
        <f>VLOOKUP(B640,Sheet1!$A$27:$F$46,5,FALSE)</f>
        <v>1.1023391812865497</v>
      </c>
      <c r="M640">
        <f>VLOOKUP(C640,Sheet1!$A$27:$F$46,6,FALSE)</f>
        <v>-0.51461988304093564</v>
      </c>
    </row>
    <row r="641" spans="1:13">
      <c r="A641" s="9">
        <v>39715</v>
      </c>
      <c r="B641" t="s">
        <v>123</v>
      </c>
      <c r="C641" t="s">
        <v>14</v>
      </c>
      <c r="D641">
        <v>2</v>
      </c>
      <c r="E641">
        <v>0</v>
      </c>
      <c r="F641">
        <f>VLOOKUP(B641,Sheet1!$A$27:$B$46,2,FALSE)</f>
        <v>1.5319148936170213</v>
      </c>
      <c r="G641">
        <f>VLOOKUP(C641,Sheet1!$A$27:$B$46,2,FALSE)</f>
        <v>1.0425531914893618</v>
      </c>
      <c r="H641">
        <f>VLOOKUP(B641,Sheet1!$A$27:$D$46,3,FALSE)</f>
        <v>127</v>
      </c>
      <c r="I641">
        <f>VLOOKUP(C641,Sheet1!$A$27:$D$46,3,FALSE)</f>
        <v>79</v>
      </c>
      <c r="J641">
        <f>VLOOKUP(B641,Sheet1!$A$27:$D$46,4,FALSE)</f>
        <v>0.24468085106382978</v>
      </c>
      <c r="K641">
        <f>VLOOKUP(C641,Sheet1!$A$27:$D$46,4,FALSE)</f>
        <v>0.39361702127659576</v>
      </c>
      <c r="L641">
        <f>VLOOKUP(B641,Sheet1!$A$27:$F$46,5,FALSE)</f>
        <v>0.17909356725146197</v>
      </c>
      <c r="M641">
        <f>VLOOKUP(C641,Sheet1!$A$27:$F$46,6,FALSE)</f>
        <v>-0.49634502923976609</v>
      </c>
    </row>
    <row r="642" spans="1:13">
      <c r="A642" s="9">
        <v>39715</v>
      </c>
      <c r="B642" t="s">
        <v>15</v>
      </c>
      <c r="C642" t="s">
        <v>8</v>
      </c>
      <c r="D642">
        <v>1</v>
      </c>
      <c r="E642">
        <v>2</v>
      </c>
      <c r="F642">
        <f>VLOOKUP(B642,Sheet1!$A$27:$B$46,2,FALSE)</f>
        <v>1.446808510638298</v>
      </c>
      <c r="G642">
        <f>VLOOKUP(C642,Sheet1!$A$27:$B$46,2,FALSE)</f>
        <v>1.7553191489361701</v>
      </c>
      <c r="H642">
        <f>VLOOKUP(B642,Sheet1!$A$27:$D$46,3,FALSE)</f>
        <v>107</v>
      </c>
      <c r="I642">
        <f>VLOOKUP(C642,Sheet1!$A$27:$D$46,3,FALSE)</f>
        <v>124</v>
      </c>
      <c r="J642">
        <f>VLOOKUP(B642,Sheet1!$A$27:$D$46,4,FALSE)</f>
        <v>0.24468085106382978</v>
      </c>
      <c r="K642">
        <f>VLOOKUP(C642,Sheet1!$A$27:$D$46,4,FALSE)</f>
        <v>0.1702127659574468</v>
      </c>
      <c r="L642">
        <f>VLOOKUP(B642,Sheet1!$A$27:$F$46,5,FALSE)</f>
        <v>0.32748538011695905</v>
      </c>
      <c r="M642">
        <f>VLOOKUP(C642,Sheet1!$A$27:$F$46,6,FALSE)</f>
        <v>-0.25730994152046782</v>
      </c>
    </row>
    <row r="643" spans="1:13">
      <c r="A643" s="9">
        <v>39715</v>
      </c>
      <c r="B643" t="s">
        <v>31</v>
      </c>
      <c r="C643" t="s">
        <v>32</v>
      </c>
      <c r="D643">
        <v>2</v>
      </c>
      <c r="E643">
        <v>0</v>
      </c>
      <c r="F643">
        <f>VLOOKUP(B643,Sheet1!$A$27:$B$46,2,FALSE)</f>
        <v>1.6276595744680851</v>
      </c>
      <c r="G643">
        <f>VLOOKUP(C643,Sheet1!$A$27:$B$46,2,FALSE)</f>
        <v>1.1170212765957446</v>
      </c>
      <c r="H643">
        <f>VLOOKUP(B643,Sheet1!$A$27:$D$46,3,FALSE)</f>
        <v>124</v>
      </c>
      <c r="I643">
        <f>VLOOKUP(C643,Sheet1!$A$27:$D$46,3,FALSE)</f>
        <v>74</v>
      </c>
      <c r="J643">
        <f>VLOOKUP(B643,Sheet1!$A$27:$D$46,4,FALSE)</f>
        <v>0.21276595744680851</v>
      </c>
      <c r="K643">
        <f>VLOOKUP(C643,Sheet1!$A$27:$D$46,4,FALSE)</f>
        <v>0.32978723404255317</v>
      </c>
      <c r="L643">
        <f>VLOOKUP(B643,Sheet1!$A$27:$F$46,5,FALSE)</f>
        <v>0.63669590643274854</v>
      </c>
      <c r="M643">
        <f>VLOOKUP(C643,Sheet1!$A$27:$F$46,6,FALSE)</f>
        <v>-0.40716374269005845</v>
      </c>
    </row>
    <row r="644" spans="1:13">
      <c r="A644" s="9">
        <v>39715</v>
      </c>
      <c r="B644" t="s">
        <v>16</v>
      </c>
      <c r="C644" t="s">
        <v>21</v>
      </c>
      <c r="D644">
        <v>0</v>
      </c>
      <c r="E644">
        <v>0</v>
      </c>
      <c r="F644">
        <f>VLOOKUP(B644,Sheet1!$A$27:$B$46,2,FALSE)</f>
        <v>0.98936170212765961</v>
      </c>
      <c r="G644">
        <f>VLOOKUP(C644,Sheet1!$A$27:$B$46,2,FALSE)</f>
        <v>1.0425531914893618</v>
      </c>
      <c r="H644">
        <f>VLOOKUP(B644,Sheet1!$A$27:$D$46,3,FALSE)</f>
        <v>79</v>
      </c>
      <c r="I644">
        <f>VLOOKUP(C644,Sheet1!$A$27:$D$46,3,FALSE)</f>
        <v>78</v>
      </c>
      <c r="J644">
        <f>VLOOKUP(B644,Sheet1!$A$27:$D$46,4,FALSE)</f>
        <v>0.40425531914893614</v>
      </c>
      <c r="K644">
        <f>VLOOKUP(C644,Sheet1!$A$27:$D$46,4,FALSE)</f>
        <v>0.36170212765957449</v>
      </c>
      <c r="L644">
        <f>VLOOKUP(B644,Sheet1!$A$27:$F$46,5,FALSE)</f>
        <v>0.23245614035087719</v>
      </c>
      <c r="M644">
        <f>VLOOKUP(C644,Sheet1!$A$27:$F$46,6,FALSE)</f>
        <v>-0.44883040935672514</v>
      </c>
    </row>
    <row r="645" spans="1:13">
      <c r="A645" s="9">
        <v>39712</v>
      </c>
      <c r="B645" t="s">
        <v>6</v>
      </c>
      <c r="C645" t="s">
        <v>16</v>
      </c>
      <c r="D645">
        <v>1</v>
      </c>
      <c r="E645">
        <v>0</v>
      </c>
      <c r="F645">
        <f>VLOOKUP(B645,Sheet1!$A$27:$B$46,2,FALSE)</f>
        <v>1.6382978723404256</v>
      </c>
      <c r="G645">
        <f>VLOOKUP(C645,Sheet1!$A$27:$B$46,2,FALSE)</f>
        <v>0.98936170212765961</v>
      </c>
      <c r="H645">
        <f>VLOOKUP(B645,Sheet1!$A$27:$D$46,3,FALSE)</f>
        <v>140</v>
      </c>
      <c r="I645">
        <f>VLOOKUP(C645,Sheet1!$A$27:$D$46,3,FALSE)</f>
        <v>79</v>
      </c>
      <c r="J645">
        <f>VLOOKUP(B645,Sheet1!$A$27:$D$46,4,FALSE)</f>
        <v>0.1702127659574468</v>
      </c>
      <c r="K645">
        <f>VLOOKUP(C645,Sheet1!$A$27:$D$46,4,FALSE)</f>
        <v>0.40425531914893614</v>
      </c>
      <c r="L645">
        <f>VLOOKUP(B645,Sheet1!$A$27:$F$46,5,FALSE)</f>
        <v>0.4217836257309942</v>
      </c>
      <c r="M645">
        <f>VLOOKUP(C645,Sheet1!$A$27:$F$46,6,FALSE)</f>
        <v>-0.49780701754385964</v>
      </c>
    </row>
    <row r="646" spans="1:13">
      <c r="A646" s="9">
        <v>39712</v>
      </c>
      <c r="B646" t="s">
        <v>23</v>
      </c>
      <c r="C646" t="s">
        <v>22</v>
      </c>
      <c r="D646">
        <v>1</v>
      </c>
      <c r="E646">
        <v>0</v>
      </c>
      <c r="F646">
        <f>VLOOKUP(B646,Sheet1!$A$27:$B$46,2,FALSE)</f>
        <v>1.1063829787234043</v>
      </c>
      <c r="G646">
        <f>VLOOKUP(C646,Sheet1!$A$27:$B$46,2,FALSE)</f>
        <v>1.2765957446808511</v>
      </c>
      <c r="H646">
        <f>VLOOKUP(B646,Sheet1!$A$27:$D$46,3,FALSE)</f>
        <v>57</v>
      </c>
      <c r="I646">
        <f>VLOOKUP(C646,Sheet1!$A$27:$D$46,3,FALSE)</f>
        <v>76</v>
      </c>
      <c r="J646">
        <f>VLOOKUP(B646,Sheet1!$A$27:$D$46,4,FALSE)</f>
        <v>0.30851063829787234</v>
      </c>
      <c r="K646">
        <f>VLOOKUP(C646,Sheet1!$A$27:$D$46,4,FALSE)</f>
        <v>0.25531914893617019</v>
      </c>
      <c r="L646">
        <f>VLOOKUP(B646,Sheet1!$A$27:$F$46,5,FALSE)</f>
        <v>-0.21856725146198833</v>
      </c>
      <c r="M646">
        <f>VLOOKUP(C646,Sheet1!$A$27:$F$46,6,FALSE)</f>
        <v>-0.29312865497076024</v>
      </c>
    </row>
    <row r="647" spans="1:13">
      <c r="A647" s="9">
        <v>39712</v>
      </c>
      <c r="B647" t="s">
        <v>32</v>
      </c>
      <c r="C647" t="s">
        <v>5</v>
      </c>
      <c r="D647">
        <v>0</v>
      </c>
      <c r="E647">
        <v>2</v>
      </c>
      <c r="F647">
        <f>VLOOKUP(B647,Sheet1!$A$27:$B$46,2,FALSE)</f>
        <v>1.1170212765957446</v>
      </c>
      <c r="G647">
        <f>VLOOKUP(C647,Sheet1!$A$27:$B$46,2,FALSE)</f>
        <v>2.4574468085106385</v>
      </c>
      <c r="H647">
        <f>VLOOKUP(B647,Sheet1!$A$27:$D$46,3,FALSE)</f>
        <v>74</v>
      </c>
      <c r="I647">
        <f>VLOOKUP(C647,Sheet1!$A$27:$D$46,3,FALSE)</f>
        <v>228</v>
      </c>
      <c r="J647">
        <f>VLOOKUP(B647,Sheet1!$A$27:$D$46,4,FALSE)</f>
        <v>0.32978723404255317</v>
      </c>
      <c r="K647">
        <f>VLOOKUP(C647,Sheet1!$A$27:$D$46,4,FALSE)</f>
        <v>0.11702127659574468</v>
      </c>
      <c r="L647">
        <f>VLOOKUP(B647,Sheet1!$A$27:$F$46,5,FALSE)</f>
        <v>2.4122807017543851E-2</v>
      </c>
      <c r="M647">
        <f>VLOOKUP(C647,Sheet1!$A$27:$F$46,6,FALSE)</f>
        <v>0.3757309941520468</v>
      </c>
    </row>
    <row r="648" spans="1:13">
      <c r="A648" s="9">
        <v>39712</v>
      </c>
      <c r="B648" t="s">
        <v>18</v>
      </c>
      <c r="C648" t="s">
        <v>0</v>
      </c>
      <c r="D648">
        <v>1</v>
      </c>
      <c r="E648">
        <v>6</v>
      </c>
      <c r="F648">
        <f>VLOOKUP(B648,Sheet1!$A$27:$B$46,2,FALSE)</f>
        <v>1.0425531914893618</v>
      </c>
      <c r="G648">
        <f>VLOOKUP(C648,Sheet1!$A$27:$B$46,2,FALSE)</f>
        <v>2.9188596491228069</v>
      </c>
      <c r="H648">
        <f>VLOOKUP(B648,Sheet1!$A$27:$D$46,3,FALSE)</f>
        <v>41</v>
      </c>
      <c r="I648">
        <f>VLOOKUP(C648,Sheet1!$A$27:$D$46,3,FALSE)</f>
        <v>291</v>
      </c>
      <c r="J648">
        <f>VLOOKUP(B648,Sheet1!$A$27:$D$46,4,FALSE)</f>
        <v>0.34042553191489361</v>
      </c>
      <c r="K648">
        <f>VLOOKUP(C648,Sheet1!$A$27:$D$46,4,FALSE)</f>
        <v>5.4093567251461985E-2</v>
      </c>
      <c r="L648">
        <f>VLOOKUP(B648,Sheet1!$A$27:$F$46,5,FALSE)</f>
        <v>-0.12792397660818713</v>
      </c>
      <c r="M648">
        <f>VLOOKUP(C648,Sheet1!$A$27:$F$46,6,FALSE)</f>
        <v>1.1410818713450293</v>
      </c>
    </row>
    <row r="649" spans="1:13">
      <c r="A649" s="9">
        <v>39712</v>
      </c>
      <c r="B649" t="s">
        <v>21</v>
      </c>
      <c r="C649" t="s">
        <v>19</v>
      </c>
      <c r="D649">
        <v>0</v>
      </c>
      <c r="E649">
        <v>0</v>
      </c>
      <c r="F649">
        <f>VLOOKUP(B649,Sheet1!$A$27:$B$46,2,FALSE)</f>
        <v>1.0425531914893618</v>
      </c>
      <c r="G649">
        <f>VLOOKUP(C649,Sheet1!$A$27:$B$46,2,FALSE)</f>
        <v>1.4361702127659575</v>
      </c>
      <c r="H649">
        <f>VLOOKUP(B649,Sheet1!$A$27:$D$46,3,FALSE)</f>
        <v>78</v>
      </c>
      <c r="I649">
        <f>VLOOKUP(C649,Sheet1!$A$27:$D$46,3,FALSE)</f>
        <v>110</v>
      </c>
      <c r="J649">
        <f>VLOOKUP(B649,Sheet1!$A$27:$D$46,4,FALSE)</f>
        <v>0.36170212765957449</v>
      </c>
      <c r="K649">
        <f>VLOOKUP(C649,Sheet1!$A$27:$D$46,4,FALSE)</f>
        <v>0.25531914893617019</v>
      </c>
      <c r="L649">
        <f>VLOOKUP(B649,Sheet1!$A$27:$F$46,5,FALSE)</f>
        <v>0.11330409356725145</v>
      </c>
      <c r="M649">
        <f>VLOOKUP(C649,Sheet1!$A$27:$F$46,6,FALSE)</f>
        <v>-0.43421052631578949</v>
      </c>
    </row>
    <row r="650" spans="1:13">
      <c r="A650" s="9">
        <v>39711</v>
      </c>
      <c r="B650" t="s">
        <v>14</v>
      </c>
      <c r="C650" t="s">
        <v>15</v>
      </c>
      <c r="D650">
        <v>1</v>
      </c>
      <c r="E650">
        <v>1</v>
      </c>
      <c r="F650">
        <f>VLOOKUP(B650,Sheet1!$A$27:$B$46,2,FALSE)</f>
        <v>1.0425531914893618</v>
      </c>
      <c r="G650">
        <f>VLOOKUP(C650,Sheet1!$A$27:$B$46,2,FALSE)</f>
        <v>1.446808510638298</v>
      </c>
      <c r="H650">
        <f>VLOOKUP(B650,Sheet1!$A$27:$D$46,3,FALSE)</f>
        <v>79</v>
      </c>
      <c r="I650">
        <f>VLOOKUP(C650,Sheet1!$A$27:$D$46,3,FALSE)</f>
        <v>107</v>
      </c>
      <c r="J650">
        <f>VLOOKUP(B650,Sheet1!$A$27:$D$46,4,FALSE)</f>
        <v>0.39361702127659576</v>
      </c>
      <c r="K650">
        <f>VLOOKUP(C650,Sheet1!$A$27:$D$46,4,FALSE)</f>
        <v>0.24468085106382978</v>
      </c>
      <c r="L650">
        <f>VLOOKUP(B650,Sheet1!$A$27:$F$46,5,FALSE)</f>
        <v>0.33698830409356728</v>
      </c>
      <c r="M650">
        <f>VLOOKUP(C650,Sheet1!$A$27:$F$46,6,FALSE)</f>
        <v>-0.21783625730994152</v>
      </c>
    </row>
    <row r="651" spans="1:13">
      <c r="A651" s="9">
        <v>39705</v>
      </c>
      <c r="B651" t="s">
        <v>123</v>
      </c>
      <c r="C651" t="s">
        <v>18</v>
      </c>
      <c r="D651">
        <v>4</v>
      </c>
      <c r="E651">
        <v>3</v>
      </c>
      <c r="F651">
        <f>VLOOKUP(B651,Sheet1!$A$27:$B$46,2,FALSE)</f>
        <v>1.5319148936170213</v>
      </c>
      <c r="G651">
        <f>VLOOKUP(C651,Sheet1!$A$27:$B$46,2,FALSE)</f>
        <v>1.0425531914893618</v>
      </c>
      <c r="H651">
        <f>VLOOKUP(B651,Sheet1!$A$27:$D$46,3,FALSE)</f>
        <v>127</v>
      </c>
      <c r="I651">
        <f>VLOOKUP(C651,Sheet1!$A$27:$D$46,3,FALSE)</f>
        <v>41</v>
      </c>
      <c r="J651">
        <f>VLOOKUP(B651,Sheet1!$A$27:$D$46,4,FALSE)</f>
        <v>0.24468085106382978</v>
      </c>
      <c r="K651">
        <f>VLOOKUP(C651,Sheet1!$A$27:$D$46,4,FALSE)</f>
        <v>0.34042553191489361</v>
      </c>
      <c r="L651">
        <f>VLOOKUP(B651,Sheet1!$A$27:$F$46,5,FALSE)</f>
        <v>0.17909356725146197</v>
      </c>
      <c r="M651">
        <f>VLOOKUP(C651,Sheet1!$A$27:$F$46,6,FALSE)</f>
        <v>-0.51461988304093564</v>
      </c>
    </row>
    <row r="652" spans="1:13">
      <c r="A652" s="9">
        <v>39705</v>
      </c>
      <c r="B652" t="s">
        <v>22</v>
      </c>
      <c r="C652" t="s">
        <v>7</v>
      </c>
      <c r="D652">
        <v>0</v>
      </c>
      <c r="E652">
        <v>0</v>
      </c>
      <c r="F652">
        <f>VLOOKUP(B652,Sheet1!$A$27:$B$46,2,FALSE)</f>
        <v>1.2765957446808511</v>
      </c>
      <c r="G652">
        <f>VLOOKUP(C652,Sheet1!$A$27:$B$46,2,FALSE)</f>
        <v>1.3191489361702127</v>
      </c>
      <c r="H652">
        <f>VLOOKUP(B652,Sheet1!$A$27:$D$46,3,FALSE)</f>
        <v>76</v>
      </c>
      <c r="I652">
        <f>VLOOKUP(C652,Sheet1!$A$27:$D$46,3,FALSE)</f>
        <v>79</v>
      </c>
      <c r="J652">
        <f>VLOOKUP(B652,Sheet1!$A$27:$D$46,4,FALSE)</f>
        <v>0.25531914893617019</v>
      </c>
      <c r="K652">
        <f>VLOOKUP(C652,Sheet1!$A$27:$D$46,4,FALSE)</f>
        <v>0.22340425531914893</v>
      </c>
      <c r="L652">
        <f>VLOOKUP(B652,Sheet1!$A$27:$F$46,5,FALSE)</f>
        <v>-0.16154970760233919</v>
      </c>
      <c r="M652">
        <f>VLOOKUP(C652,Sheet1!$A$27:$F$46,6,FALSE)</f>
        <v>-0.42763157894736842</v>
      </c>
    </row>
    <row r="653" spans="1:13">
      <c r="A653" s="9">
        <v>39705</v>
      </c>
      <c r="B653" t="s">
        <v>31</v>
      </c>
      <c r="C653" t="s">
        <v>21</v>
      </c>
      <c r="D653">
        <v>1</v>
      </c>
      <c r="E653">
        <v>0</v>
      </c>
      <c r="F653">
        <f>VLOOKUP(B653,Sheet1!$A$27:$B$46,2,FALSE)</f>
        <v>1.6276595744680851</v>
      </c>
      <c r="G653">
        <f>VLOOKUP(C653,Sheet1!$A$27:$B$46,2,FALSE)</f>
        <v>1.0425531914893618</v>
      </c>
      <c r="H653">
        <f>VLOOKUP(B653,Sheet1!$A$27:$D$46,3,FALSE)</f>
        <v>124</v>
      </c>
      <c r="I653">
        <f>VLOOKUP(C653,Sheet1!$A$27:$D$46,3,FALSE)</f>
        <v>78</v>
      </c>
      <c r="J653">
        <f>VLOOKUP(B653,Sheet1!$A$27:$D$46,4,FALSE)</f>
        <v>0.21276595744680851</v>
      </c>
      <c r="K653">
        <f>VLOOKUP(C653,Sheet1!$A$27:$D$46,4,FALSE)</f>
        <v>0.36170212765957449</v>
      </c>
      <c r="L653">
        <f>VLOOKUP(B653,Sheet1!$A$27:$F$46,5,FALSE)</f>
        <v>0.63669590643274854</v>
      </c>
      <c r="M653">
        <f>VLOOKUP(C653,Sheet1!$A$27:$F$46,6,FALSE)</f>
        <v>-0.44883040935672514</v>
      </c>
    </row>
    <row r="654" spans="1:13">
      <c r="A654" s="9">
        <v>39705</v>
      </c>
      <c r="B654" t="s">
        <v>19</v>
      </c>
      <c r="C654" t="s">
        <v>16</v>
      </c>
      <c r="D654">
        <v>1</v>
      </c>
      <c r="E654">
        <v>1</v>
      </c>
      <c r="F654">
        <f>VLOOKUP(B654,Sheet1!$A$27:$B$46,2,FALSE)</f>
        <v>1.4361702127659575</v>
      </c>
      <c r="G654">
        <f>VLOOKUP(C654,Sheet1!$A$27:$B$46,2,FALSE)</f>
        <v>0.98936170212765961</v>
      </c>
      <c r="H654">
        <f>VLOOKUP(B654,Sheet1!$A$27:$D$46,3,FALSE)</f>
        <v>110</v>
      </c>
      <c r="I654">
        <f>VLOOKUP(C654,Sheet1!$A$27:$D$46,3,FALSE)</f>
        <v>79</v>
      </c>
      <c r="J654">
        <f>VLOOKUP(B654,Sheet1!$A$27:$D$46,4,FALSE)</f>
        <v>0.25531914893617019</v>
      </c>
      <c r="K654">
        <f>VLOOKUP(C654,Sheet1!$A$27:$D$46,4,FALSE)</f>
        <v>0.40425531914893614</v>
      </c>
      <c r="L654">
        <f>VLOOKUP(B654,Sheet1!$A$27:$F$46,5,FALSE)</f>
        <v>0.54239766081871343</v>
      </c>
      <c r="M654">
        <f>VLOOKUP(C654,Sheet1!$A$27:$F$46,6,FALSE)</f>
        <v>-0.49780701754385964</v>
      </c>
    </row>
    <row r="655" spans="1:13">
      <c r="A655" s="9">
        <v>39705</v>
      </c>
      <c r="B655" t="s">
        <v>23</v>
      </c>
      <c r="C655" t="s">
        <v>6</v>
      </c>
      <c r="D655">
        <v>2</v>
      </c>
      <c r="E655">
        <v>2</v>
      </c>
      <c r="F655">
        <f>VLOOKUP(B655,Sheet1!$A$27:$B$46,2,FALSE)</f>
        <v>1.1063829787234043</v>
      </c>
      <c r="G655">
        <f>VLOOKUP(C655,Sheet1!$A$27:$B$46,2,FALSE)</f>
        <v>1.6382978723404256</v>
      </c>
      <c r="H655">
        <f>VLOOKUP(B655,Sheet1!$A$27:$D$46,3,FALSE)</f>
        <v>57</v>
      </c>
      <c r="I655">
        <f>VLOOKUP(C655,Sheet1!$A$27:$D$46,3,FALSE)</f>
        <v>140</v>
      </c>
      <c r="J655">
        <f>VLOOKUP(B655,Sheet1!$A$27:$D$46,4,FALSE)</f>
        <v>0.30851063829787234</v>
      </c>
      <c r="K655">
        <f>VLOOKUP(C655,Sheet1!$A$27:$D$46,4,FALSE)</f>
        <v>0.1702127659574468</v>
      </c>
      <c r="L655">
        <f>VLOOKUP(B655,Sheet1!$A$27:$F$46,5,FALSE)</f>
        <v>-0.21856725146198833</v>
      </c>
      <c r="M655">
        <f>VLOOKUP(C655,Sheet1!$A$27:$F$46,6,FALSE)</f>
        <v>-1.023391812865497E-2</v>
      </c>
    </row>
    <row r="656" spans="1:13">
      <c r="A656" s="9">
        <v>39704</v>
      </c>
      <c r="B656" t="s">
        <v>0</v>
      </c>
      <c r="C656" t="s">
        <v>32</v>
      </c>
      <c r="D656">
        <v>1</v>
      </c>
      <c r="E656">
        <v>1</v>
      </c>
      <c r="F656">
        <f>VLOOKUP(B656,Sheet1!$A$27:$B$46,2,FALSE)</f>
        <v>2.9188596491228069</v>
      </c>
      <c r="G656">
        <f>VLOOKUP(C656,Sheet1!$A$27:$B$46,2,FALSE)</f>
        <v>1.1170212765957446</v>
      </c>
      <c r="H656">
        <f>VLOOKUP(B656,Sheet1!$A$27:$D$46,3,FALSE)</f>
        <v>291</v>
      </c>
      <c r="I656">
        <f>VLOOKUP(C656,Sheet1!$A$27:$D$46,3,FALSE)</f>
        <v>74</v>
      </c>
      <c r="J656">
        <f>VLOOKUP(B656,Sheet1!$A$27:$D$46,4,FALSE)</f>
        <v>5.4093567251461985E-2</v>
      </c>
      <c r="K656">
        <f>VLOOKUP(C656,Sheet1!$A$27:$D$46,4,FALSE)</f>
        <v>0.32978723404255317</v>
      </c>
      <c r="L656">
        <f>VLOOKUP(B656,Sheet1!$A$27:$F$46,5,FALSE)</f>
        <v>1.111842105263158</v>
      </c>
      <c r="M656">
        <f>VLOOKUP(C656,Sheet1!$A$27:$F$46,6,FALSE)</f>
        <v>-0.40716374269005845</v>
      </c>
    </row>
    <row r="657" spans="1:13">
      <c r="A657" s="9">
        <v>39691</v>
      </c>
      <c r="B657" t="s">
        <v>8</v>
      </c>
      <c r="C657" t="s">
        <v>22</v>
      </c>
      <c r="D657">
        <v>4</v>
      </c>
      <c r="E657">
        <v>0</v>
      </c>
      <c r="F657">
        <f>VLOOKUP(B657,Sheet1!$A$27:$B$46,2,FALSE)</f>
        <v>1.7553191489361701</v>
      </c>
      <c r="G657">
        <f>VLOOKUP(C657,Sheet1!$A$27:$B$46,2,FALSE)</f>
        <v>1.2765957446808511</v>
      </c>
      <c r="H657">
        <f>VLOOKUP(B657,Sheet1!$A$27:$D$46,3,FALSE)</f>
        <v>124</v>
      </c>
      <c r="I657">
        <f>VLOOKUP(C657,Sheet1!$A$27:$D$46,3,FALSE)</f>
        <v>76</v>
      </c>
      <c r="J657">
        <f>VLOOKUP(B657,Sheet1!$A$27:$D$46,4,FALSE)</f>
        <v>0.1702127659574468</v>
      </c>
      <c r="K657">
        <f>VLOOKUP(C657,Sheet1!$A$27:$D$46,4,FALSE)</f>
        <v>0.25531914893617019</v>
      </c>
      <c r="L657">
        <f>VLOOKUP(B657,Sheet1!$A$27:$F$46,5,FALSE)</f>
        <v>0.52119883040935666</v>
      </c>
      <c r="M657">
        <f>VLOOKUP(C657,Sheet1!$A$27:$F$46,6,FALSE)</f>
        <v>-0.29312865497076024</v>
      </c>
    </row>
    <row r="658" spans="1:13">
      <c r="A658" s="9">
        <v>39691</v>
      </c>
      <c r="B658" t="s">
        <v>7</v>
      </c>
      <c r="C658" t="s">
        <v>23</v>
      </c>
      <c r="D658">
        <v>1</v>
      </c>
      <c r="E658">
        <v>3</v>
      </c>
      <c r="F658">
        <f>VLOOKUP(B658,Sheet1!$A$27:$B$46,2,FALSE)</f>
        <v>1.3191489361702127</v>
      </c>
      <c r="G658">
        <f>VLOOKUP(C658,Sheet1!$A$27:$B$46,2,FALSE)</f>
        <v>1.1063829787234043</v>
      </c>
      <c r="H658">
        <f>VLOOKUP(B658,Sheet1!$A$27:$D$46,3,FALSE)</f>
        <v>79</v>
      </c>
      <c r="I658">
        <f>VLOOKUP(C658,Sheet1!$A$27:$D$46,3,FALSE)</f>
        <v>57</v>
      </c>
      <c r="J658">
        <f>VLOOKUP(B658,Sheet1!$A$27:$D$46,4,FALSE)</f>
        <v>0.22340425531914893</v>
      </c>
      <c r="K658">
        <f>VLOOKUP(C658,Sheet1!$A$27:$D$46,4,FALSE)</f>
        <v>0.30851063829787234</v>
      </c>
      <c r="L658">
        <f>VLOOKUP(B658,Sheet1!$A$27:$F$46,5,FALSE)</f>
        <v>0.22587719298245612</v>
      </c>
      <c r="M658">
        <f>VLOOKUP(C658,Sheet1!$A$27:$F$46,6,FALSE)</f>
        <v>-0.38230994152046782</v>
      </c>
    </row>
    <row r="659" spans="1:13">
      <c r="A659" s="9">
        <v>39691</v>
      </c>
      <c r="B659" t="s">
        <v>32</v>
      </c>
      <c r="C659" t="s">
        <v>123</v>
      </c>
      <c r="D659">
        <v>1</v>
      </c>
      <c r="E659">
        <v>1</v>
      </c>
      <c r="F659">
        <f>VLOOKUP(B659,Sheet1!$A$27:$B$46,2,FALSE)</f>
        <v>1.1170212765957446</v>
      </c>
      <c r="G659">
        <f>VLOOKUP(C659,Sheet1!$A$27:$B$46,2,FALSE)</f>
        <v>1.5319148936170213</v>
      </c>
      <c r="H659">
        <f>VLOOKUP(B659,Sheet1!$A$27:$D$46,3,FALSE)</f>
        <v>74</v>
      </c>
      <c r="I659">
        <f>VLOOKUP(C659,Sheet1!$A$27:$D$46,3,FALSE)</f>
        <v>127</v>
      </c>
      <c r="J659">
        <f>VLOOKUP(B659,Sheet1!$A$27:$D$46,4,FALSE)</f>
        <v>0.32978723404255317</v>
      </c>
      <c r="K659">
        <f>VLOOKUP(C659,Sheet1!$A$27:$D$46,4,FALSE)</f>
        <v>0.24468085106382978</v>
      </c>
      <c r="L659">
        <f>VLOOKUP(B659,Sheet1!$A$27:$F$46,5,FALSE)</f>
        <v>2.4122807017543851E-2</v>
      </c>
      <c r="M659">
        <f>VLOOKUP(C659,Sheet1!$A$27:$F$46,6,FALSE)</f>
        <v>-8.6257309941520477E-2</v>
      </c>
    </row>
    <row r="660" spans="1:13">
      <c r="A660" s="9">
        <v>39691</v>
      </c>
      <c r="B660" t="s">
        <v>21</v>
      </c>
      <c r="C660" t="s">
        <v>5</v>
      </c>
      <c r="D660">
        <v>2</v>
      </c>
      <c r="E660">
        <v>1</v>
      </c>
      <c r="F660">
        <f>VLOOKUP(B660,Sheet1!$A$27:$B$46,2,FALSE)</f>
        <v>1.0425531914893618</v>
      </c>
      <c r="G660">
        <f>VLOOKUP(C660,Sheet1!$A$27:$B$46,2,FALSE)</f>
        <v>2.4574468085106385</v>
      </c>
      <c r="H660">
        <f>VLOOKUP(B660,Sheet1!$A$27:$D$46,3,FALSE)</f>
        <v>78</v>
      </c>
      <c r="I660">
        <f>VLOOKUP(C660,Sheet1!$A$27:$D$46,3,FALSE)</f>
        <v>228</v>
      </c>
      <c r="J660">
        <f>VLOOKUP(B660,Sheet1!$A$27:$D$46,4,FALSE)</f>
        <v>0.36170212765957449</v>
      </c>
      <c r="K660">
        <f>VLOOKUP(C660,Sheet1!$A$27:$D$46,4,FALSE)</f>
        <v>0.11702127659574468</v>
      </c>
      <c r="L660">
        <f>VLOOKUP(B660,Sheet1!$A$27:$F$46,5,FALSE)</f>
        <v>0.11330409356725145</v>
      </c>
      <c r="M660">
        <f>VLOOKUP(C660,Sheet1!$A$27:$F$46,6,FALSE)</f>
        <v>0.3757309941520468</v>
      </c>
    </row>
    <row r="661" spans="1:13">
      <c r="A661" s="9">
        <v>39691</v>
      </c>
      <c r="B661" t="s">
        <v>18</v>
      </c>
      <c r="C661" t="s">
        <v>15</v>
      </c>
      <c r="D661">
        <v>1</v>
      </c>
      <c r="E661">
        <v>2</v>
      </c>
      <c r="F661">
        <f>VLOOKUP(B661,Sheet1!$A$27:$B$46,2,FALSE)</f>
        <v>1.0425531914893618</v>
      </c>
      <c r="G661">
        <f>VLOOKUP(C661,Sheet1!$A$27:$B$46,2,FALSE)</f>
        <v>1.446808510638298</v>
      </c>
      <c r="H661">
        <f>VLOOKUP(B661,Sheet1!$A$27:$D$46,3,FALSE)</f>
        <v>41</v>
      </c>
      <c r="I661">
        <f>VLOOKUP(C661,Sheet1!$A$27:$D$46,3,FALSE)</f>
        <v>107</v>
      </c>
      <c r="J661">
        <f>VLOOKUP(B661,Sheet1!$A$27:$D$46,4,FALSE)</f>
        <v>0.34042553191489361</v>
      </c>
      <c r="K661">
        <f>VLOOKUP(C661,Sheet1!$A$27:$D$46,4,FALSE)</f>
        <v>0.24468085106382978</v>
      </c>
      <c r="L661">
        <f>VLOOKUP(B661,Sheet1!$A$27:$F$46,5,FALSE)</f>
        <v>-0.12792397660818713</v>
      </c>
      <c r="M661">
        <f>VLOOKUP(C661,Sheet1!$A$27:$F$46,6,FALSE)</f>
        <v>-0.21783625730994152</v>
      </c>
    </row>
    <row r="662" spans="1:13">
      <c r="A662" s="9">
        <v>39691</v>
      </c>
      <c r="B662" t="s">
        <v>16</v>
      </c>
      <c r="C662" t="s">
        <v>31</v>
      </c>
      <c r="D662">
        <v>1</v>
      </c>
      <c r="E662">
        <v>1</v>
      </c>
      <c r="F662">
        <f>VLOOKUP(B662,Sheet1!$A$27:$B$46,2,FALSE)</f>
        <v>0.98936170212765961</v>
      </c>
      <c r="G662">
        <f>VLOOKUP(C662,Sheet1!$A$27:$B$46,2,FALSE)</f>
        <v>1.6276595744680851</v>
      </c>
      <c r="H662">
        <f>VLOOKUP(B662,Sheet1!$A$27:$D$46,3,FALSE)</f>
        <v>79</v>
      </c>
      <c r="I662">
        <f>VLOOKUP(C662,Sheet1!$A$27:$D$46,3,FALSE)</f>
        <v>124</v>
      </c>
      <c r="J662">
        <f>VLOOKUP(B662,Sheet1!$A$27:$D$46,4,FALSE)</f>
        <v>0.40425531914893614</v>
      </c>
      <c r="K662">
        <f>VLOOKUP(C662,Sheet1!$A$27:$D$46,4,FALSE)</f>
        <v>0.21276595744680851</v>
      </c>
      <c r="L662">
        <f>VLOOKUP(B662,Sheet1!$A$27:$F$46,5,FALSE)</f>
        <v>0.23245614035087719</v>
      </c>
      <c r="M662">
        <f>VLOOKUP(C662,Sheet1!$A$27:$F$46,6,FALSE)</f>
        <v>-0.13961988304093564</v>
      </c>
    </row>
    <row r="663" spans="1:13">
      <c r="A663" s="9">
        <v>39690</v>
      </c>
      <c r="B663" t="s">
        <v>6</v>
      </c>
      <c r="C663" t="s">
        <v>19</v>
      </c>
      <c r="D663">
        <v>3</v>
      </c>
      <c r="E663">
        <v>0</v>
      </c>
      <c r="F663">
        <f>VLOOKUP(B663,Sheet1!$A$27:$B$46,2,FALSE)</f>
        <v>1.6382978723404256</v>
      </c>
      <c r="G663">
        <f>VLOOKUP(C663,Sheet1!$A$27:$B$46,2,FALSE)</f>
        <v>1.4361702127659575</v>
      </c>
      <c r="H663">
        <f>VLOOKUP(B663,Sheet1!$A$27:$D$46,3,FALSE)</f>
        <v>140</v>
      </c>
      <c r="I663">
        <f>VLOOKUP(C663,Sheet1!$A$27:$D$46,3,FALSE)</f>
        <v>110</v>
      </c>
      <c r="J663">
        <f>VLOOKUP(B663,Sheet1!$A$27:$D$46,4,FALSE)</f>
        <v>0.1702127659574468</v>
      </c>
      <c r="K663">
        <f>VLOOKUP(C663,Sheet1!$A$27:$D$46,4,FALSE)</f>
        <v>0.25531914893617019</v>
      </c>
      <c r="L663">
        <f>VLOOKUP(B663,Sheet1!$A$27:$F$46,5,FALSE)</f>
        <v>0.4217836257309942</v>
      </c>
      <c r="M663">
        <f>VLOOKUP(C663,Sheet1!$A$27:$F$46,6,FALSE)</f>
        <v>-0.43421052631578949</v>
      </c>
    </row>
    <row r="664" spans="1:13">
      <c r="A664" s="9">
        <v>39586</v>
      </c>
      <c r="B664" t="s">
        <v>5</v>
      </c>
      <c r="C664" t="s">
        <v>25</v>
      </c>
      <c r="D664">
        <v>5</v>
      </c>
      <c r="E664">
        <v>2</v>
      </c>
      <c r="F664">
        <f>VLOOKUP(B664,Sheet1!$A$27:$B$46,2,FALSE)</f>
        <v>2.4574468085106385</v>
      </c>
      <c r="G664">
        <f>VLOOKUP(C664,Sheet1!$A$27:$B$46,2,FALSE)</f>
        <v>1.3666666666666667</v>
      </c>
      <c r="H664">
        <f>VLOOKUP(B664,Sheet1!$A$27:$D$46,3,FALSE)</f>
        <v>228</v>
      </c>
      <c r="I664">
        <f>VLOOKUP(C664,Sheet1!$A$27:$D$46,3,FALSE)</f>
        <v>108</v>
      </c>
      <c r="J664">
        <f>VLOOKUP(B664,Sheet1!$A$27:$D$46,4,FALSE)</f>
        <v>0.11702127659574468</v>
      </c>
      <c r="K664">
        <f>VLOOKUP(C664,Sheet1!$A$27:$D$46,4,FALSE)</f>
        <v>0.18333333333333332</v>
      </c>
      <c r="L664">
        <f>VLOOKUP(B664,Sheet1!$A$27:$F$46,5,FALSE)</f>
        <v>1.1023391812865497</v>
      </c>
      <c r="M664">
        <f>VLOOKUP(C664,Sheet1!$A$27:$F$46,6,FALSE)</f>
        <v>-0.3190058479532164</v>
      </c>
    </row>
    <row r="665" spans="1:13">
      <c r="A665" s="9">
        <v>39586</v>
      </c>
      <c r="B665" t="s">
        <v>6</v>
      </c>
      <c r="C665" t="s">
        <v>8</v>
      </c>
      <c r="D665">
        <v>3</v>
      </c>
      <c r="E665">
        <v>1</v>
      </c>
      <c r="F665">
        <f>VLOOKUP(B665,Sheet1!$A$27:$B$46,2,FALSE)</f>
        <v>1.6382978723404256</v>
      </c>
      <c r="G665">
        <f>VLOOKUP(C665,Sheet1!$A$27:$B$46,2,FALSE)</f>
        <v>1.7553191489361701</v>
      </c>
      <c r="H665">
        <f>VLOOKUP(B665,Sheet1!$A$27:$D$46,3,FALSE)</f>
        <v>140</v>
      </c>
      <c r="I665">
        <f>VLOOKUP(C665,Sheet1!$A$27:$D$46,3,FALSE)</f>
        <v>124</v>
      </c>
      <c r="J665">
        <f>VLOOKUP(B665,Sheet1!$A$27:$D$46,4,FALSE)</f>
        <v>0.1702127659574468</v>
      </c>
      <c r="K665">
        <f>VLOOKUP(C665,Sheet1!$A$27:$D$46,4,FALSE)</f>
        <v>0.1702127659574468</v>
      </c>
      <c r="L665">
        <f>VLOOKUP(B665,Sheet1!$A$27:$F$46,5,FALSE)</f>
        <v>0.4217836257309942</v>
      </c>
      <c r="M665">
        <f>VLOOKUP(C665,Sheet1!$A$27:$F$46,6,FALSE)</f>
        <v>-0.25730994152046782</v>
      </c>
    </row>
    <row r="666" spans="1:13">
      <c r="A666" s="9">
        <v>39586</v>
      </c>
      <c r="B666" t="s">
        <v>123</v>
      </c>
      <c r="C666" t="s">
        <v>7</v>
      </c>
      <c r="D666">
        <v>4</v>
      </c>
      <c r="E666">
        <v>1</v>
      </c>
      <c r="F666">
        <f>VLOOKUP(B666,Sheet1!$A$27:$B$46,2,FALSE)</f>
        <v>1.5319148936170213</v>
      </c>
      <c r="G666">
        <f>VLOOKUP(C666,Sheet1!$A$27:$B$46,2,FALSE)</f>
        <v>1.3191489361702127</v>
      </c>
      <c r="H666">
        <f>VLOOKUP(B666,Sheet1!$A$27:$D$46,3,FALSE)</f>
        <v>127</v>
      </c>
      <c r="I666">
        <f>VLOOKUP(C666,Sheet1!$A$27:$D$46,3,FALSE)</f>
        <v>79</v>
      </c>
      <c r="J666">
        <f>VLOOKUP(B666,Sheet1!$A$27:$D$46,4,FALSE)</f>
        <v>0.24468085106382978</v>
      </c>
      <c r="K666">
        <f>VLOOKUP(C666,Sheet1!$A$27:$D$46,4,FALSE)</f>
        <v>0.22340425531914893</v>
      </c>
      <c r="L666">
        <f>VLOOKUP(B666,Sheet1!$A$27:$F$46,5,FALSE)</f>
        <v>0.17909356725146197</v>
      </c>
      <c r="M666">
        <f>VLOOKUP(C666,Sheet1!$A$27:$F$46,6,FALSE)</f>
        <v>-0.42763157894736842</v>
      </c>
    </row>
    <row r="667" spans="1:13">
      <c r="A667" s="9">
        <v>39586</v>
      </c>
      <c r="B667" t="s">
        <v>19</v>
      </c>
      <c r="C667" t="s">
        <v>24</v>
      </c>
      <c r="D667">
        <v>3</v>
      </c>
      <c r="E667">
        <v>2</v>
      </c>
      <c r="F667">
        <f>VLOOKUP(B667,Sheet1!$A$27:$B$46,2,FALSE)</f>
        <v>1.4361702127659575</v>
      </c>
      <c r="G667">
        <f>VLOOKUP(C667,Sheet1!$A$27:$B$46,2,FALSE)</f>
        <v>0.65957446808510634</v>
      </c>
      <c r="H667">
        <f>VLOOKUP(B667,Sheet1!$A$27:$D$46,3,FALSE)</f>
        <v>110</v>
      </c>
      <c r="I667">
        <f>VLOOKUP(C667,Sheet1!$A$27:$D$46,3,FALSE)</f>
        <v>66</v>
      </c>
      <c r="J667">
        <f>VLOOKUP(B667,Sheet1!$A$27:$D$46,4,FALSE)</f>
        <v>0.25531914893617019</v>
      </c>
      <c r="K667">
        <f>VLOOKUP(C667,Sheet1!$A$27:$D$46,4,FALSE)</f>
        <v>0.2857142857142857</v>
      </c>
      <c r="L667">
        <f>VLOOKUP(B667,Sheet1!$A$27:$F$46,5,FALSE)</f>
        <v>0.54239766081871343</v>
      </c>
      <c r="M667">
        <f>VLOOKUP(C667,Sheet1!$A$27:$F$46,6,FALSE)</f>
        <v>-0.48479532163742689</v>
      </c>
    </row>
    <row r="668" spans="1:13">
      <c r="A668" s="9">
        <v>39586</v>
      </c>
      <c r="B668" t="s">
        <v>32</v>
      </c>
      <c r="C668" t="s">
        <v>16</v>
      </c>
      <c r="D668">
        <v>1</v>
      </c>
      <c r="E668">
        <v>0</v>
      </c>
      <c r="F668">
        <f>VLOOKUP(B668,Sheet1!$A$27:$B$46,2,FALSE)</f>
        <v>1.1170212765957446</v>
      </c>
      <c r="G668">
        <f>VLOOKUP(C668,Sheet1!$A$27:$B$46,2,FALSE)</f>
        <v>0.98936170212765961</v>
      </c>
      <c r="H668">
        <f>VLOOKUP(B668,Sheet1!$A$27:$D$46,3,FALSE)</f>
        <v>74</v>
      </c>
      <c r="I668">
        <f>VLOOKUP(C668,Sheet1!$A$27:$D$46,3,FALSE)</f>
        <v>79</v>
      </c>
      <c r="J668">
        <f>VLOOKUP(B668,Sheet1!$A$27:$D$46,4,FALSE)</f>
        <v>0.32978723404255317</v>
      </c>
      <c r="K668">
        <f>VLOOKUP(C668,Sheet1!$A$27:$D$46,4,FALSE)</f>
        <v>0.40425531914893614</v>
      </c>
      <c r="L668">
        <f>VLOOKUP(B668,Sheet1!$A$27:$F$46,5,FALSE)</f>
        <v>2.4122807017543851E-2</v>
      </c>
      <c r="M668">
        <f>VLOOKUP(C668,Sheet1!$A$27:$F$46,6,FALSE)</f>
        <v>-0.49780701754385964</v>
      </c>
    </row>
    <row r="669" spans="1:13">
      <c r="A669" s="9">
        <v>39586</v>
      </c>
      <c r="B669" t="s">
        <v>21</v>
      </c>
      <c r="C669" t="s">
        <v>31</v>
      </c>
      <c r="D669">
        <v>0</v>
      </c>
      <c r="E669">
        <v>2</v>
      </c>
      <c r="F669">
        <f>VLOOKUP(B669,Sheet1!$A$27:$B$46,2,FALSE)</f>
        <v>1.0425531914893618</v>
      </c>
      <c r="G669">
        <f>VLOOKUP(C669,Sheet1!$A$27:$B$46,2,FALSE)</f>
        <v>1.6276595744680851</v>
      </c>
      <c r="H669">
        <f>VLOOKUP(B669,Sheet1!$A$27:$D$46,3,FALSE)</f>
        <v>78</v>
      </c>
      <c r="I669">
        <f>VLOOKUP(C669,Sheet1!$A$27:$D$46,3,FALSE)</f>
        <v>124</v>
      </c>
      <c r="J669">
        <f>VLOOKUP(B669,Sheet1!$A$27:$D$46,4,FALSE)</f>
        <v>0.36170212765957449</v>
      </c>
      <c r="K669">
        <f>VLOOKUP(C669,Sheet1!$A$27:$D$46,4,FALSE)</f>
        <v>0.21276595744680851</v>
      </c>
      <c r="L669">
        <f>VLOOKUP(B669,Sheet1!$A$27:$F$46,5,FALSE)</f>
        <v>0.11330409356725145</v>
      </c>
      <c r="M669">
        <f>VLOOKUP(C669,Sheet1!$A$27:$F$46,6,FALSE)</f>
        <v>-0.13961988304093564</v>
      </c>
    </row>
    <row r="670" spans="1:13">
      <c r="A670" s="9">
        <v>39586</v>
      </c>
      <c r="B670" t="s">
        <v>14</v>
      </c>
      <c r="C670" t="s">
        <v>23</v>
      </c>
      <c r="D670">
        <v>1</v>
      </c>
      <c r="E670">
        <v>3</v>
      </c>
      <c r="F670">
        <f>VLOOKUP(B670,Sheet1!$A$27:$B$46,2,FALSE)</f>
        <v>1.0425531914893618</v>
      </c>
      <c r="G670">
        <f>VLOOKUP(C670,Sheet1!$A$27:$B$46,2,FALSE)</f>
        <v>1.1063829787234043</v>
      </c>
      <c r="H670">
        <f>VLOOKUP(B670,Sheet1!$A$27:$D$46,3,FALSE)</f>
        <v>79</v>
      </c>
      <c r="I670">
        <f>VLOOKUP(C670,Sheet1!$A$27:$D$46,3,FALSE)</f>
        <v>57</v>
      </c>
      <c r="J670">
        <f>VLOOKUP(B670,Sheet1!$A$27:$D$46,4,FALSE)</f>
        <v>0.39361702127659576</v>
      </c>
      <c r="K670">
        <f>VLOOKUP(C670,Sheet1!$A$27:$D$46,4,FALSE)</f>
        <v>0.30851063829787234</v>
      </c>
      <c r="L670">
        <f>VLOOKUP(B670,Sheet1!$A$27:$F$46,5,FALSE)</f>
        <v>0.33698830409356728</v>
      </c>
      <c r="M670">
        <f>VLOOKUP(C670,Sheet1!$A$27:$F$46,6,FALSE)</f>
        <v>-0.38230994152046782</v>
      </c>
    </row>
    <row r="671" spans="1:13">
      <c r="A671" s="9">
        <v>39579</v>
      </c>
      <c r="B671" t="s">
        <v>0</v>
      </c>
      <c r="C671" t="s">
        <v>19</v>
      </c>
      <c r="D671">
        <v>2</v>
      </c>
      <c r="E671">
        <v>3</v>
      </c>
      <c r="F671">
        <f>VLOOKUP(B671,Sheet1!$A$27:$B$46,2,FALSE)</f>
        <v>2.9188596491228069</v>
      </c>
      <c r="G671">
        <f>VLOOKUP(C671,Sheet1!$A$27:$B$46,2,FALSE)</f>
        <v>1.4361702127659575</v>
      </c>
      <c r="H671">
        <f>VLOOKUP(B671,Sheet1!$A$27:$D$46,3,FALSE)</f>
        <v>291</v>
      </c>
      <c r="I671">
        <f>VLOOKUP(C671,Sheet1!$A$27:$D$46,3,FALSE)</f>
        <v>110</v>
      </c>
      <c r="J671">
        <f>VLOOKUP(B671,Sheet1!$A$27:$D$46,4,FALSE)</f>
        <v>5.4093567251461985E-2</v>
      </c>
      <c r="K671">
        <f>VLOOKUP(C671,Sheet1!$A$27:$D$46,4,FALSE)</f>
        <v>0.25531914893617019</v>
      </c>
      <c r="L671">
        <f>VLOOKUP(B671,Sheet1!$A$27:$F$46,5,FALSE)</f>
        <v>1.111842105263158</v>
      </c>
      <c r="M671">
        <f>VLOOKUP(C671,Sheet1!$A$27:$F$46,6,FALSE)</f>
        <v>-0.43421052631578949</v>
      </c>
    </row>
    <row r="672" spans="1:13">
      <c r="A672" s="9">
        <v>39579</v>
      </c>
      <c r="B672" t="s">
        <v>8</v>
      </c>
      <c r="C672" t="s">
        <v>21</v>
      </c>
      <c r="D672">
        <v>1</v>
      </c>
      <c r="E672">
        <v>0</v>
      </c>
      <c r="F672">
        <f>VLOOKUP(B672,Sheet1!$A$27:$B$46,2,FALSE)</f>
        <v>1.7553191489361701</v>
      </c>
      <c r="G672">
        <f>VLOOKUP(C672,Sheet1!$A$27:$B$46,2,FALSE)</f>
        <v>1.0425531914893618</v>
      </c>
      <c r="H672">
        <f>VLOOKUP(B672,Sheet1!$A$27:$D$46,3,FALSE)</f>
        <v>124</v>
      </c>
      <c r="I672">
        <f>VLOOKUP(C672,Sheet1!$A$27:$D$46,3,FALSE)</f>
        <v>78</v>
      </c>
      <c r="J672">
        <f>VLOOKUP(B672,Sheet1!$A$27:$D$46,4,FALSE)</f>
        <v>0.1702127659574468</v>
      </c>
      <c r="K672">
        <f>VLOOKUP(C672,Sheet1!$A$27:$D$46,4,FALSE)</f>
        <v>0.36170212765957449</v>
      </c>
      <c r="L672">
        <f>VLOOKUP(B672,Sheet1!$A$27:$F$46,5,FALSE)</f>
        <v>0.52119883040935666</v>
      </c>
      <c r="M672">
        <f>VLOOKUP(C672,Sheet1!$A$27:$F$46,6,FALSE)</f>
        <v>-0.44883040935672514</v>
      </c>
    </row>
    <row r="673" spans="1:13">
      <c r="A673" s="9">
        <v>39579</v>
      </c>
      <c r="B673" t="s">
        <v>25</v>
      </c>
      <c r="C673" t="s">
        <v>6</v>
      </c>
      <c r="D673">
        <v>1</v>
      </c>
      <c r="E673">
        <v>5</v>
      </c>
      <c r="F673">
        <f>VLOOKUP(B673,Sheet1!$A$27:$B$46,2,FALSE)</f>
        <v>1.3666666666666667</v>
      </c>
      <c r="G673">
        <f>VLOOKUP(C673,Sheet1!$A$27:$B$46,2,FALSE)</f>
        <v>1.6382978723404256</v>
      </c>
      <c r="H673">
        <f>VLOOKUP(B673,Sheet1!$A$27:$D$46,3,FALSE)</f>
        <v>108</v>
      </c>
      <c r="I673">
        <f>VLOOKUP(C673,Sheet1!$A$27:$D$46,3,FALSE)</f>
        <v>140</v>
      </c>
      <c r="J673">
        <f>VLOOKUP(B673,Sheet1!$A$27:$D$46,4,FALSE)</f>
        <v>0.18333333333333332</v>
      </c>
      <c r="K673">
        <f>VLOOKUP(C673,Sheet1!$A$27:$D$46,4,FALSE)</f>
        <v>0.1702127659574468</v>
      </c>
      <c r="L673">
        <f>VLOOKUP(B673,Sheet1!$A$27:$F$46,5,FALSE)</f>
        <v>7.2222222222222215E-2</v>
      </c>
      <c r="M673">
        <f>VLOOKUP(C673,Sheet1!$A$27:$F$46,6,FALSE)</f>
        <v>-1.023391812865497E-2</v>
      </c>
    </row>
    <row r="674" spans="1:13">
      <c r="A674" s="9">
        <v>39579</v>
      </c>
      <c r="B674" t="s">
        <v>31</v>
      </c>
      <c r="C674" t="s">
        <v>14</v>
      </c>
      <c r="D674">
        <v>2</v>
      </c>
      <c r="E674">
        <v>0</v>
      </c>
      <c r="F674">
        <f>VLOOKUP(B674,Sheet1!$A$27:$B$46,2,FALSE)</f>
        <v>1.6276595744680851</v>
      </c>
      <c r="G674">
        <f>VLOOKUP(C674,Sheet1!$A$27:$B$46,2,FALSE)</f>
        <v>1.0425531914893618</v>
      </c>
      <c r="H674">
        <f>VLOOKUP(B674,Sheet1!$A$27:$D$46,3,FALSE)</f>
        <v>124</v>
      </c>
      <c r="I674">
        <f>VLOOKUP(C674,Sheet1!$A$27:$D$46,3,FALSE)</f>
        <v>79</v>
      </c>
      <c r="J674">
        <f>VLOOKUP(B674,Sheet1!$A$27:$D$46,4,FALSE)</f>
        <v>0.21276595744680851</v>
      </c>
      <c r="K674">
        <f>VLOOKUP(C674,Sheet1!$A$27:$D$46,4,FALSE)</f>
        <v>0.39361702127659576</v>
      </c>
      <c r="L674">
        <f>VLOOKUP(B674,Sheet1!$A$27:$F$46,5,FALSE)</f>
        <v>0.63669590643274854</v>
      </c>
      <c r="M674">
        <f>VLOOKUP(C674,Sheet1!$A$27:$F$46,6,FALSE)</f>
        <v>-0.49634502923976609</v>
      </c>
    </row>
    <row r="675" spans="1:13">
      <c r="A675" s="9">
        <v>39579</v>
      </c>
      <c r="B675" t="s">
        <v>7</v>
      </c>
      <c r="C675" t="s">
        <v>32</v>
      </c>
      <c r="D675">
        <v>0</v>
      </c>
      <c r="E675">
        <v>0</v>
      </c>
      <c r="F675">
        <f>VLOOKUP(B675,Sheet1!$A$27:$B$46,2,FALSE)</f>
        <v>1.3191489361702127</v>
      </c>
      <c r="G675">
        <f>VLOOKUP(C675,Sheet1!$A$27:$B$46,2,FALSE)</f>
        <v>1.1170212765957446</v>
      </c>
      <c r="H675">
        <f>VLOOKUP(B675,Sheet1!$A$27:$D$46,3,FALSE)</f>
        <v>79</v>
      </c>
      <c r="I675">
        <f>VLOOKUP(C675,Sheet1!$A$27:$D$46,3,FALSE)</f>
        <v>74</v>
      </c>
      <c r="J675">
        <f>VLOOKUP(B675,Sheet1!$A$27:$D$46,4,FALSE)</f>
        <v>0.22340425531914893</v>
      </c>
      <c r="K675">
        <f>VLOOKUP(C675,Sheet1!$A$27:$D$46,4,FALSE)</f>
        <v>0.32978723404255317</v>
      </c>
      <c r="L675">
        <f>VLOOKUP(B675,Sheet1!$A$27:$F$46,5,FALSE)</f>
        <v>0.22587719298245612</v>
      </c>
      <c r="M675">
        <f>VLOOKUP(C675,Sheet1!$A$27:$F$46,6,FALSE)</f>
        <v>-0.40716374269005845</v>
      </c>
    </row>
    <row r="676" spans="1:13">
      <c r="A676" s="9">
        <v>39579</v>
      </c>
      <c r="B676" t="s">
        <v>24</v>
      </c>
      <c r="C676" t="s">
        <v>5</v>
      </c>
      <c r="D676">
        <v>2</v>
      </c>
      <c r="E676">
        <v>2</v>
      </c>
      <c r="F676">
        <f>VLOOKUP(B676,Sheet1!$A$27:$B$46,2,FALSE)</f>
        <v>0.65957446808510634</v>
      </c>
      <c r="G676">
        <f>VLOOKUP(C676,Sheet1!$A$27:$B$46,2,FALSE)</f>
        <v>2.4574468085106385</v>
      </c>
      <c r="H676">
        <f>VLOOKUP(B676,Sheet1!$A$27:$D$46,3,FALSE)</f>
        <v>66</v>
      </c>
      <c r="I676">
        <f>VLOOKUP(C676,Sheet1!$A$27:$D$46,3,FALSE)</f>
        <v>228</v>
      </c>
      <c r="J676">
        <f>VLOOKUP(B676,Sheet1!$A$27:$D$46,4,FALSE)</f>
        <v>0.2857142857142857</v>
      </c>
      <c r="K676">
        <f>VLOOKUP(C676,Sheet1!$A$27:$D$46,4,FALSE)</f>
        <v>0.11702127659574468</v>
      </c>
      <c r="L676">
        <f>VLOOKUP(B676,Sheet1!$A$27:$F$46,5,FALSE)</f>
        <v>-0.27953216374269008</v>
      </c>
      <c r="M676">
        <f>VLOOKUP(C676,Sheet1!$A$27:$F$46,6,FALSE)</f>
        <v>0.3757309941520468</v>
      </c>
    </row>
    <row r="677" spans="1:13">
      <c r="A677" s="9">
        <v>39576</v>
      </c>
      <c r="B677" t="s">
        <v>14</v>
      </c>
      <c r="C677" t="s">
        <v>8</v>
      </c>
      <c r="D677">
        <v>0</v>
      </c>
      <c r="E677">
        <v>2</v>
      </c>
      <c r="F677">
        <f>VLOOKUP(B677,Sheet1!$A$27:$B$46,2,FALSE)</f>
        <v>1.0425531914893618</v>
      </c>
      <c r="G677">
        <f>VLOOKUP(C677,Sheet1!$A$27:$B$46,2,FALSE)</f>
        <v>1.7553191489361701</v>
      </c>
      <c r="H677">
        <f>VLOOKUP(B677,Sheet1!$A$27:$D$46,3,FALSE)</f>
        <v>79</v>
      </c>
      <c r="I677">
        <f>VLOOKUP(C677,Sheet1!$A$27:$D$46,3,FALSE)</f>
        <v>124</v>
      </c>
      <c r="J677">
        <f>VLOOKUP(B677,Sheet1!$A$27:$D$46,4,FALSE)</f>
        <v>0.39361702127659576</v>
      </c>
      <c r="K677">
        <f>VLOOKUP(C677,Sheet1!$A$27:$D$46,4,FALSE)</f>
        <v>0.1702127659574468</v>
      </c>
      <c r="L677">
        <f>VLOOKUP(B677,Sheet1!$A$27:$F$46,5,FALSE)</f>
        <v>0.33698830409356728</v>
      </c>
      <c r="M677">
        <f>VLOOKUP(C677,Sheet1!$A$27:$F$46,6,FALSE)</f>
        <v>-0.25730994152046782</v>
      </c>
    </row>
    <row r="678" spans="1:13">
      <c r="A678" s="9">
        <v>39575</v>
      </c>
      <c r="B678" t="s">
        <v>5</v>
      </c>
      <c r="C678" t="s">
        <v>0</v>
      </c>
      <c r="D678">
        <v>4</v>
      </c>
      <c r="E678">
        <v>1</v>
      </c>
      <c r="F678">
        <f>VLOOKUP(B678,Sheet1!$A$27:$B$46,2,FALSE)</f>
        <v>2.4574468085106385</v>
      </c>
      <c r="G678">
        <f>VLOOKUP(C678,Sheet1!$A$27:$B$46,2,FALSE)</f>
        <v>2.9188596491228069</v>
      </c>
      <c r="H678">
        <f>VLOOKUP(B678,Sheet1!$A$27:$D$46,3,FALSE)</f>
        <v>228</v>
      </c>
      <c r="I678">
        <f>VLOOKUP(C678,Sheet1!$A$27:$D$46,3,FALSE)</f>
        <v>291</v>
      </c>
      <c r="J678">
        <f>VLOOKUP(B678,Sheet1!$A$27:$D$46,4,FALSE)</f>
        <v>0.11702127659574468</v>
      </c>
      <c r="K678">
        <f>VLOOKUP(C678,Sheet1!$A$27:$D$46,4,FALSE)</f>
        <v>5.4093567251461985E-2</v>
      </c>
      <c r="L678">
        <f>VLOOKUP(B678,Sheet1!$A$27:$F$46,5,FALSE)</f>
        <v>1.1023391812865497</v>
      </c>
      <c r="M678">
        <f>VLOOKUP(C678,Sheet1!$A$27:$F$46,6,FALSE)</f>
        <v>1.1410818713450293</v>
      </c>
    </row>
    <row r="679" spans="1:13">
      <c r="A679" s="9">
        <v>39575</v>
      </c>
      <c r="B679" t="s">
        <v>6</v>
      </c>
      <c r="C679" t="s">
        <v>24</v>
      </c>
      <c r="D679">
        <v>1</v>
      </c>
      <c r="E679">
        <v>0</v>
      </c>
      <c r="F679">
        <f>VLOOKUP(B679,Sheet1!$A$27:$B$46,2,FALSE)</f>
        <v>1.6382978723404256</v>
      </c>
      <c r="G679">
        <f>VLOOKUP(C679,Sheet1!$A$27:$B$46,2,FALSE)</f>
        <v>0.65957446808510634</v>
      </c>
      <c r="H679">
        <f>VLOOKUP(B679,Sheet1!$A$27:$D$46,3,FALSE)</f>
        <v>140</v>
      </c>
      <c r="I679">
        <f>VLOOKUP(C679,Sheet1!$A$27:$D$46,3,FALSE)</f>
        <v>66</v>
      </c>
      <c r="J679">
        <f>VLOOKUP(B679,Sheet1!$A$27:$D$46,4,FALSE)</f>
        <v>0.1702127659574468</v>
      </c>
      <c r="K679">
        <f>VLOOKUP(C679,Sheet1!$A$27:$D$46,4,FALSE)</f>
        <v>0.2857142857142857</v>
      </c>
      <c r="L679">
        <f>VLOOKUP(B679,Sheet1!$A$27:$F$46,5,FALSE)</f>
        <v>0.4217836257309942</v>
      </c>
      <c r="M679">
        <f>VLOOKUP(C679,Sheet1!$A$27:$F$46,6,FALSE)</f>
        <v>-0.48479532163742689</v>
      </c>
    </row>
    <row r="680" spans="1:13">
      <c r="A680" s="9">
        <v>39575</v>
      </c>
      <c r="B680" t="s">
        <v>15</v>
      </c>
      <c r="C680" t="s">
        <v>23</v>
      </c>
      <c r="D680">
        <v>4</v>
      </c>
      <c r="E680">
        <v>2</v>
      </c>
      <c r="F680">
        <f>VLOOKUP(B680,Sheet1!$A$27:$B$46,2,FALSE)</f>
        <v>1.446808510638298</v>
      </c>
      <c r="G680">
        <f>VLOOKUP(C680,Sheet1!$A$27:$B$46,2,FALSE)</f>
        <v>1.1063829787234043</v>
      </c>
      <c r="H680">
        <f>VLOOKUP(B680,Sheet1!$A$27:$D$46,3,FALSE)</f>
        <v>107</v>
      </c>
      <c r="I680">
        <f>VLOOKUP(C680,Sheet1!$A$27:$D$46,3,FALSE)</f>
        <v>57</v>
      </c>
      <c r="J680">
        <f>VLOOKUP(B680,Sheet1!$A$27:$D$46,4,FALSE)</f>
        <v>0.24468085106382978</v>
      </c>
      <c r="K680">
        <f>VLOOKUP(C680,Sheet1!$A$27:$D$46,4,FALSE)</f>
        <v>0.30851063829787234</v>
      </c>
      <c r="L680">
        <f>VLOOKUP(B680,Sheet1!$A$27:$F$46,5,FALSE)</f>
        <v>0.32748538011695905</v>
      </c>
      <c r="M680">
        <f>VLOOKUP(C680,Sheet1!$A$27:$F$46,6,FALSE)</f>
        <v>-0.38230994152046782</v>
      </c>
    </row>
    <row r="681" spans="1:13">
      <c r="A681" s="9">
        <v>39575</v>
      </c>
      <c r="B681" t="s">
        <v>19</v>
      </c>
      <c r="C681" t="s">
        <v>16</v>
      </c>
      <c r="D681">
        <v>2</v>
      </c>
      <c r="E681">
        <v>1</v>
      </c>
      <c r="F681">
        <f>VLOOKUP(B681,Sheet1!$A$27:$B$46,2,FALSE)</f>
        <v>1.4361702127659575</v>
      </c>
      <c r="G681">
        <f>VLOOKUP(C681,Sheet1!$A$27:$B$46,2,FALSE)</f>
        <v>0.98936170212765961</v>
      </c>
      <c r="H681">
        <f>VLOOKUP(B681,Sheet1!$A$27:$D$46,3,FALSE)</f>
        <v>110</v>
      </c>
      <c r="I681">
        <f>VLOOKUP(C681,Sheet1!$A$27:$D$46,3,FALSE)</f>
        <v>79</v>
      </c>
      <c r="J681">
        <f>VLOOKUP(B681,Sheet1!$A$27:$D$46,4,FALSE)</f>
        <v>0.25531914893617019</v>
      </c>
      <c r="K681">
        <f>VLOOKUP(C681,Sheet1!$A$27:$D$46,4,FALSE)</f>
        <v>0.40425531914893614</v>
      </c>
      <c r="L681">
        <f>VLOOKUP(B681,Sheet1!$A$27:$F$46,5,FALSE)</f>
        <v>0.54239766081871343</v>
      </c>
      <c r="M681">
        <f>VLOOKUP(C681,Sheet1!$A$27:$F$46,6,FALSE)</f>
        <v>-0.49780701754385964</v>
      </c>
    </row>
    <row r="682" spans="1:13">
      <c r="A682" s="9">
        <v>39575</v>
      </c>
      <c r="B682" t="s">
        <v>32</v>
      </c>
      <c r="C682" t="s">
        <v>123</v>
      </c>
      <c r="D682">
        <v>0</v>
      </c>
      <c r="E682">
        <v>3</v>
      </c>
      <c r="F682">
        <f>VLOOKUP(B682,Sheet1!$A$27:$B$46,2,FALSE)</f>
        <v>1.1170212765957446</v>
      </c>
      <c r="G682">
        <f>VLOOKUP(C682,Sheet1!$A$27:$B$46,2,FALSE)</f>
        <v>1.5319148936170213</v>
      </c>
      <c r="H682">
        <f>VLOOKUP(B682,Sheet1!$A$27:$D$46,3,FALSE)</f>
        <v>74</v>
      </c>
      <c r="I682">
        <f>VLOOKUP(C682,Sheet1!$A$27:$D$46,3,FALSE)</f>
        <v>127</v>
      </c>
      <c r="J682">
        <f>VLOOKUP(B682,Sheet1!$A$27:$D$46,4,FALSE)</f>
        <v>0.32978723404255317</v>
      </c>
      <c r="K682">
        <f>VLOOKUP(C682,Sheet1!$A$27:$D$46,4,FALSE)</f>
        <v>0.24468085106382978</v>
      </c>
      <c r="L682">
        <f>VLOOKUP(B682,Sheet1!$A$27:$F$46,5,FALSE)</f>
        <v>2.4122807017543851E-2</v>
      </c>
      <c r="M682">
        <f>VLOOKUP(C682,Sheet1!$A$27:$F$46,6,FALSE)</f>
        <v>-8.6257309941520477E-2</v>
      </c>
    </row>
    <row r="683" spans="1:13">
      <c r="A683" s="9">
        <v>39575</v>
      </c>
      <c r="B683" t="s">
        <v>21</v>
      </c>
      <c r="C683" t="s">
        <v>25</v>
      </c>
      <c r="D683">
        <v>1</v>
      </c>
      <c r="E683">
        <v>0</v>
      </c>
      <c r="F683">
        <f>VLOOKUP(B683,Sheet1!$A$27:$B$46,2,FALSE)</f>
        <v>1.0425531914893618</v>
      </c>
      <c r="G683">
        <f>VLOOKUP(C683,Sheet1!$A$27:$B$46,2,FALSE)</f>
        <v>1.3666666666666667</v>
      </c>
      <c r="H683">
        <f>VLOOKUP(B683,Sheet1!$A$27:$D$46,3,FALSE)</f>
        <v>78</v>
      </c>
      <c r="I683">
        <f>VLOOKUP(C683,Sheet1!$A$27:$D$46,3,FALSE)</f>
        <v>108</v>
      </c>
      <c r="J683">
        <f>VLOOKUP(B683,Sheet1!$A$27:$D$46,4,FALSE)</f>
        <v>0.36170212765957449</v>
      </c>
      <c r="K683">
        <f>VLOOKUP(C683,Sheet1!$A$27:$D$46,4,FALSE)</f>
        <v>0.18333333333333332</v>
      </c>
      <c r="L683">
        <f>VLOOKUP(B683,Sheet1!$A$27:$F$46,5,FALSE)</f>
        <v>0.11330409356725145</v>
      </c>
      <c r="M683">
        <f>VLOOKUP(C683,Sheet1!$A$27:$F$46,6,FALSE)</f>
        <v>-0.3190058479532164</v>
      </c>
    </row>
    <row r="684" spans="1:13">
      <c r="A684" s="9">
        <v>39572</v>
      </c>
      <c r="B684" t="s">
        <v>0</v>
      </c>
      <c r="C684" t="s">
        <v>6</v>
      </c>
      <c r="D684">
        <v>6</v>
      </c>
      <c r="E684">
        <v>0</v>
      </c>
      <c r="F684">
        <f>VLOOKUP(B684,Sheet1!$A$27:$B$46,2,FALSE)</f>
        <v>2.9188596491228069</v>
      </c>
      <c r="G684">
        <f>VLOOKUP(C684,Sheet1!$A$27:$B$46,2,FALSE)</f>
        <v>1.6382978723404256</v>
      </c>
      <c r="H684">
        <f>VLOOKUP(B684,Sheet1!$A$27:$D$46,3,FALSE)</f>
        <v>291</v>
      </c>
      <c r="I684">
        <f>VLOOKUP(C684,Sheet1!$A$27:$D$46,3,FALSE)</f>
        <v>140</v>
      </c>
      <c r="J684">
        <f>VLOOKUP(B684,Sheet1!$A$27:$D$46,4,FALSE)</f>
        <v>5.4093567251461985E-2</v>
      </c>
      <c r="K684">
        <f>VLOOKUP(C684,Sheet1!$A$27:$D$46,4,FALSE)</f>
        <v>0.1702127659574468</v>
      </c>
      <c r="L684">
        <f>VLOOKUP(B684,Sheet1!$A$27:$F$46,5,FALSE)</f>
        <v>1.111842105263158</v>
      </c>
      <c r="M684">
        <f>VLOOKUP(C684,Sheet1!$A$27:$F$46,6,FALSE)</f>
        <v>-1.023391812865497E-2</v>
      </c>
    </row>
    <row r="685" spans="1:13">
      <c r="A685" s="9">
        <v>39572</v>
      </c>
      <c r="B685" t="s">
        <v>25</v>
      </c>
      <c r="C685" t="s">
        <v>14</v>
      </c>
      <c r="D685">
        <v>1</v>
      </c>
      <c r="E685">
        <v>1</v>
      </c>
      <c r="F685">
        <f>VLOOKUP(B685,Sheet1!$A$27:$B$46,2,FALSE)</f>
        <v>1.3666666666666667</v>
      </c>
      <c r="G685">
        <f>VLOOKUP(C685,Sheet1!$A$27:$B$46,2,FALSE)</f>
        <v>1.0425531914893618</v>
      </c>
      <c r="H685">
        <f>VLOOKUP(B685,Sheet1!$A$27:$D$46,3,FALSE)</f>
        <v>108</v>
      </c>
      <c r="I685">
        <f>VLOOKUP(C685,Sheet1!$A$27:$D$46,3,FALSE)</f>
        <v>79</v>
      </c>
      <c r="J685">
        <f>VLOOKUP(B685,Sheet1!$A$27:$D$46,4,FALSE)</f>
        <v>0.18333333333333332</v>
      </c>
      <c r="K685">
        <f>VLOOKUP(C685,Sheet1!$A$27:$D$46,4,FALSE)</f>
        <v>0.39361702127659576</v>
      </c>
      <c r="L685">
        <f>VLOOKUP(B685,Sheet1!$A$27:$F$46,5,FALSE)</f>
        <v>7.2222222222222215E-2</v>
      </c>
      <c r="M685">
        <f>VLOOKUP(C685,Sheet1!$A$27:$F$46,6,FALSE)</f>
        <v>-0.49634502923976609</v>
      </c>
    </row>
    <row r="686" spans="1:13">
      <c r="A686" s="9">
        <v>39572</v>
      </c>
      <c r="B686" t="s">
        <v>31</v>
      </c>
      <c r="C686" t="s">
        <v>15</v>
      </c>
      <c r="D686">
        <v>2</v>
      </c>
      <c r="E686">
        <v>0</v>
      </c>
      <c r="F686">
        <f>VLOOKUP(B686,Sheet1!$A$27:$B$46,2,FALSE)</f>
        <v>1.6276595744680851</v>
      </c>
      <c r="G686">
        <f>VLOOKUP(C686,Sheet1!$A$27:$B$46,2,FALSE)</f>
        <v>1.446808510638298</v>
      </c>
      <c r="H686">
        <f>VLOOKUP(B686,Sheet1!$A$27:$D$46,3,FALSE)</f>
        <v>124</v>
      </c>
      <c r="I686">
        <f>VLOOKUP(C686,Sheet1!$A$27:$D$46,3,FALSE)</f>
        <v>107</v>
      </c>
      <c r="J686">
        <f>VLOOKUP(B686,Sheet1!$A$27:$D$46,4,FALSE)</f>
        <v>0.21276595744680851</v>
      </c>
      <c r="K686">
        <f>VLOOKUP(C686,Sheet1!$A$27:$D$46,4,FALSE)</f>
        <v>0.24468085106382978</v>
      </c>
      <c r="L686">
        <f>VLOOKUP(B686,Sheet1!$A$27:$F$46,5,FALSE)</f>
        <v>0.63669590643274854</v>
      </c>
      <c r="M686">
        <f>VLOOKUP(C686,Sheet1!$A$27:$F$46,6,FALSE)</f>
        <v>-0.21783625730994152</v>
      </c>
    </row>
    <row r="687" spans="1:13">
      <c r="A687" s="9">
        <v>39572</v>
      </c>
      <c r="B687" t="s">
        <v>7</v>
      </c>
      <c r="C687" t="s">
        <v>19</v>
      </c>
      <c r="D687">
        <v>1</v>
      </c>
      <c r="E687">
        <v>2</v>
      </c>
      <c r="F687">
        <f>VLOOKUP(B687,Sheet1!$A$27:$B$46,2,FALSE)</f>
        <v>1.3191489361702127</v>
      </c>
      <c r="G687">
        <f>VLOOKUP(C687,Sheet1!$A$27:$B$46,2,FALSE)</f>
        <v>1.4361702127659575</v>
      </c>
      <c r="H687">
        <f>VLOOKUP(B687,Sheet1!$A$27:$D$46,3,FALSE)</f>
        <v>79</v>
      </c>
      <c r="I687">
        <f>VLOOKUP(C687,Sheet1!$A$27:$D$46,3,FALSE)</f>
        <v>110</v>
      </c>
      <c r="J687">
        <f>VLOOKUP(B687,Sheet1!$A$27:$D$46,4,FALSE)</f>
        <v>0.22340425531914893</v>
      </c>
      <c r="K687">
        <f>VLOOKUP(C687,Sheet1!$A$27:$D$46,4,FALSE)</f>
        <v>0.25531914893617019</v>
      </c>
      <c r="L687">
        <f>VLOOKUP(B687,Sheet1!$A$27:$F$46,5,FALSE)</f>
        <v>0.22587719298245612</v>
      </c>
      <c r="M687">
        <f>VLOOKUP(C687,Sheet1!$A$27:$F$46,6,FALSE)</f>
        <v>-0.43421052631578949</v>
      </c>
    </row>
    <row r="688" spans="1:13">
      <c r="A688" s="9">
        <v>39572</v>
      </c>
      <c r="B688" t="s">
        <v>16</v>
      </c>
      <c r="C688" t="s">
        <v>5</v>
      </c>
      <c r="D688">
        <v>1</v>
      </c>
      <c r="E688">
        <v>2</v>
      </c>
      <c r="F688">
        <f>VLOOKUP(B688,Sheet1!$A$27:$B$46,2,FALSE)</f>
        <v>0.98936170212765961</v>
      </c>
      <c r="G688">
        <f>VLOOKUP(C688,Sheet1!$A$27:$B$46,2,FALSE)</f>
        <v>2.4574468085106385</v>
      </c>
      <c r="H688">
        <f>VLOOKUP(B688,Sheet1!$A$27:$D$46,3,FALSE)</f>
        <v>79</v>
      </c>
      <c r="I688">
        <f>VLOOKUP(C688,Sheet1!$A$27:$D$46,3,FALSE)</f>
        <v>228</v>
      </c>
      <c r="J688">
        <f>VLOOKUP(B688,Sheet1!$A$27:$D$46,4,FALSE)</f>
        <v>0.40425531914893614</v>
      </c>
      <c r="K688">
        <f>VLOOKUP(C688,Sheet1!$A$27:$D$46,4,FALSE)</f>
        <v>0.11702127659574468</v>
      </c>
      <c r="L688">
        <f>VLOOKUP(B688,Sheet1!$A$27:$F$46,5,FALSE)</f>
        <v>0.23245614035087719</v>
      </c>
      <c r="M688">
        <f>VLOOKUP(C688,Sheet1!$A$27:$F$46,6,FALSE)</f>
        <v>0.3757309941520468</v>
      </c>
    </row>
    <row r="689" spans="1:13">
      <c r="A689" s="9">
        <v>39571</v>
      </c>
      <c r="B689" t="s">
        <v>24</v>
      </c>
      <c r="C689" t="s">
        <v>21</v>
      </c>
      <c r="D689">
        <v>1</v>
      </c>
      <c r="E689">
        <v>0</v>
      </c>
      <c r="F689">
        <f>VLOOKUP(B689,Sheet1!$A$27:$B$46,2,FALSE)</f>
        <v>0.65957446808510634</v>
      </c>
      <c r="G689">
        <f>VLOOKUP(C689,Sheet1!$A$27:$B$46,2,FALSE)</f>
        <v>1.0425531914893618</v>
      </c>
      <c r="H689">
        <f>VLOOKUP(B689,Sheet1!$A$27:$D$46,3,FALSE)</f>
        <v>66</v>
      </c>
      <c r="I689">
        <f>VLOOKUP(C689,Sheet1!$A$27:$D$46,3,FALSE)</f>
        <v>78</v>
      </c>
      <c r="J689">
        <f>VLOOKUP(B689,Sheet1!$A$27:$D$46,4,FALSE)</f>
        <v>0.2857142857142857</v>
      </c>
      <c r="K689">
        <f>VLOOKUP(C689,Sheet1!$A$27:$D$46,4,FALSE)</f>
        <v>0.36170212765957449</v>
      </c>
      <c r="L689">
        <f>VLOOKUP(B689,Sheet1!$A$27:$F$46,5,FALSE)</f>
        <v>-0.27953216374269008</v>
      </c>
      <c r="M689">
        <f>VLOOKUP(C689,Sheet1!$A$27:$F$46,6,FALSE)</f>
        <v>-0.44883040935672514</v>
      </c>
    </row>
    <row r="690" spans="1:13">
      <c r="A690" s="9">
        <v>39565</v>
      </c>
      <c r="B690" t="s">
        <v>5</v>
      </c>
      <c r="C690" t="s">
        <v>7</v>
      </c>
      <c r="D690">
        <v>3</v>
      </c>
      <c r="E690">
        <v>0</v>
      </c>
      <c r="F690">
        <f>VLOOKUP(B690,Sheet1!$A$27:$B$46,2,FALSE)</f>
        <v>2.4574468085106385</v>
      </c>
      <c r="G690">
        <f>VLOOKUP(C690,Sheet1!$A$27:$B$46,2,FALSE)</f>
        <v>1.3191489361702127</v>
      </c>
      <c r="H690">
        <f>VLOOKUP(B690,Sheet1!$A$27:$D$46,3,FALSE)</f>
        <v>228</v>
      </c>
      <c r="I690">
        <f>VLOOKUP(C690,Sheet1!$A$27:$D$46,3,FALSE)</f>
        <v>79</v>
      </c>
      <c r="J690">
        <f>VLOOKUP(B690,Sheet1!$A$27:$D$46,4,FALSE)</f>
        <v>0.11702127659574468</v>
      </c>
      <c r="K690">
        <f>VLOOKUP(C690,Sheet1!$A$27:$D$46,4,FALSE)</f>
        <v>0.22340425531914893</v>
      </c>
      <c r="L690">
        <f>VLOOKUP(B690,Sheet1!$A$27:$F$46,5,FALSE)</f>
        <v>1.1023391812865497</v>
      </c>
      <c r="M690">
        <f>VLOOKUP(C690,Sheet1!$A$27:$F$46,6,FALSE)</f>
        <v>-0.42763157894736842</v>
      </c>
    </row>
    <row r="691" spans="1:13">
      <c r="A691" s="9">
        <v>39565</v>
      </c>
      <c r="B691" t="s">
        <v>6</v>
      </c>
      <c r="C691" t="s">
        <v>16</v>
      </c>
      <c r="D691">
        <v>3</v>
      </c>
      <c r="E691">
        <v>0</v>
      </c>
      <c r="F691">
        <f>VLOOKUP(B691,Sheet1!$A$27:$B$46,2,FALSE)</f>
        <v>1.6382978723404256</v>
      </c>
      <c r="G691">
        <f>VLOOKUP(C691,Sheet1!$A$27:$B$46,2,FALSE)</f>
        <v>0.98936170212765961</v>
      </c>
      <c r="H691">
        <f>VLOOKUP(B691,Sheet1!$A$27:$D$46,3,FALSE)</f>
        <v>140</v>
      </c>
      <c r="I691">
        <f>VLOOKUP(C691,Sheet1!$A$27:$D$46,3,FALSE)</f>
        <v>79</v>
      </c>
      <c r="J691">
        <f>VLOOKUP(B691,Sheet1!$A$27:$D$46,4,FALSE)</f>
        <v>0.1702127659574468</v>
      </c>
      <c r="K691">
        <f>VLOOKUP(C691,Sheet1!$A$27:$D$46,4,FALSE)</f>
        <v>0.40425531914893614</v>
      </c>
      <c r="L691">
        <f>VLOOKUP(B691,Sheet1!$A$27:$F$46,5,FALSE)</f>
        <v>0.4217836257309942</v>
      </c>
      <c r="M691">
        <f>VLOOKUP(C691,Sheet1!$A$27:$F$46,6,FALSE)</f>
        <v>-0.49780701754385964</v>
      </c>
    </row>
    <row r="692" spans="1:13">
      <c r="A692" s="9">
        <v>39565</v>
      </c>
      <c r="B692" t="s">
        <v>15</v>
      </c>
      <c r="C692" t="s">
        <v>8</v>
      </c>
      <c r="D692">
        <v>1</v>
      </c>
      <c r="E692">
        <v>1</v>
      </c>
      <c r="F692">
        <f>VLOOKUP(B692,Sheet1!$A$27:$B$46,2,FALSE)</f>
        <v>1.446808510638298</v>
      </c>
      <c r="G692">
        <f>VLOOKUP(C692,Sheet1!$A$27:$B$46,2,FALSE)</f>
        <v>1.7553191489361701</v>
      </c>
      <c r="H692">
        <f>VLOOKUP(B692,Sheet1!$A$27:$D$46,3,FALSE)</f>
        <v>107</v>
      </c>
      <c r="I692">
        <f>VLOOKUP(C692,Sheet1!$A$27:$D$46,3,FALSE)</f>
        <v>124</v>
      </c>
      <c r="J692">
        <f>VLOOKUP(B692,Sheet1!$A$27:$D$46,4,FALSE)</f>
        <v>0.24468085106382978</v>
      </c>
      <c r="K692">
        <f>VLOOKUP(C692,Sheet1!$A$27:$D$46,4,FALSE)</f>
        <v>0.1702127659574468</v>
      </c>
      <c r="L692">
        <f>VLOOKUP(B692,Sheet1!$A$27:$F$46,5,FALSE)</f>
        <v>0.32748538011695905</v>
      </c>
      <c r="M692">
        <f>VLOOKUP(C692,Sheet1!$A$27:$F$46,6,FALSE)</f>
        <v>-0.25730994152046782</v>
      </c>
    </row>
    <row r="693" spans="1:13">
      <c r="A693" s="9">
        <v>39565</v>
      </c>
      <c r="B693" t="s">
        <v>19</v>
      </c>
      <c r="C693" t="s">
        <v>32</v>
      </c>
      <c r="D693">
        <v>3</v>
      </c>
      <c r="E693">
        <v>1</v>
      </c>
      <c r="F693">
        <f>VLOOKUP(B693,Sheet1!$A$27:$B$46,2,FALSE)</f>
        <v>1.4361702127659575</v>
      </c>
      <c r="G693">
        <f>VLOOKUP(C693,Sheet1!$A$27:$B$46,2,FALSE)</f>
        <v>1.1170212765957446</v>
      </c>
      <c r="H693">
        <f>VLOOKUP(B693,Sheet1!$A$27:$D$46,3,FALSE)</f>
        <v>110</v>
      </c>
      <c r="I693">
        <f>VLOOKUP(C693,Sheet1!$A$27:$D$46,3,FALSE)</f>
        <v>74</v>
      </c>
      <c r="J693">
        <f>VLOOKUP(B693,Sheet1!$A$27:$D$46,4,FALSE)</f>
        <v>0.25531914893617019</v>
      </c>
      <c r="K693">
        <f>VLOOKUP(C693,Sheet1!$A$27:$D$46,4,FALSE)</f>
        <v>0.32978723404255317</v>
      </c>
      <c r="L693">
        <f>VLOOKUP(B693,Sheet1!$A$27:$F$46,5,FALSE)</f>
        <v>0.54239766081871343</v>
      </c>
      <c r="M693">
        <f>VLOOKUP(C693,Sheet1!$A$27:$F$46,6,FALSE)</f>
        <v>-0.40716374269005845</v>
      </c>
    </row>
    <row r="694" spans="1:13">
      <c r="A694" s="9">
        <v>39565</v>
      </c>
      <c r="B694" t="s">
        <v>14</v>
      </c>
      <c r="C694" t="s">
        <v>24</v>
      </c>
      <c r="D694">
        <v>1</v>
      </c>
      <c r="E694">
        <v>1</v>
      </c>
      <c r="F694">
        <f>VLOOKUP(B694,Sheet1!$A$27:$B$46,2,FALSE)</f>
        <v>1.0425531914893618</v>
      </c>
      <c r="G694">
        <f>VLOOKUP(C694,Sheet1!$A$27:$B$46,2,FALSE)</f>
        <v>0.65957446808510634</v>
      </c>
      <c r="H694">
        <f>VLOOKUP(B694,Sheet1!$A$27:$D$46,3,FALSE)</f>
        <v>79</v>
      </c>
      <c r="I694">
        <f>VLOOKUP(C694,Sheet1!$A$27:$D$46,3,FALSE)</f>
        <v>66</v>
      </c>
      <c r="J694">
        <f>VLOOKUP(B694,Sheet1!$A$27:$D$46,4,FALSE)</f>
        <v>0.39361702127659576</v>
      </c>
      <c r="K694">
        <f>VLOOKUP(C694,Sheet1!$A$27:$D$46,4,FALSE)</f>
        <v>0.2857142857142857</v>
      </c>
      <c r="L694">
        <f>VLOOKUP(B694,Sheet1!$A$27:$F$46,5,FALSE)</f>
        <v>0.33698830409356728</v>
      </c>
      <c r="M694">
        <f>VLOOKUP(C694,Sheet1!$A$27:$F$46,6,FALSE)</f>
        <v>-0.48479532163742689</v>
      </c>
    </row>
    <row r="695" spans="1:13">
      <c r="A695" s="9">
        <v>39564</v>
      </c>
      <c r="B695" t="s">
        <v>21</v>
      </c>
      <c r="C695" t="s">
        <v>0</v>
      </c>
      <c r="D695">
        <v>2</v>
      </c>
      <c r="E695">
        <v>0</v>
      </c>
      <c r="F695">
        <f>VLOOKUP(B695,Sheet1!$A$27:$B$46,2,FALSE)</f>
        <v>1.0425531914893618</v>
      </c>
      <c r="G695">
        <f>VLOOKUP(C695,Sheet1!$A$27:$B$46,2,FALSE)</f>
        <v>2.9188596491228069</v>
      </c>
      <c r="H695">
        <f>VLOOKUP(B695,Sheet1!$A$27:$D$46,3,FALSE)</f>
        <v>78</v>
      </c>
      <c r="I695">
        <f>VLOOKUP(C695,Sheet1!$A$27:$D$46,3,FALSE)</f>
        <v>291</v>
      </c>
      <c r="J695">
        <f>VLOOKUP(B695,Sheet1!$A$27:$D$46,4,FALSE)</f>
        <v>0.36170212765957449</v>
      </c>
      <c r="K695">
        <f>VLOOKUP(C695,Sheet1!$A$27:$D$46,4,FALSE)</f>
        <v>5.4093567251461985E-2</v>
      </c>
      <c r="L695">
        <f>VLOOKUP(B695,Sheet1!$A$27:$F$46,5,FALSE)</f>
        <v>0.11330409356725145</v>
      </c>
      <c r="M695">
        <f>VLOOKUP(C695,Sheet1!$A$27:$F$46,6,FALSE)</f>
        <v>1.1410818713450293</v>
      </c>
    </row>
    <row r="696" spans="1:13">
      <c r="A696" s="9">
        <v>39558</v>
      </c>
      <c r="B696" t="s">
        <v>25</v>
      </c>
      <c r="C696" t="s">
        <v>15</v>
      </c>
      <c r="D696">
        <v>3</v>
      </c>
      <c r="E696">
        <v>1</v>
      </c>
      <c r="F696">
        <f>VLOOKUP(B696,Sheet1!$A$27:$B$46,2,FALSE)</f>
        <v>1.3666666666666667</v>
      </c>
      <c r="G696">
        <f>VLOOKUP(C696,Sheet1!$A$27:$B$46,2,FALSE)</f>
        <v>1.446808510638298</v>
      </c>
      <c r="H696">
        <f>VLOOKUP(B696,Sheet1!$A$27:$D$46,3,FALSE)</f>
        <v>108</v>
      </c>
      <c r="I696">
        <f>VLOOKUP(C696,Sheet1!$A$27:$D$46,3,FALSE)</f>
        <v>107</v>
      </c>
      <c r="J696">
        <f>VLOOKUP(B696,Sheet1!$A$27:$D$46,4,FALSE)</f>
        <v>0.18333333333333332</v>
      </c>
      <c r="K696">
        <f>VLOOKUP(C696,Sheet1!$A$27:$D$46,4,FALSE)</f>
        <v>0.24468085106382978</v>
      </c>
      <c r="L696">
        <f>VLOOKUP(B696,Sheet1!$A$27:$F$46,5,FALSE)</f>
        <v>7.2222222222222215E-2</v>
      </c>
      <c r="M696">
        <f>VLOOKUP(C696,Sheet1!$A$27:$F$46,6,FALSE)</f>
        <v>-0.21783625730994152</v>
      </c>
    </row>
    <row r="697" spans="1:13">
      <c r="A697" s="9">
        <v>39558</v>
      </c>
      <c r="B697" t="s">
        <v>7</v>
      </c>
      <c r="C697" t="s">
        <v>6</v>
      </c>
      <c r="D697">
        <v>5</v>
      </c>
      <c r="E697">
        <v>1</v>
      </c>
      <c r="F697">
        <f>VLOOKUP(B697,Sheet1!$A$27:$B$46,2,FALSE)</f>
        <v>1.3191489361702127</v>
      </c>
      <c r="G697">
        <f>VLOOKUP(C697,Sheet1!$A$27:$B$46,2,FALSE)</f>
        <v>1.6382978723404256</v>
      </c>
      <c r="H697">
        <f>VLOOKUP(B697,Sheet1!$A$27:$D$46,3,FALSE)</f>
        <v>79</v>
      </c>
      <c r="I697">
        <f>VLOOKUP(C697,Sheet1!$A$27:$D$46,3,FALSE)</f>
        <v>140</v>
      </c>
      <c r="J697">
        <f>VLOOKUP(B697,Sheet1!$A$27:$D$46,4,FALSE)</f>
        <v>0.22340425531914893</v>
      </c>
      <c r="K697">
        <f>VLOOKUP(C697,Sheet1!$A$27:$D$46,4,FALSE)</f>
        <v>0.1702127659574468</v>
      </c>
      <c r="L697">
        <f>VLOOKUP(B697,Sheet1!$A$27:$F$46,5,FALSE)</f>
        <v>0.22587719298245612</v>
      </c>
      <c r="M697">
        <f>VLOOKUP(C697,Sheet1!$A$27:$F$46,6,FALSE)</f>
        <v>-1.023391812865497E-2</v>
      </c>
    </row>
    <row r="698" spans="1:13">
      <c r="A698" s="9">
        <v>39558</v>
      </c>
      <c r="B698" t="s">
        <v>32</v>
      </c>
      <c r="C698" t="s">
        <v>5</v>
      </c>
      <c r="D698">
        <v>0</v>
      </c>
      <c r="E698">
        <v>2</v>
      </c>
      <c r="F698">
        <f>VLOOKUP(B698,Sheet1!$A$27:$B$46,2,FALSE)</f>
        <v>1.1170212765957446</v>
      </c>
      <c r="G698">
        <f>VLOOKUP(C698,Sheet1!$A$27:$B$46,2,FALSE)</f>
        <v>2.4574468085106385</v>
      </c>
      <c r="H698">
        <f>VLOOKUP(B698,Sheet1!$A$27:$D$46,3,FALSE)</f>
        <v>74</v>
      </c>
      <c r="I698">
        <f>VLOOKUP(C698,Sheet1!$A$27:$D$46,3,FALSE)</f>
        <v>228</v>
      </c>
      <c r="J698">
        <f>VLOOKUP(B698,Sheet1!$A$27:$D$46,4,FALSE)</f>
        <v>0.32978723404255317</v>
      </c>
      <c r="K698">
        <f>VLOOKUP(C698,Sheet1!$A$27:$D$46,4,FALSE)</f>
        <v>0.11702127659574468</v>
      </c>
      <c r="L698">
        <f>VLOOKUP(B698,Sheet1!$A$27:$F$46,5,FALSE)</f>
        <v>2.4122807017543851E-2</v>
      </c>
      <c r="M698">
        <f>VLOOKUP(C698,Sheet1!$A$27:$F$46,6,FALSE)</f>
        <v>0.3757309941520468</v>
      </c>
    </row>
    <row r="699" spans="1:13">
      <c r="A699" s="9">
        <v>39558</v>
      </c>
      <c r="B699" t="s">
        <v>16</v>
      </c>
      <c r="C699" t="s">
        <v>21</v>
      </c>
      <c r="D699">
        <v>0</v>
      </c>
      <c r="E699">
        <v>1</v>
      </c>
      <c r="F699">
        <f>VLOOKUP(B699,Sheet1!$A$27:$B$46,2,FALSE)</f>
        <v>0.98936170212765961</v>
      </c>
      <c r="G699">
        <f>VLOOKUP(C699,Sheet1!$A$27:$B$46,2,FALSE)</f>
        <v>1.0425531914893618</v>
      </c>
      <c r="H699">
        <f>VLOOKUP(B699,Sheet1!$A$27:$D$46,3,FALSE)</f>
        <v>79</v>
      </c>
      <c r="I699">
        <f>VLOOKUP(C699,Sheet1!$A$27:$D$46,3,FALSE)</f>
        <v>78</v>
      </c>
      <c r="J699">
        <f>VLOOKUP(B699,Sheet1!$A$27:$D$46,4,FALSE)</f>
        <v>0.40425531914893614</v>
      </c>
      <c r="K699">
        <f>VLOOKUP(C699,Sheet1!$A$27:$D$46,4,FALSE)</f>
        <v>0.36170212765957449</v>
      </c>
      <c r="L699">
        <f>VLOOKUP(B699,Sheet1!$A$27:$F$46,5,FALSE)</f>
        <v>0.23245614035087719</v>
      </c>
      <c r="M699">
        <f>VLOOKUP(C699,Sheet1!$A$27:$F$46,6,FALSE)</f>
        <v>-0.44883040935672514</v>
      </c>
    </row>
    <row r="700" spans="1:13">
      <c r="A700" s="9">
        <v>39557</v>
      </c>
      <c r="B700" t="s">
        <v>0</v>
      </c>
      <c r="C700" t="s">
        <v>14</v>
      </c>
      <c r="D700">
        <v>0</v>
      </c>
      <c r="E700">
        <v>0</v>
      </c>
      <c r="F700">
        <f>VLOOKUP(B700,Sheet1!$A$27:$B$46,2,FALSE)</f>
        <v>2.9188596491228069</v>
      </c>
      <c r="G700">
        <f>VLOOKUP(C700,Sheet1!$A$27:$B$46,2,FALSE)</f>
        <v>1.0425531914893618</v>
      </c>
      <c r="H700">
        <f>VLOOKUP(B700,Sheet1!$A$27:$D$46,3,FALSE)</f>
        <v>291</v>
      </c>
      <c r="I700">
        <f>VLOOKUP(C700,Sheet1!$A$27:$D$46,3,FALSE)</f>
        <v>79</v>
      </c>
      <c r="J700">
        <f>VLOOKUP(B700,Sheet1!$A$27:$D$46,4,FALSE)</f>
        <v>5.4093567251461985E-2</v>
      </c>
      <c r="K700">
        <f>VLOOKUP(C700,Sheet1!$A$27:$D$46,4,FALSE)</f>
        <v>0.39361702127659576</v>
      </c>
      <c r="L700">
        <f>VLOOKUP(B700,Sheet1!$A$27:$F$46,5,FALSE)</f>
        <v>1.111842105263158</v>
      </c>
      <c r="M700">
        <f>VLOOKUP(C700,Sheet1!$A$27:$F$46,6,FALSE)</f>
        <v>-0.49634502923976609</v>
      </c>
    </row>
    <row r="701" spans="1:13">
      <c r="A701" s="9">
        <v>39557</v>
      </c>
      <c r="B701" t="s">
        <v>123</v>
      </c>
      <c r="C701" t="s">
        <v>23</v>
      </c>
      <c r="D701">
        <v>1</v>
      </c>
      <c r="E701">
        <v>4</v>
      </c>
      <c r="F701">
        <f>VLOOKUP(B701,Sheet1!$A$27:$B$46,2,FALSE)</f>
        <v>1.5319148936170213</v>
      </c>
      <c r="G701">
        <f>VLOOKUP(C701,Sheet1!$A$27:$B$46,2,FALSE)</f>
        <v>1.1063829787234043</v>
      </c>
      <c r="H701">
        <f>VLOOKUP(B701,Sheet1!$A$27:$D$46,3,FALSE)</f>
        <v>127</v>
      </c>
      <c r="I701">
        <f>VLOOKUP(C701,Sheet1!$A$27:$D$46,3,FALSE)</f>
        <v>57</v>
      </c>
      <c r="J701">
        <f>VLOOKUP(B701,Sheet1!$A$27:$D$46,4,FALSE)</f>
        <v>0.24468085106382978</v>
      </c>
      <c r="K701">
        <f>VLOOKUP(C701,Sheet1!$A$27:$D$46,4,FALSE)</f>
        <v>0.30851063829787234</v>
      </c>
      <c r="L701">
        <f>VLOOKUP(B701,Sheet1!$A$27:$F$46,5,FALSE)</f>
        <v>0.17909356725146197</v>
      </c>
      <c r="M701">
        <f>VLOOKUP(C701,Sheet1!$A$27:$F$46,6,FALSE)</f>
        <v>-0.38230994152046782</v>
      </c>
    </row>
    <row r="702" spans="1:13">
      <c r="A702" s="9">
        <v>39551</v>
      </c>
      <c r="B702" t="s">
        <v>15</v>
      </c>
      <c r="C702" t="s">
        <v>24</v>
      </c>
      <c r="D702">
        <v>0</v>
      </c>
      <c r="E702">
        <v>0</v>
      </c>
      <c r="F702">
        <f>VLOOKUP(B702,Sheet1!$A$27:$B$46,2,FALSE)</f>
        <v>1.446808510638298</v>
      </c>
      <c r="G702">
        <f>VLOOKUP(C702,Sheet1!$A$27:$B$46,2,FALSE)</f>
        <v>0.65957446808510634</v>
      </c>
      <c r="H702">
        <f>VLOOKUP(B702,Sheet1!$A$27:$D$46,3,FALSE)</f>
        <v>107</v>
      </c>
      <c r="I702">
        <f>VLOOKUP(C702,Sheet1!$A$27:$D$46,3,FALSE)</f>
        <v>66</v>
      </c>
      <c r="J702">
        <f>VLOOKUP(B702,Sheet1!$A$27:$D$46,4,FALSE)</f>
        <v>0.24468085106382978</v>
      </c>
      <c r="K702">
        <f>VLOOKUP(C702,Sheet1!$A$27:$D$46,4,FALSE)</f>
        <v>0.2857142857142857</v>
      </c>
      <c r="L702">
        <f>VLOOKUP(B702,Sheet1!$A$27:$F$46,5,FALSE)</f>
        <v>0.32748538011695905</v>
      </c>
      <c r="M702">
        <f>VLOOKUP(C702,Sheet1!$A$27:$F$46,6,FALSE)</f>
        <v>-0.48479532163742689</v>
      </c>
    </row>
    <row r="703" spans="1:13">
      <c r="A703" s="9">
        <v>39551</v>
      </c>
      <c r="B703" t="s">
        <v>19</v>
      </c>
      <c r="C703" t="s">
        <v>123</v>
      </c>
      <c r="D703">
        <v>2</v>
      </c>
      <c r="E703">
        <v>3</v>
      </c>
      <c r="F703">
        <f>VLOOKUP(B703,Sheet1!$A$27:$B$46,2,FALSE)</f>
        <v>1.4361702127659575</v>
      </c>
      <c r="G703">
        <f>VLOOKUP(C703,Sheet1!$A$27:$B$46,2,FALSE)</f>
        <v>1.5319148936170213</v>
      </c>
      <c r="H703">
        <f>VLOOKUP(B703,Sheet1!$A$27:$D$46,3,FALSE)</f>
        <v>110</v>
      </c>
      <c r="I703">
        <f>VLOOKUP(C703,Sheet1!$A$27:$D$46,3,FALSE)</f>
        <v>127</v>
      </c>
      <c r="J703">
        <f>VLOOKUP(B703,Sheet1!$A$27:$D$46,4,FALSE)</f>
        <v>0.25531914893617019</v>
      </c>
      <c r="K703">
        <f>VLOOKUP(C703,Sheet1!$A$27:$D$46,4,FALSE)</f>
        <v>0.24468085106382978</v>
      </c>
      <c r="L703">
        <f>VLOOKUP(B703,Sheet1!$A$27:$F$46,5,FALSE)</f>
        <v>0.54239766081871343</v>
      </c>
      <c r="M703">
        <f>VLOOKUP(C703,Sheet1!$A$27:$F$46,6,FALSE)</f>
        <v>-8.6257309941520477E-2</v>
      </c>
    </row>
    <row r="704" spans="1:13">
      <c r="A704" s="9">
        <v>39551</v>
      </c>
      <c r="B704" t="s">
        <v>23</v>
      </c>
      <c r="C704" t="s">
        <v>31</v>
      </c>
      <c r="D704">
        <v>1</v>
      </c>
      <c r="E704">
        <v>0</v>
      </c>
      <c r="F704">
        <f>VLOOKUP(B704,Sheet1!$A$27:$B$46,2,FALSE)</f>
        <v>1.1063829787234043</v>
      </c>
      <c r="G704">
        <f>VLOOKUP(C704,Sheet1!$A$27:$B$46,2,FALSE)</f>
        <v>1.6276595744680851</v>
      </c>
      <c r="H704">
        <f>VLOOKUP(B704,Sheet1!$A$27:$D$46,3,FALSE)</f>
        <v>57</v>
      </c>
      <c r="I704">
        <f>VLOOKUP(C704,Sheet1!$A$27:$D$46,3,FALSE)</f>
        <v>124</v>
      </c>
      <c r="J704">
        <f>VLOOKUP(B704,Sheet1!$A$27:$D$46,4,FALSE)</f>
        <v>0.30851063829787234</v>
      </c>
      <c r="K704">
        <f>VLOOKUP(C704,Sheet1!$A$27:$D$46,4,FALSE)</f>
        <v>0.21276595744680851</v>
      </c>
      <c r="L704">
        <f>VLOOKUP(B704,Sheet1!$A$27:$F$46,5,FALSE)</f>
        <v>-0.21856725146198833</v>
      </c>
      <c r="M704">
        <f>VLOOKUP(C704,Sheet1!$A$27:$F$46,6,FALSE)</f>
        <v>-0.13961988304093564</v>
      </c>
    </row>
    <row r="705" spans="1:13">
      <c r="A705" s="9">
        <v>39551</v>
      </c>
      <c r="B705" t="s">
        <v>21</v>
      </c>
      <c r="C705" t="s">
        <v>7</v>
      </c>
      <c r="D705">
        <v>3</v>
      </c>
      <c r="E705">
        <v>0</v>
      </c>
      <c r="F705">
        <f>VLOOKUP(B705,Sheet1!$A$27:$B$46,2,FALSE)</f>
        <v>1.0425531914893618</v>
      </c>
      <c r="G705">
        <f>VLOOKUP(C705,Sheet1!$A$27:$B$46,2,FALSE)</f>
        <v>1.3191489361702127</v>
      </c>
      <c r="H705">
        <f>VLOOKUP(B705,Sheet1!$A$27:$D$46,3,FALSE)</f>
        <v>78</v>
      </c>
      <c r="I705">
        <f>VLOOKUP(C705,Sheet1!$A$27:$D$46,3,FALSE)</f>
        <v>79</v>
      </c>
      <c r="J705">
        <f>VLOOKUP(B705,Sheet1!$A$27:$D$46,4,FALSE)</f>
        <v>0.36170212765957449</v>
      </c>
      <c r="K705">
        <f>VLOOKUP(C705,Sheet1!$A$27:$D$46,4,FALSE)</f>
        <v>0.22340425531914893</v>
      </c>
      <c r="L705">
        <f>VLOOKUP(B705,Sheet1!$A$27:$F$46,5,FALSE)</f>
        <v>0.11330409356725145</v>
      </c>
      <c r="M705">
        <f>VLOOKUP(C705,Sheet1!$A$27:$F$46,6,FALSE)</f>
        <v>-0.42763157894736842</v>
      </c>
    </row>
    <row r="706" spans="1:13">
      <c r="A706" s="9">
        <v>39551</v>
      </c>
      <c r="B706" t="s">
        <v>14</v>
      </c>
      <c r="C706" t="s">
        <v>16</v>
      </c>
      <c r="D706">
        <v>0</v>
      </c>
      <c r="E706">
        <v>1</v>
      </c>
      <c r="F706">
        <f>VLOOKUP(B706,Sheet1!$A$27:$B$46,2,FALSE)</f>
        <v>1.0425531914893618</v>
      </c>
      <c r="G706">
        <f>VLOOKUP(C706,Sheet1!$A$27:$B$46,2,FALSE)</f>
        <v>0.98936170212765961</v>
      </c>
      <c r="H706">
        <f>VLOOKUP(B706,Sheet1!$A$27:$D$46,3,FALSE)</f>
        <v>79</v>
      </c>
      <c r="I706">
        <f>VLOOKUP(C706,Sheet1!$A$27:$D$46,3,FALSE)</f>
        <v>79</v>
      </c>
      <c r="J706">
        <f>VLOOKUP(B706,Sheet1!$A$27:$D$46,4,FALSE)</f>
        <v>0.39361702127659576</v>
      </c>
      <c r="K706">
        <f>VLOOKUP(C706,Sheet1!$A$27:$D$46,4,FALSE)</f>
        <v>0.40425531914893614</v>
      </c>
      <c r="L706">
        <f>VLOOKUP(B706,Sheet1!$A$27:$F$46,5,FALSE)</f>
        <v>0.33698830409356728</v>
      </c>
      <c r="M706">
        <f>VLOOKUP(C706,Sheet1!$A$27:$F$46,6,FALSE)</f>
        <v>-0.49780701754385964</v>
      </c>
    </row>
    <row r="707" spans="1:13">
      <c r="A707" s="9">
        <v>39550</v>
      </c>
      <c r="B707" t="s">
        <v>6</v>
      </c>
      <c r="C707" t="s">
        <v>32</v>
      </c>
      <c r="D707">
        <v>1</v>
      </c>
      <c r="E707">
        <v>2</v>
      </c>
      <c r="F707">
        <f>VLOOKUP(B707,Sheet1!$A$27:$B$46,2,FALSE)</f>
        <v>1.6382978723404256</v>
      </c>
      <c r="G707">
        <f>VLOOKUP(C707,Sheet1!$A$27:$B$46,2,FALSE)</f>
        <v>1.1170212765957446</v>
      </c>
      <c r="H707">
        <f>VLOOKUP(B707,Sheet1!$A$27:$D$46,3,FALSE)</f>
        <v>140</v>
      </c>
      <c r="I707">
        <f>VLOOKUP(C707,Sheet1!$A$27:$D$46,3,FALSE)</f>
        <v>74</v>
      </c>
      <c r="J707">
        <f>VLOOKUP(B707,Sheet1!$A$27:$D$46,4,FALSE)</f>
        <v>0.1702127659574468</v>
      </c>
      <c r="K707">
        <f>VLOOKUP(C707,Sheet1!$A$27:$D$46,4,FALSE)</f>
        <v>0.32978723404255317</v>
      </c>
      <c r="L707">
        <f>VLOOKUP(B707,Sheet1!$A$27:$F$46,5,FALSE)</f>
        <v>0.4217836257309942</v>
      </c>
      <c r="M707">
        <f>VLOOKUP(C707,Sheet1!$A$27:$F$46,6,FALSE)</f>
        <v>-0.40716374269005845</v>
      </c>
    </row>
    <row r="708" spans="1:13">
      <c r="A708" s="9">
        <v>39544</v>
      </c>
      <c r="B708" t="s">
        <v>0</v>
      </c>
      <c r="C708" t="s">
        <v>15</v>
      </c>
      <c r="D708">
        <v>0</v>
      </c>
      <c r="E708">
        <v>0</v>
      </c>
      <c r="F708">
        <f>VLOOKUP(B708,Sheet1!$A$27:$B$46,2,FALSE)</f>
        <v>2.9188596491228069</v>
      </c>
      <c r="G708">
        <f>VLOOKUP(C708,Sheet1!$A$27:$B$46,2,FALSE)</f>
        <v>1.446808510638298</v>
      </c>
      <c r="H708">
        <f>VLOOKUP(B708,Sheet1!$A$27:$D$46,3,FALSE)</f>
        <v>291</v>
      </c>
      <c r="I708">
        <f>VLOOKUP(C708,Sheet1!$A$27:$D$46,3,FALSE)</f>
        <v>107</v>
      </c>
      <c r="J708">
        <f>VLOOKUP(B708,Sheet1!$A$27:$D$46,4,FALSE)</f>
        <v>5.4093567251461985E-2</v>
      </c>
      <c r="K708">
        <f>VLOOKUP(C708,Sheet1!$A$27:$D$46,4,FALSE)</f>
        <v>0.24468085106382978</v>
      </c>
      <c r="L708">
        <f>VLOOKUP(B708,Sheet1!$A$27:$F$46,5,FALSE)</f>
        <v>1.111842105263158</v>
      </c>
      <c r="M708">
        <f>VLOOKUP(C708,Sheet1!$A$27:$F$46,6,FALSE)</f>
        <v>-0.21783625730994152</v>
      </c>
    </row>
    <row r="709" spans="1:13">
      <c r="A709" s="9">
        <v>39544</v>
      </c>
      <c r="B709" t="s">
        <v>8</v>
      </c>
      <c r="C709" t="s">
        <v>23</v>
      </c>
      <c r="D709">
        <v>6</v>
      </c>
      <c r="E709">
        <v>3</v>
      </c>
      <c r="F709">
        <f>VLOOKUP(B709,Sheet1!$A$27:$B$46,2,FALSE)</f>
        <v>1.7553191489361701</v>
      </c>
      <c r="G709">
        <f>VLOOKUP(C709,Sheet1!$A$27:$B$46,2,FALSE)</f>
        <v>1.1063829787234043</v>
      </c>
      <c r="H709">
        <f>VLOOKUP(B709,Sheet1!$A$27:$D$46,3,FALSE)</f>
        <v>124</v>
      </c>
      <c r="I709">
        <f>VLOOKUP(C709,Sheet1!$A$27:$D$46,3,FALSE)</f>
        <v>57</v>
      </c>
      <c r="J709">
        <f>VLOOKUP(B709,Sheet1!$A$27:$D$46,4,FALSE)</f>
        <v>0.1702127659574468</v>
      </c>
      <c r="K709">
        <f>VLOOKUP(C709,Sheet1!$A$27:$D$46,4,FALSE)</f>
        <v>0.30851063829787234</v>
      </c>
      <c r="L709">
        <f>VLOOKUP(B709,Sheet1!$A$27:$F$46,5,FALSE)</f>
        <v>0.52119883040935666</v>
      </c>
      <c r="M709">
        <f>VLOOKUP(C709,Sheet1!$A$27:$F$46,6,FALSE)</f>
        <v>-0.38230994152046782</v>
      </c>
    </row>
    <row r="710" spans="1:13">
      <c r="A710" s="9">
        <v>39544</v>
      </c>
      <c r="B710" t="s">
        <v>123</v>
      </c>
      <c r="C710" t="s">
        <v>31</v>
      </c>
      <c r="D710">
        <v>2</v>
      </c>
      <c r="E710">
        <v>0</v>
      </c>
      <c r="F710">
        <f>VLOOKUP(B710,Sheet1!$A$27:$B$46,2,FALSE)</f>
        <v>1.5319148936170213</v>
      </c>
      <c r="G710">
        <f>VLOOKUP(C710,Sheet1!$A$27:$B$46,2,FALSE)</f>
        <v>1.6276595744680851</v>
      </c>
      <c r="H710">
        <f>VLOOKUP(B710,Sheet1!$A$27:$D$46,3,FALSE)</f>
        <v>127</v>
      </c>
      <c r="I710">
        <f>VLOOKUP(C710,Sheet1!$A$27:$D$46,3,FALSE)</f>
        <v>124</v>
      </c>
      <c r="J710">
        <f>VLOOKUP(B710,Sheet1!$A$27:$D$46,4,FALSE)</f>
        <v>0.24468085106382978</v>
      </c>
      <c r="K710">
        <f>VLOOKUP(C710,Sheet1!$A$27:$D$46,4,FALSE)</f>
        <v>0.21276595744680851</v>
      </c>
      <c r="L710">
        <f>VLOOKUP(B710,Sheet1!$A$27:$F$46,5,FALSE)</f>
        <v>0.17909356725146197</v>
      </c>
      <c r="M710">
        <f>VLOOKUP(C710,Sheet1!$A$27:$F$46,6,FALSE)</f>
        <v>-0.13961988304093564</v>
      </c>
    </row>
    <row r="711" spans="1:13">
      <c r="A711" s="9">
        <v>39544</v>
      </c>
      <c r="B711" t="s">
        <v>7</v>
      </c>
      <c r="C711" t="s">
        <v>14</v>
      </c>
      <c r="D711">
        <v>1</v>
      </c>
      <c r="E711">
        <v>0</v>
      </c>
      <c r="F711">
        <f>VLOOKUP(B711,Sheet1!$A$27:$B$46,2,FALSE)</f>
        <v>1.3191489361702127</v>
      </c>
      <c r="G711">
        <f>VLOOKUP(C711,Sheet1!$A$27:$B$46,2,FALSE)</f>
        <v>1.0425531914893618</v>
      </c>
      <c r="H711">
        <f>VLOOKUP(B711,Sheet1!$A$27:$D$46,3,FALSE)</f>
        <v>79</v>
      </c>
      <c r="I711">
        <f>VLOOKUP(C711,Sheet1!$A$27:$D$46,3,FALSE)</f>
        <v>79</v>
      </c>
      <c r="J711">
        <f>VLOOKUP(B711,Sheet1!$A$27:$D$46,4,FALSE)</f>
        <v>0.22340425531914893</v>
      </c>
      <c r="K711">
        <f>VLOOKUP(C711,Sheet1!$A$27:$D$46,4,FALSE)</f>
        <v>0.39361702127659576</v>
      </c>
      <c r="L711">
        <f>VLOOKUP(B711,Sheet1!$A$27:$F$46,5,FALSE)</f>
        <v>0.22587719298245612</v>
      </c>
      <c r="M711">
        <f>VLOOKUP(C711,Sheet1!$A$27:$F$46,6,FALSE)</f>
        <v>-0.49634502923976609</v>
      </c>
    </row>
    <row r="712" spans="1:13">
      <c r="A712" s="9">
        <v>39544</v>
      </c>
      <c r="B712" t="s">
        <v>32</v>
      </c>
      <c r="C712" t="s">
        <v>21</v>
      </c>
      <c r="D712">
        <v>1</v>
      </c>
      <c r="E712">
        <v>3</v>
      </c>
      <c r="F712">
        <f>VLOOKUP(B712,Sheet1!$A$27:$B$46,2,FALSE)</f>
        <v>1.1170212765957446</v>
      </c>
      <c r="G712">
        <f>VLOOKUP(C712,Sheet1!$A$27:$B$46,2,FALSE)</f>
        <v>1.0425531914893618</v>
      </c>
      <c r="H712">
        <f>VLOOKUP(B712,Sheet1!$A$27:$D$46,3,FALSE)</f>
        <v>74</v>
      </c>
      <c r="I712">
        <f>VLOOKUP(C712,Sheet1!$A$27:$D$46,3,FALSE)</f>
        <v>78</v>
      </c>
      <c r="J712">
        <f>VLOOKUP(B712,Sheet1!$A$27:$D$46,4,FALSE)</f>
        <v>0.32978723404255317</v>
      </c>
      <c r="K712">
        <f>VLOOKUP(C712,Sheet1!$A$27:$D$46,4,FALSE)</f>
        <v>0.36170212765957449</v>
      </c>
      <c r="L712">
        <f>VLOOKUP(B712,Sheet1!$A$27:$F$46,5,FALSE)</f>
        <v>2.4122807017543851E-2</v>
      </c>
      <c r="M712">
        <f>VLOOKUP(C712,Sheet1!$A$27:$F$46,6,FALSE)</f>
        <v>-0.44883040935672514</v>
      </c>
    </row>
    <row r="713" spans="1:13">
      <c r="A713" s="9">
        <v>39543</v>
      </c>
      <c r="B713" t="s">
        <v>19</v>
      </c>
      <c r="C713" t="s">
        <v>5</v>
      </c>
      <c r="D713">
        <v>1</v>
      </c>
      <c r="E713">
        <v>1</v>
      </c>
      <c r="F713">
        <f>VLOOKUP(B713,Sheet1!$A$27:$B$46,2,FALSE)</f>
        <v>1.4361702127659575</v>
      </c>
      <c r="G713">
        <f>VLOOKUP(C713,Sheet1!$A$27:$B$46,2,FALSE)</f>
        <v>2.4574468085106385</v>
      </c>
      <c r="H713">
        <f>VLOOKUP(B713,Sheet1!$A$27:$D$46,3,FALSE)</f>
        <v>110</v>
      </c>
      <c r="I713">
        <f>VLOOKUP(C713,Sheet1!$A$27:$D$46,3,FALSE)</f>
        <v>228</v>
      </c>
      <c r="J713">
        <f>VLOOKUP(B713,Sheet1!$A$27:$D$46,4,FALSE)</f>
        <v>0.25531914893617019</v>
      </c>
      <c r="K713">
        <f>VLOOKUP(C713,Sheet1!$A$27:$D$46,4,FALSE)</f>
        <v>0.11702127659574468</v>
      </c>
      <c r="L713">
        <f>VLOOKUP(B713,Sheet1!$A$27:$F$46,5,FALSE)</f>
        <v>0.54239766081871343</v>
      </c>
      <c r="M713">
        <f>VLOOKUP(C713,Sheet1!$A$27:$F$46,6,FALSE)</f>
        <v>0.3757309941520468</v>
      </c>
    </row>
    <row r="714" spans="1:13">
      <c r="A714" s="9">
        <v>39537</v>
      </c>
      <c r="B714" t="s">
        <v>5</v>
      </c>
      <c r="C714" t="s">
        <v>123</v>
      </c>
      <c r="D714">
        <v>3</v>
      </c>
      <c r="E714">
        <v>1</v>
      </c>
      <c r="F714">
        <f>VLOOKUP(B714,Sheet1!$A$27:$B$46,2,FALSE)</f>
        <v>2.4574468085106385</v>
      </c>
      <c r="G714">
        <f>VLOOKUP(C714,Sheet1!$A$27:$B$46,2,FALSE)</f>
        <v>1.5319148936170213</v>
      </c>
      <c r="H714">
        <f>VLOOKUP(B714,Sheet1!$A$27:$D$46,3,FALSE)</f>
        <v>228</v>
      </c>
      <c r="I714">
        <f>VLOOKUP(C714,Sheet1!$A$27:$D$46,3,FALSE)</f>
        <v>127</v>
      </c>
      <c r="J714">
        <f>VLOOKUP(B714,Sheet1!$A$27:$D$46,4,FALSE)</f>
        <v>0.11702127659574468</v>
      </c>
      <c r="K714">
        <f>VLOOKUP(C714,Sheet1!$A$27:$D$46,4,FALSE)</f>
        <v>0.24468085106382978</v>
      </c>
      <c r="L714">
        <f>VLOOKUP(B714,Sheet1!$A$27:$F$46,5,FALSE)</f>
        <v>1.1023391812865497</v>
      </c>
      <c r="M714">
        <f>VLOOKUP(C714,Sheet1!$A$27:$F$46,6,FALSE)</f>
        <v>-8.6257309941520477E-2</v>
      </c>
    </row>
    <row r="715" spans="1:13">
      <c r="A715" s="9">
        <v>39537</v>
      </c>
      <c r="B715" t="s">
        <v>6</v>
      </c>
      <c r="C715" t="s">
        <v>19</v>
      </c>
      <c r="D715">
        <v>0</v>
      </c>
      <c r="E715">
        <v>3</v>
      </c>
      <c r="F715">
        <f>VLOOKUP(B715,Sheet1!$A$27:$B$46,2,FALSE)</f>
        <v>1.6382978723404256</v>
      </c>
      <c r="G715">
        <f>VLOOKUP(C715,Sheet1!$A$27:$B$46,2,FALSE)</f>
        <v>1.4361702127659575</v>
      </c>
      <c r="H715">
        <f>VLOOKUP(B715,Sheet1!$A$27:$D$46,3,FALSE)</f>
        <v>140</v>
      </c>
      <c r="I715">
        <f>VLOOKUP(C715,Sheet1!$A$27:$D$46,3,FALSE)</f>
        <v>110</v>
      </c>
      <c r="J715">
        <f>VLOOKUP(B715,Sheet1!$A$27:$D$46,4,FALSE)</f>
        <v>0.1702127659574468</v>
      </c>
      <c r="K715">
        <f>VLOOKUP(C715,Sheet1!$A$27:$D$46,4,FALSE)</f>
        <v>0.25531914893617019</v>
      </c>
      <c r="L715">
        <f>VLOOKUP(B715,Sheet1!$A$27:$F$46,5,FALSE)</f>
        <v>0.4217836257309942</v>
      </c>
      <c r="M715">
        <f>VLOOKUP(C715,Sheet1!$A$27:$F$46,6,FALSE)</f>
        <v>-0.43421052631578949</v>
      </c>
    </row>
    <row r="716" spans="1:13">
      <c r="A716" s="9">
        <v>39537</v>
      </c>
      <c r="B716" t="s">
        <v>15</v>
      </c>
      <c r="C716" t="s">
        <v>16</v>
      </c>
      <c r="D716">
        <v>0</v>
      </c>
      <c r="E716">
        <v>2</v>
      </c>
      <c r="F716">
        <f>VLOOKUP(B716,Sheet1!$A$27:$B$46,2,FALSE)</f>
        <v>1.446808510638298</v>
      </c>
      <c r="G716">
        <f>VLOOKUP(C716,Sheet1!$A$27:$B$46,2,FALSE)</f>
        <v>0.98936170212765961</v>
      </c>
      <c r="H716">
        <f>VLOOKUP(B716,Sheet1!$A$27:$D$46,3,FALSE)</f>
        <v>107</v>
      </c>
      <c r="I716">
        <f>VLOOKUP(C716,Sheet1!$A$27:$D$46,3,FALSE)</f>
        <v>79</v>
      </c>
      <c r="J716">
        <f>VLOOKUP(B716,Sheet1!$A$27:$D$46,4,FALSE)</f>
        <v>0.24468085106382978</v>
      </c>
      <c r="K716">
        <f>VLOOKUP(C716,Sheet1!$A$27:$D$46,4,FALSE)</f>
        <v>0.40425531914893614</v>
      </c>
      <c r="L716">
        <f>VLOOKUP(B716,Sheet1!$A$27:$F$46,5,FALSE)</f>
        <v>0.32748538011695905</v>
      </c>
      <c r="M716">
        <f>VLOOKUP(C716,Sheet1!$A$27:$F$46,6,FALSE)</f>
        <v>-0.49780701754385964</v>
      </c>
    </row>
    <row r="717" spans="1:13">
      <c r="A717" s="9">
        <v>39537</v>
      </c>
      <c r="B717" t="s">
        <v>23</v>
      </c>
      <c r="C717" t="s">
        <v>25</v>
      </c>
      <c r="D717">
        <v>2</v>
      </c>
      <c r="E717">
        <v>1</v>
      </c>
      <c r="F717">
        <f>VLOOKUP(B717,Sheet1!$A$27:$B$46,2,FALSE)</f>
        <v>1.1063829787234043</v>
      </c>
      <c r="G717">
        <f>VLOOKUP(C717,Sheet1!$A$27:$B$46,2,FALSE)</f>
        <v>1.3666666666666667</v>
      </c>
      <c r="H717">
        <f>VLOOKUP(B717,Sheet1!$A$27:$D$46,3,FALSE)</f>
        <v>57</v>
      </c>
      <c r="I717">
        <f>VLOOKUP(C717,Sheet1!$A$27:$D$46,3,FALSE)</f>
        <v>108</v>
      </c>
      <c r="J717">
        <f>VLOOKUP(B717,Sheet1!$A$27:$D$46,4,FALSE)</f>
        <v>0.30851063829787234</v>
      </c>
      <c r="K717">
        <f>VLOOKUP(C717,Sheet1!$A$27:$D$46,4,FALSE)</f>
        <v>0.18333333333333332</v>
      </c>
      <c r="L717">
        <f>VLOOKUP(B717,Sheet1!$A$27:$F$46,5,FALSE)</f>
        <v>-0.21856725146198833</v>
      </c>
      <c r="M717">
        <f>VLOOKUP(C717,Sheet1!$A$27:$F$46,6,FALSE)</f>
        <v>-0.3190058479532164</v>
      </c>
    </row>
    <row r="718" spans="1:13">
      <c r="A718" s="9">
        <v>39537</v>
      </c>
      <c r="B718" t="s">
        <v>14</v>
      </c>
      <c r="C718" t="s">
        <v>32</v>
      </c>
      <c r="D718">
        <v>0</v>
      </c>
      <c r="E718">
        <v>3</v>
      </c>
      <c r="F718">
        <f>VLOOKUP(B718,Sheet1!$A$27:$B$46,2,FALSE)</f>
        <v>1.0425531914893618</v>
      </c>
      <c r="G718">
        <f>VLOOKUP(C718,Sheet1!$A$27:$B$46,2,FALSE)</f>
        <v>1.1170212765957446</v>
      </c>
      <c r="H718">
        <f>VLOOKUP(B718,Sheet1!$A$27:$D$46,3,FALSE)</f>
        <v>79</v>
      </c>
      <c r="I718">
        <f>VLOOKUP(C718,Sheet1!$A$27:$D$46,3,FALSE)</f>
        <v>74</v>
      </c>
      <c r="J718">
        <f>VLOOKUP(B718,Sheet1!$A$27:$D$46,4,FALSE)</f>
        <v>0.39361702127659576</v>
      </c>
      <c r="K718">
        <f>VLOOKUP(C718,Sheet1!$A$27:$D$46,4,FALSE)</f>
        <v>0.32978723404255317</v>
      </c>
      <c r="L718">
        <f>VLOOKUP(B718,Sheet1!$A$27:$F$46,5,FALSE)</f>
        <v>0.33698830409356728</v>
      </c>
      <c r="M718">
        <f>VLOOKUP(C718,Sheet1!$A$27:$F$46,6,FALSE)</f>
        <v>-0.40716374269005845</v>
      </c>
    </row>
    <row r="719" spans="1:13">
      <c r="A719" s="9">
        <v>39536</v>
      </c>
      <c r="B719" t="s">
        <v>31</v>
      </c>
      <c r="C719" t="s">
        <v>8</v>
      </c>
      <c r="D719">
        <v>3</v>
      </c>
      <c r="E719">
        <v>0</v>
      </c>
      <c r="F719">
        <f>VLOOKUP(B719,Sheet1!$A$27:$B$46,2,FALSE)</f>
        <v>1.6276595744680851</v>
      </c>
      <c r="G719">
        <f>VLOOKUP(C719,Sheet1!$A$27:$B$46,2,FALSE)</f>
        <v>1.7553191489361701</v>
      </c>
      <c r="H719">
        <f>VLOOKUP(B719,Sheet1!$A$27:$D$46,3,FALSE)</f>
        <v>124</v>
      </c>
      <c r="I719">
        <f>VLOOKUP(C719,Sheet1!$A$27:$D$46,3,FALSE)</f>
        <v>124</v>
      </c>
      <c r="J719">
        <f>VLOOKUP(B719,Sheet1!$A$27:$D$46,4,FALSE)</f>
        <v>0.21276595744680851</v>
      </c>
      <c r="K719">
        <f>VLOOKUP(C719,Sheet1!$A$27:$D$46,4,FALSE)</f>
        <v>0.1702127659574468</v>
      </c>
      <c r="L719">
        <f>VLOOKUP(B719,Sheet1!$A$27:$F$46,5,FALSE)</f>
        <v>0.63669590643274854</v>
      </c>
      <c r="M719">
        <f>VLOOKUP(C719,Sheet1!$A$27:$F$46,6,FALSE)</f>
        <v>-0.25730994152046782</v>
      </c>
    </row>
    <row r="720" spans="1:13">
      <c r="A720" s="9">
        <v>39530</v>
      </c>
      <c r="B720" t="s">
        <v>5</v>
      </c>
      <c r="C720" t="s">
        <v>6</v>
      </c>
      <c r="D720">
        <v>2</v>
      </c>
      <c r="E720">
        <v>3</v>
      </c>
      <c r="F720">
        <f>VLOOKUP(B720,Sheet1!$A$27:$B$46,2,FALSE)</f>
        <v>2.4574468085106385</v>
      </c>
      <c r="G720">
        <f>VLOOKUP(C720,Sheet1!$A$27:$B$46,2,FALSE)</f>
        <v>1.6382978723404256</v>
      </c>
      <c r="H720">
        <f>VLOOKUP(B720,Sheet1!$A$27:$D$46,3,FALSE)</f>
        <v>228</v>
      </c>
      <c r="I720">
        <f>VLOOKUP(C720,Sheet1!$A$27:$D$46,3,FALSE)</f>
        <v>140</v>
      </c>
      <c r="J720">
        <f>VLOOKUP(B720,Sheet1!$A$27:$D$46,4,FALSE)</f>
        <v>0.11702127659574468</v>
      </c>
      <c r="K720">
        <f>VLOOKUP(C720,Sheet1!$A$27:$D$46,4,FALSE)</f>
        <v>0.1702127659574468</v>
      </c>
      <c r="L720">
        <f>VLOOKUP(B720,Sheet1!$A$27:$F$46,5,FALSE)</f>
        <v>1.1023391812865497</v>
      </c>
      <c r="M720">
        <f>VLOOKUP(C720,Sheet1!$A$27:$F$46,6,FALSE)</f>
        <v>-1.023391812865497E-2</v>
      </c>
    </row>
    <row r="721" spans="1:13">
      <c r="A721" s="9">
        <v>39530</v>
      </c>
      <c r="B721" t="s">
        <v>25</v>
      </c>
      <c r="C721" t="s">
        <v>31</v>
      </c>
      <c r="D721">
        <v>1</v>
      </c>
      <c r="E721">
        <v>2</v>
      </c>
      <c r="F721">
        <f>VLOOKUP(B721,Sheet1!$A$27:$B$46,2,FALSE)</f>
        <v>1.3666666666666667</v>
      </c>
      <c r="G721">
        <f>VLOOKUP(C721,Sheet1!$A$27:$B$46,2,FALSE)</f>
        <v>1.6276595744680851</v>
      </c>
      <c r="H721">
        <f>VLOOKUP(B721,Sheet1!$A$27:$D$46,3,FALSE)</f>
        <v>108</v>
      </c>
      <c r="I721">
        <f>VLOOKUP(C721,Sheet1!$A$27:$D$46,3,FALSE)</f>
        <v>124</v>
      </c>
      <c r="J721">
        <f>VLOOKUP(B721,Sheet1!$A$27:$D$46,4,FALSE)</f>
        <v>0.18333333333333332</v>
      </c>
      <c r="K721">
        <f>VLOOKUP(C721,Sheet1!$A$27:$D$46,4,FALSE)</f>
        <v>0.21276595744680851</v>
      </c>
      <c r="L721">
        <f>VLOOKUP(B721,Sheet1!$A$27:$F$46,5,FALSE)</f>
        <v>7.2222222222222215E-2</v>
      </c>
      <c r="M721">
        <f>VLOOKUP(C721,Sheet1!$A$27:$F$46,6,FALSE)</f>
        <v>-0.13961988304093564</v>
      </c>
    </row>
    <row r="722" spans="1:13">
      <c r="A722" s="9">
        <v>39530</v>
      </c>
      <c r="B722" t="s">
        <v>7</v>
      </c>
      <c r="C722" t="s">
        <v>15</v>
      </c>
      <c r="D722">
        <v>1</v>
      </c>
      <c r="E722">
        <v>0</v>
      </c>
      <c r="F722">
        <f>VLOOKUP(B722,Sheet1!$A$27:$B$46,2,FALSE)</f>
        <v>1.3191489361702127</v>
      </c>
      <c r="G722">
        <f>VLOOKUP(C722,Sheet1!$A$27:$B$46,2,FALSE)</f>
        <v>1.446808510638298</v>
      </c>
      <c r="H722">
        <f>VLOOKUP(B722,Sheet1!$A$27:$D$46,3,FALSE)</f>
        <v>79</v>
      </c>
      <c r="I722">
        <f>VLOOKUP(C722,Sheet1!$A$27:$D$46,3,FALSE)</f>
        <v>107</v>
      </c>
      <c r="J722">
        <f>VLOOKUP(B722,Sheet1!$A$27:$D$46,4,FALSE)</f>
        <v>0.22340425531914893</v>
      </c>
      <c r="K722">
        <f>VLOOKUP(C722,Sheet1!$A$27:$D$46,4,FALSE)</f>
        <v>0.24468085106382978</v>
      </c>
      <c r="L722">
        <f>VLOOKUP(B722,Sheet1!$A$27:$F$46,5,FALSE)</f>
        <v>0.22587719298245612</v>
      </c>
      <c r="M722">
        <f>VLOOKUP(C722,Sheet1!$A$27:$F$46,6,FALSE)</f>
        <v>-0.21783625730994152</v>
      </c>
    </row>
    <row r="723" spans="1:13">
      <c r="A723" s="9">
        <v>39530</v>
      </c>
      <c r="B723" t="s">
        <v>24</v>
      </c>
      <c r="C723" t="s">
        <v>23</v>
      </c>
      <c r="D723">
        <v>1</v>
      </c>
      <c r="E723">
        <v>1</v>
      </c>
      <c r="F723">
        <f>VLOOKUP(B723,Sheet1!$A$27:$B$46,2,FALSE)</f>
        <v>0.65957446808510634</v>
      </c>
      <c r="G723">
        <f>VLOOKUP(C723,Sheet1!$A$27:$B$46,2,FALSE)</f>
        <v>1.1063829787234043</v>
      </c>
      <c r="H723">
        <f>VLOOKUP(B723,Sheet1!$A$27:$D$46,3,FALSE)</f>
        <v>66</v>
      </c>
      <c r="I723">
        <f>VLOOKUP(C723,Sheet1!$A$27:$D$46,3,FALSE)</f>
        <v>57</v>
      </c>
      <c r="J723">
        <f>VLOOKUP(B723,Sheet1!$A$27:$D$46,4,FALSE)</f>
        <v>0.2857142857142857</v>
      </c>
      <c r="K723">
        <f>VLOOKUP(C723,Sheet1!$A$27:$D$46,4,FALSE)</f>
        <v>0.30851063829787234</v>
      </c>
      <c r="L723">
        <f>VLOOKUP(B723,Sheet1!$A$27:$F$46,5,FALSE)</f>
        <v>-0.27953216374269008</v>
      </c>
      <c r="M723">
        <f>VLOOKUP(C723,Sheet1!$A$27:$F$46,6,FALSE)</f>
        <v>-0.38230994152046782</v>
      </c>
    </row>
    <row r="724" spans="1:13">
      <c r="A724" s="9">
        <v>39529</v>
      </c>
      <c r="B724" t="s">
        <v>123</v>
      </c>
      <c r="C724" t="s">
        <v>8</v>
      </c>
      <c r="D724">
        <v>1</v>
      </c>
      <c r="E724">
        <v>2</v>
      </c>
      <c r="F724">
        <f>VLOOKUP(B724,Sheet1!$A$27:$B$46,2,FALSE)</f>
        <v>1.5319148936170213</v>
      </c>
      <c r="G724">
        <f>VLOOKUP(C724,Sheet1!$A$27:$B$46,2,FALSE)</f>
        <v>1.7553191489361701</v>
      </c>
      <c r="H724">
        <f>VLOOKUP(B724,Sheet1!$A$27:$D$46,3,FALSE)</f>
        <v>127</v>
      </c>
      <c r="I724">
        <f>VLOOKUP(C724,Sheet1!$A$27:$D$46,3,FALSE)</f>
        <v>124</v>
      </c>
      <c r="J724">
        <f>VLOOKUP(B724,Sheet1!$A$27:$D$46,4,FALSE)</f>
        <v>0.24468085106382978</v>
      </c>
      <c r="K724">
        <f>VLOOKUP(C724,Sheet1!$A$27:$D$46,4,FALSE)</f>
        <v>0.1702127659574468</v>
      </c>
      <c r="L724">
        <f>VLOOKUP(B724,Sheet1!$A$27:$F$46,5,FALSE)</f>
        <v>0.17909356725146197</v>
      </c>
      <c r="M724">
        <f>VLOOKUP(C724,Sheet1!$A$27:$F$46,6,FALSE)</f>
        <v>-0.25730994152046782</v>
      </c>
    </row>
    <row r="725" spans="1:13">
      <c r="A725" s="9">
        <v>39529</v>
      </c>
      <c r="B725" t="s">
        <v>19</v>
      </c>
      <c r="C725" t="s">
        <v>21</v>
      </c>
      <c r="D725">
        <v>1</v>
      </c>
      <c r="E725">
        <v>0</v>
      </c>
      <c r="F725">
        <f>VLOOKUP(B725,Sheet1!$A$27:$B$46,2,FALSE)</f>
        <v>1.4361702127659575</v>
      </c>
      <c r="G725">
        <f>VLOOKUP(C725,Sheet1!$A$27:$B$46,2,FALSE)</f>
        <v>1.0425531914893618</v>
      </c>
      <c r="H725">
        <f>VLOOKUP(B725,Sheet1!$A$27:$D$46,3,FALSE)</f>
        <v>110</v>
      </c>
      <c r="I725">
        <f>VLOOKUP(C725,Sheet1!$A$27:$D$46,3,FALSE)</f>
        <v>78</v>
      </c>
      <c r="J725">
        <f>VLOOKUP(B725,Sheet1!$A$27:$D$46,4,FALSE)</f>
        <v>0.25531914893617019</v>
      </c>
      <c r="K725">
        <f>VLOOKUP(C725,Sheet1!$A$27:$D$46,4,FALSE)</f>
        <v>0.36170212765957449</v>
      </c>
      <c r="L725">
        <f>VLOOKUP(B725,Sheet1!$A$27:$F$46,5,FALSE)</f>
        <v>0.54239766081871343</v>
      </c>
      <c r="M725">
        <f>VLOOKUP(C725,Sheet1!$A$27:$F$46,6,FALSE)</f>
        <v>-0.44883040935672514</v>
      </c>
    </row>
    <row r="726" spans="1:13">
      <c r="A726" s="9">
        <v>39523</v>
      </c>
      <c r="B726" t="s">
        <v>8</v>
      </c>
      <c r="C726" t="s">
        <v>25</v>
      </c>
      <c r="D726">
        <v>3</v>
      </c>
      <c r="E726">
        <v>0</v>
      </c>
      <c r="F726">
        <f>VLOOKUP(B726,Sheet1!$A$27:$B$46,2,FALSE)</f>
        <v>1.7553191489361701</v>
      </c>
      <c r="G726">
        <f>VLOOKUP(C726,Sheet1!$A$27:$B$46,2,FALSE)</f>
        <v>1.3666666666666667</v>
      </c>
      <c r="H726">
        <f>VLOOKUP(B726,Sheet1!$A$27:$D$46,3,FALSE)</f>
        <v>124</v>
      </c>
      <c r="I726">
        <f>VLOOKUP(C726,Sheet1!$A$27:$D$46,3,FALSE)</f>
        <v>108</v>
      </c>
      <c r="J726">
        <f>VLOOKUP(B726,Sheet1!$A$27:$D$46,4,FALSE)</f>
        <v>0.1702127659574468</v>
      </c>
      <c r="K726">
        <f>VLOOKUP(C726,Sheet1!$A$27:$D$46,4,FALSE)</f>
        <v>0.18333333333333332</v>
      </c>
      <c r="L726">
        <f>VLOOKUP(B726,Sheet1!$A$27:$F$46,5,FALSE)</f>
        <v>0.52119883040935666</v>
      </c>
      <c r="M726">
        <f>VLOOKUP(C726,Sheet1!$A$27:$F$46,6,FALSE)</f>
        <v>-0.3190058479532164</v>
      </c>
    </row>
    <row r="727" spans="1:13">
      <c r="A727" s="9">
        <v>39523</v>
      </c>
      <c r="B727" t="s">
        <v>31</v>
      </c>
      <c r="C727" t="s">
        <v>24</v>
      </c>
      <c r="D727">
        <v>2</v>
      </c>
      <c r="E727">
        <v>0</v>
      </c>
      <c r="F727">
        <f>VLOOKUP(B727,Sheet1!$A$27:$B$46,2,FALSE)</f>
        <v>1.6276595744680851</v>
      </c>
      <c r="G727">
        <f>VLOOKUP(C727,Sheet1!$A$27:$B$46,2,FALSE)</f>
        <v>0.65957446808510634</v>
      </c>
      <c r="H727">
        <f>VLOOKUP(B727,Sheet1!$A$27:$D$46,3,FALSE)</f>
        <v>124</v>
      </c>
      <c r="I727">
        <f>VLOOKUP(C727,Sheet1!$A$27:$D$46,3,FALSE)</f>
        <v>66</v>
      </c>
      <c r="J727">
        <f>VLOOKUP(B727,Sheet1!$A$27:$D$46,4,FALSE)</f>
        <v>0.21276595744680851</v>
      </c>
      <c r="K727">
        <f>VLOOKUP(C727,Sheet1!$A$27:$D$46,4,FALSE)</f>
        <v>0.2857142857142857</v>
      </c>
      <c r="L727">
        <f>VLOOKUP(B727,Sheet1!$A$27:$F$46,5,FALSE)</f>
        <v>0.63669590643274854</v>
      </c>
      <c r="M727">
        <f>VLOOKUP(C727,Sheet1!$A$27:$F$46,6,FALSE)</f>
        <v>-0.48479532163742689</v>
      </c>
    </row>
    <row r="728" spans="1:13">
      <c r="A728" s="9">
        <v>39523</v>
      </c>
      <c r="B728" t="s">
        <v>15</v>
      </c>
      <c r="C728" t="s">
        <v>32</v>
      </c>
      <c r="D728">
        <v>2</v>
      </c>
      <c r="E728">
        <v>1</v>
      </c>
      <c r="F728">
        <f>VLOOKUP(B728,Sheet1!$A$27:$B$46,2,FALSE)</f>
        <v>1.446808510638298</v>
      </c>
      <c r="G728">
        <f>VLOOKUP(C728,Sheet1!$A$27:$B$46,2,FALSE)</f>
        <v>1.1170212765957446</v>
      </c>
      <c r="H728">
        <f>VLOOKUP(B728,Sheet1!$A$27:$D$46,3,FALSE)</f>
        <v>107</v>
      </c>
      <c r="I728">
        <f>VLOOKUP(C728,Sheet1!$A$27:$D$46,3,FALSE)</f>
        <v>74</v>
      </c>
      <c r="J728">
        <f>VLOOKUP(B728,Sheet1!$A$27:$D$46,4,FALSE)</f>
        <v>0.24468085106382978</v>
      </c>
      <c r="K728">
        <f>VLOOKUP(C728,Sheet1!$A$27:$D$46,4,FALSE)</f>
        <v>0.32978723404255317</v>
      </c>
      <c r="L728">
        <f>VLOOKUP(B728,Sheet1!$A$27:$F$46,5,FALSE)</f>
        <v>0.32748538011695905</v>
      </c>
      <c r="M728">
        <f>VLOOKUP(C728,Sheet1!$A$27:$F$46,6,FALSE)</f>
        <v>-0.40716374269005845</v>
      </c>
    </row>
    <row r="729" spans="1:13">
      <c r="A729" s="9">
        <v>39523</v>
      </c>
      <c r="B729" t="s">
        <v>23</v>
      </c>
      <c r="C729" t="s">
        <v>0</v>
      </c>
      <c r="D729">
        <v>2</v>
      </c>
      <c r="E729">
        <v>2</v>
      </c>
      <c r="F729">
        <f>VLOOKUP(B729,Sheet1!$A$27:$B$46,2,FALSE)</f>
        <v>1.1063829787234043</v>
      </c>
      <c r="G729">
        <f>VLOOKUP(C729,Sheet1!$A$27:$B$46,2,FALSE)</f>
        <v>2.9188596491228069</v>
      </c>
      <c r="H729">
        <f>VLOOKUP(B729,Sheet1!$A$27:$D$46,3,FALSE)</f>
        <v>57</v>
      </c>
      <c r="I729">
        <f>VLOOKUP(C729,Sheet1!$A$27:$D$46,3,FALSE)</f>
        <v>291</v>
      </c>
      <c r="J729">
        <f>VLOOKUP(B729,Sheet1!$A$27:$D$46,4,FALSE)</f>
        <v>0.30851063829787234</v>
      </c>
      <c r="K729">
        <f>VLOOKUP(C729,Sheet1!$A$27:$D$46,4,FALSE)</f>
        <v>5.4093567251461985E-2</v>
      </c>
      <c r="L729">
        <f>VLOOKUP(B729,Sheet1!$A$27:$F$46,5,FALSE)</f>
        <v>-0.21856725146198833</v>
      </c>
      <c r="M729">
        <f>VLOOKUP(C729,Sheet1!$A$27:$F$46,6,FALSE)</f>
        <v>1.1410818713450293</v>
      </c>
    </row>
    <row r="730" spans="1:13">
      <c r="A730" s="9">
        <v>39523</v>
      </c>
      <c r="B730" t="s">
        <v>14</v>
      </c>
      <c r="C730" t="s">
        <v>19</v>
      </c>
      <c r="D730">
        <v>2</v>
      </c>
      <c r="E730">
        <v>1</v>
      </c>
      <c r="F730">
        <f>VLOOKUP(B730,Sheet1!$A$27:$B$46,2,FALSE)</f>
        <v>1.0425531914893618</v>
      </c>
      <c r="G730">
        <f>VLOOKUP(C730,Sheet1!$A$27:$B$46,2,FALSE)</f>
        <v>1.4361702127659575</v>
      </c>
      <c r="H730">
        <f>VLOOKUP(B730,Sheet1!$A$27:$D$46,3,FALSE)</f>
        <v>79</v>
      </c>
      <c r="I730">
        <f>VLOOKUP(C730,Sheet1!$A$27:$D$46,3,FALSE)</f>
        <v>110</v>
      </c>
      <c r="J730">
        <f>VLOOKUP(B730,Sheet1!$A$27:$D$46,4,FALSE)</f>
        <v>0.39361702127659576</v>
      </c>
      <c r="K730">
        <f>VLOOKUP(C730,Sheet1!$A$27:$D$46,4,FALSE)</f>
        <v>0.25531914893617019</v>
      </c>
      <c r="L730">
        <f>VLOOKUP(B730,Sheet1!$A$27:$F$46,5,FALSE)</f>
        <v>0.33698830409356728</v>
      </c>
      <c r="M730">
        <f>VLOOKUP(C730,Sheet1!$A$27:$F$46,6,FALSE)</f>
        <v>-0.43421052631578949</v>
      </c>
    </row>
    <row r="731" spans="1:13">
      <c r="A731" s="9">
        <v>39522</v>
      </c>
      <c r="B731" t="s">
        <v>6</v>
      </c>
      <c r="C731" t="s">
        <v>123</v>
      </c>
      <c r="D731">
        <v>1</v>
      </c>
      <c r="E731">
        <v>2</v>
      </c>
      <c r="F731">
        <f>VLOOKUP(B731,Sheet1!$A$27:$B$46,2,FALSE)</f>
        <v>1.6382978723404256</v>
      </c>
      <c r="G731">
        <f>VLOOKUP(C731,Sheet1!$A$27:$B$46,2,FALSE)</f>
        <v>1.5319148936170213</v>
      </c>
      <c r="H731">
        <f>VLOOKUP(B731,Sheet1!$A$27:$D$46,3,FALSE)</f>
        <v>140</v>
      </c>
      <c r="I731">
        <f>VLOOKUP(C731,Sheet1!$A$27:$D$46,3,FALSE)</f>
        <v>127</v>
      </c>
      <c r="J731">
        <f>VLOOKUP(B731,Sheet1!$A$27:$D$46,4,FALSE)</f>
        <v>0.1702127659574468</v>
      </c>
      <c r="K731">
        <f>VLOOKUP(C731,Sheet1!$A$27:$D$46,4,FALSE)</f>
        <v>0.24468085106382978</v>
      </c>
      <c r="L731">
        <f>VLOOKUP(B731,Sheet1!$A$27:$F$46,5,FALSE)</f>
        <v>0.4217836257309942</v>
      </c>
      <c r="M731">
        <f>VLOOKUP(C731,Sheet1!$A$27:$F$46,6,FALSE)</f>
        <v>-8.6257309941520477E-2</v>
      </c>
    </row>
    <row r="732" spans="1:13">
      <c r="A732" s="9">
        <v>39522</v>
      </c>
      <c r="B732" t="s">
        <v>21</v>
      </c>
      <c r="C732" t="s">
        <v>5</v>
      </c>
      <c r="D732">
        <v>1</v>
      </c>
      <c r="E732">
        <v>0</v>
      </c>
      <c r="F732">
        <f>VLOOKUP(B732,Sheet1!$A$27:$B$46,2,FALSE)</f>
        <v>1.0425531914893618</v>
      </c>
      <c r="G732">
        <f>VLOOKUP(C732,Sheet1!$A$27:$B$46,2,FALSE)</f>
        <v>2.4574468085106385</v>
      </c>
      <c r="H732">
        <f>VLOOKUP(B732,Sheet1!$A$27:$D$46,3,FALSE)</f>
        <v>78</v>
      </c>
      <c r="I732">
        <f>VLOOKUP(C732,Sheet1!$A$27:$D$46,3,FALSE)</f>
        <v>228</v>
      </c>
      <c r="J732">
        <f>VLOOKUP(B732,Sheet1!$A$27:$D$46,4,FALSE)</f>
        <v>0.36170212765957449</v>
      </c>
      <c r="K732">
        <f>VLOOKUP(C732,Sheet1!$A$27:$D$46,4,FALSE)</f>
        <v>0.11702127659574468</v>
      </c>
      <c r="L732">
        <f>VLOOKUP(B732,Sheet1!$A$27:$F$46,5,FALSE)</f>
        <v>0.11330409356725145</v>
      </c>
      <c r="M732">
        <f>VLOOKUP(C732,Sheet1!$A$27:$F$46,6,FALSE)</f>
        <v>0.3757309941520468</v>
      </c>
    </row>
    <row r="733" spans="1:13">
      <c r="A733" s="9">
        <v>39516</v>
      </c>
      <c r="B733" t="s">
        <v>0</v>
      </c>
      <c r="C733" t="s">
        <v>31</v>
      </c>
      <c r="D733">
        <v>1</v>
      </c>
      <c r="E733">
        <v>2</v>
      </c>
      <c r="F733">
        <f>VLOOKUP(B733,Sheet1!$A$27:$B$46,2,FALSE)</f>
        <v>2.9188596491228069</v>
      </c>
      <c r="G733">
        <f>VLOOKUP(C733,Sheet1!$A$27:$B$46,2,FALSE)</f>
        <v>1.6276595744680851</v>
      </c>
      <c r="H733">
        <f>VLOOKUP(B733,Sheet1!$A$27:$D$46,3,FALSE)</f>
        <v>291</v>
      </c>
      <c r="I733">
        <f>VLOOKUP(C733,Sheet1!$A$27:$D$46,3,FALSE)</f>
        <v>124</v>
      </c>
      <c r="J733">
        <f>VLOOKUP(B733,Sheet1!$A$27:$D$46,4,FALSE)</f>
        <v>5.4093567251461985E-2</v>
      </c>
      <c r="K733">
        <f>VLOOKUP(C733,Sheet1!$A$27:$D$46,4,FALSE)</f>
        <v>0.21276595744680851</v>
      </c>
      <c r="L733">
        <f>VLOOKUP(B733,Sheet1!$A$27:$F$46,5,FALSE)</f>
        <v>1.111842105263158</v>
      </c>
      <c r="M733">
        <f>VLOOKUP(C733,Sheet1!$A$27:$F$46,6,FALSE)</f>
        <v>-0.13961988304093564</v>
      </c>
    </row>
    <row r="734" spans="1:13">
      <c r="A734" s="9">
        <v>39516</v>
      </c>
      <c r="B734" t="s">
        <v>6</v>
      </c>
      <c r="C734" t="s">
        <v>21</v>
      </c>
      <c r="D734">
        <v>2</v>
      </c>
      <c r="E734">
        <v>2</v>
      </c>
      <c r="F734">
        <f>VLOOKUP(B734,Sheet1!$A$27:$B$46,2,FALSE)</f>
        <v>1.6382978723404256</v>
      </c>
      <c r="G734">
        <f>VLOOKUP(C734,Sheet1!$A$27:$B$46,2,FALSE)</f>
        <v>1.0425531914893618</v>
      </c>
      <c r="H734">
        <f>VLOOKUP(B734,Sheet1!$A$27:$D$46,3,FALSE)</f>
        <v>140</v>
      </c>
      <c r="I734">
        <f>VLOOKUP(C734,Sheet1!$A$27:$D$46,3,FALSE)</f>
        <v>78</v>
      </c>
      <c r="J734">
        <f>VLOOKUP(B734,Sheet1!$A$27:$D$46,4,FALSE)</f>
        <v>0.1702127659574468</v>
      </c>
      <c r="K734">
        <f>VLOOKUP(C734,Sheet1!$A$27:$D$46,4,FALSE)</f>
        <v>0.36170212765957449</v>
      </c>
      <c r="L734">
        <f>VLOOKUP(B734,Sheet1!$A$27:$F$46,5,FALSE)</f>
        <v>0.4217836257309942</v>
      </c>
      <c r="M734">
        <f>VLOOKUP(C734,Sheet1!$A$27:$F$46,6,FALSE)</f>
        <v>-0.44883040935672514</v>
      </c>
    </row>
    <row r="735" spans="1:13">
      <c r="A735" s="9">
        <v>39516</v>
      </c>
      <c r="B735" t="s">
        <v>123</v>
      </c>
      <c r="C735" t="s">
        <v>25</v>
      </c>
      <c r="D735">
        <v>2</v>
      </c>
      <c r="E735">
        <v>1</v>
      </c>
      <c r="F735">
        <f>VLOOKUP(B735,Sheet1!$A$27:$B$46,2,FALSE)</f>
        <v>1.5319148936170213</v>
      </c>
      <c r="G735">
        <f>VLOOKUP(C735,Sheet1!$A$27:$B$46,2,FALSE)</f>
        <v>1.3666666666666667</v>
      </c>
      <c r="H735">
        <f>VLOOKUP(B735,Sheet1!$A$27:$D$46,3,FALSE)</f>
        <v>127</v>
      </c>
      <c r="I735">
        <f>VLOOKUP(C735,Sheet1!$A$27:$D$46,3,FALSE)</f>
        <v>108</v>
      </c>
      <c r="J735">
        <f>VLOOKUP(B735,Sheet1!$A$27:$D$46,4,FALSE)</f>
        <v>0.24468085106382978</v>
      </c>
      <c r="K735">
        <f>VLOOKUP(C735,Sheet1!$A$27:$D$46,4,FALSE)</f>
        <v>0.18333333333333332</v>
      </c>
      <c r="L735">
        <f>VLOOKUP(B735,Sheet1!$A$27:$F$46,5,FALSE)</f>
        <v>0.17909356725146197</v>
      </c>
      <c r="M735">
        <f>VLOOKUP(C735,Sheet1!$A$27:$F$46,6,FALSE)</f>
        <v>-0.3190058479532164</v>
      </c>
    </row>
    <row r="736" spans="1:13">
      <c r="A736" s="9">
        <v>39516</v>
      </c>
      <c r="B736" t="s">
        <v>16</v>
      </c>
      <c r="C736" t="s">
        <v>23</v>
      </c>
      <c r="D736">
        <v>2</v>
      </c>
      <c r="E736">
        <v>1</v>
      </c>
      <c r="F736">
        <f>VLOOKUP(B736,Sheet1!$A$27:$B$46,2,FALSE)</f>
        <v>0.98936170212765961</v>
      </c>
      <c r="G736">
        <f>VLOOKUP(C736,Sheet1!$A$27:$B$46,2,FALSE)</f>
        <v>1.1063829787234043</v>
      </c>
      <c r="H736">
        <f>VLOOKUP(B736,Sheet1!$A$27:$D$46,3,FALSE)</f>
        <v>79</v>
      </c>
      <c r="I736">
        <f>VLOOKUP(C736,Sheet1!$A$27:$D$46,3,FALSE)</f>
        <v>57</v>
      </c>
      <c r="J736">
        <f>VLOOKUP(B736,Sheet1!$A$27:$D$46,4,FALSE)</f>
        <v>0.40425531914893614</v>
      </c>
      <c r="K736">
        <f>VLOOKUP(C736,Sheet1!$A$27:$D$46,4,FALSE)</f>
        <v>0.30851063829787234</v>
      </c>
      <c r="L736">
        <f>VLOOKUP(B736,Sheet1!$A$27:$F$46,5,FALSE)</f>
        <v>0.23245614035087719</v>
      </c>
      <c r="M736">
        <f>VLOOKUP(C736,Sheet1!$A$27:$F$46,6,FALSE)</f>
        <v>-0.38230994152046782</v>
      </c>
    </row>
    <row r="737" spans="1:13">
      <c r="A737" s="9">
        <v>39515</v>
      </c>
      <c r="B737" t="s">
        <v>5</v>
      </c>
      <c r="C737" t="s">
        <v>14</v>
      </c>
      <c r="D737">
        <v>2</v>
      </c>
      <c r="E737">
        <v>1</v>
      </c>
      <c r="F737">
        <f>VLOOKUP(B737,Sheet1!$A$27:$B$46,2,FALSE)</f>
        <v>2.4574468085106385</v>
      </c>
      <c r="G737">
        <f>VLOOKUP(C737,Sheet1!$A$27:$B$46,2,FALSE)</f>
        <v>1.0425531914893618</v>
      </c>
      <c r="H737">
        <f>VLOOKUP(B737,Sheet1!$A$27:$D$46,3,FALSE)</f>
        <v>228</v>
      </c>
      <c r="I737">
        <f>VLOOKUP(C737,Sheet1!$A$27:$D$46,3,FALSE)</f>
        <v>79</v>
      </c>
      <c r="J737">
        <f>VLOOKUP(B737,Sheet1!$A$27:$D$46,4,FALSE)</f>
        <v>0.11702127659574468</v>
      </c>
      <c r="K737">
        <f>VLOOKUP(C737,Sheet1!$A$27:$D$46,4,FALSE)</f>
        <v>0.39361702127659576</v>
      </c>
      <c r="L737">
        <f>VLOOKUP(B737,Sheet1!$A$27:$F$46,5,FALSE)</f>
        <v>1.1023391812865497</v>
      </c>
      <c r="M737">
        <f>VLOOKUP(C737,Sheet1!$A$27:$F$46,6,FALSE)</f>
        <v>-0.49634502923976609</v>
      </c>
    </row>
    <row r="738" spans="1:13">
      <c r="A738" s="9">
        <v>39515</v>
      </c>
      <c r="B738" t="s">
        <v>24</v>
      </c>
      <c r="C738" t="s">
        <v>8</v>
      </c>
      <c r="D738">
        <v>2</v>
      </c>
      <c r="E738">
        <v>1</v>
      </c>
      <c r="F738">
        <f>VLOOKUP(B738,Sheet1!$A$27:$B$46,2,FALSE)</f>
        <v>0.65957446808510634</v>
      </c>
      <c r="G738">
        <f>VLOOKUP(C738,Sheet1!$A$27:$B$46,2,FALSE)</f>
        <v>1.7553191489361701</v>
      </c>
      <c r="H738">
        <f>VLOOKUP(B738,Sheet1!$A$27:$D$46,3,FALSE)</f>
        <v>66</v>
      </c>
      <c r="I738">
        <f>VLOOKUP(C738,Sheet1!$A$27:$D$46,3,FALSE)</f>
        <v>124</v>
      </c>
      <c r="J738">
        <f>VLOOKUP(B738,Sheet1!$A$27:$D$46,4,FALSE)</f>
        <v>0.2857142857142857</v>
      </c>
      <c r="K738">
        <f>VLOOKUP(C738,Sheet1!$A$27:$D$46,4,FALSE)</f>
        <v>0.1702127659574468</v>
      </c>
      <c r="L738">
        <f>VLOOKUP(B738,Sheet1!$A$27:$F$46,5,FALSE)</f>
        <v>-0.27953216374269008</v>
      </c>
      <c r="M738">
        <f>VLOOKUP(C738,Sheet1!$A$27:$F$46,6,FALSE)</f>
        <v>-0.25730994152046782</v>
      </c>
    </row>
    <row r="739" spans="1:13">
      <c r="A739" s="9">
        <v>39509</v>
      </c>
      <c r="B739" t="s">
        <v>25</v>
      </c>
      <c r="C739" t="s">
        <v>24</v>
      </c>
      <c r="D739">
        <v>2</v>
      </c>
      <c r="E739">
        <v>1</v>
      </c>
      <c r="F739">
        <f>VLOOKUP(B739,Sheet1!$A$27:$B$46,2,FALSE)</f>
        <v>1.3666666666666667</v>
      </c>
      <c r="G739">
        <f>VLOOKUP(C739,Sheet1!$A$27:$B$46,2,FALSE)</f>
        <v>0.65957446808510634</v>
      </c>
      <c r="H739">
        <f>VLOOKUP(B739,Sheet1!$A$27:$D$46,3,FALSE)</f>
        <v>108</v>
      </c>
      <c r="I739">
        <f>VLOOKUP(C739,Sheet1!$A$27:$D$46,3,FALSE)</f>
        <v>66</v>
      </c>
      <c r="J739">
        <f>VLOOKUP(B739,Sheet1!$A$27:$D$46,4,FALSE)</f>
        <v>0.18333333333333332</v>
      </c>
      <c r="K739">
        <f>VLOOKUP(C739,Sheet1!$A$27:$D$46,4,FALSE)</f>
        <v>0.2857142857142857</v>
      </c>
      <c r="L739">
        <f>VLOOKUP(B739,Sheet1!$A$27:$F$46,5,FALSE)</f>
        <v>7.2222222222222215E-2</v>
      </c>
      <c r="M739">
        <f>VLOOKUP(C739,Sheet1!$A$27:$F$46,6,FALSE)</f>
        <v>-0.48479532163742689</v>
      </c>
    </row>
    <row r="740" spans="1:13">
      <c r="A740" s="9">
        <v>39509</v>
      </c>
      <c r="B740" t="s">
        <v>15</v>
      </c>
      <c r="C740" t="s">
        <v>19</v>
      </c>
      <c r="D740">
        <v>3</v>
      </c>
      <c r="E740">
        <v>3</v>
      </c>
      <c r="F740">
        <f>VLOOKUP(B740,Sheet1!$A$27:$B$46,2,FALSE)</f>
        <v>1.446808510638298</v>
      </c>
      <c r="G740">
        <f>VLOOKUP(C740,Sheet1!$A$27:$B$46,2,FALSE)</f>
        <v>1.4361702127659575</v>
      </c>
      <c r="H740">
        <f>VLOOKUP(B740,Sheet1!$A$27:$D$46,3,FALSE)</f>
        <v>107</v>
      </c>
      <c r="I740">
        <f>VLOOKUP(C740,Sheet1!$A$27:$D$46,3,FALSE)</f>
        <v>110</v>
      </c>
      <c r="J740">
        <f>VLOOKUP(B740,Sheet1!$A$27:$D$46,4,FALSE)</f>
        <v>0.24468085106382978</v>
      </c>
      <c r="K740">
        <f>VLOOKUP(C740,Sheet1!$A$27:$D$46,4,FALSE)</f>
        <v>0.25531914893617019</v>
      </c>
      <c r="L740">
        <f>VLOOKUP(B740,Sheet1!$A$27:$F$46,5,FALSE)</f>
        <v>0.32748538011695905</v>
      </c>
      <c r="M740">
        <f>VLOOKUP(C740,Sheet1!$A$27:$F$46,6,FALSE)</f>
        <v>-0.43421052631578949</v>
      </c>
    </row>
    <row r="741" spans="1:13">
      <c r="A741" s="9">
        <v>39509</v>
      </c>
      <c r="B741" t="s">
        <v>31</v>
      </c>
      <c r="C741" t="s">
        <v>16</v>
      </c>
      <c r="D741">
        <v>0</v>
      </c>
      <c r="E741">
        <v>0</v>
      </c>
      <c r="F741">
        <f>VLOOKUP(B741,Sheet1!$A$27:$B$46,2,FALSE)</f>
        <v>1.6276595744680851</v>
      </c>
      <c r="G741">
        <f>VLOOKUP(C741,Sheet1!$A$27:$B$46,2,FALSE)</f>
        <v>0.98936170212765961</v>
      </c>
      <c r="H741">
        <f>VLOOKUP(B741,Sheet1!$A$27:$D$46,3,FALSE)</f>
        <v>124</v>
      </c>
      <c r="I741">
        <f>VLOOKUP(C741,Sheet1!$A$27:$D$46,3,FALSE)</f>
        <v>79</v>
      </c>
      <c r="J741">
        <f>VLOOKUP(B741,Sheet1!$A$27:$D$46,4,FALSE)</f>
        <v>0.21276595744680851</v>
      </c>
      <c r="K741">
        <f>VLOOKUP(C741,Sheet1!$A$27:$D$46,4,FALSE)</f>
        <v>0.40425531914893614</v>
      </c>
      <c r="L741">
        <f>VLOOKUP(B741,Sheet1!$A$27:$F$46,5,FALSE)</f>
        <v>0.63669590643274854</v>
      </c>
      <c r="M741">
        <f>VLOOKUP(C741,Sheet1!$A$27:$F$46,6,FALSE)</f>
        <v>-0.49780701754385964</v>
      </c>
    </row>
    <row r="742" spans="1:13">
      <c r="A742" s="9">
        <v>39509</v>
      </c>
      <c r="B742" t="s">
        <v>23</v>
      </c>
      <c r="C742" t="s">
        <v>7</v>
      </c>
      <c r="D742">
        <v>1</v>
      </c>
      <c r="E742">
        <v>1</v>
      </c>
      <c r="F742">
        <f>VLOOKUP(B742,Sheet1!$A$27:$B$46,2,FALSE)</f>
        <v>1.1063829787234043</v>
      </c>
      <c r="G742">
        <f>VLOOKUP(C742,Sheet1!$A$27:$B$46,2,FALSE)</f>
        <v>1.3191489361702127</v>
      </c>
      <c r="H742">
        <f>VLOOKUP(B742,Sheet1!$A$27:$D$46,3,FALSE)</f>
        <v>57</v>
      </c>
      <c r="I742">
        <f>VLOOKUP(C742,Sheet1!$A$27:$D$46,3,FALSE)</f>
        <v>79</v>
      </c>
      <c r="J742">
        <f>VLOOKUP(B742,Sheet1!$A$27:$D$46,4,FALSE)</f>
        <v>0.30851063829787234</v>
      </c>
      <c r="K742">
        <f>VLOOKUP(C742,Sheet1!$A$27:$D$46,4,FALSE)</f>
        <v>0.22340425531914893</v>
      </c>
      <c r="L742">
        <f>VLOOKUP(B742,Sheet1!$A$27:$F$46,5,FALSE)</f>
        <v>-0.21856725146198833</v>
      </c>
      <c r="M742">
        <f>VLOOKUP(C742,Sheet1!$A$27:$F$46,6,FALSE)</f>
        <v>-0.42763157894736842</v>
      </c>
    </row>
    <row r="743" spans="1:13">
      <c r="A743" s="9">
        <v>39508</v>
      </c>
      <c r="B743" t="s">
        <v>8</v>
      </c>
      <c r="C743" t="s">
        <v>0</v>
      </c>
      <c r="D743">
        <v>4</v>
      </c>
      <c r="E743">
        <v>2</v>
      </c>
      <c r="F743">
        <f>VLOOKUP(B743,Sheet1!$A$27:$B$46,2,FALSE)</f>
        <v>1.7553191489361701</v>
      </c>
      <c r="G743">
        <f>VLOOKUP(C743,Sheet1!$A$27:$B$46,2,FALSE)</f>
        <v>2.9188596491228069</v>
      </c>
      <c r="H743">
        <f>VLOOKUP(B743,Sheet1!$A$27:$D$46,3,FALSE)</f>
        <v>124</v>
      </c>
      <c r="I743">
        <f>VLOOKUP(C743,Sheet1!$A$27:$D$46,3,FALSE)</f>
        <v>291</v>
      </c>
      <c r="J743">
        <f>VLOOKUP(B743,Sheet1!$A$27:$D$46,4,FALSE)</f>
        <v>0.1702127659574468</v>
      </c>
      <c r="K743">
        <f>VLOOKUP(C743,Sheet1!$A$27:$D$46,4,FALSE)</f>
        <v>5.4093567251461985E-2</v>
      </c>
      <c r="L743">
        <f>VLOOKUP(B743,Sheet1!$A$27:$F$46,5,FALSE)</f>
        <v>0.52119883040935666</v>
      </c>
      <c r="M743">
        <f>VLOOKUP(C743,Sheet1!$A$27:$F$46,6,FALSE)</f>
        <v>1.1410818713450293</v>
      </c>
    </row>
    <row r="744" spans="1:13">
      <c r="A744" s="9">
        <v>39508</v>
      </c>
      <c r="B744" t="s">
        <v>21</v>
      </c>
      <c r="C744" t="s">
        <v>123</v>
      </c>
      <c r="D744">
        <v>2</v>
      </c>
      <c r="E744">
        <v>1</v>
      </c>
      <c r="F744">
        <f>VLOOKUP(B744,Sheet1!$A$27:$B$46,2,FALSE)</f>
        <v>1.0425531914893618</v>
      </c>
      <c r="G744">
        <f>VLOOKUP(C744,Sheet1!$A$27:$B$46,2,FALSE)</f>
        <v>1.5319148936170213</v>
      </c>
      <c r="H744">
        <f>VLOOKUP(B744,Sheet1!$A$27:$D$46,3,FALSE)</f>
        <v>78</v>
      </c>
      <c r="I744">
        <f>VLOOKUP(C744,Sheet1!$A$27:$D$46,3,FALSE)</f>
        <v>127</v>
      </c>
      <c r="J744">
        <f>VLOOKUP(B744,Sheet1!$A$27:$D$46,4,FALSE)</f>
        <v>0.36170212765957449</v>
      </c>
      <c r="K744">
        <f>VLOOKUP(C744,Sheet1!$A$27:$D$46,4,FALSE)</f>
        <v>0.24468085106382978</v>
      </c>
      <c r="L744">
        <f>VLOOKUP(B744,Sheet1!$A$27:$F$46,5,FALSE)</f>
        <v>0.11330409356725145</v>
      </c>
      <c r="M744">
        <f>VLOOKUP(C744,Sheet1!$A$27:$F$46,6,FALSE)</f>
        <v>-8.6257309941520477E-2</v>
      </c>
    </row>
    <row r="745" spans="1:13">
      <c r="A745" s="9">
        <v>39508</v>
      </c>
      <c r="B745" t="s">
        <v>14</v>
      </c>
      <c r="C745" t="s">
        <v>6</v>
      </c>
      <c r="D745">
        <v>2</v>
      </c>
      <c r="E745">
        <v>0</v>
      </c>
      <c r="F745">
        <f>VLOOKUP(B745,Sheet1!$A$27:$B$46,2,FALSE)</f>
        <v>1.0425531914893618</v>
      </c>
      <c r="G745">
        <f>VLOOKUP(C745,Sheet1!$A$27:$B$46,2,FALSE)</f>
        <v>1.6382978723404256</v>
      </c>
      <c r="H745">
        <f>VLOOKUP(B745,Sheet1!$A$27:$D$46,3,FALSE)</f>
        <v>79</v>
      </c>
      <c r="I745">
        <f>VLOOKUP(C745,Sheet1!$A$27:$D$46,3,FALSE)</f>
        <v>140</v>
      </c>
      <c r="J745">
        <f>VLOOKUP(B745,Sheet1!$A$27:$D$46,4,FALSE)</f>
        <v>0.39361702127659576</v>
      </c>
      <c r="K745">
        <f>VLOOKUP(C745,Sheet1!$A$27:$D$46,4,FALSE)</f>
        <v>0.1702127659574468</v>
      </c>
      <c r="L745">
        <f>VLOOKUP(B745,Sheet1!$A$27:$F$46,5,FALSE)</f>
        <v>0.33698830409356728</v>
      </c>
      <c r="M745">
        <f>VLOOKUP(C745,Sheet1!$A$27:$F$46,6,FALSE)</f>
        <v>-1.023391812865497E-2</v>
      </c>
    </row>
    <row r="746" spans="1:13">
      <c r="A746" s="9">
        <v>39502</v>
      </c>
      <c r="B746" t="s">
        <v>0</v>
      </c>
      <c r="C746" t="s">
        <v>25</v>
      </c>
      <c r="D746">
        <v>5</v>
      </c>
      <c r="E746">
        <v>1</v>
      </c>
      <c r="F746">
        <f>VLOOKUP(B746,Sheet1!$A$27:$B$46,2,FALSE)</f>
        <v>2.9188596491228069</v>
      </c>
      <c r="G746">
        <f>VLOOKUP(C746,Sheet1!$A$27:$B$46,2,FALSE)</f>
        <v>1.3666666666666667</v>
      </c>
      <c r="H746">
        <f>VLOOKUP(B746,Sheet1!$A$27:$D$46,3,FALSE)</f>
        <v>291</v>
      </c>
      <c r="I746">
        <f>VLOOKUP(C746,Sheet1!$A$27:$D$46,3,FALSE)</f>
        <v>108</v>
      </c>
      <c r="J746">
        <f>VLOOKUP(B746,Sheet1!$A$27:$D$46,4,FALSE)</f>
        <v>5.4093567251461985E-2</v>
      </c>
      <c r="K746">
        <f>VLOOKUP(C746,Sheet1!$A$27:$D$46,4,FALSE)</f>
        <v>0.18333333333333332</v>
      </c>
      <c r="L746">
        <f>VLOOKUP(B746,Sheet1!$A$27:$F$46,5,FALSE)</f>
        <v>1.111842105263158</v>
      </c>
      <c r="M746">
        <f>VLOOKUP(C746,Sheet1!$A$27:$F$46,6,FALSE)</f>
        <v>-0.3190058479532164</v>
      </c>
    </row>
    <row r="747" spans="1:13">
      <c r="A747" s="9">
        <v>39502</v>
      </c>
      <c r="B747" t="s">
        <v>5</v>
      </c>
      <c r="C747" t="s">
        <v>15</v>
      </c>
      <c r="D747">
        <v>0</v>
      </c>
      <c r="E747">
        <v>1</v>
      </c>
      <c r="F747">
        <f>VLOOKUP(B747,Sheet1!$A$27:$B$46,2,FALSE)</f>
        <v>2.4574468085106385</v>
      </c>
      <c r="G747">
        <f>VLOOKUP(C747,Sheet1!$A$27:$B$46,2,FALSE)</f>
        <v>1.446808510638298</v>
      </c>
      <c r="H747">
        <f>VLOOKUP(B747,Sheet1!$A$27:$D$46,3,FALSE)</f>
        <v>228</v>
      </c>
      <c r="I747">
        <f>VLOOKUP(C747,Sheet1!$A$27:$D$46,3,FALSE)</f>
        <v>107</v>
      </c>
      <c r="J747">
        <f>VLOOKUP(B747,Sheet1!$A$27:$D$46,4,FALSE)</f>
        <v>0.11702127659574468</v>
      </c>
      <c r="K747">
        <f>VLOOKUP(C747,Sheet1!$A$27:$D$46,4,FALSE)</f>
        <v>0.24468085106382978</v>
      </c>
      <c r="L747">
        <f>VLOOKUP(B747,Sheet1!$A$27:$F$46,5,FALSE)</f>
        <v>1.1023391812865497</v>
      </c>
      <c r="M747">
        <f>VLOOKUP(C747,Sheet1!$A$27:$F$46,6,FALSE)</f>
        <v>-0.21783625730994152</v>
      </c>
    </row>
    <row r="748" spans="1:13">
      <c r="A748" s="9">
        <v>39502</v>
      </c>
      <c r="B748" t="s">
        <v>7</v>
      </c>
      <c r="C748" t="s">
        <v>31</v>
      </c>
      <c r="D748">
        <v>1</v>
      </c>
      <c r="E748">
        <v>2</v>
      </c>
      <c r="F748">
        <f>VLOOKUP(B748,Sheet1!$A$27:$B$46,2,FALSE)</f>
        <v>1.3191489361702127</v>
      </c>
      <c r="G748">
        <f>VLOOKUP(C748,Sheet1!$A$27:$B$46,2,FALSE)</f>
        <v>1.6276595744680851</v>
      </c>
      <c r="H748">
        <f>VLOOKUP(B748,Sheet1!$A$27:$D$46,3,FALSE)</f>
        <v>79</v>
      </c>
      <c r="I748">
        <f>VLOOKUP(C748,Sheet1!$A$27:$D$46,3,FALSE)</f>
        <v>124</v>
      </c>
      <c r="J748">
        <f>VLOOKUP(B748,Sheet1!$A$27:$D$46,4,FALSE)</f>
        <v>0.22340425531914893</v>
      </c>
      <c r="K748">
        <f>VLOOKUP(C748,Sheet1!$A$27:$D$46,4,FALSE)</f>
        <v>0.21276595744680851</v>
      </c>
      <c r="L748">
        <f>VLOOKUP(B748,Sheet1!$A$27:$F$46,5,FALSE)</f>
        <v>0.22587719298245612</v>
      </c>
      <c r="M748">
        <f>VLOOKUP(C748,Sheet1!$A$27:$F$46,6,FALSE)</f>
        <v>-0.13961988304093564</v>
      </c>
    </row>
    <row r="749" spans="1:13">
      <c r="A749" s="9">
        <v>39502</v>
      </c>
      <c r="B749" t="s">
        <v>32</v>
      </c>
      <c r="C749" t="s">
        <v>23</v>
      </c>
      <c r="D749">
        <v>1</v>
      </c>
      <c r="E749">
        <v>0</v>
      </c>
      <c r="F749">
        <f>VLOOKUP(B749,Sheet1!$A$27:$B$46,2,FALSE)</f>
        <v>1.1170212765957446</v>
      </c>
      <c r="G749">
        <f>VLOOKUP(C749,Sheet1!$A$27:$B$46,2,FALSE)</f>
        <v>1.1063829787234043</v>
      </c>
      <c r="H749">
        <f>VLOOKUP(B749,Sheet1!$A$27:$D$46,3,FALSE)</f>
        <v>74</v>
      </c>
      <c r="I749">
        <f>VLOOKUP(C749,Sheet1!$A$27:$D$46,3,FALSE)</f>
        <v>57</v>
      </c>
      <c r="J749">
        <f>VLOOKUP(B749,Sheet1!$A$27:$D$46,4,FALSE)</f>
        <v>0.32978723404255317</v>
      </c>
      <c r="K749">
        <f>VLOOKUP(C749,Sheet1!$A$27:$D$46,4,FALSE)</f>
        <v>0.30851063829787234</v>
      </c>
      <c r="L749">
        <f>VLOOKUP(B749,Sheet1!$A$27:$F$46,5,FALSE)</f>
        <v>2.4122807017543851E-2</v>
      </c>
      <c r="M749">
        <f>VLOOKUP(C749,Sheet1!$A$27:$F$46,6,FALSE)</f>
        <v>-0.38230994152046782</v>
      </c>
    </row>
    <row r="750" spans="1:13">
      <c r="A750" s="9">
        <v>39502</v>
      </c>
      <c r="B750" t="s">
        <v>21</v>
      </c>
      <c r="C750" t="s">
        <v>14</v>
      </c>
      <c r="D750">
        <v>2</v>
      </c>
      <c r="E750">
        <v>0</v>
      </c>
      <c r="F750">
        <f>VLOOKUP(B750,Sheet1!$A$27:$B$46,2,FALSE)</f>
        <v>1.0425531914893618</v>
      </c>
      <c r="G750">
        <f>VLOOKUP(C750,Sheet1!$A$27:$B$46,2,FALSE)</f>
        <v>1.0425531914893618</v>
      </c>
      <c r="H750">
        <f>VLOOKUP(B750,Sheet1!$A$27:$D$46,3,FALSE)</f>
        <v>78</v>
      </c>
      <c r="I750">
        <f>VLOOKUP(C750,Sheet1!$A$27:$D$46,3,FALSE)</f>
        <v>79</v>
      </c>
      <c r="J750">
        <f>VLOOKUP(B750,Sheet1!$A$27:$D$46,4,FALSE)</f>
        <v>0.36170212765957449</v>
      </c>
      <c r="K750">
        <f>VLOOKUP(C750,Sheet1!$A$27:$D$46,4,FALSE)</f>
        <v>0.39361702127659576</v>
      </c>
      <c r="L750">
        <f>VLOOKUP(B750,Sheet1!$A$27:$F$46,5,FALSE)</f>
        <v>0.11330409356725145</v>
      </c>
      <c r="M750">
        <f>VLOOKUP(C750,Sheet1!$A$27:$F$46,6,FALSE)</f>
        <v>-0.49634502923976609</v>
      </c>
    </row>
    <row r="751" spans="1:13">
      <c r="A751" s="9">
        <v>39502</v>
      </c>
      <c r="B751" t="s">
        <v>16</v>
      </c>
      <c r="C751" t="s">
        <v>8</v>
      </c>
      <c r="D751">
        <v>3</v>
      </c>
      <c r="E751">
        <v>1</v>
      </c>
      <c r="F751">
        <f>VLOOKUP(B751,Sheet1!$A$27:$B$46,2,FALSE)</f>
        <v>0.98936170212765961</v>
      </c>
      <c r="G751">
        <f>VLOOKUP(C751,Sheet1!$A$27:$B$46,2,FALSE)</f>
        <v>1.7553191489361701</v>
      </c>
      <c r="H751">
        <f>VLOOKUP(B751,Sheet1!$A$27:$D$46,3,FALSE)</f>
        <v>79</v>
      </c>
      <c r="I751">
        <f>VLOOKUP(C751,Sheet1!$A$27:$D$46,3,FALSE)</f>
        <v>124</v>
      </c>
      <c r="J751">
        <f>VLOOKUP(B751,Sheet1!$A$27:$D$46,4,FALSE)</f>
        <v>0.40425531914893614</v>
      </c>
      <c r="K751">
        <f>VLOOKUP(C751,Sheet1!$A$27:$D$46,4,FALSE)</f>
        <v>0.1702127659574468</v>
      </c>
      <c r="L751">
        <f>VLOOKUP(B751,Sheet1!$A$27:$F$46,5,FALSE)</f>
        <v>0.23245614035087719</v>
      </c>
      <c r="M751">
        <f>VLOOKUP(C751,Sheet1!$A$27:$F$46,6,FALSE)</f>
        <v>-0.25730994152046782</v>
      </c>
    </row>
    <row r="752" spans="1:13">
      <c r="A752" s="9">
        <v>39501</v>
      </c>
      <c r="B752" t="s">
        <v>123</v>
      </c>
      <c r="C752" t="s">
        <v>24</v>
      </c>
      <c r="D752">
        <v>5</v>
      </c>
      <c r="E752">
        <v>0</v>
      </c>
      <c r="F752">
        <f>VLOOKUP(B752,Sheet1!$A$27:$B$46,2,FALSE)</f>
        <v>1.5319148936170213</v>
      </c>
      <c r="G752">
        <f>VLOOKUP(C752,Sheet1!$A$27:$B$46,2,FALSE)</f>
        <v>0.65957446808510634</v>
      </c>
      <c r="H752">
        <f>VLOOKUP(B752,Sheet1!$A$27:$D$46,3,FALSE)</f>
        <v>127</v>
      </c>
      <c r="I752">
        <f>VLOOKUP(C752,Sheet1!$A$27:$D$46,3,FALSE)</f>
        <v>66</v>
      </c>
      <c r="J752">
        <f>VLOOKUP(B752,Sheet1!$A$27:$D$46,4,FALSE)</f>
        <v>0.24468085106382978</v>
      </c>
      <c r="K752">
        <f>VLOOKUP(C752,Sheet1!$A$27:$D$46,4,FALSE)</f>
        <v>0.2857142857142857</v>
      </c>
      <c r="L752">
        <f>VLOOKUP(B752,Sheet1!$A$27:$F$46,5,FALSE)</f>
        <v>0.17909356725146197</v>
      </c>
      <c r="M752">
        <f>VLOOKUP(C752,Sheet1!$A$27:$F$46,6,FALSE)</f>
        <v>-0.48479532163742689</v>
      </c>
    </row>
    <row r="753" spans="1:13">
      <c r="A753" s="9">
        <v>39495</v>
      </c>
      <c r="B753" t="s">
        <v>8</v>
      </c>
      <c r="C753" t="s">
        <v>7</v>
      </c>
      <c r="D753">
        <v>1</v>
      </c>
      <c r="E753">
        <v>2</v>
      </c>
      <c r="F753">
        <f>VLOOKUP(B753,Sheet1!$A$27:$B$46,2,FALSE)</f>
        <v>1.7553191489361701</v>
      </c>
      <c r="G753">
        <f>VLOOKUP(C753,Sheet1!$A$27:$B$46,2,FALSE)</f>
        <v>1.3191489361702127</v>
      </c>
      <c r="H753">
        <f>VLOOKUP(B753,Sheet1!$A$27:$D$46,3,FALSE)</f>
        <v>124</v>
      </c>
      <c r="I753">
        <f>VLOOKUP(C753,Sheet1!$A$27:$D$46,3,FALSE)</f>
        <v>79</v>
      </c>
      <c r="J753">
        <f>VLOOKUP(B753,Sheet1!$A$27:$D$46,4,FALSE)</f>
        <v>0.1702127659574468</v>
      </c>
      <c r="K753">
        <f>VLOOKUP(C753,Sheet1!$A$27:$D$46,4,FALSE)</f>
        <v>0.22340425531914893</v>
      </c>
      <c r="L753">
        <f>VLOOKUP(B753,Sheet1!$A$27:$F$46,5,FALSE)</f>
        <v>0.52119883040935666</v>
      </c>
      <c r="M753">
        <f>VLOOKUP(C753,Sheet1!$A$27:$F$46,6,FALSE)</f>
        <v>-0.42763157894736842</v>
      </c>
    </row>
    <row r="754" spans="1:13">
      <c r="A754" s="9">
        <v>39495</v>
      </c>
      <c r="B754" t="s">
        <v>25</v>
      </c>
      <c r="C754" t="s">
        <v>16</v>
      </c>
      <c r="D754">
        <v>2</v>
      </c>
      <c r="E754">
        <v>1</v>
      </c>
      <c r="F754">
        <f>VLOOKUP(B754,Sheet1!$A$27:$B$46,2,FALSE)</f>
        <v>1.3666666666666667</v>
      </c>
      <c r="G754">
        <f>VLOOKUP(C754,Sheet1!$A$27:$B$46,2,FALSE)</f>
        <v>0.98936170212765961</v>
      </c>
      <c r="H754">
        <f>VLOOKUP(B754,Sheet1!$A$27:$D$46,3,FALSE)</f>
        <v>108</v>
      </c>
      <c r="I754">
        <f>VLOOKUP(C754,Sheet1!$A$27:$D$46,3,FALSE)</f>
        <v>79</v>
      </c>
      <c r="J754">
        <f>VLOOKUP(B754,Sheet1!$A$27:$D$46,4,FALSE)</f>
        <v>0.18333333333333332</v>
      </c>
      <c r="K754">
        <f>VLOOKUP(C754,Sheet1!$A$27:$D$46,4,FALSE)</f>
        <v>0.40425531914893614</v>
      </c>
      <c r="L754">
        <f>VLOOKUP(B754,Sheet1!$A$27:$F$46,5,FALSE)</f>
        <v>7.2222222222222215E-2</v>
      </c>
      <c r="M754">
        <f>VLOOKUP(C754,Sheet1!$A$27:$F$46,6,FALSE)</f>
        <v>-0.49780701754385964</v>
      </c>
    </row>
    <row r="755" spans="1:13">
      <c r="A755" s="9">
        <v>39495</v>
      </c>
      <c r="B755" t="s">
        <v>15</v>
      </c>
      <c r="C755" t="s">
        <v>6</v>
      </c>
      <c r="D755">
        <v>0</v>
      </c>
      <c r="E755">
        <v>0</v>
      </c>
      <c r="F755">
        <f>VLOOKUP(B755,Sheet1!$A$27:$B$46,2,FALSE)</f>
        <v>1.446808510638298</v>
      </c>
      <c r="G755">
        <f>VLOOKUP(C755,Sheet1!$A$27:$B$46,2,FALSE)</f>
        <v>1.6382978723404256</v>
      </c>
      <c r="H755">
        <f>VLOOKUP(B755,Sheet1!$A$27:$D$46,3,FALSE)</f>
        <v>107</v>
      </c>
      <c r="I755">
        <f>VLOOKUP(C755,Sheet1!$A$27:$D$46,3,FALSE)</f>
        <v>140</v>
      </c>
      <c r="J755">
        <f>VLOOKUP(B755,Sheet1!$A$27:$D$46,4,FALSE)</f>
        <v>0.24468085106382978</v>
      </c>
      <c r="K755">
        <f>VLOOKUP(C755,Sheet1!$A$27:$D$46,4,FALSE)</f>
        <v>0.1702127659574468</v>
      </c>
      <c r="L755">
        <f>VLOOKUP(B755,Sheet1!$A$27:$F$46,5,FALSE)</f>
        <v>0.32748538011695905</v>
      </c>
      <c r="M755">
        <f>VLOOKUP(C755,Sheet1!$A$27:$F$46,6,FALSE)</f>
        <v>-1.023391812865497E-2</v>
      </c>
    </row>
    <row r="756" spans="1:13">
      <c r="A756" s="9">
        <v>39495</v>
      </c>
      <c r="B756" t="s">
        <v>31</v>
      </c>
      <c r="C756" t="s">
        <v>32</v>
      </c>
      <c r="D756">
        <v>0</v>
      </c>
      <c r="E756">
        <v>0</v>
      </c>
      <c r="F756">
        <f>VLOOKUP(B756,Sheet1!$A$27:$B$46,2,FALSE)</f>
        <v>1.6276595744680851</v>
      </c>
      <c r="G756">
        <f>VLOOKUP(C756,Sheet1!$A$27:$B$46,2,FALSE)</f>
        <v>1.1170212765957446</v>
      </c>
      <c r="H756">
        <f>VLOOKUP(B756,Sheet1!$A$27:$D$46,3,FALSE)</f>
        <v>124</v>
      </c>
      <c r="I756">
        <f>VLOOKUP(C756,Sheet1!$A$27:$D$46,3,FALSE)</f>
        <v>74</v>
      </c>
      <c r="J756">
        <f>VLOOKUP(B756,Sheet1!$A$27:$D$46,4,FALSE)</f>
        <v>0.21276595744680851</v>
      </c>
      <c r="K756">
        <f>VLOOKUP(C756,Sheet1!$A$27:$D$46,4,FALSE)</f>
        <v>0.32978723404255317</v>
      </c>
      <c r="L756">
        <f>VLOOKUP(B756,Sheet1!$A$27:$F$46,5,FALSE)</f>
        <v>0.63669590643274854</v>
      </c>
      <c r="M756">
        <f>VLOOKUP(C756,Sheet1!$A$27:$F$46,6,FALSE)</f>
        <v>-0.40716374269005845</v>
      </c>
    </row>
    <row r="757" spans="1:13">
      <c r="A757" s="9">
        <v>39494</v>
      </c>
      <c r="B757" t="s">
        <v>24</v>
      </c>
      <c r="C757" t="s">
        <v>0</v>
      </c>
      <c r="D757">
        <v>1</v>
      </c>
      <c r="E757">
        <v>2</v>
      </c>
      <c r="F757">
        <f>VLOOKUP(B757,Sheet1!$A$27:$B$46,2,FALSE)</f>
        <v>0.65957446808510634</v>
      </c>
      <c r="G757">
        <f>VLOOKUP(C757,Sheet1!$A$27:$B$46,2,FALSE)</f>
        <v>2.9188596491228069</v>
      </c>
      <c r="H757">
        <f>VLOOKUP(B757,Sheet1!$A$27:$D$46,3,FALSE)</f>
        <v>66</v>
      </c>
      <c r="I757">
        <f>VLOOKUP(C757,Sheet1!$A$27:$D$46,3,FALSE)</f>
        <v>291</v>
      </c>
      <c r="J757">
        <f>VLOOKUP(B757,Sheet1!$A$27:$D$46,4,FALSE)</f>
        <v>0.2857142857142857</v>
      </c>
      <c r="K757">
        <f>VLOOKUP(C757,Sheet1!$A$27:$D$46,4,FALSE)</f>
        <v>5.4093567251461985E-2</v>
      </c>
      <c r="L757">
        <f>VLOOKUP(B757,Sheet1!$A$27:$F$46,5,FALSE)</f>
        <v>-0.27953216374269008</v>
      </c>
      <c r="M757">
        <f>VLOOKUP(C757,Sheet1!$A$27:$F$46,6,FALSE)</f>
        <v>1.1410818713450293</v>
      </c>
    </row>
    <row r="758" spans="1:13">
      <c r="A758" s="9">
        <v>39494</v>
      </c>
      <c r="B758" t="s">
        <v>14</v>
      </c>
      <c r="C758" t="s">
        <v>123</v>
      </c>
      <c r="D758">
        <v>2</v>
      </c>
      <c r="E758">
        <v>4</v>
      </c>
      <c r="F758">
        <f>VLOOKUP(B758,Sheet1!$A$27:$B$46,2,FALSE)</f>
        <v>1.0425531914893618</v>
      </c>
      <c r="G758">
        <f>VLOOKUP(C758,Sheet1!$A$27:$B$46,2,FALSE)</f>
        <v>1.5319148936170213</v>
      </c>
      <c r="H758">
        <f>VLOOKUP(B758,Sheet1!$A$27:$D$46,3,FALSE)</f>
        <v>79</v>
      </c>
      <c r="I758">
        <f>VLOOKUP(C758,Sheet1!$A$27:$D$46,3,FALSE)</f>
        <v>127</v>
      </c>
      <c r="J758">
        <f>VLOOKUP(B758,Sheet1!$A$27:$D$46,4,FALSE)</f>
        <v>0.39361702127659576</v>
      </c>
      <c r="K758">
        <f>VLOOKUP(C758,Sheet1!$A$27:$D$46,4,FALSE)</f>
        <v>0.24468085106382978</v>
      </c>
      <c r="L758">
        <f>VLOOKUP(B758,Sheet1!$A$27:$F$46,5,FALSE)</f>
        <v>0.33698830409356728</v>
      </c>
      <c r="M758">
        <f>VLOOKUP(C758,Sheet1!$A$27:$F$46,6,FALSE)</f>
        <v>-8.6257309941520477E-2</v>
      </c>
    </row>
    <row r="759" spans="1:13">
      <c r="A759" s="9">
        <v>39488</v>
      </c>
      <c r="B759" t="s">
        <v>7</v>
      </c>
      <c r="C759" t="s">
        <v>25</v>
      </c>
      <c r="D759">
        <v>1</v>
      </c>
      <c r="E759">
        <v>0</v>
      </c>
      <c r="F759">
        <f>VLOOKUP(B759,Sheet1!$A$27:$B$46,2,FALSE)</f>
        <v>1.3191489361702127</v>
      </c>
      <c r="G759">
        <f>VLOOKUP(C759,Sheet1!$A$27:$B$46,2,FALSE)</f>
        <v>1.3666666666666667</v>
      </c>
      <c r="H759">
        <f>VLOOKUP(B759,Sheet1!$A$27:$D$46,3,FALSE)</f>
        <v>79</v>
      </c>
      <c r="I759">
        <f>VLOOKUP(C759,Sheet1!$A$27:$D$46,3,FALSE)</f>
        <v>108</v>
      </c>
      <c r="J759">
        <f>VLOOKUP(B759,Sheet1!$A$27:$D$46,4,FALSE)</f>
        <v>0.22340425531914893</v>
      </c>
      <c r="K759">
        <f>VLOOKUP(C759,Sheet1!$A$27:$D$46,4,FALSE)</f>
        <v>0.18333333333333332</v>
      </c>
      <c r="L759">
        <f>VLOOKUP(B759,Sheet1!$A$27:$F$46,5,FALSE)</f>
        <v>0.22587719298245612</v>
      </c>
      <c r="M759">
        <f>VLOOKUP(C759,Sheet1!$A$27:$F$46,6,FALSE)</f>
        <v>-0.3190058479532164</v>
      </c>
    </row>
    <row r="760" spans="1:13">
      <c r="A760" s="9">
        <v>39488</v>
      </c>
      <c r="B760" t="s">
        <v>19</v>
      </c>
      <c r="C760" t="s">
        <v>23</v>
      </c>
      <c r="D760">
        <v>0</v>
      </c>
      <c r="E760">
        <v>0</v>
      </c>
      <c r="F760">
        <f>VLOOKUP(B760,Sheet1!$A$27:$B$46,2,FALSE)</f>
        <v>1.4361702127659575</v>
      </c>
      <c r="G760">
        <f>VLOOKUP(C760,Sheet1!$A$27:$B$46,2,FALSE)</f>
        <v>1.1063829787234043</v>
      </c>
      <c r="H760">
        <f>VLOOKUP(B760,Sheet1!$A$27:$D$46,3,FALSE)</f>
        <v>110</v>
      </c>
      <c r="I760">
        <f>VLOOKUP(C760,Sheet1!$A$27:$D$46,3,FALSE)</f>
        <v>57</v>
      </c>
      <c r="J760">
        <f>VLOOKUP(B760,Sheet1!$A$27:$D$46,4,FALSE)</f>
        <v>0.25531914893617019</v>
      </c>
      <c r="K760">
        <f>VLOOKUP(C760,Sheet1!$A$27:$D$46,4,FALSE)</f>
        <v>0.30851063829787234</v>
      </c>
      <c r="L760">
        <f>VLOOKUP(B760,Sheet1!$A$27:$F$46,5,FALSE)</f>
        <v>0.54239766081871343</v>
      </c>
      <c r="M760">
        <f>VLOOKUP(C760,Sheet1!$A$27:$F$46,6,FALSE)</f>
        <v>-0.38230994152046782</v>
      </c>
    </row>
    <row r="761" spans="1:13">
      <c r="A761" s="9">
        <v>39488</v>
      </c>
      <c r="B761" t="s">
        <v>32</v>
      </c>
      <c r="C761" t="s">
        <v>8</v>
      </c>
      <c r="D761">
        <v>0</v>
      </c>
      <c r="E761">
        <v>2</v>
      </c>
      <c r="F761">
        <f>VLOOKUP(B761,Sheet1!$A$27:$B$46,2,FALSE)</f>
        <v>1.1170212765957446</v>
      </c>
      <c r="G761">
        <f>VLOOKUP(C761,Sheet1!$A$27:$B$46,2,FALSE)</f>
        <v>1.7553191489361701</v>
      </c>
      <c r="H761">
        <f>VLOOKUP(B761,Sheet1!$A$27:$D$46,3,FALSE)</f>
        <v>74</v>
      </c>
      <c r="I761">
        <f>VLOOKUP(C761,Sheet1!$A$27:$D$46,3,FALSE)</f>
        <v>124</v>
      </c>
      <c r="J761">
        <f>VLOOKUP(B761,Sheet1!$A$27:$D$46,4,FALSE)</f>
        <v>0.32978723404255317</v>
      </c>
      <c r="K761">
        <f>VLOOKUP(C761,Sheet1!$A$27:$D$46,4,FALSE)</f>
        <v>0.1702127659574468</v>
      </c>
      <c r="L761">
        <f>VLOOKUP(B761,Sheet1!$A$27:$F$46,5,FALSE)</f>
        <v>2.4122807017543851E-2</v>
      </c>
      <c r="M761">
        <f>VLOOKUP(C761,Sheet1!$A$27:$F$46,6,FALSE)</f>
        <v>-0.25730994152046782</v>
      </c>
    </row>
    <row r="762" spans="1:13">
      <c r="A762" s="9">
        <v>39488</v>
      </c>
      <c r="B762" t="s">
        <v>16</v>
      </c>
      <c r="C762" t="s">
        <v>24</v>
      </c>
      <c r="D762">
        <v>1</v>
      </c>
      <c r="E762">
        <v>0</v>
      </c>
      <c r="F762">
        <f>VLOOKUP(B762,Sheet1!$A$27:$B$46,2,FALSE)</f>
        <v>0.98936170212765961</v>
      </c>
      <c r="G762">
        <f>VLOOKUP(C762,Sheet1!$A$27:$B$46,2,FALSE)</f>
        <v>0.65957446808510634</v>
      </c>
      <c r="H762">
        <f>VLOOKUP(B762,Sheet1!$A$27:$D$46,3,FALSE)</f>
        <v>79</v>
      </c>
      <c r="I762">
        <f>VLOOKUP(C762,Sheet1!$A$27:$D$46,3,FALSE)</f>
        <v>66</v>
      </c>
      <c r="J762">
        <f>VLOOKUP(B762,Sheet1!$A$27:$D$46,4,FALSE)</f>
        <v>0.40425531914893614</v>
      </c>
      <c r="K762">
        <f>VLOOKUP(C762,Sheet1!$A$27:$D$46,4,FALSE)</f>
        <v>0.2857142857142857</v>
      </c>
      <c r="L762">
        <f>VLOOKUP(B762,Sheet1!$A$27:$F$46,5,FALSE)</f>
        <v>0.23245614035087719</v>
      </c>
      <c r="M762">
        <f>VLOOKUP(C762,Sheet1!$A$27:$F$46,6,FALSE)</f>
        <v>-0.48479532163742689</v>
      </c>
    </row>
    <row r="763" spans="1:13">
      <c r="A763" s="9">
        <v>39487</v>
      </c>
      <c r="B763" t="s">
        <v>123</v>
      </c>
      <c r="C763" t="s">
        <v>0</v>
      </c>
      <c r="D763">
        <v>1</v>
      </c>
      <c r="E763">
        <v>1</v>
      </c>
      <c r="F763">
        <f>VLOOKUP(B763,Sheet1!$A$27:$B$46,2,FALSE)</f>
        <v>1.5319148936170213</v>
      </c>
      <c r="G763">
        <f>VLOOKUP(C763,Sheet1!$A$27:$B$46,2,FALSE)</f>
        <v>2.9188596491228069</v>
      </c>
      <c r="H763">
        <f>VLOOKUP(B763,Sheet1!$A$27:$D$46,3,FALSE)</f>
        <v>127</v>
      </c>
      <c r="I763">
        <f>VLOOKUP(C763,Sheet1!$A$27:$D$46,3,FALSE)</f>
        <v>291</v>
      </c>
      <c r="J763">
        <f>VLOOKUP(B763,Sheet1!$A$27:$D$46,4,FALSE)</f>
        <v>0.24468085106382978</v>
      </c>
      <c r="K763">
        <f>VLOOKUP(C763,Sheet1!$A$27:$D$46,4,FALSE)</f>
        <v>5.4093567251461985E-2</v>
      </c>
      <c r="L763">
        <f>VLOOKUP(B763,Sheet1!$A$27:$F$46,5,FALSE)</f>
        <v>0.17909356725146197</v>
      </c>
      <c r="M763">
        <f>VLOOKUP(C763,Sheet1!$A$27:$F$46,6,FALSE)</f>
        <v>1.1410818713450293</v>
      </c>
    </row>
    <row r="764" spans="1:13">
      <c r="A764" s="9">
        <v>39487</v>
      </c>
      <c r="B764" t="s">
        <v>21</v>
      </c>
      <c r="C764" t="s">
        <v>15</v>
      </c>
      <c r="D764">
        <v>1</v>
      </c>
      <c r="E764">
        <v>1</v>
      </c>
      <c r="F764">
        <f>VLOOKUP(B764,Sheet1!$A$27:$B$46,2,FALSE)</f>
        <v>1.0425531914893618</v>
      </c>
      <c r="G764">
        <f>VLOOKUP(C764,Sheet1!$A$27:$B$46,2,FALSE)</f>
        <v>1.446808510638298</v>
      </c>
      <c r="H764">
        <f>VLOOKUP(B764,Sheet1!$A$27:$D$46,3,FALSE)</f>
        <v>78</v>
      </c>
      <c r="I764">
        <f>VLOOKUP(C764,Sheet1!$A$27:$D$46,3,FALSE)</f>
        <v>107</v>
      </c>
      <c r="J764">
        <f>VLOOKUP(B764,Sheet1!$A$27:$D$46,4,FALSE)</f>
        <v>0.36170212765957449</v>
      </c>
      <c r="K764">
        <f>VLOOKUP(C764,Sheet1!$A$27:$D$46,4,FALSE)</f>
        <v>0.24468085106382978</v>
      </c>
      <c r="L764">
        <f>VLOOKUP(B764,Sheet1!$A$27:$F$46,5,FALSE)</f>
        <v>0.11330409356725145</v>
      </c>
      <c r="M764">
        <f>VLOOKUP(C764,Sheet1!$A$27:$F$46,6,FALSE)</f>
        <v>-0.21783625730994152</v>
      </c>
    </row>
    <row r="765" spans="1:13">
      <c r="A765" s="9">
        <v>39481</v>
      </c>
      <c r="B765" t="s">
        <v>0</v>
      </c>
      <c r="C765" t="s">
        <v>16</v>
      </c>
      <c r="D765">
        <v>1</v>
      </c>
      <c r="E765">
        <v>0</v>
      </c>
      <c r="F765">
        <f>VLOOKUP(B765,Sheet1!$A$27:$B$46,2,FALSE)</f>
        <v>2.9188596491228069</v>
      </c>
      <c r="G765">
        <f>VLOOKUP(C765,Sheet1!$A$27:$B$46,2,FALSE)</f>
        <v>0.98936170212765961</v>
      </c>
      <c r="H765">
        <f>VLOOKUP(B765,Sheet1!$A$27:$D$46,3,FALSE)</f>
        <v>291</v>
      </c>
      <c r="I765">
        <f>VLOOKUP(C765,Sheet1!$A$27:$D$46,3,FALSE)</f>
        <v>79</v>
      </c>
      <c r="J765">
        <f>VLOOKUP(B765,Sheet1!$A$27:$D$46,4,FALSE)</f>
        <v>5.4093567251461985E-2</v>
      </c>
      <c r="K765">
        <f>VLOOKUP(C765,Sheet1!$A$27:$D$46,4,FALSE)</f>
        <v>0.40425531914893614</v>
      </c>
      <c r="L765">
        <f>VLOOKUP(B765,Sheet1!$A$27:$F$46,5,FALSE)</f>
        <v>1.111842105263158</v>
      </c>
      <c r="M765">
        <f>VLOOKUP(C765,Sheet1!$A$27:$F$46,6,FALSE)</f>
        <v>-0.49780701754385964</v>
      </c>
    </row>
    <row r="766" spans="1:13">
      <c r="A766" s="9">
        <v>39481</v>
      </c>
      <c r="B766" t="s">
        <v>25</v>
      </c>
      <c r="C766" t="s">
        <v>32</v>
      </c>
      <c r="D766">
        <v>1</v>
      </c>
      <c r="E766">
        <v>1</v>
      </c>
      <c r="F766">
        <f>VLOOKUP(B766,Sheet1!$A$27:$B$46,2,FALSE)</f>
        <v>1.3666666666666667</v>
      </c>
      <c r="G766">
        <f>VLOOKUP(C766,Sheet1!$A$27:$B$46,2,FALSE)</f>
        <v>1.1170212765957446</v>
      </c>
      <c r="H766">
        <f>VLOOKUP(B766,Sheet1!$A$27:$D$46,3,FALSE)</f>
        <v>108</v>
      </c>
      <c r="I766">
        <f>VLOOKUP(C766,Sheet1!$A$27:$D$46,3,FALSE)</f>
        <v>74</v>
      </c>
      <c r="J766">
        <f>VLOOKUP(B766,Sheet1!$A$27:$D$46,4,FALSE)</f>
        <v>0.18333333333333332</v>
      </c>
      <c r="K766">
        <f>VLOOKUP(C766,Sheet1!$A$27:$D$46,4,FALSE)</f>
        <v>0.32978723404255317</v>
      </c>
      <c r="L766">
        <f>VLOOKUP(B766,Sheet1!$A$27:$F$46,5,FALSE)</f>
        <v>7.2222222222222215E-2</v>
      </c>
      <c r="M766">
        <f>VLOOKUP(C766,Sheet1!$A$27:$F$46,6,FALSE)</f>
        <v>-0.40716374269005845</v>
      </c>
    </row>
    <row r="767" spans="1:13">
      <c r="A767" s="9">
        <v>39481</v>
      </c>
      <c r="B767" t="s">
        <v>31</v>
      </c>
      <c r="C767" t="s">
        <v>19</v>
      </c>
      <c r="D767">
        <v>1</v>
      </c>
      <c r="E767">
        <v>1</v>
      </c>
      <c r="F767">
        <f>VLOOKUP(B767,Sheet1!$A$27:$B$46,2,FALSE)</f>
        <v>1.6276595744680851</v>
      </c>
      <c r="G767">
        <f>VLOOKUP(C767,Sheet1!$A$27:$B$46,2,FALSE)</f>
        <v>1.4361702127659575</v>
      </c>
      <c r="H767">
        <f>VLOOKUP(B767,Sheet1!$A$27:$D$46,3,FALSE)</f>
        <v>124</v>
      </c>
      <c r="I767">
        <f>VLOOKUP(C767,Sheet1!$A$27:$D$46,3,FALSE)</f>
        <v>110</v>
      </c>
      <c r="J767">
        <f>VLOOKUP(B767,Sheet1!$A$27:$D$46,4,FALSE)</f>
        <v>0.21276595744680851</v>
      </c>
      <c r="K767">
        <f>VLOOKUP(C767,Sheet1!$A$27:$D$46,4,FALSE)</f>
        <v>0.25531914893617019</v>
      </c>
      <c r="L767">
        <f>VLOOKUP(B767,Sheet1!$A$27:$F$46,5,FALSE)</f>
        <v>0.63669590643274854</v>
      </c>
      <c r="M767">
        <f>VLOOKUP(C767,Sheet1!$A$27:$F$46,6,FALSE)</f>
        <v>-0.43421052631578949</v>
      </c>
    </row>
    <row r="768" spans="1:13">
      <c r="A768" s="9">
        <v>39481</v>
      </c>
      <c r="B768" t="s">
        <v>15</v>
      </c>
      <c r="C768" t="s">
        <v>14</v>
      </c>
      <c r="D768">
        <v>0</v>
      </c>
      <c r="E768">
        <v>1</v>
      </c>
      <c r="F768">
        <f>VLOOKUP(B768,Sheet1!$A$27:$B$46,2,FALSE)</f>
        <v>1.446808510638298</v>
      </c>
      <c r="G768">
        <f>VLOOKUP(C768,Sheet1!$A$27:$B$46,2,FALSE)</f>
        <v>1.0425531914893618</v>
      </c>
      <c r="H768">
        <f>VLOOKUP(B768,Sheet1!$A$27:$D$46,3,FALSE)</f>
        <v>107</v>
      </c>
      <c r="I768">
        <f>VLOOKUP(C768,Sheet1!$A$27:$D$46,3,FALSE)</f>
        <v>79</v>
      </c>
      <c r="J768">
        <f>VLOOKUP(B768,Sheet1!$A$27:$D$46,4,FALSE)</f>
        <v>0.24468085106382978</v>
      </c>
      <c r="K768">
        <f>VLOOKUP(C768,Sheet1!$A$27:$D$46,4,FALSE)</f>
        <v>0.39361702127659576</v>
      </c>
      <c r="L768">
        <f>VLOOKUP(B768,Sheet1!$A$27:$F$46,5,FALSE)</f>
        <v>0.32748538011695905</v>
      </c>
      <c r="M768">
        <f>VLOOKUP(C768,Sheet1!$A$27:$F$46,6,FALSE)</f>
        <v>-0.49634502923976609</v>
      </c>
    </row>
    <row r="769" spans="1:13">
      <c r="A769" s="9">
        <v>39481</v>
      </c>
      <c r="B769" t="s">
        <v>24</v>
      </c>
      <c r="C769" t="s">
        <v>7</v>
      </c>
      <c r="D769">
        <v>1</v>
      </c>
      <c r="E769">
        <v>0</v>
      </c>
      <c r="F769">
        <f>VLOOKUP(B769,Sheet1!$A$27:$B$46,2,FALSE)</f>
        <v>0.65957446808510634</v>
      </c>
      <c r="G769">
        <f>VLOOKUP(C769,Sheet1!$A$27:$B$46,2,FALSE)</f>
        <v>1.3191489361702127</v>
      </c>
      <c r="H769">
        <f>VLOOKUP(B769,Sheet1!$A$27:$D$46,3,FALSE)</f>
        <v>66</v>
      </c>
      <c r="I769">
        <f>VLOOKUP(C769,Sheet1!$A$27:$D$46,3,FALSE)</f>
        <v>79</v>
      </c>
      <c r="J769">
        <f>VLOOKUP(B769,Sheet1!$A$27:$D$46,4,FALSE)</f>
        <v>0.2857142857142857</v>
      </c>
      <c r="K769">
        <f>VLOOKUP(C769,Sheet1!$A$27:$D$46,4,FALSE)</f>
        <v>0.22340425531914893</v>
      </c>
      <c r="L769">
        <f>VLOOKUP(B769,Sheet1!$A$27:$F$46,5,FALSE)</f>
        <v>-0.27953216374269008</v>
      </c>
      <c r="M769">
        <f>VLOOKUP(C769,Sheet1!$A$27:$F$46,6,FALSE)</f>
        <v>-0.42763157894736842</v>
      </c>
    </row>
    <row r="770" spans="1:13">
      <c r="A770" s="9">
        <v>39480</v>
      </c>
      <c r="B770" t="s">
        <v>23</v>
      </c>
      <c r="C770" t="s">
        <v>5</v>
      </c>
      <c r="D770">
        <v>2</v>
      </c>
      <c r="E770">
        <v>0</v>
      </c>
      <c r="F770">
        <f>VLOOKUP(B770,Sheet1!$A$27:$B$46,2,FALSE)</f>
        <v>1.1063829787234043</v>
      </c>
      <c r="G770">
        <f>VLOOKUP(C770,Sheet1!$A$27:$B$46,2,FALSE)</f>
        <v>2.4574468085106385</v>
      </c>
      <c r="H770">
        <f>VLOOKUP(B770,Sheet1!$A$27:$D$46,3,FALSE)</f>
        <v>57</v>
      </c>
      <c r="I770">
        <f>VLOOKUP(C770,Sheet1!$A$27:$D$46,3,FALSE)</f>
        <v>228</v>
      </c>
      <c r="J770">
        <f>VLOOKUP(B770,Sheet1!$A$27:$D$46,4,FALSE)</f>
        <v>0.30851063829787234</v>
      </c>
      <c r="K770">
        <f>VLOOKUP(C770,Sheet1!$A$27:$D$46,4,FALSE)</f>
        <v>0.11702127659574468</v>
      </c>
      <c r="L770">
        <f>VLOOKUP(B770,Sheet1!$A$27:$F$46,5,FALSE)</f>
        <v>-0.21856725146198833</v>
      </c>
      <c r="M770">
        <f>VLOOKUP(C770,Sheet1!$A$27:$F$46,6,FALSE)</f>
        <v>0.3757309941520468</v>
      </c>
    </row>
    <row r="771" spans="1:13">
      <c r="A771" s="9">
        <v>39474</v>
      </c>
      <c r="B771" t="s">
        <v>5</v>
      </c>
      <c r="C771" t="s">
        <v>31</v>
      </c>
      <c r="D771">
        <v>3</v>
      </c>
      <c r="E771">
        <v>2</v>
      </c>
      <c r="F771">
        <f>VLOOKUP(B771,Sheet1!$A$27:$B$46,2,FALSE)</f>
        <v>2.4574468085106385</v>
      </c>
      <c r="G771">
        <f>VLOOKUP(C771,Sheet1!$A$27:$B$46,2,FALSE)</f>
        <v>1.6276595744680851</v>
      </c>
      <c r="H771">
        <f>VLOOKUP(B771,Sheet1!$A$27:$D$46,3,FALSE)</f>
        <v>228</v>
      </c>
      <c r="I771">
        <f>VLOOKUP(C771,Sheet1!$A$27:$D$46,3,FALSE)</f>
        <v>124</v>
      </c>
      <c r="J771">
        <f>VLOOKUP(B771,Sheet1!$A$27:$D$46,4,FALSE)</f>
        <v>0.11702127659574468</v>
      </c>
      <c r="K771">
        <f>VLOOKUP(C771,Sheet1!$A$27:$D$46,4,FALSE)</f>
        <v>0.21276595744680851</v>
      </c>
      <c r="L771">
        <f>VLOOKUP(B771,Sheet1!$A$27:$F$46,5,FALSE)</f>
        <v>1.1023391812865497</v>
      </c>
      <c r="M771">
        <f>VLOOKUP(C771,Sheet1!$A$27:$F$46,6,FALSE)</f>
        <v>-0.13961988304093564</v>
      </c>
    </row>
    <row r="772" spans="1:13">
      <c r="A772" s="9">
        <v>39474</v>
      </c>
      <c r="B772" t="s">
        <v>6</v>
      </c>
      <c r="C772" t="s">
        <v>23</v>
      </c>
      <c r="D772">
        <v>0</v>
      </c>
      <c r="E772">
        <v>1</v>
      </c>
      <c r="F772">
        <f>VLOOKUP(B772,Sheet1!$A$27:$B$46,2,FALSE)</f>
        <v>1.6382978723404256</v>
      </c>
      <c r="G772">
        <f>VLOOKUP(C772,Sheet1!$A$27:$B$46,2,FALSE)</f>
        <v>1.1063829787234043</v>
      </c>
      <c r="H772">
        <f>VLOOKUP(B772,Sheet1!$A$27:$D$46,3,FALSE)</f>
        <v>140</v>
      </c>
      <c r="I772">
        <f>VLOOKUP(C772,Sheet1!$A$27:$D$46,3,FALSE)</f>
        <v>57</v>
      </c>
      <c r="J772">
        <f>VLOOKUP(B772,Sheet1!$A$27:$D$46,4,FALSE)</f>
        <v>0.1702127659574468</v>
      </c>
      <c r="K772">
        <f>VLOOKUP(C772,Sheet1!$A$27:$D$46,4,FALSE)</f>
        <v>0.30851063829787234</v>
      </c>
      <c r="L772">
        <f>VLOOKUP(B772,Sheet1!$A$27:$F$46,5,FALSE)</f>
        <v>0.4217836257309942</v>
      </c>
      <c r="M772">
        <f>VLOOKUP(C772,Sheet1!$A$27:$F$46,6,FALSE)</f>
        <v>-0.38230994152046782</v>
      </c>
    </row>
    <row r="773" spans="1:13">
      <c r="A773" s="9">
        <v>39474</v>
      </c>
      <c r="B773" t="s">
        <v>7</v>
      </c>
      <c r="C773" t="s">
        <v>0</v>
      </c>
      <c r="D773">
        <v>1</v>
      </c>
      <c r="E773">
        <v>1</v>
      </c>
      <c r="F773">
        <f>VLOOKUP(B773,Sheet1!$A$27:$B$46,2,FALSE)</f>
        <v>1.3191489361702127</v>
      </c>
      <c r="G773">
        <f>VLOOKUP(C773,Sheet1!$A$27:$B$46,2,FALSE)</f>
        <v>2.9188596491228069</v>
      </c>
      <c r="H773">
        <f>VLOOKUP(B773,Sheet1!$A$27:$D$46,3,FALSE)</f>
        <v>79</v>
      </c>
      <c r="I773">
        <f>VLOOKUP(C773,Sheet1!$A$27:$D$46,3,FALSE)</f>
        <v>291</v>
      </c>
      <c r="J773">
        <f>VLOOKUP(B773,Sheet1!$A$27:$D$46,4,FALSE)</f>
        <v>0.22340425531914893</v>
      </c>
      <c r="K773">
        <f>VLOOKUP(C773,Sheet1!$A$27:$D$46,4,FALSE)</f>
        <v>5.4093567251461985E-2</v>
      </c>
      <c r="L773">
        <f>VLOOKUP(B773,Sheet1!$A$27:$F$46,5,FALSE)</f>
        <v>0.22587719298245612</v>
      </c>
      <c r="M773">
        <f>VLOOKUP(C773,Sheet1!$A$27:$F$46,6,FALSE)</f>
        <v>1.1410818713450293</v>
      </c>
    </row>
    <row r="774" spans="1:13">
      <c r="A774" s="9">
        <v>39474</v>
      </c>
      <c r="B774" t="s">
        <v>19</v>
      </c>
      <c r="C774" t="s">
        <v>8</v>
      </c>
      <c r="D774">
        <v>1</v>
      </c>
      <c r="E774">
        <v>0</v>
      </c>
      <c r="F774">
        <f>VLOOKUP(B774,Sheet1!$A$27:$B$46,2,FALSE)</f>
        <v>1.4361702127659575</v>
      </c>
      <c r="G774">
        <f>VLOOKUP(C774,Sheet1!$A$27:$B$46,2,FALSE)</f>
        <v>1.7553191489361701</v>
      </c>
      <c r="H774">
        <f>VLOOKUP(B774,Sheet1!$A$27:$D$46,3,FALSE)</f>
        <v>110</v>
      </c>
      <c r="I774">
        <f>VLOOKUP(C774,Sheet1!$A$27:$D$46,3,FALSE)</f>
        <v>124</v>
      </c>
      <c r="J774">
        <f>VLOOKUP(B774,Sheet1!$A$27:$D$46,4,FALSE)</f>
        <v>0.25531914893617019</v>
      </c>
      <c r="K774">
        <f>VLOOKUP(C774,Sheet1!$A$27:$D$46,4,FALSE)</f>
        <v>0.1702127659574468</v>
      </c>
      <c r="L774">
        <f>VLOOKUP(B774,Sheet1!$A$27:$F$46,5,FALSE)</f>
        <v>0.54239766081871343</v>
      </c>
      <c r="M774">
        <f>VLOOKUP(C774,Sheet1!$A$27:$F$46,6,FALSE)</f>
        <v>-0.25730994152046782</v>
      </c>
    </row>
    <row r="775" spans="1:13">
      <c r="A775" s="9">
        <v>39474</v>
      </c>
      <c r="B775" t="s">
        <v>32</v>
      </c>
      <c r="C775" t="s">
        <v>24</v>
      </c>
      <c r="D775">
        <v>2</v>
      </c>
      <c r="E775">
        <v>2</v>
      </c>
      <c r="F775">
        <f>VLOOKUP(B775,Sheet1!$A$27:$B$46,2,FALSE)</f>
        <v>1.1170212765957446</v>
      </c>
      <c r="G775">
        <f>VLOOKUP(C775,Sheet1!$A$27:$B$46,2,FALSE)</f>
        <v>0.65957446808510634</v>
      </c>
      <c r="H775">
        <f>VLOOKUP(B775,Sheet1!$A$27:$D$46,3,FALSE)</f>
        <v>74</v>
      </c>
      <c r="I775">
        <f>VLOOKUP(C775,Sheet1!$A$27:$D$46,3,FALSE)</f>
        <v>66</v>
      </c>
      <c r="J775">
        <f>VLOOKUP(B775,Sheet1!$A$27:$D$46,4,FALSE)</f>
        <v>0.32978723404255317</v>
      </c>
      <c r="K775">
        <f>VLOOKUP(C775,Sheet1!$A$27:$D$46,4,FALSE)</f>
        <v>0.2857142857142857</v>
      </c>
      <c r="L775">
        <f>VLOOKUP(B775,Sheet1!$A$27:$F$46,5,FALSE)</f>
        <v>2.4122807017543851E-2</v>
      </c>
      <c r="M775">
        <f>VLOOKUP(C775,Sheet1!$A$27:$F$46,6,FALSE)</f>
        <v>-0.48479532163742689</v>
      </c>
    </row>
    <row r="776" spans="1:13">
      <c r="A776" s="9">
        <v>39473</v>
      </c>
      <c r="B776" t="s">
        <v>123</v>
      </c>
      <c r="C776" t="s">
        <v>16</v>
      </c>
      <c r="D776">
        <v>2</v>
      </c>
      <c r="E776">
        <v>1</v>
      </c>
      <c r="F776">
        <f>VLOOKUP(B776,Sheet1!$A$27:$B$46,2,FALSE)</f>
        <v>1.5319148936170213</v>
      </c>
      <c r="G776">
        <f>VLOOKUP(C776,Sheet1!$A$27:$B$46,2,FALSE)</f>
        <v>0.98936170212765961</v>
      </c>
      <c r="H776">
        <f>VLOOKUP(B776,Sheet1!$A$27:$D$46,3,FALSE)</f>
        <v>127</v>
      </c>
      <c r="I776">
        <f>VLOOKUP(C776,Sheet1!$A$27:$D$46,3,FALSE)</f>
        <v>79</v>
      </c>
      <c r="J776">
        <f>VLOOKUP(B776,Sheet1!$A$27:$D$46,4,FALSE)</f>
        <v>0.24468085106382978</v>
      </c>
      <c r="K776">
        <f>VLOOKUP(C776,Sheet1!$A$27:$D$46,4,FALSE)</f>
        <v>0.40425531914893614</v>
      </c>
      <c r="L776">
        <f>VLOOKUP(B776,Sheet1!$A$27:$F$46,5,FALSE)</f>
        <v>0.17909356725146197</v>
      </c>
      <c r="M776">
        <f>VLOOKUP(C776,Sheet1!$A$27:$F$46,6,FALSE)</f>
        <v>-0.49780701754385964</v>
      </c>
    </row>
    <row r="777" spans="1:13">
      <c r="A777" s="9">
        <v>39467</v>
      </c>
      <c r="B777" t="s">
        <v>0</v>
      </c>
      <c r="C777" t="s">
        <v>32</v>
      </c>
      <c r="D777">
        <v>1</v>
      </c>
      <c r="E777">
        <v>0</v>
      </c>
      <c r="F777">
        <f>VLOOKUP(B777,Sheet1!$A$27:$B$46,2,FALSE)</f>
        <v>2.9188596491228069</v>
      </c>
      <c r="G777">
        <f>VLOOKUP(C777,Sheet1!$A$27:$B$46,2,FALSE)</f>
        <v>1.1170212765957446</v>
      </c>
      <c r="H777">
        <f>VLOOKUP(B777,Sheet1!$A$27:$D$46,3,FALSE)</f>
        <v>291</v>
      </c>
      <c r="I777">
        <f>VLOOKUP(C777,Sheet1!$A$27:$D$46,3,FALSE)</f>
        <v>74</v>
      </c>
      <c r="J777">
        <f>VLOOKUP(B777,Sheet1!$A$27:$D$46,4,FALSE)</f>
        <v>5.4093567251461985E-2</v>
      </c>
      <c r="K777">
        <f>VLOOKUP(C777,Sheet1!$A$27:$D$46,4,FALSE)</f>
        <v>0.32978723404255317</v>
      </c>
      <c r="L777">
        <f>VLOOKUP(B777,Sheet1!$A$27:$F$46,5,FALSE)</f>
        <v>1.111842105263158</v>
      </c>
      <c r="M777">
        <f>VLOOKUP(C777,Sheet1!$A$27:$F$46,6,FALSE)</f>
        <v>-0.40716374269005845</v>
      </c>
    </row>
    <row r="778" spans="1:13">
      <c r="A778" s="9">
        <v>39467</v>
      </c>
      <c r="B778" t="s">
        <v>8</v>
      </c>
      <c r="C778" t="s">
        <v>5</v>
      </c>
      <c r="D778">
        <v>0</v>
      </c>
      <c r="E778">
        <v>2</v>
      </c>
      <c r="F778">
        <f>VLOOKUP(B778,Sheet1!$A$27:$B$46,2,FALSE)</f>
        <v>1.7553191489361701</v>
      </c>
      <c r="G778">
        <f>VLOOKUP(C778,Sheet1!$A$27:$B$46,2,FALSE)</f>
        <v>2.4574468085106385</v>
      </c>
      <c r="H778">
        <f>VLOOKUP(B778,Sheet1!$A$27:$D$46,3,FALSE)</f>
        <v>124</v>
      </c>
      <c r="I778">
        <f>VLOOKUP(C778,Sheet1!$A$27:$D$46,3,FALSE)</f>
        <v>228</v>
      </c>
      <c r="J778">
        <f>VLOOKUP(B778,Sheet1!$A$27:$D$46,4,FALSE)</f>
        <v>0.1702127659574468</v>
      </c>
      <c r="K778">
        <f>VLOOKUP(C778,Sheet1!$A$27:$D$46,4,FALSE)</f>
        <v>0.11702127659574468</v>
      </c>
      <c r="L778">
        <f>VLOOKUP(B778,Sheet1!$A$27:$F$46,5,FALSE)</f>
        <v>0.52119883040935666</v>
      </c>
      <c r="M778">
        <f>VLOOKUP(C778,Sheet1!$A$27:$F$46,6,FALSE)</f>
        <v>0.3757309941520468</v>
      </c>
    </row>
    <row r="779" spans="1:13">
      <c r="A779" s="9">
        <v>39467</v>
      </c>
      <c r="B779" t="s">
        <v>25</v>
      </c>
      <c r="C779" t="s">
        <v>19</v>
      </c>
      <c r="D779">
        <v>2</v>
      </c>
      <c r="E779">
        <v>2</v>
      </c>
      <c r="F779">
        <f>VLOOKUP(B779,Sheet1!$A$27:$B$46,2,FALSE)</f>
        <v>1.3666666666666667</v>
      </c>
      <c r="G779">
        <f>VLOOKUP(C779,Sheet1!$A$27:$B$46,2,FALSE)</f>
        <v>1.4361702127659575</v>
      </c>
      <c r="H779">
        <f>VLOOKUP(B779,Sheet1!$A$27:$D$46,3,FALSE)</f>
        <v>108</v>
      </c>
      <c r="I779">
        <f>VLOOKUP(C779,Sheet1!$A$27:$D$46,3,FALSE)</f>
        <v>110</v>
      </c>
      <c r="J779">
        <f>VLOOKUP(B779,Sheet1!$A$27:$D$46,4,FALSE)</f>
        <v>0.18333333333333332</v>
      </c>
      <c r="K779">
        <f>VLOOKUP(C779,Sheet1!$A$27:$D$46,4,FALSE)</f>
        <v>0.25531914893617019</v>
      </c>
      <c r="L779">
        <f>VLOOKUP(B779,Sheet1!$A$27:$F$46,5,FALSE)</f>
        <v>7.2222222222222215E-2</v>
      </c>
      <c r="M779">
        <f>VLOOKUP(C779,Sheet1!$A$27:$F$46,6,FALSE)</f>
        <v>-0.43421052631578949</v>
      </c>
    </row>
    <row r="780" spans="1:13">
      <c r="A780" s="9">
        <v>39467</v>
      </c>
      <c r="B780" t="s">
        <v>23</v>
      </c>
      <c r="C780" t="s">
        <v>21</v>
      </c>
      <c r="D780">
        <v>1</v>
      </c>
      <c r="E780">
        <v>0</v>
      </c>
      <c r="F780">
        <f>VLOOKUP(B780,Sheet1!$A$27:$B$46,2,FALSE)</f>
        <v>1.1063829787234043</v>
      </c>
      <c r="G780">
        <f>VLOOKUP(C780,Sheet1!$A$27:$B$46,2,FALSE)</f>
        <v>1.0425531914893618</v>
      </c>
      <c r="H780">
        <f>VLOOKUP(B780,Sheet1!$A$27:$D$46,3,FALSE)</f>
        <v>57</v>
      </c>
      <c r="I780">
        <f>VLOOKUP(C780,Sheet1!$A$27:$D$46,3,FALSE)</f>
        <v>78</v>
      </c>
      <c r="J780">
        <f>VLOOKUP(B780,Sheet1!$A$27:$D$46,4,FALSE)</f>
        <v>0.30851063829787234</v>
      </c>
      <c r="K780">
        <f>VLOOKUP(C780,Sheet1!$A$27:$D$46,4,FALSE)</f>
        <v>0.36170212765957449</v>
      </c>
      <c r="L780">
        <f>VLOOKUP(B780,Sheet1!$A$27:$F$46,5,FALSE)</f>
        <v>-0.21856725146198833</v>
      </c>
      <c r="M780">
        <f>VLOOKUP(C780,Sheet1!$A$27:$F$46,6,FALSE)</f>
        <v>-0.44883040935672514</v>
      </c>
    </row>
    <row r="781" spans="1:13">
      <c r="A781" s="9">
        <v>39467</v>
      </c>
      <c r="B781" t="s">
        <v>16</v>
      </c>
      <c r="C781" t="s">
        <v>7</v>
      </c>
      <c r="D781">
        <v>2</v>
      </c>
      <c r="E781">
        <v>0</v>
      </c>
      <c r="F781">
        <f>VLOOKUP(B781,Sheet1!$A$27:$B$46,2,FALSE)</f>
        <v>0.98936170212765961</v>
      </c>
      <c r="G781">
        <f>VLOOKUP(C781,Sheet1!$A$27:$B$46,2,FALSE)</f>
        <v>1.3191489361702127</v>
      </c>
      <c r="H781">
        <f>VLOOKUP(B781,Sheet1!$A$27:$D$46,3,FALSE)</f>
        <v>79</v>
      </c>
      <c r="I781">
        <f>VLOOKUP(C781,Sheet1!$A$27:$D$46,3,FALSE)</f>
        <v>79</v>
      </c>
      <c r="J781">
        <f>VLOOKUP(B781,Sheet1!$A$27:$D$46,4,FALSE)</f>
        <v>0.40425531914893614</v>
      </c>
      <c r="K781">
        <f>VLOOKUP(C781,Sheet1!$A$27:$D$46,4,FALSE)</f>
        <v>0.22340425531914893</v>
      </c>
      <c r="L781">
        <f>VLOOKUP(B781,Sheet1!$A$27:$F$46,5,FALSE)</f>
        <v>0.23245614035087719</v>
      </c>
      <c r="M781">
        <f>VLOOKUP(C781,Sheet1!$A$27:$F$46,6,FALSE)</f>
        <v>-0.42763157894736842</v>
      </c>
    </row>
    <row r="782" spans="1:13">
      <c r="A782" s="9">
        <v>39466</v>
      </c>
      <c r="B782" t="s">
        <v>31</v>
      </c>
      <c r="C782" t="s">
        <v>6</v>
      </c>
      <c r="D782">
        <v>3</v>
      </c>
      <c r="E782">
        <v>0</v>
      </c>
      <c r="F782">
        <f>VLOOKUP(B782,Sheet1!$A$27:$B$46,2,FALSE)</f>
        <v>1.6276595744680851</v>
      </c>
      <c r="G782">
        <f>VLOOKUP(C782,Sheet1!$A$27:$B$46,2,FALSE)</f>
        <v>1.6382978723404256</v>
      </c>
      <c r="H782">
        <f>VLOOKUP(B782,Sheet1!$A$27:$D$46,3,FALSE)</f>
        <v>124</v>
      </c>
      <c r="I782">
        <f>VLOOKUP(C782,Sheet1!$A$27:$D$46,3,FALSE)</f>
        <v>140</v>
      </c>
      <c r="J782">
        <f>VLOOKUP(B782,Sheet1!$A$27:$D$46,4,FALSE)</f>
        <v>0.21276595744680851</v>
      </c>
      <c r="K782">
        <f>VLOOKUP(C782,Sheet1!$A$27:$D$46,4,FALSE)</f>
        <v>0.1702127659574468</v>
      </c>
      <c r="L782">
        <f>VLOOKUP(B782,Sheet1!$A$27:$F$46,5,FALSE)</f>
        <v>0.63669590643274854</v>
      </c>
      <c r="M782">
        <f>VLOOKUP(C782,Sheet1!$A$27:$F$46,6,FALSE)</f>
        <v>-1.023391812865497E-2</v>
      </c>
    </row>
    <row r="783" spans="1:13">
      <c r="A783" s="9">
        <v>39466</v>
      </c>
      <c r="B783" t="s">
        <v>15</v>
      </c>
      <c r="C783" t="s">
        <v>123</v>
      </c>
      <c r="D783">
        <v>3</v>
      </c>
      <c r="E783">
        <v>2</v>
      </c>
      <c r="F783">
        <f>VLOOKUP(B783,Sheet1!$A$27:$B$46,2,FALSE)</f>
        <v>1.446808510638298</v>
      </c>
      <c r="G783">
        <f>VLOOKUP(C783,Sheet1!$A$27:$B$46,2,FALSE)</f>
        <v>1.5319148936170213</v>
      </c>
      <c r="H783">
        <f>VLOOKUP(B783,Sheet1!$A$27:$D$46,3,FALSE)</f>
        <v>107</v>
      </c>
      <c r="I783">
        <f>VLOOKUP(C783,Sheet1!$A$27:$D$46,3,FALSE)</f>
        <v>127</v>
      </c>
      <c r="J783">
        <f>VLOOKUP(B783,Sheet1!$A$27:$D$46,4,FALSE)</f>
        <v>0.24468085106382978</v>
      </c>
      <c r="K783">
        <f>VLOOKUP(C783,Sheet1!$A$27:$D$46,4,FALSE)</f>
        <v>0.24468085106382978</v>
      </c>
      <c r="L783">
        <f>VLOOKUP(B783,Sheet1!$A$27:$F$46,5,FALSE)</f>
        <v>0.32748538011695905</v>
      </c>
      <c r="M783">
        <f>VLOOKUP(C783,Sheet1!$A$27:$F$46,6,FALSE)</f>
        <v>-8.6257309941520477E-2</v>
      </c>
    </row>
    <row r="784" spans="1:13">
      <c r="A784" s="9">
        <v>39460</v>
      </c>
      <c r="B784" t="s">
        <v>8</v>
      </c>
      <c r="C784" t="s">
        <v>6</v>
      </c>
      <c r="D784">
        <v>1</v>
      </c>
      <c r="E784">
        <v>0</v>
      </c>
      <c r="F784">
        <f>VLOOKUP(B784,Sheet1!$A$27:$B$46,2,FALSE)</f>
        <v>1.7553191489361701</v>
      </c>
      <c r="G784">
        <f>VLOOKUP(C784,Sheet1!$A$27:$B$46,2,FALSE)</f>
        <v>1.6382978723404256</v>
      </c>
      <c r="H784">
        <f>VLOOKUP(B784,Sheet1!$A$27:$D$46,3,FALSE)</f>
        <v>124</v>
      </c>
      <c r="I784">
        <f>VLOOKUP(C784,Sheet1!$A$27:$D$46,3,FALSE)</f>
        <v>140</v>
      </c>
      <c r="J784">
        <f>VLOOKUP(B784,Sheet1!$A$27:$D$46,4,FALSE)</f>
        <v>0.1702127659574468</v>
      </c>
      <c r="K784">
        <f>VLOOKUP(C784,Sheet1!$A$27:$D$46,4,FALSE)</f>
        <v>0.1702127659574468</v>
      </c>
      <c r="L784">
        <f>VLOOKUP(B784,Sheet1!$A$27:$F$46,5,FALSE)</f>
        <v>0.52119883040935666</v>
      </c>
      <c r="M784">
        <f>VLOOKUP(C784,Sheet1!$A$27:$F$46,6,FALSE)</f>
        <v>-1.023391812865497E-2</v>
      </c>
    </row>
    <row r="785" spans="1:13">
      <c r="A785" s="9">
        <v>39460</v>
      </c>
      <c r="B785" t="s">
        <v>25</v>
      </c>
      <c r="C785" t="s">
        <v>5</v>
      </c>
      <c r="D785">
        <v>0</v>
      </c>
      <c r="E785">
        <v>2</v>
      </c>
      <c r="F785">
        <f>VLOOKUP(B785,Sheet1!$A$27:$B$46,2,FALSE)</f>
        <v>1.3666666666666667</v>
      </c>
      <c r="G785">
        <f>VLOOKUP(C785,Sheet1!$A$27:$B$46,2,FALSE)</f>
        <v>2.4574468085106385</v>
      </c>
      <c r="H785">
        <f>VLOOKUP(B785,Sheet1!$A$27:$D$46,3,FALSE)</f>
        <v>108</v>
      </c>
      <c r="I785">
        <f>VLOOKUP(C785,Sheet1!$A$27:$D$46,3,FALSE)</f>
        <v>228</v>
      </c>
      <c r="J785">
        <f>VLOOKUP(B785,Sheet1!$A$27:$D$46,4,FALSE)</f>
        <v>0.18333333333333332</v>
      </c>
      <c r="K785">
        <f>VLOOKUP(C785,Sheet1!$A$27:$D$46,4,FALSE)</f>
        <v>0.11702127659574468</v>
      </c>
      <c r="L785">
        <f>VLOOKUP(B785,Sheet1!$A$27:$F$46,5,FALSE)</f>
        <v>7.2222222222222215E-2</v>
      </c>
      <c r="M785">
        <f>VLOOKUP(C785,Sheet1!$A$27:$F$46,6,FALSE)</f>
        <v>0.3757309941520468</v>
      </c>
    </row>
    <row r="786" spans="1:13">
      <c r="A786" s="9">
        <v>39460</v>
      </c>
      <c r="B786" t="s">
        <v>31</v>
      </c>
      <c r="C786" t="s">
        <v>21</v>
      </c>
      <c r="D786">
        <v>4</v>
      </c>
      <c r="E786">
        <v>3</v>
      </c>
      <c r="F786">
        <f>VLOOKUP(B786,Sheet1!$A$27:$B$46,2,FALSE)</f>
        <v>1.6276595744680851</v>
      </c>
      <c r="G786">
        <f>VLOOKUP(C786,Sheet1!$A$27:$B$46,2,FALSE)</f>
        <v>1.0425531914893618</v>
      </c>
      <c r="H786">
        <f>VLOOKUP(B786,Sheet1!$A$27:$D$46,3,FALSE)</f>
        <v>124</v>
      </c>
      <c r="I786">
        <f>VLOOKUP(C786,Sheet1!$A$27:$D$46,3,FALSE)</f>
        <v>78</v>
      </c>
      <c r="J786">
        <f>VLOOKUP(B786,Sheet1!$A$27:$D$46,4,FALSE)</f>
        <v>0.21276595744680851</v>
      </c>
      <c r="K786">
        <f>VLOOKUP(C786,Sheet1!$A$27:$D$46,4,FALSE)</f>
        <v>0.36170212765957449</v>
      </c>
      <c r="L786">
        <f>VLOOKUP(B786,Sheet1!$A$27:$F$46,5,FALSE)</f>
        <v>0.63669590643274854</v>
      </c>
      <c r="M786">
        <f>VLOOKUP(C786,Sheet1!$A$27:$F$46,6,FALSE)</f>
        <v>-0.44883040935672514</v>
      </c>
    </row>
    <row r="787" spans="1:13">
      <c r="A787" s="9">
        <v>39460</v>
      </c>
      <c r="B787" t="s">
        <v>24</v>
      </c>
      <c r="C787" t="s">
        <v>19</v>
      </c>
      <c r="D787">
        <v>2</v>
      </c>
      <c r="E787">
        <v>2</v>
      </c>
      <c r="F787">
        <f>VLOOKUP(B787,Sheet1!$A$27:$B$46,2,FALSE)</f>
        <v>0.65957446808510634</v>
      </c>
      <c r="G787">
        <f>VLOOKUP(C787,Sheet1!$A$27:$B$46,2,FALSE)</f>
        <v>1.4361702127659575</v>
      </c>
      <c r="H787">
        <f>VLOOKUP(B787,Sheet1!$A$27:$D$46,3,FALSE)</f>
        <v>66</v>
      </c>
      <c r="I787">
        <f>VLOOKUP(C787,Sheet1!$A$27:$D$46,3,FALSE)</f>
        <v>110</v>
      </c>
      <c r="J787">
        <f>VLOOKUP(B787,Sheet1!$A$27:$D$46,4,FALSE)</f>
        <v>0.2857142857142857</v>
      </c>
      <c r="K787">
        <f>VLOOKUP(C787,Sheet1!$A$27:$D$46,4,FALSE)</f>
        <v>0.25531914893617019</v>
      </c>
      <c r="L787">
        <f>VLOOKUP(B787,Sheet1!$A$27:$F$46,5,FALSE)</f>
        <v>-0.27953216374269008</v>
      </c>
      <c r="M787">
        <f>VLOOKUP(C787,Sheet1!$A$27:$F$46,6,FALSE)</f>
        <v>-0.43421052631578949</v>
      </c>
    </row>
    <row r="788" spans="1:13">
      <c r="A788" s="9">
        <v>39460</v>
      </c>
      <c r="B788" t="s">
        <v>23</v>
      </c>
      <c r="C788" t="s">
        <v>14</v>
      </c>
      <c r="D788">
        <v>1</v>
      </c>
      <c r="E788">
        <v>0</v>
      </c>
      <c r="F788">
        <f>VLOOKUP(B788,Sheet1!$A$27:$B$46,2,FALSE)</f>
        <v>1.1063829787234043</v>
      </c>
      <c r="G788">
        <f>VLOOKUP(C788,Sheet1!$A$27:$B$46,2,FALSE)</f>
        <v>1.0425531914893618</v>
      </c>
      <c r="H788">
        <f>VLOOKUP(B788,Sheet1!$A$27:$D$46,3,FALSE)</f>
        <v>57</v>
      </c>
      <c r="I788">
        <f>VLOOKUP(C788,Sheet1!$A$27:$D$46,3,FALSE)</f>
        <v>79</v>
      </c>
      <c r="J788">
        <f>VLOOKUP(B788,Sheet1!$A$27:$D$46,4,FALSE)</f>
        <v>0.30851063829787234</v>
      </c>
      <c r="K788">
        <f>VLOOKUP(C788,Sheet1!$A$27:$D$46,4,FALSE)</f>
        <v>0.39361702127659576</v>
      </c>
      <c r="L788">
        <f>VLOOKUP(B788,Sheet1!$A$27:$F$46,5,FALSE)</f>
        <v>-0.21856725146198833</v>
      </c>
      <c r="M788">
        <f>VLOOKUP(C788,Sheet1!$A$27:$F$46,6,FALSE)</f>
        <v>-0.49634502923976609</v>
      </c>
    </row>
    <row r="789" spans="1:13">
      <c r="A789" s="9">
        <v>39460</v>
      </c>
      <c r="B789" t="s">
        <v>16</v>
      </c>
      <c r="C789" t="s">
        <v>32</v>
      </c>
      <c r="D789">
        <v>0</v>
      </c>
      <c r="E789">
        <v>2</v>
      </c>
      <c r="F789">
        <f>VLOOKUP(B789,Sheet1!$A$27:$B$46,2,FALSE)</f>
        <v>0.98936170212765961</v>
      </c>
      <c r="G789">
        <f>VLOOKUP(C789,Sheet1!$A$27:$B$46,2,FALSE)</f>
        <v>1.1170212765957446</v>
      </c>
      <c r="H789">
        <f>VLOOKUP(B789,Sheet1!$A$27:$D$46,3,FALSE)</f>
        <v>79</v>
      </c>
      <c r="I789">
        <f>VLOOKUP(C789,Sheet1!$A$27:$D$46,3,FALSE)</f>
        <v>74</v>
      </c>
      <c r="J789">
        <f>VLOOKUP(B789,Sheet1!$A$27:$D$46,4,FALSE)</f>
        <v>0.40425531914893614</v>
      </c>
      <c r="K789">
        <f>VLOOKUP(C789,Sheet1!$A$27:$D$46,4,FALSE)</f>
        <v>0.32978723404255317</v>
      </c>
      <c r="L789">
        <f>VLOOKUP(B789,Sheet1!$A$27:$F$46,5,FALSE)</f>
        <v>0.23245614035087719</v>
      </c>
      <c r="M789">
        <f>VLOOKUP(C789,Sheet1!$A$27:$F$46,6,FALSE)</f>
        <v>-0.40716374269005845</v>
      </c>
    </row>
    <row r="790" spans="1:13">
      <c r="A790" s="9">
        <v>39459</v>
      </c>
      <c r="B790" t="s">
        <v>7</v>
      </c>
      <c r="C790" t="s">
        <v>123</v>
      </c>
      <c r="D790">
        <v>2</v>
      </c>
      <c r="E790">
        <v>0</v>
      </c>
      <c r="F790">
        <f>VLOOKUP(B790,Sheet1!$A$27:$B$46,2,FALSE)</f>
        <v>1.3191489361702127</v>
      </c>
      <c r="G790">
        <f>VLOOKUP(C790,Sheet1!$A$27:$B$46,2,FALSE)</f>
        <v>1.5319148936170213</v>
      </c>
      <c r="H790">
        <f>VLOOKUP(B790,Sheet1!$A$27:$D$46,3,FALSE)</f>
        <v>79</v>
      </c>
      <c r="I790">
        <f>VLOOKUP(C790,Sheet1!$A$27:$D$46,3,FALSE)</f>
        <v>127</v>
      </c>
      <c r="J790">
        <f>VLOOKUP(B790,Sheet1!$A$27:$D$46,4,FALSE)</f>
        <v>0.22340425531914893</v>
      </c>
      <c r="K790">
        <f>VLOOKUP(C790,Sheet1!$A$27:$D$46,4,FALSE)</f>
        <v>0.24468085106382978</v>
      </c>
      <c r="L790">
        <f>VLOOKUP(B790,Sheet1!$A$27:$F$46,5,FALSE)</f>
        <v>0.22587719298245612</v>
      </c>
      <c r="M790">
        <f>VLOOKUP(C790,Sheet1!$A$27:$F$46,6,FALSE)</f>
        <v>-8.6257309941520477E-2</v>
      </c>
    </row>
    <row r="791" spans="1:13">
      <c r="A791" s="9">
        <v>39453</v>
      </c>
      <c r="B791" t="s">
        <v>5</v>
      </c>
      <c r="C791" t="s">
        <v>24</v>
      </c>
      <c r="D791">
        <v>2</v>
      </c>
      <c r="E791">
        <v>0</v>
      </c>
      <c r="F791">
        <f>VLOOKUP(B791,Sheet1!$A$27:$B$46,2,FALSE)</f>
        <v>2.4574468085106385</v>
      </c>
      <c r="G791">
        <f>VLOOKUP(C791,Sheet1!$A$27:$B$46,2,FALSE)</f>
        <v>0.65957446808510634</v>
      </c>
      <c r="H791">
        <f>VLOOKUP(B791,Sheet1!$A$27:$D$46,3,FALSE)</f>
        <v>228</v>
      </c>
      <c r="I791">
        <f>VLOOKUP(C791,Sheet1!$A$27:$D$46,3,FALSE)</f>
        <v>66</v>
      </c>
      <c r="J791">
        <f>VLOOKUP(B791,Sheet1!$A$27:$D$46,4,FALSE)</f>
        <v>0.11702127659574468</v>
      </c>
      <c r="K791">
        <f>VLOOKUP(C791,Sheet1!$A$27:$D$46,4,FALSE)</f>
        <v>0.2857142857142857</v>
      </c>
      <c r="L791">
        <f>VLOOKUP(B791,Sheet1!$A$27:$F$46,5,FALSE)</f>
        <v>1.1023391812865497</v>
      </c>
      <c r="M791">
        <f>VLOOKUP(C791,Sheet1!$A$27:$F$46,6,FALSE)</f>
        <v>-0.48479532163742689</v>
      </c>
    </row>
    <row r="792" spans="1:13">
      <c r="A792" s="9">
        <v>39453</v>
      </c>
      <c r="B792" t="s">
        <v>6</v>
      </c>
      <c r="C792" t="s">
        <v>25</v>
      </c>
      <c r="D792">
        <v>0</v>
      </c>
      <c r="E792">
        <v>0</v>
      </c>
      <c r="F792">
        <f>VLOOKUP(B792,Sheet1!$A$27:$B$46,2,FALSE)</f>
        <v>1.6382978723404256</v>
      </c>
      <c r="G792">
        <f>VLOOKUP(C792,Sheet1!$A$27:$B$46,2,FALSE)</f>
        <v>1.3666666666666667</v>
      </c>
      <c r="H792">
        <f>VLOOKUP(B792,Sheet1!$A$27:$D$46,3,FALSE)</f>
        <v>140</v>
      </c>
      <c r="I792">
        <f>VLOOKUP(C792,Sheet1!$A$27:$D$46,3,FALSE)</f>
        <v>108</v>
      </c>
      <c r="J792">
        <f>VLOOKUP(B792,Sheet1!$A$27:$D$46,4,FALSE)</f>
        <v>0.1702127659574468</v>
      </c>
      <c r="K792">
        <f>VLOOKUP(C792,Sheet1!$A$27:$D$46,4,FALSE)</f>
        <v>0.18333333333333332</v>
      </c>
      <c r="L792">
        <f>VLOOKUP(B792,Sheet1!$A$27:$F$46,5,FALSE)</f>
        <v>0.4217836257309942</v>
      </c>
      <c r="M792">
        <f>VLOOKUP(C792,Sheet1!$A$27:$F$46,6,FALSE)</f>
        <v>-0.3190058479532164</v>
      </c>
    </row>
    <row r="793" spans="1:13">
      <c r="A793" s="9">
        <v>39453</v>
      </c>
      <c r="B793" t="s">
        <v>32</v>
      </c>
      <c r="C793" t="s">
        <v>7</v>
      </c>
      <c r="D793">
        <v>1</v>
      </c>
      <c r="E793">
        <v>0</v>
      </c>
      <c r="F793">
        <f>VLOOKUP(B793,Sheet1!$A$27:$B$46,2,FALSE)</f>
        <v>1.1170212765957446</v>
      </c>
      <c r="G793">
        <f>VLOOKUP(C793,Sheet1!$A$27:$B$46,2,FALSE)</f>
        <v>1.3191489361702127</v>
      </c>
      <c r="H793">
        <f>VLOOKUP(B793,Sheet1!$A$27:$D$46,3,FALSE)</f>
        <v>74</v>
      </c>
      <c r="I793">
        <f>VLOOKUP(C793,Sheet1!$A$27:$D$46,3,FALSE)</f>
        <v>79</v>
      </c>
      <c r="J793">
        <f>VLOOKUP(B793,Sheet1!$A$27:$D$46,4,FALSE)</f>
        <v>0.32978723404255317</v>
      </c>
      <c r="K793">
        <f>VLOOKUP(C793,Sheet1!$A$27:$D$46,4,FALSE)</f>
        <v>0.22340425531914893</v>
      </c>
      <c r="L793">
        <f>VLOOKUP(B793,Sheet1!$A$27:$F$46,5,FALSE)</f>
        <v>2.4122807017543851E-2</v>
      </c>
      <c r="M793">
        <f>VLOOKUP(C793,Sheet1!$A$27:$F$46,6,FALSE)</f>
        <v>-0.42763157894736842</v>
      </c>
    </row>
    <row r="794" spans="1:13">
      <c r="A794" s="9">
        <v>39453</v>
      </c>
      <c r="B794" t="s">
        <v>21</v>
      </c>
      <c r="C794" t="s">
        <v>8</v>
      </c>
      <c r="D794">
        <v>0</v>
      </c>
      <c r="E794">
        <v>3</v>
      </c>
      <c r="F794">
        <f>VLOOKUP(B794,Sheet1!$A$27:$B$46,2,FALSE)</f>
        <v>1.0425531914893618</v>
      </c>
      <c r="G794">
        <f>VLOOKUP(C794,Sheet1!$A$27:$B$46,2,FALSE)</f>
        <v>1.7553191489361701</v>
      </c>
      <c r="H794">
        <f>VLOOKUP(B794,Sheet1!$A$27:$D$46,3,FALSE)</f>
        <v>78</v>
      </c>
      <c r="I794">
        <f>VLOOKUP(C794,Sheet1!$A$27:$D$46,3,FALSE)</f>
        <v>124</v>
      </c>
      <c r="J794">
        <f>VLOOKUP(B794,Sheet1!$A$27:$D$46,4,FALSE)</f>
        <v>0.36170212765957449</v>
      </c>
      <c r="K794">
        <f>VLOOKUP(C794,Sheet1!$A$27:$D$46,4,FALSE)</f>
        <v>0.1702127659574468</v>
      </c>
      <c r="L794">
        <f>VLOOKUP(B794,Sheet1!$A$27:$F$46,5,FALSE)</f>
        <v>0.11330409356725145</v>
      </c>
      <c r="M794">
        <f>VLOOKUP(C794,Sheet1!$A$27:$F$46,6,FALSE)</f>
        <v>-0.25730994152046782</v>
      </c>
    </row>
    <row r="795" spans="1:13">
      <c r="A795" s="9">
        <v>39452</v>
      </c>
      <c r="B795" t="s">
        <v>19</v>
      </c>
      <c r="C795" t="s">
        <v>0</v>
      </c>
      <c r="D795">
        <v>0</v>
      </c>
      <c r="E795">
        <v>2</v>
      </c>
      <c r="F795">
        <f>VLOOKUP(B795,Sheet1!$A$27:$B$46,2,FALSE)</f>
        <v>1.4361702127659575</v>
      </c>
      <c r="G795">
        <f>VLOOKUP(C795,Sheet1!$A$27:$B$46,2,FALSE)</f>
        <v>2.9188596491228069</v>
      </c>
      <c r="H795">
        <f>VLOOKUP(B795,Sheet1!$A$27:$D$46,3,FALSE)</f>
        <v>110</v>
      </c>
      <c r="I795">
        <f>VLOOKUP(C795,Sheet1!$A$27:$D$46,3,FALSE)</f>
        <v>291</v>
      </c>
      <c r="J795">
        <f>VLOOKUP(B795,Sheet1!$A$27:$D$46,4,FALSE)</f>
        <v>0.25531914893617019</v>
      </c>
      <c r="K795">
        <f>VLOOKUP(C795,Sheet1!$A$27:$D$46,4,FALSE)</f>
        <v>5.4093567251461985E-2</v>
      </c>
      <c r="L795">
        <f>VLOOKUP(B795,Sheet1!$A$27:$F$46,5,FALSE)</f>
        <v>0.54239766081871343</v>
      </c>
      <c r="M795">
        <f>VLOOKUP(C795,Sheet1!$A$27:$F$46,6,FALSE)</f>
        <v>1.1410818713450293</v>
      </c>
    </row>
    <row r="796" spans="1:13">
      <c r="A796" s="9">
        <v>39452</v>
      </c>
      <c r="B796" t="s">
        <v>14</v>
      </c>
      <c r="C796" t="s">
        <v>31</v>
      </c>
      <c r="D796">
        <v>3</v>
      </c>
      <c r="E796">
        <v>0</v>
      </c>
      <c r="F796">
        <f>VLOOKUP(B796,Sheet1!$A$27:$B$46,2,FALSE)</f>
        <v>1.0425531914893618</v>
      </c>
      <c r="G796">
        <f>VLOOKUP(C796,Sheet1!$A$27:$B$46,2,FALSE)</f>
        <v>1.6276595744680851</v>
      </c>
      <c r="H796">
        <f>VLOOKUP(B796,Sheet1!$A$27:$D$46,3,FALSE)</f>
        <v>79</v>
      </c>
      <c r="I796">
        <f>VLOOKUP(C796,Sheet1!$A$27:$D$46,3,FALSE)</f>
        <v>124</v>
      </c>
      <c r="J796">
        <f>VLOOKUP(B796,Sheet1!$A$27:$D$46,4,FALSE)</f>
        <v>0.39361702127659576</v>
      </c>
      <c r="K796">
        <f>VLOOKUP(C796,Sheet1!$A$27:$D$46,4,FALSE)</f>
        <v>0.21276595744680851</v>
      </c>
      <c r="L796">
        <f>VLOOKUP(B796,Sheet1!$A$27:$F$46,5,FALSE)</f>
        <v>0.33698830409356728</v>
      </c>
      <c r="M796">
        <f>VLOOKUP(C796,Sheet1!$A$27:$F$46,6,FALSE)</f>
        <v>-0.13961988304093564</v>
      </c>
    </row>
    <row r="797" spans="1:13">
      <c r="A797" s="9">
        <v>39439</v>
      </c>
      <c r="B797" t="s">
        <v>0</v>
      </c>
      <c r="C797" t="s">
        <v>5</v>
      </c>
      <c r="D797">
        <v>0</v>
      </c>
      <c r="E797">
        <v>1</v>
      </c>
      <c r="F797">
        <f>VLOOKUP(B797,Sheet1!$A$27:$B$46,2,FALSE)</f>
        <v>2.9188596491228069</v>
      </c>
      <c r="G797">
        <f>VLOOKUP(C797,Sheet1!$A$27:$B$46,2,FALSE)</f>
        <v>2.4574468085106385</v>
      </c>
      <c r="H797">
        <f>VLOOKUP(B797,Sheet1!$A$27:$D$46,3,FALSE)</f>
        <v>291</v>
      </c>
      <c r="I797">
        <f>VLOOKUP(C797,Sheet1!$A$27:$D$46,3,FALSE)</f>
        <v>228</v>
      </c>
      <c r="J797">
        <f>VLOOKUP(B797,Sheet1!$A$27:$D$46,4,FALSE)</f>
        <v>5.4093567251461985E-2</v>
      </c>
      <c r="K797">
        <f>VLOOKUP(C797,Sheet1!$A$27:$D$46,4,FALSE)</f>
        <v>0.11702127659574468</v>
      </c>
      <c r="L797">
        <f>VLOOKUP(B797,Sheet1!$A$27:$F$46,5,FALSE)</f>
        <v>1.111842105263158</v>
      </c>
      <c r="M797">
        <f>VLOOKUP(C797,Sheet1!$A$27:$F$46,6,FALSE)</f>
        <v>0.3757309941520468</v>
      </c>
    </row>
    <row r="798" spans="1:13">
      <c r="A798" s="9">
        <v>39439</v>
      </c>
      <c r="B798" t="s">
        <v>8</v>
      </c>
      <c r="C798" t="s">
        <v>14</v>
      </c>
      <c r="D798">
        <v>1</v>
      </c>
      <c r="E798">
        <v>2</v>
      </c>
      <c r="F798">
        <f>VLOOKUP(B798,Sheet1!$A$27:$B$46,2,FALSE)</f>
        <v>1.7553191489361701</v>
      </c>
      <c r="G798">
        <f>VLOOKUP(C798,Sheet1!$A$27:$B$46,2,FALSE)</f>
        <v>1.0425531914893618</v>
      </c>
      <c r="H798">
        <f>VLOOKUP(B798,Sheet1!$A$27:$D$46,3,FALSE)</f>
        <v>124</v>
      </c>
      <c r="I798">
        <f>VLOOKUP(C798,Sheet1!$A$27:$D$46,3,FALSE)</f>
        <v>79</v>
      </c>
      <c r="J798">
        <f>VLOOKUP(B798,Sheet1!$A$27:$D$46,4,FALSE)</f>
        <v>0.1702127659574468</v>
      </c>
      <c r="K798">
        <f>VLOOKUP(C798,Sheet1!$A$27:$D$46,4,FALSE)</f>
        <v>0.39361702127659576</v>
      </c>
      <c r="L798">
        <f>VLOOKUP(B798,Sheet1!$A$27:$F$46,5,FALSE)</f>
        <v>0.52119883040935666</v>
      </c>
      <c r="M798">
        <f>VLOOKUP(C798,Sheet1!$A$27:$F$46,6,FALSE)</f>
        <v>-0.49634502923976609</v>
      </c>
    </row>
    <row r="799" spans="1:13">
      <c r="A799" s="9">
        <v>39439</v>
      </c>
      <c r="B799" t="s">
        <v>25</v>
      </c>
      <c r="C799" t="s">
        <v>21</v>
      </c>
      <c r="D799">
        <v>0</v>
      </c>
      <c r="E799">
        <v>1</v>
      </c>
      <c r="F799">
        <f>VLOOKUP(B799,Sheet1!$A$27:$B$46,2,FALSE)</f>
        <v>1.3666666666666667</v>
      </c>
      <c r="G799">
        <f>VLOOKUP(C799,Sheet1!$A$27:$B$46,2,FALSE)</f>
        <v>1.0425531914893618</v>
      </c>
      <c r="H799">
        <f>VLOOKUP(B799,Sheet1!$A$27:$D$46,3,FALSE)</f>
        <v>108</v>
      </c>
      <c r="I799">
        <f>VLOOKUP(C799,Sheet1!$A$27:$D$46,3,FALSE)</f>
        <v>78</v>
      </c>
      <c r="J799">
        <f>VLOOKUP(B799,Sheet1!$A$27:$D$46,4,FALSE)</f>
        <v>0.18333333333333332</v>
      </c>
      <c r="K799">
        <f>VLOOKUP(C799,Sheet1!$A$27:$D$46,4,FALSE)</f>
        <v>0.36170212765957449</v>
      </c>
      <c r="L799">
        <f>VLOOKUP(B799,Sheet1!$A$27:$F$46,5,FALSE)</f>
        <v>7.2222222222222215E-2</v>
      </c>
      <c r="M799">
        <f>VLOOKUP(C799,Sheet1!$A$27:$F$46,6,FALSE)</f>
        <v>-0.44883040935672514</v>
      </c>
    </row>
    <row r="800" spans="1:13">
      <c r="A800" s="9">
        <v>39439</v>
      </c>
      <c r="B800" t="s">
        <v>16</v>
      </c>
      <c r="C800" t="s">
        <v>19</v>
      </c>
      <c r="D800">
        <v>3</v>
      </c>
      <c r="E800">
        <v>1</v>
      </c>
      <c r="F800">
        <f>VLOOKUP(B800,Sheet1!$A$27:$B$46,2,FALSE)</f>
        <v>0.98936170212765961</v>
      </c>
      <c r="G800">
        <f>VLOOKUP(C800,Sheet1!$A$27:$B$46,2,FALSE)</f>
        <v>1.4361702127659575</v>
      </c>
      <c r="H800">
        <f>VLOOKUP(B800,Sheet1!$A$27:$D$46,3,FALSE)</f>
        <v>79</v>
      </c>
      <c r="I800">
        <f>VLOOKUP(C800,Sheet1!$A$27:$D$46,3,FALSE)</f>
        <v>110</v>
      </c>
      <c r="J800">
        <f>VLOOKUP(B800,Sheet1!$A$27:$D$46,4,FALSE)</f>
        <v>0.40425531914893614</v>
      </c>
      <c r="K800">
        <f>VLOOKUP(C800,Sheet1!$A$27:$D$46,4,FALSE)</f>
        <v>0.25531914893617019</v>
      </c>
      <c r="L800">
        <f>VLOOKUP(B800,Sheet1!$A$27:$F$46,5,FALSE)</f>
        <v>0.23245614035087719</v>
      </c>
      <c r="M800">
        <f>VLOOKUP(C800,Sheet1!$A$27:$F$46,6,FALSE)</f>
        <v>-0.43421052631578949</v>
      </c>
    </row>
    <row r="801" spans="1:13">
      <c r="A801" s="9">
        <v>39438</v>
      </c>
      <c r="B801" t="s">
        <v>123</v>
      </c>
      <c r="C801" t="s">
        <v>32</v>
      </c>
      <c r="D801">
        <v>4</v>
      </c>
      <c r="E801">
        <v>1</v>
      </c>
      <c r="F801">
        <f>VLOOKUP(B801,Sheet1!$A$27:$B$46,2,FALSE)</f>
        <v>1.5319148936170213</v>
      </c>
      <c r="G801">
        <f>VLOOKUP(C801,Sheet1!$A$27:$B$46,2,FALSE)</f>
        <v>1.1170212765957446</v>
      </c>
      <c r="H801">
        <f>VLOOKUP(B801,Sheet1!$A$27:$D$46,3,FALSE)</f>
        <v>127</v>
      </c>
      <c r="I801">
        <f>VLOOKUP(C801,Sheet1!$A$27:$D$46,3,FALSE)</f>
        <v>74</v>
      </c>
      <c r="J801">
        <f>VLOOKUP(B801,Sheet1!$A$27:$D$46,4,FALSE)</f>
        <v>0.24468085106382978</v>
      </c>
      <c r="K801">
        <f>VLOOKUP(C801,Sheet1!$A$27:$D$46,4,FALSE)</f>
        <v>0.32978723404255317</v>
      </c>
      <c r="L801">
        <f>VLOOKUP(B801,Sheet1!$A$27:$F$46,5,FALSE)</f>
        <v>0.17909356725146197</v>
      </c>
      <c r="M801">
        <f>VLOOKUP(C801,Sheet1!$A$27:$F$46,6,FALSE)</f>
        <v>-0.40716374269005845</v>
      </c>
    </row>
    <row r="802" spans="1:13">
      <c r="A802" s="9">
        <v>39438</v>
      </c>
      <c r="B802" t="s">
        <v>24</v>
      </c>
      <c r="C802" t="s">
        <v>6</v>
      </c>
      <c r="D802">
        <v>2</v>
      </c>
      <c r="E802">
        <v>2</v>
      </c>
      <c r="F802">
        <f>VLOOKUP(B802,Sheet1!$A$27:$B$46,2,FALSE)</f>
        <v>0.65957446808510634</v>
      </c>
      <c r="G802">
        <f>VLOOKUP(C802,Sheet1!$A$27:$B$46,2,FALSE)</f>
        <v>1.6382978723404256</v>
      </c>
      <c r="H802">
        <f>VLOOKUP(B802,Sheet1!$A$27:$D$46,3,FALSE)</f>
        <v>66</v>
      </c>
      <c r="I802">
        <f>VLOOKUP(C802,Sheet1!$A$27:$D$46,3,FALSE)</f>
        <v>140</v>
      </c>
      <c r="J802">
        <f>VLOOKUP(B802,Sheet1!$A$27:$D$46,4,FALSE)</f>
        <v>0.2857142857142857</v>
      </c>
      <c r="K802">
        <f>VLOOKUP(C802,Sheet1!$A$27:$D$46,4,FALSE)</f>
        <v>0.1702127659574468</v>
      </c>
      <c r="L802">
        <f>VLOOKUP(B802,Sheet1!$A$27:$F$46,5,FALSE)</f>
        <v>-0.27953216374269008</v>
      </c>
      <c r="M802">
        <f>VLOOKUP(C802,Sheet1!$A$27:$F$46,6,FALSE)</f>
        <v>-1.023391812865497E-2</v>
      </c>
    </row>
    <row r="803" spans="1:13">
      <c r="A803" s="9">
        <v>39438</v>
      </c>
      <c r="B803" t="s">
        <v>23</v>
      </c>
      <c r="C803" t="s">
        <v>15</v>
      </c>
      <c r="D803">
        <v>0</v>
      </c>
      <c r="E803">
        <v>2</v>
      </c>
      <c r="F803">
        <f>VLOOKUP(B803,Sheet1!$A$27:$B$46,2,FALSE)</f>
        <v>1.1063829787234043</v>
      </c>
      <c r="G803">
        <f>VLOOKUP(C803,Sheet1!$A$27:$B$46,2,FALSE)</f>
        <v>1.446808510638298</v>
      </c>
      <c r="H803">
        <f>VLOOKUP(B803,Sheet1!$A$27:$D$46,3,FALSE)</f>
        <v>57</v>
      </c>
      <c r="I803">
        <f>VLOOKUP(C803,Sheet1!$A$27:$D$46,3,FALSE)</f>
        <v>107</v>
      </c>
      <c r="J803">
        <f>VLOOKUP(B803,Sheet1!$A$27:$D$46,4,FALSE)</f>
        <v>0.30851063829787234</v>
      </c>
      <c r="K803">
        <f>VLOOKUP(C803,Sheet1!$A$27:$D$46,4,FALSE)</f>
        <v>0.24468085106382978</v>
      </c>
      <c r="L803">
        <f>VLOOKUP(B803,Sheet1!$A$27:$F$46,5,FALSE)</f>
        <v>-0.21856725146198833</v>
      </c>
      <c r="M803">
        <f>VLOOKUP(C803,Sheet1!$A$27:$F$46,6,FALSE)</f>
        <v>-0.21783625730994152</v>
      </c>
    </row>
    <row r="804" spans="1:13">
      <c r="A804" s="9">
        <v>39432</v>
      </c>
      <c r="B804" t="s">
        <v>5</v>
      </c>
      <c r="C804" t="s">
        <v>16</v>
      </c>
      <c r="D804">
        <v>2</v>
      </c>
      <c r="E804">
        <v>0</v>
      </c>
      <c r="F804">
        <f>VLOOKUP(B804,Sheet1!$A$27:$B$46,2,FALSE)</f>
        <v>2.4574468085106385</v>
      </c>
      <c r="G804">
        <f>VLOOKUP(C804,Sheet1!$A$27:$B$46,2,FALSE)</f>
        <v>0.98936170212765961</v>
      </c>
      <c r="H804">
        <f>VLOOKUP(B804,Sheet1!$A$27:$D$46,3,FALSE)</f>
        <v>228</v>
      </c>
      <c r="I804">
        <f>VLOOKUP(C804,Sheet1!$A$27:$D$46,3,FALSE)</f>
        <v>79</v>
      </c>
      <c r="J804">
        <f>VLOOKUP(B804,Sheet1!$A$27:$D$46,4,FALSE)</f>
        <v>0.11702127659574468</v>
      </c>
      <c r="K804">
        <f>VLOOKUP(C804,Sheet1!$A$27:$D$46,4,FALSE)</f>
        <v>0.40425531914893614</v>
      </c>
      <c r="L804">
        <f>VLOOKUP(B804,Sheet1!$A$27:$F$46,5,FALSE)</f>
        <v>1.1023391812865497</v>
      </c>
      <c r="M804">
        <f>VLOOKUP(C804,Sheet1!$A$27:$F$46,6,FALSE)</f>
        <v>-0.49780701754385964</v>
      </c>
    </row>
    <row r="805" spans="1:13">
      <c r="A805" s="9">
        <v>39432</v>
      </c>
      <c r="B805" t="s">
        <v>15</v>
      </c>
      <c r="C805" t="s">
        <v>31</v>
      </c>
      <c r="D805">
        <v>1</v>
      </c>
      <c r="E805">
        <v>3</v>
      </c>
      <c r="F805">
        <f>VLOOKUP(B805,Sheet1!$A$27:$B$46,2,FALSE)</f>
        <v>1.446808510638298</v>
      </c>
      <c r="G805">
        <f>VLOOKUP(C805,Sheet1!$A$27:$B$46,2,FALSE)</f>
        <v>1.6276595744680851</v>
      </c>
      <c r="H805">
        <f>VLOOKUP(B805,Sheet1!$A$27:$D$46,3,FALSE)</f>
        <v>107</v>
      </c>
      <c r="I805">
        <f>VLOOKUP(C805,Sheet1!$A$27:$D$46,3,FALSE)</f>
        <v>124</v>
      </c>
      <c r="J805">
        <f>VLOOKUP(B805,Sheet1!$A$27:$D$46,4,FALSE)</f>
        <v>0.24468085106382978</v>
      </c>
      <c r="K805">
        <f>VLOOKUP(C805,Sheet1!$A$27:$D$46,4,FALSE)</f>
        <v>0.21276595744680851</v>
      </c>
      <c r="L805">
        <f>VLOOKUP(B805,Sheet1!$A$27:$F$46,5,FALSE)</f>
        <v>0.32748538011695905</v>
      </c>
      <c r="M805">
        <f>VLOOKUP(C805,Sheet1!$A$27:$F$46,6,FALSE)</f>
        <v>-0.13961988304093564</v>
      </c>
    </row>
    <row r="806" spans="1:13">
      <c r="A806" s="9">
        <v>39432</v>
      </c>
      <c r="B806" t="s">
        <v>19</v>
      </c>
      <c r="C806" t="s">
        <v>7</v>
      </c>
      <c r="D806">
        <v>0</v>
      </c>
      <c r="E806">
        <v>0</v>
      </c>
      <c r="F806">
        <f>VLOOKUP(B806,Sheet1!$A$27:$B$46,2,FALSE)</f>
        <v>1.4361702127659575</v>
      </c>
      <c r="G806">
        <f>VLOOKUP(C806,Sheet1!$A$27:$B$46,2,FALSE)</f>
        <v>1.3191489361702127</v>
      </c>
      <c r="H806">
        <f>VLOOKUP(B806,Sheet1!$A$27:$D$46,3,FALSE)</f>
        <v>110</v>
      </c>
      <c r="I806">
        <f>VLOOKUP(C806,Sheet1!$A$27:$D$46,3,FALSE)</f>
        <v>79</v>
      </c>
      <c r="J806">
        <f>VLOOKUP(B806,Sheet1!$A$27:$D$46,4,FALSE)</f>
        <v>0.25531914893617019</v>
      </c>
      <c r="K806">
        <f>VLOOKUP(C806,Sheet1!$A$27:$D$46,4,FALSE)</f>
        <v>0.22340425531914893</v>
      </c>
      <c r="L806">
        <f>VLOOKUP(B806,Sheet1!$A$27:$F$46,5,FALSE)</f>
        <v>0.54239766081871343</v>
      </c>
      <c r="M806">
        <f>VLOOKUP(C806,Sheet1!$A$27:$F$46,6,FALSE)</f>
        <v>-0.42763157894736842</v>
      </c>
    </row>
    <row r="807" spans="1:13">
      <c r="A807" s="9">
        <v>39432</v>
      </c>
      <c r="B807" t="s">
        <v>21</v>
      </c>
      <c r="C807" t="s">
        <v>24</v>
      </c>
      <c r="D807">
        <v>1</v>
      </c>
      <c r="E807">
        <v>1</v>
      </c>
      <c r="F807">
        <f>VLOOKUP(B807,Sheet1!$A$27:$B$46,2,FALSE)</f>
        <v>1.0425531914893618</v>
      </c>
      <c r="G807">
        <f>VLOOKUP(C807,Sheet1!$A$27:$B$46,2,FALSE)</f>
        <v>0.65957446808510634</v>
      </c>
      <c r="H807">
        <f>VLOOKUP(B807,Sheet1!$A$27:$D$46,3,FALSE)</f>
        <v>78</v>
      </c>
      <c r="I807">
        <f>VLOOKUP(C807,Sheet1!$A$27:$D$46,3,FALSE)</f>
        <v>66</v>
      </c>
      <c r="J807">
        <f>VLOOKUP(B807,Sheet1!$A$27:$D$46,4,FALSE)</f>
        <v>0.36170212765957449</v>
      </c>
      <c r="K807">
        <f>VLOOKUP(C807,Sheet1!$A$27:$D$46,4,FALSE)</f>
        <v>0.2857142857142857</v>
      </c>
      <c r="L807">
        <f>VLOOKUP(B807,Sheet1!$A$27:$F$46,5,FALSE)</f>
        <v>0.11330409356725145</v>
      </c>
      <c r="M807">
        <f>VLOOKUP(C807,Sheet1!$A$27:$F$46,6,FALSE)</f>
        <v>-0.48479532163742689</v>
      </c>
    </row>
    <row r="808" spans="1:13">
      <c r="A808" s="9">
        <v>39431</v>
      </c>
      <c r="B808" t="s">
        <v>6</v>
      </c>
      <c r="C808" t="s">
        <v>0</v>
      </c>
      <c r="D808">
        <v>0</v>
      </c>
      <c r="E808">
        <v>3</v>
      </c>
      <c r="F808">
        <f>VLOOKUP(B808,Sheet1!$A$27:$B$46,2,FALSE)</f>
        <v>1.6382978723404256</v>
      </c>
      <c r="G808">
        <f>VLOOKUP(C808,Sheet1!$A$27:$B$46,2,FALSE)</f>
        <v>2.9188596491228069</v>
      </c>
      <c r="H808">
        <f>VLOOKUP(B808,Sheet1!$A$27:$D$46,3,FALSE)</f>
        <v>140</v>
      </c>
      <c r="I808">
        <f>VLOOKUP(C808,Sheet1!$A$27:$D$46,3,FALSE)</f>
        <v>291</v>
      </c>
      <c r="J808">
        <f>VLOOKUP(B808,Sheet1!$A$27:$D$46,4,FALSE)</f>
        <v>0.1702127659574468</v>
      </c>
      <c r="K808">
        <f>VLOOKUP(C808,Sheet1!$A$27:$D$46,4,FALSE)</f>
        <v>5.4093567251461985E-2</v>
      </c>
      <c r="L808">
        <f>VLOOKUP(B808,Sheet1!$A$27:$F$46,5,FALSE)</f>
        <v>0.4217836257309942</v>
      </c>
      <c r="M808">
        <f>VLOOKUP(C808,Sheet1!$A$27:$F$46,6,FALSE)</f>
        <v>1.1410818713450293</v>
      </c>
    </row>
    <row r="809" spans="1:13">
      <c r="A809" s="9">
        <v>39431</v>
      </c>
      <c r="B809" t="s">
        <v>14</v>
      </c>
      <c r="C809" t="s">
        <v>25</v>
      </c>
      <c r="D809">
        <v>1</v>
      </c>
      <c r="E809">
        <v>0</v>
      </c>
      <c r="F809">
        <f>VLOOKUP(B809,Sheet1!$A$27:$B$46,2,FALSE)</f>
        <v>1.0425531914893618</v>
      </c>
      <c r="G809">
        <f>VLOOKUP(C809,Sheet1!$A$27:$B$46,2,FALSE)</f>
        <v>1.3666666666666667</v>
      </c>
      <c r="H809">
        <f>VLOOKUP(B809,Sheet1!$A$27:$D$46,3,FALSE)</f>
        <v>79</v>
      </c>
      <c r="I809">
        <f>VLOOKUP(C809,Sheet1!$A$27:$D$46,3,FALSE)</f>
        <v>108</v>
      </c>
      <c r="J809">
        <f>VLOOKUP(B809,Sheet1!$A$27:$D$46,4,FALSE)</f>
        <v>0.39361702127659576</v>
      </c>
      <c r="K809">
        <f>VLOOKUP(C809,Sheet1!$A$27:$D$46,4,FALSE)</f>
        <v>0.18333333333333332</v>
      </c>
      <c r="L809">
        <f>VLOOKUP(B809,Sheet1!$A$27:$F$46,5,FALSE)</f>
        <v>0.33698830409356728</v>
      </c>
      <c r="M809">
        <f>VLOOKUP(C809,Sheet1!$A$27:$F$46,6,FALSE)</f>
        <v>-0.3190058479532164</v>
      </c>
    </row>
    <row r="810" spans="1:13">
      <c r="A810" s="9">
        <v>39425</v>
      </c>
      <c r="B810" t="s">
        <v>0</v>
      </c>
      <c r="C810" t="s">
        <v>21</v>
      </c>
      <c r="D810">
        <v>2</v>
      </c>
      <c r="E810">
        <v>1</v>
      </c>
      <c r="F810">
        <f>VLOOKUP(B810,Sheet1!$A$27:$B$46,2,FALSE)</f>
        <v>2.9188596491228069</v>
      </c>
      <c r="G810">
        <f>VLOOKUP(C810,Sheet1!$A$27:$B$46,2,FALSE)</f>
        <v>1.0425531914893618</v>
      </c>
      <c r="H810">
        <f>VLOOKUP(B810,Sheet1!$A$27:$D$46,3,FALSE)</f>
        <v>291</v>
      </c>
      <c r="I810">
        <f>VLOOKUP(C810,Sheet1!$A$27:$D$46,3,FALSE)</f>
        <v>78</v>
      </c>
      <c r="J810">
        <f>VLOOKUP(B810,Sheet1!$A$27:$D$46,4,FALSE)</f>
        <v>5.4093567251461985E-2</v>
      </c>
      <c r="K810">
        <f>VLOOKUP(C810,Sheet1!$A$27:$D$46,4,FALSE)</f>
        <v>0.36170212765957449</v>
      </c>
      <c r="L810">
        <f>VLOOKUP(B810,Sheet1!$A$27:$F$46,5,FALSE)</f>
        <v>1.111842105263158</v>
      </c>
      <c r="M810">
        <f>VLOOKUP(C810,Sheet1!$A$27:$F$46,6,FALSE)</f>
        <v>-0.44883040935672514</v>
      </c>
    </row>
    <row r="811" spans="1:13">
      <c r="A811" s="9">
        <v>39425</v>
      </c>
      <c r="B811" t="s">
        <v>8</v>
      </c>
      <c r="C811" t="s">
        <v>15</v>
      </c>
      <c r="D811">
        <v>1</v>
      </c>
      <c r="E811">
        <v>0</v>
      </c>
      <c r="F811">
        <f>VLOOKUP(B811,Sheet1!$A$27:$B$46,2,FALSE)</f>
        <v>1.7553191489361701</v>
      </c>
      <c r="G811">
        <f>VLOOKUP(C811,Sheet1!$A$27:$B$46,2,FALSE)</f>
        <v>1.446808510638298</v>
      </c>
      <c r="H811">
        <f>VLOOKUP(B811,Sheet1!$A$27:$D$46,3,FALSE)</f>
        <v>124</v>
      </c>
      <c r="I811">
        <f>VLOOKUP(C811,Sheet1!$A$27:$D$46,3,FALSE)</f>
        <v>107</v>
      </c>
      <c r="J811">
        <f>VLOOKUP(B811,Sheet1!$A$27:$D$46,4,FALSE)</f>
        <v>0.1702127659574468</v>
      </c>
      <c r="K811">
        <f>VLOOKUP(C811,Sheet1!$A$27:$D$46,4,FALSE)</f>
        <v>0.24468085106382978</v>
      </c>
      <c r="L811">
        <f>VLOOKUP(B811,Sheet1!$A$27:$F$46,5,FALSE)</f>
        <v>0.52119883040935666</v>
      </c>
      <c r="M811">
        <f>VLOOKUP(C811,Sheet1!$A$27:$F$46,6,FALSE)</f>
        <v>-0.21783625730994152</v>
      </c>
    </row>
    <row r="812" spans="1:13">
      <c r="A812" s="9">
        <v>39425</v>
      </c>
      <c r="B812" t="s">
        <v>24</v>
      </c>
      <c r="C812" t="s">
        <v>14</v>
      </c>
      <c r="D812">
        <v>3</v>
      </c>
      <c r="E812">
        <v>3</v>
      </c>
      <c r="F812">
        <f>VLOOKUP(B812,Sheet1!$A$27:$B$46,2,FALSE)</f>
        <v>0.65957446808510634</v>
      </c>
      <c r="G812">
        <f>VLOOKUP(C812,Sheet1!$A$27:$B$46,2,FALSE)</f>
        <v>1.0425531914893618</v>
      </c>
      <c r="H812">
        <f>VLOOKUP(B812,Sheet1!$A$27:$D$46,3,FALSE)</f>
        <v>66</v>
      </c>
      <c r="I812">
        <f>VLOOKUP(C812,Sheet1!$A$27:$D$46,3,FALSE)</f>
        <v>79</v>
      </c>
      <c r="J812">
        <f>VLOOKUP(B812,Sheet1!$A$27:$D$46,4,FALSE)</f>
        <v>0.2857142857142857</v>
      </c>
      <c r="K812">
        <f>VLOOKUP(C812,Sheet1!$A$27:$D$46,4,FALSE)</f>
        <v>0.39361702127659576</v>
      </c>
      <c r="L812">
        <f>VLOOKUP(B812,Sheet1!$A$27:$F$46,5,FALSE)</f>
        <v>-0.27953216374269008</v>
      </c>
      <c r="M812">
        <f>VLOOKUP(C812,Sheet1!$A$27:$F$46,6,FALSE)</f>
        <v>-0.49634502923976609</v>
      </c>
    </row>
    <row r="813" spans="1:13">
      <c r="A813" s="9">
        <v>39425</v>
      </c>
      <c r="B813" t="s">
        <v>32</v>
      </c>
      <c r="C813" t="s">
        <v>19</v>
      </c>
      <c r="D813">
        <v>3</v>
      </c>
      <c r="E813">
        <v>1</v>
      </c>
      <c r="F813">
        <f>VLOOKUP(B813,Sheet1!$A$27:$B$46,2,FALSE)</f>
        <v>1.1170212765957446</v>
      </c>
      <c r="G813">
        <f>VLOOKUP(C813,Sheet1!$A$27:$B$46,2,FALSE)</f>
        <v>1.4361702127659575</v>
      </c>
      <c r="H813">
        <f>VLOOKUP(B813,Sheet1!$A$27:$D$46,3,FALSE)</f>
        <v>74</v>
      </c>
      <c r="I813">
        <f>VLOOKUP(C813,Sheet1!$A$27:$D$46,3,FALSE)</f>
        <v>110</v>
      </c>
      <c r="J813">
        <f>VLOOKUP(B813,Sheet1!$A$27:$D$46,4,FALSE)</f>
        <v>0.32978723404255317</v>
      </c>
      <c r="K813">
        <f>VLOOKUP(C813,Sheet1!$A$27:$D$46,4,FALSE)</f>
        <v>0.25531914893617019</v>
      </c>
      <c r="L813">
        <f>VLOOKUP(B813,Sheet1!$A$27:$F$46,5,FALSE)</f>
        <v>2.4122807017543851E-2</v>
      </c>
      <c r="M813">
        <f>VLOOKUP(C813,Sheet1!$A$27:$F$46,6,FALSE)</f>
        <v>-0.43421052631578949</v>
      </c>
    </row>
    <row r="814" spans="1:13">
      <c r="A814" s="9">
        <v>39424</v>
      </c>
      <c r="B814" t="s">
        <v>7</v>
      </c>
      <c r="C814" t="s">
        <v>5</v>
      </c>
      <c r="D814">
        <v>0</v>
      </c>
      <c r="E814">
        <v>1</v>
      </c>
      <c r="F814">
        <f>VLOOKUP(B814,Sheet1!$A$27:$B$46,2,FALSE)</f>
        <v>1.3191489361702127</v>
      </c>
      <c r="G814">
        <f>VLOOKUP(C814,Sheet1!$A$27:$B$46,2,FALSE)</f>
        <v>2.4574468085106385</v>
      </c>
      <c r="H814">
        <f>VLOOKUP(B814,Sheet1!$A$27:$D$46,3,FALSE)</f>
        <v>79</v>
      </c>
      <c r="I814">
        <f>VLOOKUP(C814,Sheet1!$A$27:$D$46,3,FALSE)</f>
        <v>228</v>
      </c>
      <c r="J814">
        <f>VLOOKUP(B814,Sheet1!$A$27:$D$46,4,FALSE)</f>
        <v>0.22340425531914893</v>
      </c>
      <c r="K814">
        <f>VLOOKUP(C814,Sheet1!$A$27:$D$46,4,FALSE)</f>
        <v>0.11702127659574468</v>
      </c>
      <c r="L814">
        <f>VLOOKUP(B814,Sheet1!$A$27:$F$46,5,FALSE)</f>
        <v>0.22587719298245612</v>
      </c>
      <c r="M814">
        <f>VLOOKUP(C814,Sheet1!$A$27:$F$46,6,FALSE)</f>
        <v>0.3757309941520468</v>
      </c>
    </row>
    <row r="815" spans="1:13">
      <c r="A815" s="9">
        <v>39424</v>
      </c>
      <c r="B815" t="s">
        <v>16</v>
      </c>
      <c r="C815" t="s">
        <v>6</v>
      </c>
      <c r="D815">
        <v>0</v>
      </c>
      <c r="E815">
        <v>0</v>
      </c>
      <c r="F815">
        <f>VLOOKUP(B815,Sheet1!$A$27:$B$46,2,FALSE)</f>
        <v>0.98936170212765961</v>
      </c>
      <c r="G815">
        <f>VLOOKUP(C815,Sheet1!$A$27:$B$46,2,FALSE)</f>
        <v>1.6382978723404256</v>
      </c>
      <c r="H815">
        <f>VLOOKUP(B815,Sheet1!$A$27:$D$46,3,FALSE)</f>
        <v>79</v>
      </c>
      <c r="I815">
        <f>VLOOKUP(C815,Sheet1!$A$27:$D$46,3,FALSE)</f>
        <v>140</v>
      </c>
      <c r="J815">
        <f>VLOOKUP(B815,Sheet1!$A$27:$D$46,4,FALSE)</f>
        <v>0.40425531914893614</v>
      </c>
      <c r="K815">
        <f>VLOOKUP(C815,Sheet1!$A$27:$D$46,4,FALSE)</f>
        <v>0.1702127659574468</v>
      </c>
      <c r="L815">
        <f>VLOOKUP(B815,Sheet1!$A$27:$F$46,5,FALSE)</f>
        <v>0.23245614035087719</v>
      </c>
      <c r="M815">
        <f>VLOOKUP(C815,Sheet1!$A$27:$F$46,6,FALSE)</f>
        <v>-1.023391812865497E-2</v>
      </c>
    </row>
    <row r="816" spans="1:13">
      <c r="A816" s="9">
        <v>39421</v>
      </c>
      <c r="B816" t="s">
        <v>16</v>
      </c>
      <c r="C816" t="s">
        <v>123</v>
      </c>
      <c r="D816">
        <v>1</v>
      </c>
      <c r="E816">
        <v>1</v>
      </c>
      <c r="F816">
        <f>VLOOKUP(B816,Sheet1!$A$27:$B$46,2,FALSE)</f>
        <v>0.98936170212765961</v>
      </c>
      <c r="G816">
        <f>VLOOKUP(C816,Sheet1!$A$27:$B$46,2,FALSE)</f>
        <v>1.5319148936170213</v>
      </c>
      <c r="H816">
        <f>VLOOKUP(B816,Sheet1!$A$27:$D$46,3,FALSE)</f>
        <v>79</v>
      </c>
      <c r="I816">
        <f>VLOOKUP(C816,Sheet1!$A$27:$D$46,3,FALSE)</f>
        <v>127</v>
      </c>
      <c r="J816">
        <f>VLOOKUP(B816,Sheet1!$A$27:$D$46,4,FALSE)</f>
        <v>0.40425531914893614</v>
      </c>
      <c r="K816">
        <f>VLOOKUP(C816,Sheet1!$A$27:$D$46,4,FALSE)</f>
        <v>0.24468085106382978</v>
      </c>
      <c r="L816">
        <f>VLOOKUP(B816,Sheet1!$A$27:$F$46,5,FALSE)</f>
        <v>0.23245614035087719</v>
      </c>
      <c r="M816">
        <f>VLOOKUP(C816,Sheet1!$A$27:$F$46,6,FALSE)</f>
        <v>-8.6257309941520477E-2</v>
      </c>
    </row>
    <row r="817" spans="1:13">
      <c r="A817" s="9">
        <v>39418</v>
      </c>
      <c r="B817" t="s">
        <v>6</v>
      </c>
      <c r="C817" t="s">
        <v>7</v>
      </c>
      <c r="D817">
        <v>0</v>
      </c>
      <c r="E817">
        <v>3</v>
      </c>
      <c r="F817">
        <f>VLOOKUP(B817,Sheet1!$A$27:$B$46,2,FALSE)</f>
        <v>1.6382978723404256</v>
      </c>
      <c r="G817">
        <f>VLOOKUP(C817,Sheet1!$A$27:$B$46,2,FALSE)</f>
        <v>1.3191489361702127</v>
      </c>
      <c r="H817">
        <f>VLOOKUP(B817,Sheet1!$A$27:$D$46,3,FALSE)</f>
        <v>140</v>
      </c>
      <c r="I817">
        <f>VLOOKUP(C817,Sheet1!$A$27:$D$46,3,FALSE)</f>
        <v>79</v>
      </c>
      <c r="J817">
        <f>VLOOKUP(B817,Sheet1!$A$27:$D$46,4,FALSE)</f>
        <v>0.1702127659574468</v>
      </c>
      <c r="K817">
        <f>VLOOKUP(C817,Sheet1!$A$27:$D$46,4,FALSE)</f>
        <v>0.22340425531914893</v>
      </c>
      <c r="L817">
        <f>VLOOKUP(B817,Sheet1!$A$27:$F$46,5,FALSE)</f>
        <v>0.4217836257309942</v>
      </c>
      <c r="M817">
        <f>VLOOKUP(C817,Sheet1!$A$27:$F$46,6,FALSE)</f>
        <v>-0.42763157894736842</v>
      </c>
    </row>
    <row r="818" spans="1:13">
      <c r="A818" s="9">
        <v>39418</v>
      </c>
      <c r="B818" t="s">
        <v>15</v>
      </c>
      <c r="C818" t="s">
        <v>25</v>
      </c>
      <c r="D818">
        <v>2</v>
      </c>
      <c r="E818">
        <v>1</v>
      </c>
      <c r="F818">
        <f>VLOOKUP(B818,Sheet1!$A$27:$B$46,2,FALSE)</f>
        <v>1.446808510638298</v>
      </c>
      <c r="G818">
        <f>VLOOKUP(C818,Sheet1!$A$27:$B$46,2,FALSE)</f>
        <v>1.3666666666666667</v>
      </c>
      <c r="H818">
        <f>VLOOKUP(B818,Sheet1!$A$27:$D$46,3,FALSE)</f>
        <v>107</v>
      </c>
      <c r="I818">
        <f>VLOOKUP(C818,Sheet1!$A$27:$D$46,3,FALSE)</f>
        <v>108</v>
      </c>
      <c r="J818">
        <f>VLOOKUP(B818,Sheet1!$A$27:$D$46,4,FALSE)</f>
        <v>0.24468085106382978</v>
      </c>
      <c r="K818">
        <f>VLOOKUP(C818,Sheet1!$A$27:$D$46,4,FALSE)</f>
        <v>0.18333333333333332</v>
      </c>
      <c r="L818">
        <f>VLOOKUP(B818,Sheet1!$A$27:$F$46,5,FALSE)</f>
        <v>0.32748538011695905</v>
      </c>
      <c r="M818">
        <f>VLOOKUP(C818,Sheet1!$A$27:$F$46,6,FALSE)</f>
        <v>-0.3190058479532164</v>
      </c>
    </row>
    <row r="819" spans="1:13">
      <c r="A819" s="9">
        <v>39418</v>
      </c>
      <c r="B819" t="s">
        <v>21</v>
      </c>
      <c r="C819" t="s">
        <v>16</v>
      </c>
      <c r="D819">
        <v>1</v>
      </c>
      <c r="E819">
        <v>2</v>
      </c>
      <c r="F819">
        <f>VLOOKUP(B819,Sheet1!$A$27:$B$46,2,FALSE)</f>
        <v>1.0425531914893618</v>
      </c>
      <c r="G819">
        <f>VLOOKUP(C819,Sheet1!$A$27:$B$46,2,FALSE)</f>
        <v>0.98936170212765961</v>
      </c>
      <c r="H819">
        <f>VLOOKUP(B819,Sheet1!$A$27:$D$46,3,FALSE)</f>
        <v>78</v>
      </c>
      <c r="I819">
        <f>VLOOKUP(C819,Sheet1!$A$27:$D$46,3,FALSE)</f>
        <v>79</v>
      </c>
      <c r="J819">
        <f>VLOOKUP(B819,Sheet1!$A$27:$D$46,4,FALSE)</f>
        <v>0.36170212765957449</v>
      </c>
      <c r="K819">
        <f>VLOOKUP(C819,Sheet1!$A$27:$D$46,4,FALSE)</f>
        <v>0.40425531914893614</v>
      </c>
      <c r="L819">
        <f>VLOOKUP(B819,Sheet1!$A$27:$F$46,5,FALSE)</f>
        <v>0.11330409356725145</v>
      </c>
      <c r="M819">
        <f>VLOOKUP(C819,Sheet1!$A$27:$F$46,6,FALSE)</f>
        <v>-0.49780701754385964</v>
      </c>
    </row>
    <row r="820" spans="1:13">
      <c r="A820" s="9">
        <v>39417</v>
      </c>
      <c r="B820" t="s">
        <v>5</v>
      </c>
      <c r="C820" t="s">
        <v>32</v>
      </c>
      <c r="D820">
        <v>3</v>
      </c>
      <c r="E820">
        <v>1</v>
      </c>
      <c r="F820">
        <f>VLOOKUP(B820,Sheet1!$A$27:$B$46,2,FALSE)</f>
        <v>2.4574468085106385</v>
      </c>
      <c r="G820">
        <f>VLOOKUP(C820,Sheet1!$A$27:$B$46,2,FALSE)</f>
        <v>1.1170212765957446</v>
      </c>
      <c r="H820">
        <f>VLOOKUP(B820,Sheet1!$A$27:$D$46,3,FALSE)</f>
        <v>228</v>
      </c>
      <c r="I820">
        <f>VLOOKUP(C820,Sheet1!$A$27:$D$46,3,FALSE)</f>
        <v>74</v>
      </c>
      <c r="J820">
        <f>VLOOKUP(B820,Sheet1!$A$27:$D$46,4,FALSE)</f>
        <v>0.11702127659574468</v>
      </c>
      <c r="K820">
        <f>VLOOKUP(C820,Sheet1!$A$27:$D$46,4,FALSE)</f>
        <v>0.32978723404255317</v>
      </c>
      <c r="L820">
        <f>VLOOKUP(B820,Sheet1!$A$27:$F$46,5,FALSE)</f>
        <v>1.1023391812865497</v>
      </c>
      <c r="M820">
        <f>VLOOKUP(C820,Sheet1!$A$27:$F$46,6,FALSE)</f>
        <v>-0.40716374269005845</v>
      </c>
    </row>
    <row r="821" spans="1:13">
      <c r="A821" s="9">
        <v>39417</v>
      </c>
      <c r="B821" t="s">
        <v>23</v>
      </c>
      <c r="C821" t="s">
        <v>123</v>
      </c>
      <c r="D821">
        <v>1</v>
      </c>
      <c r="E821">
        <v>0</v>
      </c>
      <c r="F821">
        <f>VLOOKUP(B821,Sheet1!$A$27:$B$46,2,FALSE)</f>
        <v>1.1063829787234043</v>
      </c>
      <c r="G821">
        <f>VLOOKUP(C821,Sheet1!$A$27:$B$46,2,FALSE)</f>
        <v>1.5319148936170213</v>
      </c>
      <c r="H821">
        <f>VLOOKUP(B821,Sheet1!$A$27:$D$46,3,FALSE)</f>
        <v>57</v>
      </c>
      <c r="I821">
        <f>VLOOKUP(C821,Sheet1!$A$27:$D$46,3,FALSE)</f>
        <v>127</v>
      </c>
      <c r="J821">
        <f>VLOOKUP(B821,Sheet1!$A$27:$D$46,4,FALSE)</f>
        <v>0.30851063829787234</v>
      </c>
      <c r="K821">
        <f>VLOOKUP(C821,Sheet1!$A$27:$D$46,4,FALSE)</f>
        <v>0.24468085106382978</v>
      </c>
      <c r="L821">
        <f>VLOOKUP(B821,Sheet1!$A$27:$F$46,5,FALSE)</f>
        <v>-0.21856725146198833</v>
      </c>
      <c r="M821">
        <f>VLOOKUP(C821,Sheet1!$A$27:$F$46,6,FALSE)</f>
        <v>-8.6257309941520477E-2</v>
      </c>
    </row>
    <row r="822" spans="1:13">
      <c r="A822" s="9">
        <v>39417</v>
      </c>
      <c r="B822" t="s">
        <v>14</v>
      </c>
      <c r="C822" t="s">
        <v>0</v>
      </c>
      <c r="D822">
        <v>1</v>
      </c>
      <c r="E822">
        <v>1</v>
      </c>
      <c r="F822">
        <f>VLOOKUP(B822,Sheet1!$A$27:$B$46,2,FALSE)</f>
        <v>1.0425531914893618</v>
      </c>
      <c r="G822">
        <f>VLOOKUP(C822,Sheet1!$A$27:$B$46,2,FALSE)</f>
        <v>2.9188596491228069</v>
      </c>
      <c r="H822">
        <f>VLOOKUP(B822,Sheet1!$A$27:$D$46,3,FALSE)</f>
        <v>79</v>
      </c>
      <c r="I822">
        <f>VLOOKUP(C822,Sheet1!$A$27:$D$46,3,FALSE)</f>
        <v>291</v>
      </c>
      <c r="J822">
        <f>VLOOKUP(B822,Sheet1!$A$27:$D$46,4,FALSE)</f>
        <v>0.39361702127659576</v>
      </c>
      <c r="K822">
        <f>VLOOKUP(C822,Sheet1!$A$27:$D$46,4,FALSE)</f>
        <v>5.4093567251461985E-2</v>
      </c>
      <c r="L822">
        <f>VLOOKUP(B822,Sheet1!$A$27:$F$46,5,FALSE)</f>
        <v>0.33698830409356728</v>
      </c>
      <c r="M822">
        <f>VLOOKUP(C822,Sheet1!$A$27:$F$46,6,FALSE)</f>
        <v>1.1410818713450293</v>
      </c>
    </row>
    <row r="823" spans="1:13">
      <c r="A823" s="9">
        <v>39411</v>
      </c>
      <c r="B823" t="s">
        <v>31</v>
      </c>
      <c r="C823" t="s">
        <v>23</v>
      </c>
      <c r="D823">
        <v>1</v>
      </c>
      <c r="E823">
        <v>1</v>
      </c>
      <c r="F823">
        <f>VLOOKUP(B823,Sheet1!$A$27:$B$46,2,FALSE)</f>
        <v>1.6276595744680851</v>
      </c>
      <c r="G823">
        <f>VLOOKUP(C823,Sheet1!$A$27:$B$46,2,FALSE)</f>
        <v>1.1063829787234043</v>
      </c>
      <c r="H823">
        <f>VLOOKUP(B823,Sheet1!$A$27:$D$46,3,FALSE)</f>
        <v>124</v>
      </c>
      <c r="I823">
        <f>VLOOKUP(C823,Sheet1!$A$27:$D$46,3,FALSE)</f>
        <v>57</v>
      </c>
      <c r="J823">
        <f>VLOOKUP(B823,Sheet1!$A$27:$D$46,4,FALSE)</f>
        <v>0.21276595744680851</v>
      </c>
      <c r="K823">
        <f>VLOOKUP(C823,Sheet1!$A$27:$D$46,4,FALSE)</f>
        <v>0.30851063829787234</v>
      </c>
      <c r="L823">
        <f>VLOOKUP(B823,Sheet1!$A$27:$F$46,5,FALSE)</f>
        <v>0.63669590643274854</v>
      </c>
      <c r="M823">
        <f>VLOOKUP(C823,Sheet1!$A$27:$F$46,6,FALSE)</f>
        <v>-0.38230994152046782</v>
      </c>
    </row>
    <row r="824" spans="1:13">
      <c r="A824" s="9">
        <v>39411</v>
      </c>
      <c r="B824" t="s">
        <v>7</v>
      </c>
      <c r="C824" t="s">
        <v>21</v>
      </c>
      <c r="D824">
        <v>2</v>
      </c>
      <c r="E824">
        <v>2</v>
      </c>
      <c r="F824">
        <f>VLOOKUP(B824,Sheet1!$A$27:$B$46,2,FALSE)</f>
        <v>1.3191489361702127</v>
      </c>
      <c r="G824">
        <f>VLOOKUP(C824,Sheet1!$A$27:$B$46,2,FALSE)</f>
        <v>1.0425531914893618</v>
      </c>
      <c r="H824">
        <f>VLOOKUP(B824,Sheet1!$A$27:$D$46,3,FALSE)</f>
        <v>79</v>
      </c>
      <c r="I824">
        <f>VLOOKUP(C824,Sheet1!$A$27:$D$46,3,FALSE)</f>
        <v>78</v>
      </c>
      <c r="J824">
        <f>VLOOKUP(B824,Sheet1!$A$27:$D$46,4,FALSE)</f>
        <v>0.22340425531914893</v>
      </c>
      <c r="K824">
        <f>VLOOKUP(C824,Sheet1!$A$27:$D$46,4,FALSE)</f>
        <v>0.36170212765957449</v>
      </c>
      <c r="L824">
        <f>VLOOKUP(B824,Sheet1!$A$27:$F$46,5,FALSE)</f>
        <v>0.22587719298245612</v>
      </c>
      <c r="M824">
        <f>VLOOKUP(C824,Sheet1!$A$27:$F$46,6,FALSE)</f>
        <v>-0.44883040935672514</v>
      </c>
    </row>
    <row r="825" spans="1:13">
      <c r="A825" s="9">
        <v>39411</v>
      </c>
      <c r="B825" t="s">
        <v>24</v>
      </c>
      <c r="C825" t="s">
        <v>15</v>
      </c>
      <c r="D825">
        <v>1</v>
      </c>
      <c r="E825">
        <v>1</v>
      </c>
      <c r="F825">
        <f>VLOOKUP(B825,Sheet1!$A$27:$B$46,2,FALSE)</f>
        <v>0.65957446808510634</v>
      </c>
      <c r="G825">
        <f>VLOOKUP(C825,Sheet1!$A$27:$B$46,2,FALSE)</f>
        <v>1.446808510638298</v>
      </c>
      <c r="H825">
        <f>VLOOKUP(B825,Sheet1!$A$27:$D$46,3,FALSE)</f>
        <v>66</v>
      </c>
      <c r="I825">
        <f>VLOOKUP(C825,Sheet1!$A$27:$D$46,3,FALSE)</f>
        <v>107</v>
      </c>
      <c r="J825">
        <f>VLOOKUP(B825,Sheet1!$A$27:$D$46,4,FALSE)</f>
        <v>0.2857142857142857</v>
      </c>
      <c r="K825">
        <f>VLOOKUP(C825,Sheet1!$A$27:$D$46,4,FALSE)</f>
        <v>0.24468085106382978</v>
      </c>
      <c r="L825">
        <f>VLOOKUP(B825,Sheet1!$A$27:$F$46,5,FALSE)</f>
        <v>-0.27953216374269008</v>
      </c>
      <c r="M825">
        <f>VLOOKUP(C825,Sheet1!$A$27:$F$46,6,FALSE)</f>
        <v>-0.21783625730994152</v>
      </c>
    </row>
    <row r="826" spans="1:13">
      <c r="A826" s="9">
        <v>39411</v>
      </c>
      <c r="B826" t="s">
        <v>32</v>
      </c>
      <c r="C826" t="s">
        <v>6</v>
      </c>
      <c r="D826">
        <v>1</v>
      </c>
      <c r="E826">
        <v>0</v>
      </c>
      <c r="F826">
        <f>VLOOKUP(B826,Sheet1!$A$27:$B$46,2,FALSE)</f>
        <v>1.1170212765957446</v>
      </c>
      <c r="G826">
        <f>VLOOKUP(C826,Sheet1!$A$27:$B$46,2,FALSE)</f>
        <v>1.6382978723404256</v>
      </c>
      <c r="H826">
        <f>VLOOKUP(B826,Sheet1!$A$27:$D$46,3,FALSE)</f>
        <v>74</v>
      </c>
      <c r="I826">
        <f>VLOOKUP(C826,Sheet1!$A$27:$D$46,3,FALSE)</f>
        <v>140</v>
      </c>
      <c r="J826">
        <f>VLOOKUP(B826,Sheet1!$A$27:$D$46,4,FALSE)</f>
        <v>0.32978723404255317</v>
      </c>
      <c r="K826">
        <f>VLOOKUP(C826,Sheet1!$A$27:$D$46,4,FALSE)</f>
        <v>0.1702127659574468</v>
      </c>
      <c r="L826">
        <f>VLOOKUP(B826,Sheet1!$A$27:$F$46,5,FALSE)</f>
        <v>2.4122807017543851E-2</v>
      </c>
      <c r="M826">
        <f>VLOOKUP(C826,Sheet1!$A$27:$F$46,6,FALSE)</f>
        <v>-1.023391812865497E-2</v>
      </c>
    </row>
    <row r="827" spans="1:13">
      <c r="A827" s="9">
        <v>39411</v>
      </c>
      <c r="B827" t="s">
        <v>16</v>
      </c>
      <c r="C827" t="s">
        <v>14</v>
      </c>
      <c r="D827">
        <v>1</v>
      </c>
      <c r="E827">
        <v>2</v>
      </c>
      <c r="F827">
        <f>VLOOKUP(B827,Sheet1!$A$27:$B$46,2,FALSE)</f>
        <v>0.98936170212765961</v>
      </c>
      <c r="G827">
        <f>VLOOKUP(C827,Sheet1!$A$27:$B$46,2,FALSE)</f>
        <v>1.0425531914893618</v>
      </c>
      <c r="H827">
        <f>VLOOKUP(B827,Sheet1!$A$27:$D$46,3,FALSE)</f>
        <v>79</v>
      </c>
      <c r="I827">
        <f>VLOOKUP(C827,Sheet1!$A$27:$D$46,3,FALSE)</f>
        <v>79</v>
      </c>
      <c r="J827">
        <f>VLOOKUP(B827,Sheet1!$A$27:$D$46,4,FALSE)</f>
        <v>0.40425531914893614</v>
      </c>
      <c r="K827">
        <f>VLOOKUP(C827,Sheet1!$A$27:$D$46,4,FALSE)</f>
        <v>0.39361702127659576</v>
      </c>
      <c r="L827">
        <f>VLOOKUP(B827,Sheet1!$A$27:$F$46,5,FALSE)</f>
        <v>0.23245614035087719</v>
      </c>
      <c r="M827">
        <f>VLOOKUP(C827,Sheet1!$A$27:$F$46,6,FALSE)</f>
        <v>-0.49634502923976609</v>
      </c>
    </row>
    <row r="828" spans="1:13">
      <c r="A828" s="9">
        <v>39410</v>
      </c>
      <c r="B828" t="s">
        <v>123</v>
      </c>
      <c r="C828" t="s">
        <v>19</v>
      </c>
      <c r="D828">
        <v>1</v>
      </c>
      <c r="E828">
        <v>2</v>
      </c>
      <c r="F828">
        <f>VLOOKUP(B828,Sheet1!$A$27:$B$46,2,FALSE)</f>
        <v>1.5319148936170213</v>
      </c>
      <c r="G828">
        <f>VLOOKUP(C828,Sheet1!$A$27:$B$46,2,FALSE)</f>
        <v>1.4361702127659575</v>
      </c>
      <c r="H828">
        <f>VLOOKUP(B828,Sheet1!$A$27:$D$46,3,FALSE)</f>
        <v>127</v>
      </c>
      <c r="I828">
        <f>VLOOKUP(C828,Sheet1!$A$27:$D$46,3,FALSE)</f>
        <v>110</v>
      </c>
      <c r="J828">
        <f>VLOOKUP(B828,Sheet1!$A$27:$D$46,4,FALSE)</f>
        <v>0.24468085106382978</v>
      </c>
      <c r="K828">
        <f>VLOOKUP(C828,Sheet1!$A$27:$D$46,4,FALSE)</f>
        <v>0.25531914893617019</v>
      </c>
      <c r="L828">
        <f>VLOOKUP(B828,Sheet1!$A$27:$F$46,5,FALSE)</f>
        <v>0.17909356725146197</v>
      </c>
      <c r="M828">
        <f>VLOOKUP(C828,Sheet1!$A$27:$F$46,6,FALSE)</f>
        <v>-0.43421052631578949</v>
      </c>
    </row>
    <row r="829" spans="1:13">
      <c r="A829" s="9">
        <v>39397</v>
      </c>
      <c r="B829" t="s">
        <v>5</v>
      </c>
      <c r="C829" t="s">
        <v>19</v>
      </c>
      <c r="D829">
        <v>4</v>
      </c>
      <c r="E829">
        <v>3</v>
      </c>
      <c r="F829">
        <f>VLOOKUP(B829,Sheet1!$A$27:$B$46,2,FALSE)</f>
        <v>2.4574468085106385</v>
      </c>
      <c r="G829">
        <f>VLOOKUP(C829,Sheet1!$A$27:$B$46,2,FALSE)</f>
        <v>1.4361702127659575</v>
      </c>
      <c r="H829">
        <f>VLOOKUP(B829,Sheet1!$A$27:$D$46,3,FALSE)</f>
        <v>228</v>
      </c>
      <c r="I829">
        <f>VLOOKUP(C829,Sheet1!$A$27:$D$46,3,FALSE)</f>
        <v>110</v>
      </c>
      <c r="J829">
        <f>VLOOKUP(B829,Sheet1!$A$27:$D$46,4,FALSE)</f>
        <v>0.11702127659574468</v>
      </c>
      <c r="K829">
        <f>VLOOKUP(C829,Sheet1!$A$27:$D$46,4,FALSE)</f>
        <v>0.25531914893617019</v>
      </c>
      <c r="L829">
        <f>VLOOKUP(B829,Sheet1!$A$27:$F$46,5,FALSE)</f>
        <v>1.1023391812865497</v>
      </c>
      <c r="M829">
        <f>VLOOKUP(C829,Sheet1!$A$27:$F$46,6,FALSE)</f>
        <v>-0.43421052631578949</v>
      </c>
    </row>
    <row r="830" spans="1:13">
      <c r="A830" s="9">
        <v>39397</v>
      </c>
      <c r="B830" t="s">
        <v>31</v>
      </c>
      <c r="C830" t="s">
        <v>123</v>
      </c>
      <c r="D830">
        <v>3</v>
      </c>
      <c r="E830">
        <v>2</v>
      </c>
      <c r="F830">
        <f>VLOOKUP(B830,Sheet1!$A$27:$B$46,2,FALSE)</f>
        <v>1.6276595744680851</v>
      </c>
      <c r="G830">
        <f>VLOOKUP(C830,Sheet1!$A$27:$B$46,2,FALSE)</f>
        <v>1.5319148936170213</v>
      </c>
      <c r="H830">
        <f>VLOOKUP(B830,Sheet1!$A$27:$D$46,3,FALSE)</f>
        <v>124</v>
      </c>
      <c r="I830">
        <f>VLOOKUP(C830,Sheet1!$A$27:$D$46,3,FALSE)</f>
        <v>127</v>
      </c>
      <c r="J830">
        <f>VLOOKUP(B830,Sheet1!$A$27:$D$46,4,FALSE)</f>
        <v>0.21276595744680851</v>
      </c>
      <c r="K830">
        <f>VLOOKUP(C830,Sheet1!$A$27:$D$46,4,FALSE)</f>
        <v>0.24468085106382978</v>
      </c>
      <c r="L830">
        <f>VLOOKUP(B830,Sheet1!$A$27:$F$46,5,FALSE)</f>
        <v>0.63669590643274854</v>
      </c>
      <c r="M830">
        <f>VLOOKUP(C830,Sheet1!$A$27:$F$46,6,FALSE)</f>
        <v>-8.6257309941520477E-2</v>
      </c>
    </row>
    <row r="831" spans="1:13">
      <c r="A831" s="9">
        <v>39397</v>
      </c>
      <c r="B831" t="s">
        <v>23</v>
      </c>
      <c r="C831" t="s">
        <v>8</v>
      </c>
      <c r="D831">
        <v>0</v>
      </c>
      <c r="E831">
        <v>0</v>
      </c>
      <c r="F831">
        <f>VLOOKUP(B831,Sheet1!$A$27:$B$46,2,FALSE)</f>
        <v>1.1063829787234043</v>
      </c>
      <c r="G831">
        <f>VLOOKUP(C831,Sheet1!$A$27:$B$46,2,FALSE)</f>
        <v>1.7553191489361701</v>
      </c>
      <c r="H831">
        <f>VLOOKUP(B831,Sheet1!$A$27:$D$46,3,FALSE)</f>
        <v>57</v>
      </c>
      <c r="I831">
        <f>VLOOKUP(C831,Sheet1!$A$27:$D$46,3,FALSE)</f>
        <v>124</v>
      </c>
      <c r="J831">
        <f>VLOOKUP(B831,Sheet1!$A$27:$D$46,4,FALSE)</f>
        <v>0.30851063829787234</v>
      </c>
      <c r="K831">
        <f>VLOOKUP(C831,Sheet1!$A$27:$D$46,4,FALSE)</f>
        <v>0.1702127659574468</v>
      </c>
      <c r="L831">
        <f>VLOOKUP(B831,Sheet1!$A$27:$F$46,5,FALSE)</f>
        <v>-0.21856725146198833</v>
      </c>
      <c r="M831">
        <f>VLOOKUP(C831,Sheet1!$A$27:$F$46,6,FALSE)</f>
        <v>-0.25730994152046782</v>
      </c>
    </row>
    <row r="832" spans="1:13">
      <c r="A832" s="9">
        <v>39397</v>
      </c>
      <c r="B832" t="s">
        <v>21</v>
      </c>
      <c r="C832" t="s">
        <v>32</v>
      </c>
      <c r="D832">
        <v>0</v>
      </c>
      <c r="E832">
        <v>1</v>
      </c>
      <c r="F832">
        <f>VLOOKUP(B832,Sheet1!$A$27:$B$46,2,FALSE)</f>
        <v>1.0425531914893618</v>
      </c>
      <c r="G832">
        <f>VLOOKUP(C832,Sheet1!$A$27:$B$46,2,FALSE)</f>
        <v>1.1170212765957446</v>
      </c>
      <c r="H832">
        <f>VLOOKUP(B832,Sheet1!$A$27:$D$46,3,FALSE)</f>
        <v>78</v>
      </c>
      <c r="I832">
        <f>VLOOKUP(C832,Sheet1!$A$27:$D$46,3,FALSE)</f>
        <v>74</v>
      </c>
      <c r="J832">
        <f>VLOOKUP(B832,Sheet1!$A$27:$D$46,4,FALSE)</f>
        <v>0.36170212765957449</v>
      </c>
      <c r="K832">
        <f>VLOOKUP(C832,Sheet1!$A$27:$D$46,4,FALSE)</f>
        <v>0.32978723404255317</v>
      </c>
      <c r="L832">
        <f>VLOOKUP(B832,Sheet1!$A$27:$F$46,5,FALSE)</f>
        <v>0.11330409356725145</v>
      </c>
      <c r="M832">
        <f>VLOOKUP(C832,Sheet1!$A$27:$F$46,6,FALSE)</f>
        <v>-0.40716374269005845</v>
      </c>
    </row>
    <row r="833" spans="1:13">
      <c r="A833" s="9">
        <v>39397</v>
      </c>
      <c r="B833" t="s">
        <v>14</v>
      </c>
      <c r="C833" t="s">
        <v>7</v>
      </c>
      <c r="D833">
        <v>2</v>
      </c>
      <c r="E833">
        <v>1</v>
      </c>
      <c r="F833">
        <f>VLOOKUP(B833,Sheet1!$A$27:$B$46,2,FALSE)</f>
        <v>1.0425531914893618</v>
      </c>
      <c r="G833">
        <f>VLOOKUP(C833,Sheet1!$A$27:$B$46,2,FALSE)</f>
        <v>1.3191489361702127</v>
      </c>
      <c r="H833">
        <f>VLOOKUP(B833,Sheet1!$A$27:$D$46,3,FALSE)</f>
        <v>79</v>
      </c>
      <c r="I833">
        <f>VLOOKUP(C833,Sheet1!$A$27:$D$46,3,FALSE)</f>
        <v>79</v>
      </c>
      <c r="J833">
        <f>VLOOKUP(B833,Sheet1!$A$27:$D$46,4,FALSE)</f>
        <v>0.39361702127659576</v>
      </c>
      <c r="K833">
        <f>VLOOKUP(C833,Sheet1!$A$27:$D$46,4,FALSE)</f>
        <v>0.22340425531914893</v>
      </c>
      <c r="L833">
        <f>VLOOKUP(B833,Sheet1!$A$27:$F$46,5,FALSE)</f>
        <v>0.33698830409356728</v>
      </c>
      <c r="M833">
        <f>VLOOKUP(C833,Sheet1!$A$27:$F$46,6,FALSE)</f>
        <v>-0.42763157894736842</v>
      </c>
    </row>
    <row r="834" spans="1:13">
      <c r="A834" s="9">
        <v>39396</v>
      </c>
      <c r="B834" t="s">
        <v>15</v>
      </c>
      <c r="C834" t="s">
        <v>0</v>
      </c>
      <c r="D834">
        <v>2</v>
      </c>
      <c r="E834">
        <v>0</v>
      </c>
      <c r="F834">
        <f>VLOOKUP(B834,Sheet1!$A$27:$B$46,2,FALSE)</f>
        <v>1.446808510638298</v>
      </c>
      <c r="G834">
        <f>VLOOKUP(C834,Sheet1!$A$27:$B$46,2,FALSE)</f>
        <v>2.9188596491228069</v>
      </c>
      <c r="H834">
        <f>VLOOKUP(B834,Sheet1!$A$27:$D$46,3,FALSE)</f>
        <v>107</v>
      </c>
      <c r="I834">
        <f>VLOOKUP(C834,Sheet1!$A$27:$D$46,3,FALSE)</f>
        <v>291</v>
      </c>
      <c r="J834">
        <f>VLOOKUP(B834,Sheet1!$A$27:$D$46,4,FALSE)</f>
        <v>0.24468085106382978</v>
      </c>
      <c r="K834">
        <f>VLOOKUP(C834,Sheet1!$A$27:$D$46,4,FALSE)</f>
        <v>5.4093567251461985E-2</v>
      </c>
      <c r="L834">
        <f>VLOOKUP(B834,Sheet1!$A$27:$F$46,5,FALSE)</f>
        <v>0.32748538011695905</v>
      </c>
      <c r="M834">
        <f>VLOOKUP(C834,Sheet1!$A$27:$F$46,6,FALSE)</f>
        <v>1.1410818713450293</v>
      </c>
    </row>
    <row r="835" spans="1:13">
      <c r="A835" s="9">
        <v>39390</v>
      </c>
      <c r="B835" t="s">
        <v>8</v>
      </c>
      <c r="C835" t="s">
        <v>31</v>
      </c>
      <c r="D835">
        <v>3</v>
      </c>
      <c r="E835">
        <v>4</v>
      </c>
      <c r="F835">
        <f>VLOOKUP(B835,Sheet1!$A$27:$B$46,2,FALSE)</f>
        <v>1.7553191489361701</v>
      </c>
      <c r="G835">
        <f>VLOOKUP(C835,Sheet1!$A$27:$B$46,2,FALSE)</f>
        <v>1.6276595744680851</v>
      </c>
      <c r="H835">
        <f>VLOOKUP(B835,Sheet1!$A$27:$D$46,3,FALSE)</f>
        <v>124</v>
      </c>
      <c r="I835">
        <f>VLOOKUP(C835,Sheet1!$A$27:$D$46,3,FALSE)</f>
        <v>124</v>
      </c>
      <c r="J835">
        <f>VLOOKUP(B835,Sheet1!$A$27:$D$46,4,FALSE)</f>
        <v>0.1702127659574468</v>
      </c>
      <c r="K835">
        <f>VLOOKUP(C835,Sheet1!$A$27:$D$46,4,FALSE)</f>
        <v>0.21276595744680851</v>
      </c>
      <c r="L835">
        <f>VLOOKUP(B835,Sheet1!$A$27:$F$46,5,FALSE)</f>
        <v>0.52119883040935666</v>
      </c>
      <c r="M835">
        <f>VLOOKUP(C835,Sheet1!$A$27:$F$46,6,FALSE)</f>
        <v>-0.13961988304093564</v>
      </c>
    </row>
    <row r="836" spans="1:13">
      <c r="A836" s="9">
        <v>39390</v>
      </c>
      <c r="B836" t="s">
        <v>25</v>
      </c>
      <c r="C836" t="s">
        <v>23</v>
      </c>
      <c r="D836">
        <v>3</v>
      </c>
      <c r="E836">
        <v>0</v>
      </c>
      <c r="F836">
        <f>VLOOKUP(B836,Sheet1!$A$27:$B$46,2,FALSE)</f>
        <v>1.3666666666666667</v>
      </c>
      <c r="G836">
        <f>VLOOKUP(C836,Sheet1!$A$27:$B$46,2,FALSE)</f>
        <v>1.1063829787234043</v>
      </c>
      <c r="H836">
        <f>VLOOKUP(B836,Sheet1!$A$27:$D$46,3,FALSE)</f>
        <v>108</v>
      </c>
      <c r="I836">
        <f>VLOOKUP(C836,Sheet1!$A$27:$D$46,3,FALSE)</f>
        <v>57</v>
      </c>
      <c r="J836">
        <f>VLOOKUP(B836,Sheet1!$A$27:$D$46,4,FALSE)</f>
        <v>0.18333333333333332</v>
      </c>
      <c r="K836">
        <f>VLOOKUP(C836,Sheet1!$A$27:$D$46,4,FALSE)</f>
        <v>0.30851063829787234</v>
      </c>
      <c r="L836">
        <f>VLOOKUP(B836,Sheet1!$A$27:$F$46,5,FALSE)</f>
        <v>7.2222222222222215E-2</v>
      </c>
      <c r="M836">
        <f>VLOOKUP(C836,Sheet1!$A$27:$F$46,6,FALSE)</f>
        <v>-0.38230994152046782</v>
      </c>
    </row>
    <row r="837" spans="1:13">
      <c r="A837" s="9">
        <v>39390</v>
      </c>
      <c r="B837" t="s">
        <v>32</v>
      </c>
      <c r="C837" t="s">
        <v>14</v>
      </c>
      <c r="D837">
        <v>1</v>
      </c>
      <c r="E837">
        <v>1</v>
      </c>
      <c r="F837">
        <f>VLOOKUP(B837,Sheet1!$A$27:$B$46,2,FALSE)</f>
        <v>1.1170212765957446</v>
      </c>
      <c r="G837">
        <f>VLOOKUP(C837,Sheet1!$A$27:$B$46,2,FALSE)</f>
        <v>1.0425531914893618</v>
      </c>
      <c r="H837">
        <f>VLOOKUP(B837,Sheet1!$A$27:$D$46,3,FALSE)</f>
        <v>74</v>
      </c>
      <c r="I837">
        <f>VLOOKUP(C837,Sheet1!$A$27:$D$46,3,FALSE)</f>
        <v>79</v>
      </c>
      <c r="J837">
        <f>VLOOKUP(B837,Sheet1!$A$27:$D$46,4,FALSE)</f>
        <v>0.32978723404255317</v>
      </c>
      <c r="K837">
        <f>VLOOKUP(C837,Sheet1!$A$27:$D$46,4,FALSE)</f>
        <v>0.39361702127659576</v>
      </c>
      <c r="L837">
        <f>VLOOKUP(B837,Sheet1!$A$27:$F$46,5,FALSE)</f>
        <v>2.4122807017543851E-2</v>
      </c>
      <c r="M837">
        <f>VLOOKUP(C837,Sheet1!$A$27:$F$46,6,FALSE)</f>
        <v>-0.49634502923976609</v>
      </c>
    </row>
    <row r="838" spans="1:13">
      <c r="A838" s="9">
        <v>39390</v>
      </c>
      <c r="B838" t="s">
        <v>16</v>
      </c>
      <c r="C838" t="s">
        <v>15</v>
      </c>
      <c r="D838">
        <v>0</v>
      </c>
      <c r="E838">
        <v>2</v>
      </c>
      <c r="F838">
        <f>VLOOKUP(B838,Sheet1!$A$27:$B$46,2,FALSE)</f>
        <v>0.98936170212765961</v>
      </c>
      <c r="G838">
        <f>VLOOKUP(C838,Sheet1!$A$27:$B$46,2,FALSE)</f>
        <v>1.446808510638298</v>
      </c>
      <c r="H838">
        <f>VLOOKUP(B838,Sheet1!$A$27:$D$46,3,FALSE)</f>
        <v>79</v>
      </c>
      <c r="I838">
        <f>VLOOKUP(C838,Sheet1!$A$27:$D$46,3,FALSE)</f>
        <v>107</v>
      </c>
      <c r="J838">
        <f>VLOOKUP(B838,Sheet1!$A$27:$D$46,4,FALSE)</f>
        <v>0.40425531914893614</v>
      </c>
      <c r="K838">
        <f>VLOOKUP(C838,Sheet1!$A$27:$D$46,4,FALSE)</f>
        <v>0.24468085106382978</v>
      </c>
      <c r="L838">
        <f>VLOOKUP(B838,Sheet1!$A$27:$F$46,5,FALSE)</f>
        <v>0.23245614035087719</v>
      </c>
      <c r="M838">
        <f>VLOOKUP(C838,Sheet1!$A$27:$F$46,6,FALSE)</f>
        <v>-0.21783625730994152</v>
      </c>
    </row>
    <row r="839" spans="1:13">
      <c r="A839" s="9">
        <v>39389</v>
      </c>
      <c r="B839" t="s">
        <v>123</v>
      </c>
      <c r="C839" t="s">
        <v>5</v>
      </c>
      <c r="D839">
        <v>2</v>
      </c>
      <c r="E839">
        <v>0</v>
      </c>
      <c r="F839">
        <f>VLOOKUP(B839,Sheet1!$A$27:$B$46,2,FALSE)</f>
        <v>1.5319148936170213</v>
      </c>
      <c r="G839">
        <f>VLOOKUP(C839,Sheet1!$A$27:$B$46,2,FALSE)</f>
        <v>2.4574468085106385</v>
      </c>
      <c r="H839">
        <f>VLOOKUP(B839,Sheet1!$A$27:$D$46,3,FALSE)</f>
        <v>127</v>
      </c>
      <c r="I839">
        <f>VLOOKUP(C839,Sheet1!$A$27:$D$46,3,FALSE)</f>
        <v>228</v>
      </c>
      <c r="J839">
        <f>VLOOKUP(B839,Sheet1!$A$27:$D$46,4,FALSE)</f>
        <v>0.24468085106382978</v>
      </c>
      <c r="K839">
        <f>VLOOKUP(C839,Sheet1!$A$27:$D$46,4,FALSE)</f>
        <v>0.11702127659574468</v>
      </c>
      <c r="L839">
        <f>VLOOKUP(B839,Sheet1!$A$27:$F$46,5,FALSE)</f>
        <v>0.17909356725146197</v>
      </c>
      <c r="M839">
        <f>VLOOKUP(C839,Sheet1!$A$27:$F$46,6,FALSE)</f>
        <v>0.3757309941520468</v>
      </c>
    </row>
    <row r="840" spans="1:13">
      <c r="A840" s="9">
        <v>39389</v>
      </c>
      <c r="B840" t="s">
        <v>19</v>
      </c>
      <c r="C840" t="s">
        <v>6</v>
      </c>
      <c r="D840">
        <v>0</v>
      </c>
      <c r="E840">
        <v>2</v>
      </c>
      <c r="F840">
        <f>VLOOKUP(B840,Sheet1!$A$27:$B$46,2,FALSE)</f>
        <v>1.4361702127659575</v>
      </c>
      <c r="G840">
        <f>VLOOKUP(C840,Sheet1!$A$27:$B$46,2,FALSE)</f>
        <v>1.6382978723404256</v>
      </c>
      <c r="H840">
        <f>VLOOKUP(B840,Sheet1!$A$27:$D$46,3,FALSE)</f>
        <v>110</v>
      </c>
      <c r="I840">
        <f>VLOOKUP(C840,Sheet1!$A$27:$D$46,3,FALSE)</f>
        <v>140</v>
      </c>
      <c r="J840">
        <f>VLOOKUP(B840,Sheet1!$A$27:$D$46,4,FALSE)</f>
        <v>0.25531914893617019</v>
      </c>
      <c r="K840">
        <f>VLOOKUP(C840,Sheet1!$A$27:$D$46,4,FALSE)</f>
        <v>0.1702127659574468</v>
      </c>
      <c r="L840">
        <f>VLOOKUP(B840,Sheet1!$A$27:$F$46,5,FALSE)</f>
        <v>0.54239766081871343</v>
      </c>
      <c r="M840">
        <f>VLOOKUP(C840,Sheet1!$A$27:$F$46,6,FALSE)</f>
        <v>-1.023391812865497E-2</v>
      </c>
    </row>
    <row r="841" spans="1:13">
      <c r="A841" s="9">
        <v>39386</v>
      </c>
      <c r="B841" t="s">
        <v>8</v>
      </c>
      <c r="C841" t="s">
        <v>123</v>
      </c>
      <c r="D841">
        <v>4</v>
      </c>
      <c r="E841">
        <v>3</v>
      </c>
      <c r="F841">
        <f>VLOOKUP(B841,Sheet1!$A$27:$B$46,2,FALSE)</f>
        <v>1.7553191489361701</v>
      </c>
      <c r="G841">
        <f>VLOOKUP(C841,Sheet1!$A$27:$B$46,2,FALSE)</f>
        <v>1.5319148936170213</v>
      </c>
      <c r="H841">
        <f>VLOOKUP(B841,Sheet1!$A$27:$D$46,3,FALSE)</f>
        <v>124</v>
      </c>
      <c r="I841">
        <f>VLOOKUP(C841,Sheet1!$A$27:$D$46,3,FALSE)</f>
        <v>127</v>
      </c>
      <c r="J841">
        <f>VLOOKUP(B841,Sheet1!$A$27:$D$46,4,FALSE)</f>
        <v>0.1702127659574468</v>
      </c>
      <c r="K841">
        <f>VLOOKUP(C841,Sheet1!$A$27:$D$46,4,FALSE)</f>
        <v>0.24468085106382978</v>
      </c>
      <c r="L841">
        <f>VLOOKUP(B841,Sheet1!$A$27:$F$46,5,FALSE)</f>
        <v>0.52119883040935666</v>
      </c>
      <c r="M841">
        <f>VLOOKUP(C841,Sheet1!$A$27:$F$46,6,FALSE)</f>
        <v>-8.6257309941520477E-2</v>
      </c>
    </row>
    <row r="842" spans="1:13">
      <c r="A842" s="9">
        <v>39386</v>
      </c>
      <c r="B842" t="s">
        <v>6</v>
      </c>
      <c r="C842" t="s">
        <v>5</v>
      </c>
      <c r="D842">
        <v>1</v>
      </c>
      <c r="E842">
        <v>5</v>
      </c>
      <c r="F842">
        <f>VLOOKUP(B842,Sheet1!$A$27:$B$46,2,FALSE)</f>
        <v>1.6382978723404256</v>
      </c>
      <c r="G842">
        <f>VLOOKUP(C842,Sheet1!$A$27:$B$46,2,FALSE)</f>
        <v>2.4574468085106385</v>
      </c>
      <c r="H842">
        <f>VLOOKUP(B842,Sheet1!$A$27:$D$46,3,FALSE)</f>
        <v>140</v>
      </c>
      <c r="I842">
        <f>VLOOKUP(C842,Sheet1!$A$27:$D$46,3,FALSE)</f>
        <v>228</v>
      </c>
      <c r="J842">
        <f>VLOOKUP(B842,Sheet1!$A$27:$D$46,4,FALSE)</f>
        <v>0.1702127659574468</v>
      </c>
      <c r="K842">
        <f>VLOOKUP(C842,Sheet1!$A$27:$D$46,4,FALSE)</f>
        <v>0.11702127659574468</v>
      </c>
      <c r="L842">
        <f>VLOOKUP(B842,Sheet1!$A$27:$F$46,5,FALSE)</f>
        <v>0.4217836257309942</v>
      </c>
      <c r="M842">
        <f>VLOOKUP(C842,Sheet1!$A$27:$F$46,6,FALSE)</f>
        <v>0.3757309941520468</v>
      </c>
    </row>
    <row r="843" spans="1:13">
      <c r="A843" s="9">
        <v>39386</v>
      </c>
      <c r="B843" t="s">
        <v>31</v>
      </c>
      <c r="C843" t="s">
        <v>25</v>
      </c>
      <c r="D843">
        <v>3</v>
      </c>
      <c r="E843">
        <v>0</v>
      </c>
      <c r="F843">
        <f>VLOOKUP(B843,Sheet1!$A$27:$B$46,2,FALSE)</f>
        <v>1.6276595744680851</v>
      </c>
      <c r="G843">
        <f>VLOOKUP(C843,Sheet1!$A$27:$B$46,2,FALSE)</f>
        <v>1.3666666666666667</v>
      </c>
      <c r="H843">
        <f>VLOOKUP(B843,Sheet1!$A$27:$D$46,3,FALSE)</f>
        <v>124</v>
      </c>
      <c r="I843">
        <f>VLOOKUP(C843,Sheet1!$A$27:$D$46,3,FALSE)</f>
        <v>108</v>
      </c>
      <c r="J843">
        <f>VLOOKUP(B843,Sheet1!$A$27:$D$46,4,FALSE)</f>
        <v>0.21276595744680851</v>
      </c>
      <c r="K843">
        <f>VLOOKUP(C843,Sheet1!$A$27:$D$46,4,FALSE)</f>
        <v>0.18333333333333332</v>
      </c>
      <c r="L843">
        <f>VLOOKUP(B843,Sheet1!$A$27:$F$46,5,FALSE)</f>
        <v>0.63669590643274854</v>
      </c>
      <c r="M843">
        <f>VLOOKUP(C843,Sheet1!$A$27:$F$46,6,FALSE)</f>
        <v>-0.3190058479532164</v>
      </c>
    </row>
    <row r="844" spans="1:13">
      <c r="A844" s="9">
        <v>39386</v>
      </c>
      <c r="B844" t="s">
        <v>15</v>
      </c>
      <c r="C844" t="s">
        <v>7</v>
      </c>
      <c r="D844">
        <v>2</v>
      </c>
      <c r="E844">
        <v>0</v>
      </c>
      <c r="F844">
        <f>VLOOKUP(B844,Sheet1!$A$27:$B$46,2,FALSE)</f>
        <v>1.446808510638298</v>
      </c>
      <c r="G844">
        <f>VLOOKUP(C844,Sheet1!$A$27:$B$46,2,FALSE)</f>
        <v>1.3191489361702127</v>
      </c>
      <c r="H844">
        <f>VLOOKUP(B844,Sheet1!$A$27:$D$46,3,FALSE)</f>
        <v>107</v>
      </c>
      <c r="I844">
        <f>VLOOKUP(C844,Sheet1!$A$27:$D$46,3,FALSE)</f>
        <v>79</v>
      </c>
      <c r="J844">
        <f>VLOOKUP(B844,Sheet1!$A$27:$D$46,4,FALSE)</f>
        <v>0.24468085106382978</v>
      </c>
      <c r="K844">
        <f>VLOOKUP(C844,Sheet1!$A$27:$D$46,4,FALSE)</f>
        <v>0.22340425531914893</v>
      </c>
      <c r="L844">
        <f>VLOOKUP(B844,Sheet1!$A$27:$F$46,5,FALSE)</f>
        <v>0.32748538011695905</v>
      </c>
      <c r="M844">
        <f>VLOOKUP(C844,Sheet1!$A$27:$F$46,6,FALSE)</f>
        <v>-0.42763157894736842</v>
      </c>
    </row>
    <row r="845" spans="1:13">
      <c r="A845" s="9">
        <v>39386</v>
      </c>
      <c r="B845" t="s">
        <v>23</v>
      </c>
      <c r="C845" t="s">
        <v>24</v>
      </c>
      <c r="D845">
        <v>0</v>
      </c>
      <c r="E845">
        <v>1</v>
      </c>
      <c r="F845">
        <f>VLOOKUP(B845,Sheet1!$A$27:$B$46,2,FALSE)</f>
        <v>1.1063829787234043</v>
      </c>
      <c r="G845">
        <f>VLOOKUP(C845,Sheet1!$A$27:$B$46,2,FALSE)</f>
        <v>0.65957446808510634</v>
      </c>
      <c r="H845">
        <f>VLOOKUP(B845,Sheet1!$A$27:$D$46,3,FALSE)</f>
        <v>57</v>
      </c>
      <c r="I845">
        <f>VLOOKUP(C845,Sheet1!$A$27:$D$46,3,FALSE)</f>
        <v>66</v>
      </c>
      <c r="J845">
        <f>VLOOKUP(B845,Sheet1!$A$27:$D$46,4,FALSE)</f>
        <v>0.30851063829787234</v>
      </c>
      <c r="K845">
        <f>VLOOKUP(C845,Sheet1!$A$27:$D$46,4,FALSE)</f>
        <v>0.2857142857142857</v>
      </c>
      <c r="L845">
        <f>VLOOKUP(B845,Sheet1!$A$27:$F$46,5,FALSE)</f>
        <v>-0.21856725146198833</v>
      </c>
      <c r="M845">
        <f>VLOOKUP(C845,Sheet1!$A$27:$F$46,6,FALSE)</f>
        <v>-0.48479532163742689</v>
      </c>
    </row>
    <row r="846" spans="1:13">
      <c r="A846" s="9">
        <v>39386</v>
      </c>
      <c r="B846" t="s">
        <v>21</v>
      </c>
      <c r="C846" t="s">
        <v>19</v>
      </c>
      <c r="D846">
        <v>1</v>
      </c>
      <c r="E846">
        <v>1</v>
      </c>
      <c r="F846">
        <f>VLOOKUP(B846,Sheet1!$A$27:$B$46,2,FALSE)</f>
        <v>1.0425531914893618</v>
      </c>
      <c r="G846">
        <f>VLOOKUP(C846,Sheet1!$A$27:$B$46,2,FALSE)</f>
        <v>1.4361702127659575</v>
      </c>
      <c r="H846">
        <f>VLOOKUP(B846,Sheet1!$A$27:$D$46,3,FALSE)</f>
        <v>78</v>
      </c>
      <c r="I846">
        <f>VLOOKUP(C846,Sheet1!$A$27:$D$46,3,FALSE)</f>
        <v>110</v>
      </c>
      <c r="J846">
        <f>VLOOKUP(B846,Sheet1!$A$27:$D$46,4,FALSE)</f>
        <v>0.36170212765957449</v>
      </c>
      <c r="K846">
        <f>VLOOKUP(C846,Sheet1!$A$27:$D$46,4,FALSE)</f>
        <v>0.25531914893617019</v>
      </c>
      <c r="L846">
        <f>VLOOKUP(B846,Sheet1!$A$27:$F$46,5,FALSE)</f>
        <v>0.11330409356725145</v>
      </c>
      <c r="M846">
        <f>VLOOKUP(C846,Sheet1!$A$27:$F$46,6,FALSE)</f>
        <v>-0.43421052631578949</v>
      </c>
    </row>
    <row r="847" spans="1:13">
      <c r="A847" s="9">
        <v>39383</v>
      </c>
      <c r="B847" t="s">
        <v>0</v>
      </c>
      <c r="C847" t="s">
        <v>23</v>
      </c>
      <c r="D847">
        <v>2</v>
      </c>
      <c r="E847">
        <v>0</v>
      </c>
      <c r="F847">
        <f>VLOOKUP(B847,Sheet1!$A$27:$B$46,2,FALSE)</f>
        <v>2.9188596491228069</v>
      </c>
      <c r="G847">
        <f>VLOOKUP(C847,Sheet1!$A$27:$B$46,2,FALSE)</f>
        <v>1.1063829787234043</v>
      </c>
      <c r="H847">
        <f>VLOOKUP(B847,Sheet1!$A$27:$D$46,3,FALSE)</f>
        <v>291</v>
      </c>
      <c r="I847">
        <f>VLOOKUP(C847,Sheet1!$A$27:$D$46,3,FALSE)</f>
        <v>57</v>
      </c>
      <c r="J847">
        <f>VLOOKUP(B847,Sheet1!$A$27:$D$46,4,FALSE)</f>
        <v>5.4093567251461985E-2</v>
      </c>
      <c r="K847">
        <f>VLOOKUP(C847,Sheet1!$A$27:$D$46,4,FALSE)</f>
        <v>0.30851063829787234</v>
      </c>
      <c r="L847">
        <f>VLOOKUP(B847,Sheet1!$A$27:$F$46,5,FALSE)</f>
        <v>1.111842105263158</v>
      </c>
      <c r="M847">
        <f>VLOOKUP(C847,Sheet1!$A$27:$F$46,6,FALSE)</f>
        <v>-0.38230994152046782</v>
      </c>
    </row>
    <row r="848" spans="1:13">
      <c r="A848" s="9">
        <v>39383</v>
      </c>
      <c r="B848" t="s">
        <v>25</v>
      </c>
      <c r="C848" t="s">
        <v>8</v>
      </c>
      <c r="D848">
        <v>0</v>
      </c>
      <c r="E848">
        <v>1</v>
      </c>
      <c r="F848">
        <f>VLOOKUP(B848,Sheet1!$A$27:$B$46,2,FALSE)</f>
        <v>1.3666666666666667</v>
      </c>
      <c r="G848">
        <f>VLOOKUP(C848,Sheet1!$A$27:$B$46,2,FALSE)</f>
        <v>1.7553191489361701</v>
      </c>
      <c r="H848">
        <f>VLOOKUP(B848,Sheet1!$A$27:$D$46,3,FALSE)</f>
        <v>108</v>
      </c>
      <c r="I848">
        <f>VLOOKUP(C848,Sheet1!$A$27:$D$46,3,FALSE)</f>
        <v>124</v>
      </c>
      <c r="J848">
        <f>VLOOKUP(B848,Sheet1!$A$27:$D$46,4,FALSE)</f>
        <v>0.18333333333333332</v>
      </c>
      <c r="K848">
        <f>VLOOKUP(C848,Sheet1!$A$27:$D$46,4,FALSE)</f>
        <v>0.1702127659574468</v>
      </c>
      <c r="L848">
        <f>VLOOKUP(B848,Sheet1!$A$27:$F$46,5,FALSE)</f>
        <v>7.2222222222222215E-2</v>
      </c>
      <c r="M848">
        <f>VLOOKUP(C848,Sheet1!$A$27:$F$46,6,FALSE)</f>
        <v>-0.25730994152046782</v>
      </c>
    </row>
    <row r="849" spans="1:13">
      <c r="A849" s="9">
        <v>39383</v>
      </c>
      <c r="B849" t="s">
        <v>123</v>
      </c>
      <c r="C849" t="s">
        <v>6</v>
      </c>
      <c r="D849">
        <v>3</v>
      </c>
      <c r="E849">
        <v>0</v>
      </c>
      <c r="F849">
        <f>VLOOKUP(B849,Sheet1!$A$27:$B$46,2,FALSE)</f>
        <v>1.5319148936170213</v>
      </c>
      <c r="G849">
        <f>VLOOKUP(C849,Sheet1!$A$27:$B$46,2,FALSE)</f>
        <v>1.6382978723404256</v>
      </c>
      <c r="H849">
        <f>VLOOKUP(B849,Sheet1!$A$27:$D$46,3,FALSE)</f>
        <v>127</v>
      </c>
      <c r="I849">
        <f>VLOOKUP(C849,Sheet1!$A$27:$D$46,3,FALSE)</f>
        <v>140</v>
      </c>
      <c r="J849">
        <f>VLOOKUP(B849,Sheet1!$A$27:$D$46,4,FALSE)</f>
        <v>0.24468085106382978</v>
      </c>
      <c r="K849">
        <f>VLOOKUP(C849,Sheet1!$A$27:$D$46,4,FALSE)</f>
        <v>0.1702127659574468</v>
      </c>
      <c r="L849">
        <f>VLOOKUP(B849,Sheet1!$A$27:$F$46,5,FALSE)</f>
        <v>0.17909356725146197</v>
      </c>
      <c r="M849">
        <f>VLOOKUP(C849,Sheet1!$A$27:$F$46,6,FALSE)</f>
        <v>-1.023391812865497E-2</v>
      </c>
    </row>
    <row r="850" spans="1:13">
      <c r="A850" s="9">
        <v>39383</v>
      </c>
      <c r="B850" t="s">
        <v>24</v>
      </c>
      <c r="C850" t="s">
        <v>31</v>
      </c>
      <c r="D850">
        <v>4</v>
      </c>
      <c r="E850">
        <v>1</v>
      </c>
      <c r="F850">
        <f>VLOOKUP(B850,Sheet1!$A$27:$B$46,2,FALSE)</f>
        <v>0.65957446808510634</v>
      </c>
      <c r="G850">
        <f>VLOOKUP(C850,Sheet1!$A$27:$B$46,2,FALSE)</f>
        <v>1.6276595744680851</v>
      </c>
      <c r="H850">
        <f>VLOOKUP(B850,Sheet1!$A$27:$D$46,3,FALSE)</f>
        <v>66</v>
      </c>
      <c r="I850">
        <f>VLOOKUP(C850,Sheet1!$A$27:$D$46,3,FALSE)</f>
        <v>124</v>
      </c>
      <c r="J850">
        <f>VLOOKUP(B850,Sheet1!$A$27:$D$46,4,FALSE)</f>
        <v>0.2857142857142857</v>
      </c>
      <c r="K850">
        <f>VLOOKUP(C850,Sheet1!$A$27:$D$46,4,FALSE)</f>
        <v>0.21276595744680851</v>
      </c>
      <c r="L850">
        <f>VLOOKUP(B850,Sheet1!$A$27:$F$46,5,FALSE)</f>
        <v>-0.27953216374269008</v>
      </c>
      <c r="M850">
        <f>VLOOKUP(C850,Sheet1!$A$27:$F$46,6,FALSE)</f>
        <v>-0.13961988304093564</v>
      </c>
    </row>
    <row r="851" spans="1:13">
      <c r="A851" s="9">
        <v>39383</v>
      </c>
      <c r="B851" t="s">
        <v>32</v>
      </c>
      <c r="C851" t="s">
        <v>15</v>
      </c>
      <c r="D851">
        <v>2</v>
      </c>
      <c r="E851">
        <v>0</v>
      </c>
      <c r="F851">
        <f>VLOOKUP(B851,Sheet1!$A$27:$B$46,2,FALSE)</f>
        <v>1.1170212765957446</v>
      </c>
      <c r="G851">
        <f>VLOOKUP(C851,Sheet1!$A$27:$B$46,2,FALSE)</f>
        <v>1.446808510638298</v>
      </c>
      <c r="H851">
        <f>VLOOKUP(B851,Sheet1!$A$27:$D$46,3,FALSE)</f>
        <v>74</v>
      </c>
      <c r="I851">
        <f>VLOOKUP(C851,Sheet1!$A$27:$D$46,3,FALSE)</f>
        <v>107</v>
      </c>
      <c r="J851">
        <f>VLOOKUP(B851,Sheet1!$A$27:$D$46,4,FALSE)</f>
        <v>0.32978723404255317</v>
      </c>
      <c r="K851">
        <f>VLOOKUP(C851,Sheet1!$A$27:$D$46,4,FALSE)</f>
        <v>0.24468085106382978</v>
      </c>
      <c r="L851">
        <f>VLOOKUP(B851,Sheet1!$A$27:$F$46,5,FALSE)</f>
        <v>2.4122807017543851E-2</v>
      </c>
      <c r="M851">
        <f>VLOOKUP(C851,Sheet1!$A$27:$F$46,6,FALSE)</f>
        <v>-0.21783625730994152</v>
      </c>
    </row>
    <row r="852" spans="1:13">
      <c r="A852" s="9">
        <v>39382</v>
      </c>
      <c r="B852" t="s">
        <v>5</v>
      </c>
      <c r="C852" t="s">
        <v>21</v>
      </c>
      <c r="D852">
        <v>3</v>
      </c>
      <c r="E852">
        <v>1</v>
      </c>
      <c r="F852">
        <f>VLOOKUP(B852,Sheet1!$A$27:$B$46,2,FALSE)</f>
        <v>2.4574468085106385</v>
      </c>
      <c r="G852">
        <f>VLOOKUP(C852,Sheet1!$A$27:$B$46,2,FALSE)</f>
        <v>1.0425531914893618</v>
      </c>
      <c r="H852">
        <f>VLOOKUP(B852,Sheet1!$A$27:$D$46,3,FALSE)</f>
        <v>228</v>
      </c>
      <c r="I852">
        <f>VLOOKUP(C852,Sheet1!$A$27:$D$46,3,FALSE)</f>
        <v>78</v>
      </c>
      <c r="J852">
        <f>VLOOKUP(B852,Sheet1!$A$27:$D$46,4,FALSE)</f>
        <v>0.11702127659574468</v>
      </c>
      <c r="K852">
        <f>VLOOKUP(C852,Sheet1!$A$27:$D$46,4,FALSE)</f>
        <v>0.36170212765957449</v>
      </c>
      <c r="L852">
        <f>VLOOKUP(B852,Sheet1!$A$27:$F$46,5,FALSE)</f>
        <v>1.1023391812865497</v>
      </c>
      <c r="M852">
        <f>VLOOKUP(C852,Sheet1!$A$27:$F$46,6,FALSE)</f>
        <v>-0.44883040935672514</v>
      </c>
    </row>
    <row r="853" spans="1:13">
      <c r="A853" s="9">
        <v>39382</v>
      </c>
      <c r="B853" t="s">
        <v>19</v>
      </c>
      <c r="C853" t="s">
        <v>14</v>
      </c>
      <c r="D853">
        <v>2</v>
      </c>
      <c r="E853">
        <v>2</v>
      </c>
      <c r="F853">
        <f>VLOOKUP(B853,Sheet1!$A$27:$B$46,2,FALSE)</f>
        <v>1.4361702127659575</v>
      </c>
      <c r="G853">
        <f>VLOOKUP(C853,Sheet1!$A$27:$B$46,2,FALSE)</f>
        <v>1.0425531914893618</v>
      </c>
      <c r="H853">
        <f>VLOOKUP(B853,Sheet1!$A$27:$D$46,3,FALSE)</f>
        <v>110</v>
      </c>
      <c r="I853">
        <f>VLOOKUP(C853,Sheet1!$A$27:$D$46,3,FALSE)</f>
        <v>79</v>
      </c>
      <c r="J853">
        <f>VLOOKUP(B853,Sheet1!$A$27:$D$46,4,FALSE)</f>
        <v>0.25531914893617019</v>
      </c>
      <c r="K853">
        <f>VLOOKUP(C853,Sheet1!$A$27:$D$46,4,FALSE)</f>
        <v>0.39361702127659576</v>
      </c>
      <c r="L853">
        <f>VLOOKUP(B853,Sheet1!$A$27:$F$46,5,FALSE)</f>
        <v>0.54239766081871343</v>
      </c>
      <c r="M853">
        <f>VLOOKUP(C853,Sheet1!$A$27:$F$46,6,FALSE)</f>
        <v>-0.49634502923976609</v>
      </c>
    </row>
    <row r="854" spans="1:13">
      <c r="A854" s="9">
        <v>39376</v>
      </c>
      <c r="B854" t="s">
        <v>8</v>
      </c>
      <c r="C854" t="s">
        <v>24</v>
      </c>
      <c r="D854">
        <v>4</v>
      </c>
      <c r="E854">
        <v>0</v>
      </c>
      <c r="F854">
        <f>VLOOKUP(B854,Sheet1!$A$27:$B$46,2,FALSE)</f>
        <v>1.7553191489361701</v>
      </c>
      <c r="G854">
        <f>VLOOKUP(C854,Sheet1!$A$27:$B$46,2,FALSE)</f>
        <v>0.65957446808510634</v>
      </c>
      <c r="H854">
        <f>VLOOKUP(B854,Sheet1!$A$27:$D$46,3,FALSE)</f>
        <v>124</v>
      </c>
      <c r="I854">
        <f>VLOOKUP(C854,Sheet1!$A$27:$D$46,3,FALSE)</f>
        <v>66</v>
      </c>
      <c r="J854">
        <f>VLOOKUP(B854,Sheet1!$A$27:$D$46,4,FALSE)</f>
        <v>0.1702127659574468</v>
      </c>
      <c r="K854">
        <f>VLOOKUP(C854,Sheet1!$A$27:$D$46,4,FALSE)</f>
        <v>0.2857142857142857</v>
      </c>
      <c r="L854">
        <f>VLOOKUP(B854,Sheet1!$A$27:$F$46,5,FALSE)</f>
        <v>0.52119883040935666</v>
      </c>
      <c r="M854">
        <f>VLOOKUP(C854,Sheet1!$A$27:$F$46,6,FALSE)</f>
        <v>-0.48479532163742689</v>
      </c>
    </row>
    <row r="855" spans="1:13">
      <c r="A855" s="9">
        <v>39376</v>
      </c>
      <c r="B855" t="s">
        <v>23</v>
      </c>
      <c r="C855" t="s">
        <v>16</v>
      </c>
      <c r="D855">
        <v>2</v>
      </c>
      <c r="E855">
        <v>0</v>
      </c>
      <c r="F855">
        <f>VLOOKUP(B855,Sheet1!$A$27:$B$46,2,FALSE)</f>
        <v>1.1063829787234043</v>
      </c>
      <c r="G855">
        <f>VLOOKUP(C855,Sheet1!$A$27:$B$46,2,FALSE)</f>
        <v>0.98936170212765961</v>
      </c>
      <c r="H855">
        <f>VLOOKUP(B855,Sheet1!$A$27:$D$46,3,FALSE)</f>
        <v>57</v>
      </c>
      <c r="I855">
        <f>VLOOKUP(C855,Sheet1!$A$27:$D$46,3,FALSE)</f>
        <v>79</v>
      </c>
      <c r="J855">
        <f>VLOOKUP(B855,Sheet1!$A$27:$D$46,4,FALSE)</f>
        <v>0.30851063829787234</v>
      </c>
      <c r="K855">
        <f>VLOOKUP(C855,Sheet1!$A$27:$D$46,4,FALSE)</f>
        <v>0.40425531914893614</v>
      </c>
      <c r="L855">
        <f>VLOOKUP(B855,Sheet1!$A$27:$F$46,5,FALSE)</f>
        <v>-0.21856725146198833</v>
      </c>
      <c r="M855">
        <f>VLOOKUP(C855,Sheet1!$A$27:$F$46,6,FALSE)</f>
        <v>-0.49780701754385964</v>
      </c>
    </row>
    <row r="856" spans="1:13">
      <c r="A856" s="9">
        <v>39375</v>
      </c>
      <c r="B856" t="s">
        <v>25</v>
      </c>
      <c r="C856" t="s">
        <v>123</v>
      </c>
      <c r="D856">
        <v>0</v>
      </c>
      <c r="E856">
        <v>2</v>
      </c>
      <c r="F856">
        <f>VLOOKUP(B856,Sheet1!$A$27:$B$46,2,FALSE)</f>
        <v>1.3666666666666667</v>
      </c>
      <c r="G856">
        <f>VLOOKUP(C856,Sheet1!$A$27:$B$46,2,FALSE)</f>
        <v>1.5319148936170213</v>
      </c>
      <c r="H856">
        <f>VLOOKUP(B856,Sheet1!$A$27:$D$46,3,FALSE)</f>
        <v>108</v>
      </c>
      <c r="I856">
        <f>VLOOKUP(C856,Sheet1!$A$27:$D$46,3,FALSE)</f>
        <v>127</v>
      </c>
      <c r="J856">
        <f>VLOOKUP(B856,Sheet1!$A$27:$D$46,4,FALSE)</f>
        <v>0.18333333333333332</v>
      </c>
      <c r="K856">
        <f>VLOOKUP(C856,Sheet1!$A$27:$D$46,4,FALSE)</f>
        <v>0.24468085106382978</v>
      </c>
      <c r="L856">
        <f>VLOOKUP(B856,Sheet1!$A$27:$F$46,5,FALSE)</f>
        <v>7.2222222222222215E-2</v>
      </c>
      <c r="M856">
        <f>VLOOKUP(C856,Sheet1!$A$27:$F$46,6,FALSE)</f>
        <v>-8.6257309941520477E-2</v>
      </c>
    </row>
    <row r="857" spans="1:13">
      <c r="A857" s="9">
        <v>39375</v>
      </c>
      <c r="B857" t="s">
        <v>31</v>
      </c>
      <c r="C857" t="s">
        <v>0</v>
      </c>
      <c r="D857">
        <v>3</v>
      </c>
      <c r="E857">
        <v>1</v>
      </c>
      <c r="F857">
        <f>VLOOKUP(B857,Sheet1!$A$27:$B$46,2,FALSE)</f>
        <v>1.6276595744680851</v>
      </c>
      <c r="G857">
        <f>VLOOKUP(C857,Sheet1!$A$27:$B$46,2,FALSE)</f>
        <v>2.9188596491228069</v>
      </c>
      <c r="H857">
        <f>VLOOKUP(B857,Sheet1!$A$27:$D$46,3,FALSE)</f>
        <v>124</v>
      </c>
      <c r="I857">
        <f>VLOOKUP(C857,Sheet1!$A$27:$D$46,3,FALSE)</f>
        <v>291</v>
      </c>
      <c r="J857">
        <f>VLOOKUP(B857,Sheet1!$A$27:$D$46,4,FALSE)</f>
        <v>0.21276595744680851</v>
      </c>
      <c r="K857">
        <f>VLOOKUP(C857,Sheet1!$A$27:$D$46,4,FALSE)</f>
        <v>5.4093567251461985E-2</v>
      </c>
      <c r="L857">
        <f>VLOOKUP(B857,Sheet1!$A$27:$F$46,5,FALSE)</f>
        <v>0.63669590643274854</v>
      </c>
      <c r="M857">
        <f>VLOOKUP(C857,Sheet1!$A$27:$F$46,6,FALSE)</f>
        <v>1.1410818713450293</v>
      </c>
    </row>
    <row r="858" spans="1:13">
      <c r="A858" s="9">
        <v>39375</v>
      </c>
      <c r="B858" t="s">
        <v>21</v>
      </c>
      <c r="C858" t="s">
        <v>6</v>
      </c>
      <c r="D858">
        <v>2</v>
      </c>
      <c r="E858">
        <v>4</v>
      </c>
      <c r="F858">
        <f>VLOOKUP(B858,Sheet1!$A$27:$B$46,2,FALSE)</f>
        <v>1.0425531914893618</v>
      </c>
      <c r="G858">
        <f>VLOOKUP(C858,Sheet1!$A$27:$B$46,2,FALSE)</f>
        <v>1.6382978723404256</v>
      </c>
      <c r="H858">
        <f>VLOOKUP(B858,Sheet1!$A$27:$D$46,3,FALSE)</f>
        <v>78</v>
      </c>
      <c r="I858">
        <f>VLOOKUP(C858,Sheet1!$A$27:$D$46,3,FALSE)</f>
        <v>140</v>
      </c>
      <c r="J858">
        <f>VLOOKUP(B858,Sheet1!$A$27:$D$46,4,FALSE)</f>
        <v>0.36170212765957449</v>
      </c>
      <c r="K858">
        <f>VLOOKUP(C858,Sheet1!$A$27:$D$46,4,FALSE)</f>
        <v>0.1702127659574468</v>
      </c>
      <c r="L858">
        <f>VLOOKUP(B858,Sheet1!$A$27:$F$46,5,FALSE)</f>
        <v>0.11330409356725145</v>
      </c>
      <c r="M858">
        <f>VLOOKUP(C858,Sheet1!$A$27:$F$46,6,FALSE)</f>
        <v>-1.023391812865497E-2</v>
      </c>
    </row>
    <row r="859" spans="1:13">
      <c r="A859" s="9">
        <v>39375</v>
      </c>
      <c r="B859" t="s">
        <v>14</v>
      </c>
      <c r="C859" t="s">
        <v>5</v>
      </c>
      <c r="D859">
        <v>2</v>
      </c>
      <c r="E859">
        <v>1</v>
      </c>
      <c r="F859">
        <f>VLOOKUP(B859,Sheet1!$A$27:$B$46,2,FALSE)</f>
        <v>1.0425531914893618</v>
      </c>
      <c r="G859">
        <f>VLOOKUP(C859,Sheet1!$A$27:$B$46,2,FALSE)</f>
        <v>2.4574468085106385</v>
      </c>
      <c r="H859">
        <f>VLOOKUP(B859,Sheet1!$A$27:$D$46,3,FALSE)</f>
        <v>79</v>
      </c>
      <c r="I859">
        <f>VLOOKUP(C859,Sheet1!$A$27:$D$46,3,FALSE)</f>
        <v>228</v>
      </c>
      <c r="J859">
        <f>VLOOKUP(B859,Sheet1!$A$27:$D$46,4,FALSE)</f>
        <v>0.39361702127659576</v>
      </c>
      <c r="K859">
        <f>VLOOKUP(C859,Sheet1!$A$27:$D$46,4,FALSE)</f>
        <v>0.11702127659574468</v>
      </c>
      <c r="L859">
        <f>VLOOKUP(B859,Sheet1!$A$27:$F$46,5,FALSE)</f>
        <v>0.33698830409356728</v>
      </c>
      <c r="M859">
        <f>VLOOKUP(C859,Sheet1!$A$27:$F$46,6,FALSE)</f>
        <v>0.3757309941520468</v>
      </c>
    </row>
    <row r="860" spans="1:13">
      <c r="A860" s="9">
        <v>39362</v>
      </c>
      <c r="B860" t="s">
        <v>0</v>
      </c>
      <c r="C860" t="s">
        <v>8</v>
      </c>
      <c r="D860">
        <v>3</v>
      </c>
      <c r="E860">
        <v>0</v>
      </c>
      <c r="F860">
        <f>VLOOKUP(B860,Sheet1!$A$27:$B$46,2,FALSE)</f>
        <v>2.9188596491228069</v>
      </c>
      <c r="G860">
        <f>VLOOKUP(C860,Sheet1!$A$27:$B$46,2,FALSE)</f>
        <v>1.7553191489361701</v>
      </c>
      <c r="H860">
        <f>VLOOKUP(B860,Sheet1!$A$27:$D$46,3,FALSE)</f>
        <v>291</v>
      </c>
      <c r="I860">
        <f>VLOOKUP(C860,Sheet1!$A$27:$D$46,3,FALSE)</f>
        <v>124</v>
      </c>
      <c r="J860">
        <f>VLOOKUP(B860,Sheet1!$A$27:$D$46,4,FALSE)</f>
        <v>5.4093567251461985E-2</v>
      </c>
      <c r="K860">
        <f>VLOOKUP(C860,Sheet1!$A$27:$D$46,4,FALSE)</f>
        <v>0.1702127659574468</v>
      </c>
      <c r="L860">
        <f>VLOOKUP(B860,Sheet1!$A$27:$F$46,5,FALSE)</f>
        <v>1.111842105263158</v>
      </c>
      <c r="M860">
        <f>VLOOKUP(C860,Sheet1!$A$27:$F$46,6,FALSE)</f>
        <v>-0.25730994152046782</v>
      </c>
    </row>
    <row r="861" spans="1:13">
      <c r="A861" s="9">
        <v>39362</v>
      </c>
      <c r="B861" t="s">
        <v>123</v>
      </c>
      <c r="C861" t="s">
        <v>21</v>
      </c>
      <c r="D861">
        <v>0</v>
      </c>
      <c r="E861">
        <v>1</v>
      </c>
      <c r="F861">
        <f>VLOOKUP(B861,Sheet1!$A$27:$B$46,2,FALSE)</f>
        <v>1.5319148936170213</v>
      </c>
      <c r="G861">
        <f>VLOOKUP(C861,Sheet1!$A$27:$B$46,2,FALSE)</f>
        <v>1.0425531914893618</v>
      </c>
      <c r="H861">
        <f>VLOOKUP(B861,Sheet1!$A$27:$D$46,3,FALSE)</f>
        <v>127</v>
      </c>
      <c r="I861">
        <f>VLOOKUP(C861,Sheet1!$A$27:$D$46,3,FALSE)</f>
        <v>78</v>
      </c>
      <c r="J861">
        <f>VLOOKUP(B861,Sheet1!$A$27:$D$46,4,FALSE)</f>
        <v>0.24468085106382978</v>
      </c>
      <c r="K861">
        <f>VLOOKUP(C861,Sheet1!$A$27:$D$46,4,FALSE)</f>
        <v>0.36170212765957449</v>
      </c>
      <c r="L861">
        <f>VLOOKUP(B861,Sheet1!$A$27:$F$46,5,FALSE)</f>
        <v>0.17909356725146197</v>
      </c>
      <c r="M861">
        <f>VLOOKUP(C861,Sheet1!$A$27:$F$46,6,FALSE)</f>
        <v>-0.44883040935672514</v>
      </c>
    </row>
    <row r="862" spans="1:13">
      <c r="A862" s="9">
        <v>39362</v>
      </c>
      <c r="B862" t="s">
        <v>19</v>
      </c>
      <c r="C862" t="s">
        <v>15</v>
      </c>
      <c r="D862">
        <v>4</v>
      </c>
      <c r="E862">
        <v>2</v>
      </c>
      <c r="F862">
        <f>VLOOKUP(B862,Sheet1!$A$27:$B$46,2,FALSE)</f>
        <v>1.4361702127659575</v>
      </c>
      <c r="G862">
        <f>VLOOKUP(C862,Sheet1!$A$27:$B$46,2,FALSE)</f>
        <v>1.446808510638298</v>
      </c>
      <c r="H862">
        <f>VLOOKUP(B862,Sheet1!$A$27:$D$46,3,FALSE)</f>
        <v>110</v>
      </c>
      <c r="I862">
        <f>VLOOKUP(C862,Sheet1!$A$27:$D$46,3,FALSE)</f>
        <v>107</v>
      </c>
      <c r="J862">
        <f>VLOOKUP(B862,Sheet1!$A$27:$D$46,4,FALSE)</f>
        <v>0.25531914893617019</v>
      </c>
      <c r="K862">
        <f>VLOOKUP(C862,Sheet1!$A$27:$D$46,4,FALSE)</f>
        <v>0.24468085106382978</v>
      </c>
      <c r="L862">
        <f>VLOOKUP(B862,Sheet1!$A$27:$F$46,5,FALSE)</f>
        <v>0.54239766081871343</v>
      </c>
      <c r="M862">
        <f>VLOOKUP(C862,Sheet1!$A$27:$F$46,6,FALSE)</f>
        <v>-0.21783625730994152</v>
      </c>
    </row>
    <row r="863" spans="1:13">
      <c r="A863" s="9">
        <v>39362</v>
      </c>
      <c r="B863" t="s">
        <v>7</v>
      </c>
      <c r="C863" t="s">
        <v>23</v>
      </c>
      <c r="D863">
        <v>1</v>
      </c>
      <c r="E863">
        <v>1</v>
      </c>
      <c r="F863">
        <f>VLOOKUP(B863,Sheet1!$A$27:$B$46,2,FALSE)</f>
        <v>1.3191489361702127</v>
      </c>
      <c r="G863">
        <f>VLOOKUP(C863,Sheet1!$A$27:$B$46,2,FALSE)</f>
        <v>1.1063829787234043</v>
      </c>
      <c r="H863">
        <f>VLOOKUP(B863,Sheet1!$A$27:$D$46,3,FALSE)</f>
        <v>79</v>
      </c>
      <c r="I863">
        <f>VLOOKUP(C863,Sheet1!$A$27:$D$46,3,FALSE)</f>
        <v>57</v>
      </c>
      <c r="J863">
        <f>VLOOKUP(B863,Sheet1!$A$27:$D$46,4,FALSE)</f>
        <v>0.22340425531914893</v>
      </c>
      <c r="K863">
        <f>VLOOKUP(C863,Sheet1!$A$27:$D$46,4,FALSE)</f>
        <v>0.30851063829787234</v>
      </c>
      <c r="L863">
        <f>VLOOKUP(B863,Sheet1!$A$27:$F$46,5,FALSE)</f>
        <v>0.22587719298245612</v>
      </c>
      <c r="M863">
        <f>VLOOKUP(C863,Sheet1!$A$27:$F$46,6,FALSE)</f>
        <v>-0.38230994152046782</v>
      </c>
    </row>
    <row r="864" spans="1:13">
      <c r="A864" s="9">
        <v>39362</v>
      </c>
      <c r="B864" t="s">
        <v>24</v>
      </c>
      <c r="C864" t="s">
        <v>25</v>
      </c>
      <c r="D864">
        <v>3</v>
      </c>
      <c r="E864">
        <v>0</v>
      </c>
      <c r="F864">
        <f>VLOOKUP(B864,Sheet1!$A$27:$B$46,2,FALSE)</f>
        <v>0.65957446808510634</v>
      </c>
      <c r="G864">
        <f>VLOOKUP(C864,Sheet1!$A$27:$B$46,2,FALSE)</f>
        <v>1.3666666666666667</v>
      </c>
      <c r="H864">
        <f>VLOOKUP(B864,Sheet1!$A$27:$D$46,3,FALSE)</f>
        <v>66</v>
      </c>
      <c r="I864">
        <f>VLOOKUP(C864,Sheet1!$A$27:$D$46,3,FALSE)</f>
        <v>108</v>
      </c>
      <c r="J864">
        <f>VLOOKUP(B864,Sheet1!$A$27:$D$46,4,FALSE)</f>
        <v>0.2857142857142857</v>
      </c>
      <c r="K864">
        <f>VLOOKUP(C864,Sheet1!$A$27:$D$46,4,FALSE)</f>
        <v>0.18333333333333332</v>
      </c>
      <c r="L864">
        <f>VLOOKUP(B864,Sheet1!$A$27:$F$46,5,FALSE)</f>
        <v>-0.27953216374269008</v>
      </c>
      <c r="M864">
        <f>VLOOKUP(C864,Sheet1!$A$27:$F$46,6,FALSE)</f>
        <v>-0.3190058479532164</v>
      </c>
    </row>
    <row r="865" spans="1:13">
      <c r="A865" s="9">
        <v>39362</v>
      </c>
      <c r="B865" t="s">
        <v>16</v>
      </c>
      <c r="C865" t="s">
        <v>31</v>
      </c>
      <c r="D865">
        <v>3</v>
      </c>
      <c r="E865">
        <v>2</v>
      </c>
      <c r="F865">
        <f>VLOOKUP(B865,Sheet1!$A$27:$B$46,2,FALSE)</f>
        <v>0.98936170212765961</v>
      </c>
      <c r="G865">
        <f>VLOOKUP(C865,Sheet1!$A$27:$B$46,2,FALSE)</f>
        <v>1.6276595744680851</v>
      </c>
      <c r="H865">
        <f>VLOOKUP(B865,Sheet1!$A$27:$D$46,3,FALSE)</f>
        <v>79</v>
      </c>
      <c r="I865">
        <f>VLOOKUP(C865,Sheet1!$A$27:$D$46,3,FALSE)</f>
        <v>124</v>
      </c>
      <c r="J865">
        <f>VLOOKUP(B865,Sheet1!$A$27:$D$46,4,FALSE)</f>
        <v>0.40425531914893614</v>
      </c>
      <c r="K865">
        <f>VLOOKUP(C865,Sheet1!$A$27:$D$46,4,FALSE)</f>
        <v>0.21276595744680851</v>
      </c>
      <c r="L865">
        <f>VLOOKUP(B865,Sheet1!$A$27:$F$46,5,FALSE)</f>
        <v>0.23245614035087719</v>
      </c>
      <c r="M865">
        <f>VLOOKUP(C865,Sheet1!$A$27:$F$46,6,FALSE)</f>
        <v>-0.13961988304093564</v>
      </c>
    </row>
    <row r="866" spans="1:13">
      <c r="A866" s="9">
        <v>39361</v>
      </c>
      <c r="B866" t="s">
        <v>6</v>
      </c>
      <c r="C866" t="s">
        <v>14</v>
      </c>
      <c r="D866">
        <v>1</v>
      </c>
      <c r="E866">
        <v>2</v>
      </c>
      <c r="F866">
        <f>VLOOKUP(B866,Sheet1!$A$27:$B$46,2,FALSE)</f>
        <v>1.6382978723404256</v>
      </c>
      <c r="G866">
        <f>VLOOKUP(C866,Sheet1!$A$27:$B$46,2,FALSE)</f>
        <v>1.0425531914893618</v>
      </c>
      <c r="H866">
        <f>VLOOKUP(B866,Sheet1!$A$27:$D$46,3,FALSE)</f>
        <v>140</v>
      </c>
      <c r="I866">
        <f>VLOOKUP(C866,Sheet1!$A$27:$D$46,3,FALSE)</f>
        <v>79</v>
      </c>
      <c r="J866">
        <f>VLOOKUP(B866,Sheet1!$A$27:$D$46,4,FALSE)</f>
        <v>0.1702127659574468</v>
      </c>
      <c r="K866">
        <f>VLOOKUP(C866,Sheet1!$A$27:$D$46,4,FALSE)</f>
        <v>0.39361702127659576</v>
      </c>
      <c r="L866">
        <f>VLOOKUP(B866,Sheet1!$A$27:$F$46,5,FALSE)</f>
        <v>0.4217836257309942</v>
      </c>
      <c r="M866">
        <f>VLOOKUP(C866,Sheet1!$A$27:$F$46,6,FALSE)</f>
        <v>-0.49634502923976609</v>
      </c>
    </row>
    <row r="867" spans="1:13">
      <c r="A867" s="9">
        <v>39355</v>
      </c>
      <c r="B867" t="s">
        <v>8</v>
      </c>
      <c r="C867" t="s">
        <v>16</v>
      </c>
      <c r="D867">
        <v>2</v>
      </c>
      <c r="E867">
        <v>0</v>
      </c>
      <c r="F867">
        <f>VLOOKUP(B867,Sheet1!$A$27:$B$46,2,FALSE)</f>
        <v>1.7553191489361701</v>
      </c>
      <c r="G867">
        <f>VLOOKUP(C867,Sheet1!$A$27:$B$46,2,FALSE)</f>
        <v>0.98936170212765961</v>
      </c>
      <c r="H867">
        <f>VLOOKUP(B867,Sheet1!$A$27:$D$46,3,FALSE)</f>
        <v>124</v>
      </c>
      <c r="I867">
        <f>VLOOKUP(C867,Sheet1!$A$27:$D$46,3,FALSE)</f>
        <v>79</v>
      </c>
      <c r="J867">
        <f>VLOOKUP(B867,Sheet1!$A$27:$D$46,4,FALSE)</f>
        <v>0.1702127659574468</v>
      </c>
      <c r="K867">
        <f>VLOOKUP(C867,Sheet1!$A$27:$D$46,4,FALSE)</f>
        <v>0.40425531914893614</v>
      </c>
      <c r="L867">
        <f>VLOOKUP(B867,Sheet1!$A$27:$F$46,5,FALSE)</f>
        <v>0.52119883040935666</v>
      </c>
      <c r="M867">
        <f>VLOOKUP(C867,Sheet1!$A$27:$F$46,6,FALSE)</f>
        <v>-0.49780701754385964</v>
      </c>
    </row>
    <row r="868" spans="1:13">
      <c r="A868" s="9">
        <v>39355</v>
      </c>
      <c r="B868" t="s">
        <v>15</v>
      </c>
      <c r="C868" t="s">
        <v>5</v>
      </c>
      <c r="D868">
        <v>0</v>
      </c>
      <c r="E868">
        <v>1</v>
      </c>
      <c r="F868">
        <f>VLOOKUP(B868,Sheet1!$A$27:$B$46,2,FALSE)</f>
        <v>1.446808510638298</v>
      </c>
      <c r="G868">
        <f>VLOOKUP(C868,Sheet1!$A$27:$B$46,2,FALSE)</f>
        <v>2.4574468085106385</v>
      </c>
      <c r="H868">
        <f>VLOOKUP(B868,Sheet1!$A$27:$D$46,3,FALSE)</f>
        <v>107</v>
      </c>
      <c r="I868">
        <f>VLOOKUP(C868,Sheet1!$A$27:$D$46,3,FALSE)</f>
        <v>228</v>
      </c>
      <c r="J868">
        <f>VLOOKUP(B868,Sheet1!$A$27:$D$46,4,FALSE)</f>
        <v>0.24468085106382978</v>
      </c>
      <c r="K868">
        <f>VLOOKUP(C868,Sheet1!$A$27:$D$46,4,FALSE)</f>
        <v>0.11702127659574468</v>
      </c>
      <c r="L868">
        <f>VLOOKUP(B868,Sheet1!$A$27:$F$46,5,FALSE)</f>
        <v>0.32748538011695905</v>
      </c>
      <c r="M868">
        <f>VLOOKUP(C868,Sheet1!$A$27:$F$46,6,FALSE)</f>
        <v>0.3757309941520468</v>
      </c>
    </row>
    <row r="869" spans="1:13">
      <c r="A869" s="9">
        <v>39355</v>
      </c>
      <c r="B869" t="s">
        <v>31</v>
      </c>
      <c r="C869" t="s">
        <v>7</v>
      </c>
      <c r="D869">
        <v>1</v>
      </c>
      <c r="E869">
        <v>0</v>
      </c>
      <c r="F869">
        <f>VLOOKUP(B869,Sheet1!$A$27:$B$46,2,FALSE)</f>
        <v>1.6276595744680851</v>
      </c>
      <c r="G869">
        <f>VLOOKUP(C869,Sheet1!$A$27:$B$46,2,FALSE)</f>
        <v>1.3191489361702127</v>
      </c>
      <c r="H869">
        <f>VLOOKUP(B869,Sheet1!$A$27:$D$46,3,FALSE)</f>
        <v>124</v>
      </c>
      <c r="I869">
        <f>VLOOKUP(C869,Sheet1!$A$27:$D$46,3,FALSE)</f>
        <v>79</v>
      </c>
      <c r="J869">
        <f>VLOOKUP(B869,Sheet1!$A$27:$D$46,4,FALSE)</f>
        <v>0.21276595744680851</v>
      </c>
      <c r="K869">
        <f>VLOOKUP(C869,Sheet1!$A$27:$D$46,4,FALSE)</f>
        <v>0.22340425531914893</v>
      </c>
      <c r="L869">
        <f>VLOOKUP(B869,Sheet1!$A$27:$F$46,5,FALSE)</f>
        <v>0.63669590643274854</v>
      </c>
      <c r="M869">
        <f>VLOOKUP(C869,Sheet1!$A$27:$F$46,6,FALSE)</f>
        <v>-0.42763157894736842</v>
      </c>
    </row>
    <row r="870" spans="1:13">
      <c r="A870" s="9">
        <v>39355</v>
      </c>
      <c r="B870" t="s">
        <v>23</v>
      </c>
      <c r="C870" t="s">
        <v>32</v>
      </c>
      <c r="D870">
        <v>0</v>
      </c>
      <c r="E870">
        <v>1</v>
      </c>
      <c r="F870">
        <f>VLOOKUP(B870,Sheet1!$A$27:$B$46,2,FALSE)</f>
        <v>1.1063829787234043</v>
      </c>
      <c r="G870">
        <f>VLOOKUP(C870,Sheet1!$A$27:$B$46,2,FALSE)</f>
        <v>1.1170212765957446</v>
      </c>
      <c r="H870">
        <f>VLOOKUP(B870,Sheet1!$A$27:$D$46,3,FALSE)</f>
        <v>57</v>
      </c>
      <c r="I870">
        <f>VLOOKUP(C870,Sheet1!$A$27:$D$46,3,FALSE)</f>
        <v>74</v>
      </c>
      <c r="J870">
        <f>VLOOKUP(B870,Sheet1!$A$27:$D$46,4,FALSE)</f>
        <v>0.30851063829787234</v>
      </c>
      <c r="K870">
        <f>VLOOKUP(C870,Sheet1!$A$27:$D$46,4,FALSE)</f>
        <v>0.32978723404255317</v>
      </c>
      <c r="L870">
        <f>VLOOKUP(B870,Sheet1!$A$27:$F$46,5,FALSE)</f>
        <v>-0.21856725146198833</v>
      </c>
      <c r="M870">
        <f>VLOOKUP(C870,Sheet1!$A$27:$F$46,6,FALSE)</f>
        <v>-0.40716374269005845</v>
      </c>
    </row>
    <row r="871" spans="1:13">
      <c r="A871" s="9">
        <v>39355</v>
      </c>
      <c r="B871" t="s">
        <v>14</v>
      </c>
      <c r="C871" t="s">
        <v>21</v>
      </c>
      <c r="D871">
        <v>1</v>
      </c>
      <c r="E871">
        <v>0</v>
      </c>
      <c r="F871">
        <f>VLOOKUP(B871,Sheet1!$A$27:$B$46,2,FALSE)</f>
        <v>1.0425531914893618</v>
      </c>
      <c r="G871">
        <f>VLOOKUP(C871,Sheet1!$A$27:$B$46,2,FALSE)</f>
        <v>1.0425531914893618</v>
      </c>
      <c r="H871">
        <f>VLOOKUP(B871,Sheet1!$A$27:$D$46,3,FALSE)</f>
        <v>79</v>
      </c>
      <c r="I871">
        <f>VLOOKUP(C871,Sheet1!$A$27:$D$46,3,FALSE)</f>
        <v>78</v>
      </c>
      <c r="J871">
        <f>VLOOKUP(B871,Sheet1!$A$27:$D$46,4,FALSE)</f>
        <v>0.39361702127659576</v>
      </c>
      <c r="K871">
        <f>VLOOKUP(C871,Sheet1!$A$27:$D$46,4,FALSE)</f>
        <v>0.36170212765957449</v>
      </c>
      <c r="L871">
        <f>VLOOKUP(B871,Sheet1!$A$27:$F$46,5,FALSE)</f>
        <v>0.33698830409356728</v>
      </c>
      <c r="M871">
        <f>VLOOKUP(C871,Sheet1!$A$27:$F$46,6,FALSE)</f>
        <v>-0.44883040935672514</v>
      </c>
    </row>
    <row r="872" spans="1:13">
      <c r="A872" s="9">
        <v>39354</v>
      </c>
      <c r="B872" t="s">
        <v>25</v>
      </c>
      <c r="C872" t="s">
        <v>0</v>
      </c>
      <c r="D872">
        <v>1</v>
      </c>
      <c r="E872">
        <v>4</v>
      </c>
      <c r="F872">
        <f>VLOOKUP(B872,Sheet1!$A$27:$B$46,2,FALSE)</f>
        <v>1.3666666666666667</v>
      </c>
      <c r="G872">
        <f>VLOOKUP(C872,Sheet1!$A$27:$B$46,2,FALSE)</f>
        <v>2.9188596491228069</v>
      </c>
      <c r="H872">
        <f>VLOOKUP(B872,Sheet1!$A$27:$D$46,3,FALSE)</f>
        <v>108</v>
      </c>
      <c r="I872">
        <f>VLOOKUP(C872,Sheet1!$A$27:$D$46,3,FALSE)</f>
        <v>291</v>
      </c>
      <c r="J872">
        <f>VLOOKUP(B872,Sheet1!$A$27:$D$46,4,FALSE)</f>
        <v>0.18333333333333332</v>
      </c>
      <c r="K872">
        <f>VLOOKUP(C872,Sheet1!$A$27:$D$46,4,FALSE)</f>
        <v>5.4093567251461985E-2</v>
      </c>
      <c r="L872">
        <f>VLOOKUP(B872,Sheet1!$A$27:$F$46,5,FALSE)</f>
        <v>7.2222222222222215E-2</v>
      </c>
      <c r="M872">
        <f>VLOOKUP(C872,Sheet1!$A$27:$F$46,6,FALSE)</f>
        <v>1.1410818713450293</v>
      </c>
    </row>
    <row r="873" spans="1:13">
      <c r="A873" s="9">
        <v>39354</v>
      </c>
      <c r="B873" t="s">
        <v>24</v>
      </c>
      <c r="C873" t="s">
        <v>123</v>
      </c>
      <c r="D873">
        <v>2</v>
      </c>
      <c r="E873">
        <v>0</v>
      </c>
      <c r="F873">
        <f>VLOOKUP(B873,Sheet1!$A$27:$B$46,2,FALSE)</f>
        <v>0.65957446808510634</v>
      </c>
      <c r="G873">
        <f>VLOOKUP(C873,Sheet1!$A$27:$B$46,2,FALSE)</f>
        <v>1.5319148936170213</v>
      </c>
      <c r="H873">
        <f>VLOOKUP(B873,Sheet1!$A$27:$D$46,3,FALSE)</f>
        <v>66</v>
      </c>
      <c r="I873">
        <f>VLOOKUP(C873,Sheet1!$A$27:$D$46,3,FALSE)</f>
        <v>127</v>
      </c>
      <c r="J873">
        <f>VLOOKUP(B873,Sheet1!$A$27:$D$46,4,FALSE)</f>
        <v>0.2857142857142857</v>
      </c>
      <c r="K873">
        <f>VLOOKUP(C873,Sheet1!$A$27:$D$46,4,FALSE)</f>
        <v>0.24468085106382978</v>
      </c>
      <c r="L873">
        <f>VLOOKUP(B873,Sheet1!$A$27:$F$46,5,FALSE)</f>
        <v>-0.27953216374269008</v>
      </c>
      <c r="M873">
        <f>VLOOKUP(C873,Sheet1!$A$27:$F$46,6,FALSE)</f>
        <v>-8.6257309941520477E-2</v>
      </c>
    </row>
    <row r="874" spans="1:13">
      <c r="A874" s="9">
        <v>39351</v>
      </c>
      <c r="B874" t="s">
        <v>0</v>
      </c>
      <c r="C874" t="s">
        <v>24</v>
      </c>
      <c r="D874">
        <v>4</v>
      </c>
      <c r="E874">
        <v>1</v>
      </c>
      <c r="F874">
        <f>VLOOKUP(B874,Sheet1!$A$27:$B$46,2,FALSE)</f>
        <v>2.9188596491228069</v>
      </c>
      <c r="G874">
        <f>VLOOKUP(C874,Sheet1!$A$27:$B$46,2,FALSE)</f>
        <v>0.65957446808510634</v>
      </c>
      <c r="H874">
        <f>VLOOKUP(B874,Sheet1!$A$27:$D$46,3,FALSE)</f>
        <v>291</v>
      </c>
      <c r="I874">
        <f>VLOOKUP(C874,Sheet1!$A$27:$D$46,3,FALSE)</f>
        <v>66</v>
      </c>
      <c r="J874">
        <f>VLOOKUP(B874,Sheet1!$A$27:$D$46,4,FALSE)</f>
        <v>5.4093567251461985E-2</v>
      </c>
      <c r="K874">
        <f>VLOOKUP(C874,Sheet1!$A$27:$D$46,4,FALSE)</f>
        <v>0.2857142857142857</v>
      </c>
      <c r="L874">
        <f>VLOOKUP(B874,Sheet1!$A$27:$F$46,5,FALSE)</f>
        <v>1.111842105263158</v>
      </c>
      <c r="M874">
        <f>VLOOKUP(C874,Sheet1!$A$27:$F$46,6,FALSE)</f>
        <v>-0.48479532163742689</v>
      </c>
    </row>
    <row r="875" spans="1:13">
      <c r="A875" s="9">
        <v>39351</v>
      </c>
      <c r="B875" t="s">
        <v>6</v>
      </c>
      <c r="C875" t="s">
        <v>15</v>
      </c>
      <c r="D875">
        <v>2</v>
      </c>
      <c r="E875">
        <v>1</v>
      </c>
      <c r="F875">
        <f>VLOOKUP(B875,Sheet1!$A$27:$B$46,2,FALSE)</f>
        <v>1.6382978723404256</v>
      </c>
      <c r="G875">
        <f>VLOOKUP(C875,Sheet1!$A$27:$B$46,2,FALSE)</f>
        <v>1.446808510638298</v>
      </c>
      <c r="H875">
        <f>VLOOKUP(B875,Sheet1!$A$27:$D$46,3,FALSE)</f>
        <v>140</v>
      </c>
      <c r="I875">
        <f>VLOOKUP(C875,Sheet1!$A$27:$D$46,3,FALSE)</f>
        <v>107</v>
      </c>
      <c r="J875">
        <f>VLOOKUP(B875,Sheet1!$A$27:$D$46,4,FALSE)</f>
        <v>0.1702127659574468</v>
      </c>
      <c r="K875">
        <f>VLOOKUP(C875,Sheet1!$A$27:$D$46,4,FALSE)</f>
        <v>0.24468085106382978</v>
      </c>
      <c r="L875">
        <f>VLOOKUP(B875,Sheet1!$A$27:$F$46,5,FALSE)</f>
        <v>0.4217836257309942</v>
      </c>
      <c r="M875">
        <f>VLOOKUP(C875,Sheet1!$A$27:$F$46,6,FALSE)</f>
        <v>-0.21783625730994152</v>
      </c>
    </row>
    <row r="876" spans="1:13">
      <c r="A876" s="9">
        <v>39351</v>
      </c>
      <c r="B876" t="s">
        <v>7</v>
      </c>
      <c r="C876" t="s">
        <v>8</v>
      </c>
      <c r="D876">
        <v>0</v>
      </c>
      <c r="E876">
        <v>2</v>
      </c>
      <c r="F876">
        <f>VLOOKUP(B876,Sheet1!$A$27:$B$46,2,FALSE)</f>
        <v>1.3191489361702127</v>
      </c>
      <c r="G876">
        <f>VLOOKUP(C876,Sheet1!$A$27:$B$46,2,FALSE)</f>
        <v>1.7553191489361701</v>
      </c>
      <c r="H876">
        <f>VLOOKUP(B876,Sheet1!$A$27:$D$46,3,FALSE)</f>
        <v>79</v>
      </c>
      <c r="I876">
        <f>VLOOKUP(C876,Sheet1!$A$27:$D$46,3,FALSE)</f>
        <v>124</v>
      </c>
      <c r="J876">
        <f>VLOOKUP(B876,Sheet1!$A$27:$D$46,4,FALSE)</f>
        <v>0.22340425531914893</v>
      </c>
      <c r="K876">
        <f>VLOOKUP(C876,Sheet1!$A$27:$D$46,4,FALSE)</f>
        <v>0.1702127659574468</v>
      </c>
      <c r="L876">
        <f>VLOOKUP(B876,Sheet1!$A$27:$F$46,5,FALSE)</f>
        <v>0.22587719298245612</v>
      </c>
      <c r="M876">
        <f>VLOOKUP(C876,Sheet1!$A$27:$F$46,6,FALSE)</f>
        <v>-0.25730994152046782</v>
      </c>
    </row>
    <row r="877" spans="1:13">
      <c r="A877" s="9">
        <v>39351</v>
      </c>
      <c r="B877" t="s">
        <v>32</v>
      </c>
      <c r="C877" t="s">
        <v>31</v>
      </c>
      <c r="D877">
        <v>0</v>
      </c>
      <c r="E877">
        <v>2</v>
      </c>
      <c r="F877">
        <f>VLOOKUP(B877,Sheet1!$A$27:$B$46,2,FALSE)</f>
        <v>1.1170212765957446</v>
      </c>
      <c r="G877">
        <f>VLOOKUP(C877,Sheet1!$A$27:$B$46,2,FALSE)</f>
        <v>1.6276595744680851</v>
      </c>
      <c r="H877">
        <f>VLOOKUP(B877,Sheet1!$A$27:$D$46,3,FALSE)</f>
        <v>74</v>
      </c>
      <c r="I877">
        <f>VLOOKUP(C877,Sheet1!$A$27:$D$46,3,FALSE)</f>
        <v>124</v>
      </c>
      <c r="J877">
        <f>VLOOKUP(B877,Sheet1!$A$27:$D$46,4,FALSE)</f>
        <v>0.32978723404255317</v>
      </c>
      <c r="K877">
        <f>VLOOKUP(C877,Sheet1!$A$27:$D$46,4,FALSE)</f>
        <v>0.21276595744680851</v>
      </c>
      <c r="L877">
        <f>VLOOKUP(B877,Sheet1!$A$27:$F$46,5,FALSE)</f>
        <v>2.4122807017543851E-2</v>
      </c>
      <c r="M877">
        <f>VLOOKUP(C877,Sheet1!$A$27:$F$46,6,FALSE)</f>
        <v>-0.13961988304093564</v>
      </c>
    </row>
    <row r="878" spans="1:13">
      <c r="A878" s="9">
        <v>39351</v>
      </c>
      <c r="B878" t="s">
        <v>16</v>
      </c>
      <c r="C878" t="s">
        <v>25</v>
      </c>
      <c r="D878">
        <v>4</v>
      </c>
      <c r="E878">
        <v>1</v>
      </c>
      <c r="F878">
        <f>VLOOKUP(B878,Sheet1!$A$27:$B$46,2,FALSE)</f>
        <v>0.98936170212765961</v>
      </c>
      <c r="G878">
        <f>VLOOKUP(C878,Sheet1!$A$27:$B$46,2,FALSE)</f>
        <v>1.3666666666666667</v>
      </c>
      <c r="H878">
        <f>VLOOKUP(B878,Sheet1!$A$27:$D$46,3,FALSE)</f>
        <v>79</v>
      </c>
      <c r="I878">
        <f>VLOOKUP(C878,Sheet1!$A$27:$D$46,3,FALSE)</f>
        <v>108</v>
      </c>
      <c r="J878">
        <f>VLOOKUP(B878,Sheet1!$A$27:$D$46,4,FALSE)</f>
        <v>0.40425531914893614</v>
      </c>
      <c r="K878">
        <f>VLOOKUP(C878,Sheet1!$A$27:$D$46,4,FALSE)</f>
        <v>0.18333333333333332</v>
      </c>
      <c r="L878">
        <f>VLOOKUP(B878,Sheet1!$A$27:$F$46,5,FALSE)</f>
        <v>0.23245614035087719</v>
      </c>
      <c r="M878">
        <f>VLOOKUP(C878,Sheet1!$A$27:$F$46,6,FALSE)</f>
        <v>-0.3190058479532164</v>
      </c>
    </row>
    <row r="879" spans="1:13">
      <c r="A879" s="9">
        <v>39350</v>
      </c>
      <c r="B879" t="s">
        <v>123</v>
      </c>
      <c r="C879" t="s">
        <v>14</v>
      </c>
      <c r="D879">
        <v>2</v>
      </c>
      <c r="E879">
        <v>3</v>
      </c>
      <c r="F879">
        <f>VLOOKUP(B879,Sheet1!$A$27:$B$46,2,FALSE)</f>
        <v>1.5319148936170213</v>
      </c>
      <c r="G879">
        <f>VLOOKUP(C879,Sheet1!$A$27:$B$46,2,FALSE)</f>
        <v>1.0425531914893618</v>
      </c>
      <c r="H879">
        <f>VLOOKUP(B879,Sheet1!$A$27:$D$46,3,FALSE)</f>
        <v>127</v>
      </c>
      <c r="I879">
        <f>VLOOKUP(C879,Sheet1!$A$27:$D$46,3,FALSE)</f>
        <v>79</v>
      </c>
      <c r="J879">
        <f>VLOOKUP(B879,Sheet1!$A$27:$D$46,4,FALSE)</f>
        <v>0.24468085106382978</v>
      </c>
      <c r="K879">
        <f>VLOOKUP(C879,Sheet1!$A$27:$D$46,4,FALSE)</f>
        <v>0.39361702127659576</v>
      </c>
      <c r="L879">
        <f>VLOOKUP(B879,Sheet1!$A$27:$F$46,5,FALSE)</f>
        <v>0.17909356725146197</v>
      </c>
      <c r="M879">
        <f>VLOOKUP(C879,Sheet1!$A$27:$F$46,6,FALSE)</f>
        <v>-0.49634502923976609</v>
      </c>
    </row>
    <row r="880" spans="1:13">
      <c r="A880" s="9">
        <v>39348</v>
      </c>
      <c r="B880" t="s">
        <v>8</v>
      </c>
      <c r="C880" t="s">
        <v>32</v>
      </c>
      <c r="D880">
        <v>4</v>
      </c>
      <c r="E880">
        <v>0</v>
      </c>
      <c r="F880">
        <f>VLOOKUP(B880,Sheet1!$A$27:$B$46,2,FALSE)</f>
        <v>1.7553191489361701</v>
      </c>
      <c r="G880">
        <f>VLOOKUP(C880,Sheet1!$A$27:$B$46,2,FALSE)</f>
        <v>1.1170212765957446</v>
      </c>
      <c r="H880">
        <f>VLOOKUP(B880,Sheet1!$A$27:$D$46,3,FALSE)</f>
        <v>124</v>
      </c>
      <c r="I880">
        <f>VLOOKUP(C880,Sheet1!$A$27:$D$46,3,FALSE)</f>
        <v>74</v>
      </c>
      <c r="J880">
        <f>VLOOKUP(B880,Sheet1!$A$27:$D$46,4,FALSE)</f>
        <v>0.1702127659574468</v>
      </c>
      <c r="K880">
        <f>VLOOKUP(C880,Sheet1!$A$27:$D$46,4,FALSE)</f>
        <v>0.32978723404255317</v>
      </c>
      <c r="L880">
        <f>VLOOKUP(B880,Sheet1!$A$27:$F$46,5,FALSE)</f>
        <v>0.52119883040935666</v>
      </c>
      <c r="M880">
        <f>VLOOKUP(C880,Sheet1!$A$27:$F$46,6,FALSE)</f>
        <v>-0.40716374269005845</v>
      </c>
    </row>
    <row r="881" spans="1:13">
      <c r="A881" s="9">
        <v>39348</v>
      </c>
      <c r="B881" t="s">
        <v>25</v>
      </c>
      <c r="C881" t="s">
        <v>7</v>
      </c>
      <c r="D881">
        <v>1</v>
      </c>
      <c r="E881">
        <v>2</v>
      </c>
      <c r="F881">
        <f>VLOOKUP(B881,Sheet1!$A$27:$B$46,2,FALSE)</f>
        <v>1.3666666666666667</v>
      </c>
      <c r="G881">
        <f>VLOOKUP(C881,Sheet1!$A$27:$B$46,2,FALSE)</f>
        <v>1.3191489361702127</v>
      </c>
      <c r="H881">
        <f>VLOOKUP(B881,Sheet1!$A$27:$D$46,3,FALSE)</f>
        <v>108</v>
      </c>
      <c r="I881">
        <f>VLOOKUP(C881,Sheet1!$A$27:$D$46,3,FALSE)</f>
        <v>79</v>
      </c>
      <c r="J881">
        <f>VLOOKUP(B881,Sheet1!$A$27:$D$46,4,FALSE)</f>
        <v>0.18333333333333332</v>
      </c>
      <c r="K881">
        <f>VLOOKUP(C881,Sheet1!$A$27:$D$46,4,FALSE)</f>
        <v>0.22340425531914893</v>
      </c>
      <c r="L881">
        <f>VLOOKUP(B881,Sheet1!$A$27:$F$46,5,FALSE)</f>
        <v>7.2222222222222215E-2</v>
      </c>
      <c r="M881">
        <f>VLOOKUP(C881,Sheet1!$A$27:$F$46,6,FALSE)</f>
        <v>-0.42763157894736842</v>
      </c>
    </row>
    <row r="882" spans="1:13">
      <c r="A882" s="9">
        <v>39348</v>
      </c>
      <c r="B882" t="s">
        <v>15</v>
      </c>
      <c r="C882" t="s">
        <v>21</v>
      </c>
      <c r="D882">
        <v>0</v>
      </c>
      <c r="E882">
        <v>0</v>
      </c>
      <c r="F882">
        <f>VLOOKUP(B882,Sheet1!$A$27:$B$46,2,FALSE)</f>
        <v>1.446808510638298</v>
      </c>
      <c r="G882">
        <f>VLOOKUP(C882,Sheet1!$A$27:$B$46,2,FALSE)</f>
        <v>1.0425531914893618</v>
      </c>
      <c r="H882">
        <f>VLOOKUP(B882,Sheet1!$A$27:$D$46,3,FALSE)</f>
        <v>107</v>
      </c>
      <c r="I882">
        <f>VLOOKUP(C882,Sheet1!$A$27:$D$46,3,FALSE)</f>
        <v>78</v>
      </c>
      <c r="J882">
        <f>VLOOKUP(B882,Sheet1!$A$27:$D$46,4,FALSE)</f>
        <v>0.24468085106382978</v>
      </c>
      <c r="K882">
        <f>VLOOKUP(C882,Sheet1!$A$27:$D$46,4,FALSE)</f>
        <v>0.36170212765957449</v>
      </c>
      <c r="L882">
        <f>VLOOKUP(B882,Sheet1!$A$27:$F$46,5,FALSE)</f>
        <v>0.32748538011695905</v>
      </c>
      <c r="M882">
        <f>VLOOKUP(C882,Sheet1!$A$27:$F$46,6,FALSE)</f>
        <v>-0.44883040935672514</v>
      </c>
    </row>
    <row r="883" spans="1:13">
      <c r="A883" s="9">
        <v>39348</v>
      </c>
      <c r="B883" t="s">
        <v>24</v>
      </c>
      <c r="C883" t="s">
        <v>16</v>
      </c>
      <c r="D883">
        <v>2</v>
      </c>
      <c r="E883">
        <v>1</v>
      </c>
      <c r="F883">
        <f>VLOOKUP(B883,Sheet1!$A$27:$B$46,2,FALSE)</f>
        <v>0.65957446808510634</v>
      </c>
      <c r="G883">
        <f>VLOOKUP(C883,Sheet1!$A$27:$B$46,2,FALSE)</f>
        <v>0.98936170212765961</v>
      </c>
      <c r="H883">
        <f>VLOOKUP(B883,Sheet1!$A$27:$D$46,3,FALSE)</f>
        <v>66</v>
      </c>
      <c r="I883">
        <f>VLOOKUP(C883,Sheet1!$A$27:$D$46,3,FALSE)</f>
        <v>79</v>
      </c>
      <c r="J883">
        <f>VLOOKUP(B883,Sheet1!$A$27:$D$46,4,FALSE)</f>
        <v>0.2857142857142857</v>
      </c>
      <c r="K883">
        <f>VLOOKUP(C883,Sheet1!$A$27:$D$46,4,FALSE)</f>
        <v>0.40425531914893614</v>
      </c>
      <c r="L883">
        <f>VLOOKUP(B883,Sheet1!$A$27:$F$46,5,FALSE)</f>
        <v>-0.27953216374269008</v>
      </c>
      <c r="M883">
        <f>VLOOKUP(C883,Sheet1!$A$27:$F$46,6,FALSE)</f>
        <v>-0.49780701754385964</v>
      </c>
    </row>
    <row r="884" spans="1:13">
      <c r="A884" s="9">
        <v>39348</v>
      </c>
      <c r="B884" t="s">
        <v>23</v>
      </c>
      <c r="C884" t="s">
        <v>19</v>
      </c>
      <c r="D884">
        <v>1</v>
      </c>
      <c r="E884">
        <v>1</v>
      </c>
      <c r="F884">
        <f>VLOOKUP(B884,Sheet1!$A$27:$B$46,2,FALSE)</f>
        <v>1.1063829787234043</v>
      </c>
      <c r="G884">
        <f>VLOOKUP(C884,Sheet1!$A$27:$B$46,2,FALSE)</f>
        <v>1.4361702127659575</v>
      </c>
      <c r="H884">
        <f>VLOOKUP(B884,Sheet1!$A$27:$D$46,3,FALSE)</f>
        <v>57</v>
      </c>
      <c r="I884">
        <f>VLOOKUP(C884,Sheet1!$A$27:$D$46,3,FALSE)</f>
        <v>110</v>
      </c>
      <c r="J884">
        <f>VLOOKUP(B884,Sheet1!$A$27:$D$46,4,FALSE)</f>
        <v>0.30851063829787234</v>
      </c>
      <c r="K884">
        <f>VLOOKUP(C884,Sheet1!$A$27:$D$46,4,FALSE)</f>
        <v>0.25531914893617019</v>
      </c>
      <c r="L884">
        <f>VLOOKUP(B884,Sheet1!$A$27:$F$46,5,FALSE)</f>
        <v>-0.21856725146198833</v>
      </c>
      <c r="M884">
        <f>VLOOKUP(C884,Sheet1!$A$27:$F$46,6,FALSE)</f>
        <v>-0.43421052631578949</v>
      </c>
    </row>
    <row r="885" spans="1:13">
      <c r="A885" s="9">
        <v>39347</v>
      </c>
      <c r="B885" t="s">
        <v>0</v>
      </c>
      <c r="C885" t="s">
        <v>123</v>
      </c>
      <c r="D885">
        <v>2</v>
      </c>
      <c r="E885">
        <v>1</v>
      </c>
      <c r="F885">
        <f>VLOOKUP(B885,Sheet1!$A$27:$B$46,2,FALSE)</f>
        <v>2.9188596491228069</v>
      </c>
      <c r="G885">
        <f>VLOOKUP(C885,Sheet1!$A$27:$B$46,2,FALSE)</f>
        <v>1.5319148936170213</v>
      </c>
      <c r="H885">
        <f>VLOOKUP(B885,Sheet1!$A$27:$D$46,3,FALSE)</f>
        <v>291</v>
      </c>
      <c r="I885">
        <f>VLOOKUP(C885,Sheet1!$A$27:$D$46,3,FALSE)</f>
        <v>127</v>
      </c>
      <c r="J885">
        <f>VLOOKUP(B885,Sheet1!$A$27:$D$46,4,FALSE)</f>
        <v>5.4093567251461985E-2</v>
      </c>
      <c r="K885">
        <f>VLOOKUP(C885,Sheet1!$A$27:$D$46,4,FALSE)</f>
        <v>0.24468085106382978</v>
      </c>
      <c r="L885">
        <f>VLOOKUP(B885,Sheet1!$A$27:$F$46,5,FALSE)</f>
        <v>1.111842105263158</v>
      </c>
      <c r="M885">
        <f>VLOOKUP(C885,Sheet1!$A$27:$F$46,6,FALSE)</f>
        <v>-8.6257309941520477E-2</v>
      </c>
    </row>
    <row r="886" spans="1:13">
      <c r="A886" s="9">
        <v>39341</v>
      </c>
      <c r="B886" t="s">
        <v>19</v>
      </c>
      <c r="C886" t="s">
        <v>31</v>
      </c>
      <c r="D886">
        <v>0</v>
      </c>
      <c r="E886">
        <v>1</v>
      </c>
      <c r="F886">
        <f>VLOOKUP(B886,Sheet1!$A$27:$B$46,2,FALSE)</f>
        <v>1.4361702127659575</v>
      </c>
      <c r="G886">
        <f>VLOOKUP(C886,Sheet1!$A$27:$B$46,2,FALSE)</f>
        <v>1.6276595744680851</v>
      </c>
      <c r="H886">
        <f>VLOOKUP(B886,Sheet1!$A$27:$D$46,3,FALSE)</f>
        <v>110</v>
      </c>
      <c r="I886">
        <f>VLOOKUP(C886,Sheet1!$A$27:$D$46,3,FALSE)</f>
        <v>124</v>
      </c>
      <c r="J886">
        <f>VLOOKUP(B886,Sheet1!$A$27:$D$46,4,FALSE)</f>
        <v>0.25531914893617019</v>
      </c>
      <c r="K886">
        <f>VLOOKUP(C886,Sheet1!$A$27:$D$46,4,FALSE)</f>
        <v>0.21276595744680851</v>
      </c>
      <c r="L886">
        <f>VLOOKUP(B886,Sheet1!$A$27:$F$46,5,FALSE)</f>
        <v>0.54239766081871343</v>
      </c>
      <c r="M886">
        <f>VLOOKUP(C886,Sheet1!$A$27:$F$46,6,FALSE)</f>
        <v>-0.13961988304093564</v>
      </c>
    </row>
    <row r="887" spans="1:13">
      <c r="A887" s="9">
        <v>39341</v>
      </c>
      <c r="B887" t="s">
        <v>32</v>
      </c>
      <c r="C887" t="s">
        <v>25</v>
      </c>
      <c r="D887">
        <v>1</v>
      </c>
      <c r="E887">
        <v>0</v>
      </c>
      <c r="F887">
        <f>VLOOKUP(B887,Sheet1!$A$27:$B$46,2,FALSE)</f>
        <v>1.1170212765957446</v>
      </c>
      <c r="G887">
        <f>VLOOKUP(C887,Sheet1!$A$27:$B$46,2,FALSE)</f>
        <v>1.3666666666666667</v>
      </c>
      <c r="H887">
        <f>VLOOKUP(B887,Sheet1!$A$27:$D$46,3,FALSE)</f>
        <v>74</v>
      </c>
      <c r="I887">
        <f>VLOOKUP(C887,Sheet1!$A$27:$D$46,3,FALSE)</f>
        <v>108</v>
      </c>
      <c r="J887">
        <f>VLOOKUP(B887,Sheet1!$A$27:$D$46,4,FALSE)</f>
        <v>0.32978723404255317</v>
      </c>
      <c r="K887">
        <f>VLOOKUP(C887,Sheet1!$A$27:$D$46,4,FALSE)</f>
        <v>0.18333333333333332</v>
      </c>
      <c r="L887">
        <f>VLOOKUP(B887,Sheet1!$A$27:$F$46,5,FALSE)</f>
        <v>2.4122807017543851E-2</v>
      </c>
      <c r="M887">
        <f>VLOOKUP(C887,Sheet1!$A$27:$F$46,6,FALSE)</f>
        <v>-0.3190058479532164</v>
      </c>
    </row>
    <row r="888" spans="1:13">
      <c r="A888" s="9">
        <v>39341</v>
      </c>
      <c r="B888" t="s">
        <v>16</v>
      </c>
      <c r="C888" t="s">
        <v>0</v>
      </c>
      <c r="D888">
        <v>0</v>
      </c>
      <c r="E888">
        <v>0</v>
      </c>
      <c r="F888">
        <f>VLOOKUP(B888,Sheet1!$A$27:$B$46,2,FALSE)</f>
        <v>0.98936170212765961</v>
      </c>
      <c r="G888">
        <f>VLOOKUP(C888,Sheet1!$A$27:$B$46,2,FALSE)</f>
        <v>2.9188596491228069</v>
      </c>
      <c r="H888">
        <f>VLOOKUP(B888,Sheet1!$A$27:$D$46,3,FALSE)</f>
        <v>79</v>
      </c>
      <c r="I888">
        <f>VLOOKUP(C888,Sheet1!$A$27:$D$46,3,FALSE)</f>
        <v>291</v>
      </c>
      <c r="J888">
        <f>VLOOKUP(B888,Sheet1!$A$27:$D$46,4,FALSE)</f>
        <v>0.40425531914893614</v>
      </c>
      <c r="K888">
        <f>VLOOKUP(C888,Sheet1!$A$27:$D$46,4,FALSE)</f>
        <v>5.4093567251461985E-2</v>
      </c>
      <c r="L888">
        <f>VLOOKUP(B888,Sheet1!$A$27:$F$46,5,FALSE)</f>
        <v>0.23245614035087719</v>
      </c>
      <c r="M888">
        <f>VLOOKUP(C888,Sheet1!$A$27:$F$46,6,FALSE)</f>
        <v>1.1410818713450293</v>
      </c>
    </row>
    <row r="889" spans="1:13">
      <c r="A889" s="9">
        <v>39341</v>
      </c>
      <c r="B889" t="s">
        <v>14</v>
      </c>
      <c r="C889" t="s">
        <v>15</v>
      </c>
      <c r="D889">
        <v>1</v>
      </c>
      <c r="E889">
        <v>0</v>
      </c>
      <c r="F889">
        <f>VLOOKUP(B889,Sheet1!$A$27:$B$46,2,FALSE)</f>
        <v>1.0425531914893618</v>
      </c>
      <c r="G889">
        <f>VLOOKUP(C889,Sheet1!$A$27:$B$46,2,FALSE)</f>
        <v>1.446808510638298</v>
      </c>
      <c r="H889">
        <f>VLOOKUP(B889,Sheet1!$A$27:$D$46,3,FALSE)</f>
        <v>79</v>
      </c>
      <c r="I889">
        <f>VLOOKUP(C889,Sheet1!$A$27:$D$46,3,FALSE)</f>
        <v>107</v>
      </c>
      <c r="J889">
        <f>VLOOKUP(B889,Sheet1!$A$27:$D$46,4,FALSE)</f>
        <v>0.39361702127659576</v>
      </c>
      <c r="K889">
        <f>VLOOKUP(C889,Sheet1!$A$27:$D$46,4,FALSE)</f>
        <v>0.24468085106382978</v>
      </c>
      <c r="L889">
        <f>VLOOKUP(B889,Sheet1!$A$27:$F$46,5,FALSE)</f>
        <v>0.33698830409356728</v>
      </c>
      <c r="M889">
        <f>VLOOKUP(C889,Sheet1!$A$27:$F$46,6,FALSE)</f>
        <v>-0.21783625730994152</v>
      </c>
    </row>
    <row r="890" spans="1:13">
      <c r="A890" s="9">
        <v>39340</v>
      </c>
      <c r="B890" t="s">
        <v>5</v>
      </c>
      <c r="C890" t="s">
        <v>23</v>
      </c>
      <c r="D890">
        <v>3</v>
      </c>
      <c r="E890">
        <v>1</v>
      </c>
      <c r="F890">
        <f>VLOOKUP(B890,Sheet1!$A$27:$B$46,2,FALSE)</f>
        <v>2.4574468085106385</v>
      </c>
      <c r="G890">
        <f>VLOOKUP(C890,Sheet1!$A$27:$B$46,2,FALSE)</f>
        <v>1.1063829787234043</v>
      </c>
      <c r="H890">
        <f>VLOOKUP(B890,Sheet1!$A$27:$D$46,3,FALSE)</f>
        <v>228</v>
      </c>
      <c r="I890">
        <f>VLOOKUP(C890,Sheet1!$A$27:$D$46,3,FALSE)</f>
        <v>57</v>
      </c>
      <c r="J890">
        <f>VLOOKUP(B890,Sheet1!$A$27:$D$46,4,FALSE)</f>
        <v>0.11702127659574468</v>
      </c>
      <c r="K890">
        <f>VLOOKUP(C890,Sheet1!$A$27:$D$46,4,FALSE)</f>
        <v>0.30851063829787234</v>
      </c>
      <c r="L890">
        <f>VLOOKUP(B890,Sheet1!$A$27:$F$46,5,FALSE)</f>
        <v>1.1023391812865497</v>
      </c>
      <c r="M890">
        <f>VLOOKUP(C890,Sheet1!$A$27:$F$46,6,FALSE)</f>
        <v>-0.38230994152046782</v>
      </c>
    </row>
    <row r="891" spans="1:13">
      <c r="A891" s="9">
        <v>39340</v>
      </c>
      <c r="B891" t="s">
        <v>7</v>
      </c>
      <c r="C891" t="s">
        <v>24</v>
      </c>
      <c r="D891">
        <v>1</v>
      </c>
      <c r="E891">
        <v>1</v>
      </c>
      <c r="F891">
        <f>VLOOKUP(B891,Sheet1!$A$27:$B$46,2,FALSE)</f>
        <v>1.3191489361702127</v>
      </c>
      <c r="G891">
        <f>VLOOKUP(C891,Sheet1!$A$27:$B$46,2,FALSE)</f>
        <v>0.65957446808510634</v>
      </c>
      <c r="H891">
        <f>VLOOKUP(B891,Sheet1!$A$27:$D$46,3,FALSE)</f>
        <v>79</v>
      </c>
      <c r="I891">
        <f>VLOOKUP(C891,Sheet1!$A$27:$D$46,3,FALSE)</f>
        <v>66</v>
      </c>
      <c r="J891">
        <f>VLOOKUP(B891,Sheet1!$A$27:$D$46,4,FALSE)</f>
        <v>0.22340425531914893</v>
      </c>
      <c r="K891">
        <f>VLOOKUP(C891,Sheet1!$A$27:$D$46,4,FALSE)</f>
        <v>0.2857142857142857</v>
      </c>
      <c r="L891">
        <f>VLOOKUP(B891,Sheet1!$A$27:$F$46,5,FALSE)</f>
        <v>0.22587719298245612</v>
      </c>
      <c r="M891">
        <f>VLOOKUP(C891,Sheet1!$A$27:$F$46,6,FALSE)</f>
        <v>-0.48479532163742689</v>
      </c>
    </row>
    <row r="892" spans="1:13">
      <c r="A892" s="9">
        <v>39327</v>
      </c>
      <c r="B892" t="s">
        <v>0</v>
      </c>
      <c r="C892" t="s">
        <v>7</v>
      </c>
      <c r="D892">
        <v>3</v>
      </c>
      <c r="E892">
        <v>1</v>
      </c>
      <c r="F892">
        <f>VLOOKUP(B892,Sheet1!$A$27:$B$46,2,FALSE)</f>
        <v>2.9188596491228069</v>
      </c>
      <c r="G892">
        <f>VLOOKUP(C892,Sheet1!$A$27:$B$46,2,FALSE)</f>
        <v>1.3191489361702127</v>
      </c>
      <c r="H892">
        <f>VLOOKUP(B892,Sheet1!$A$27:$D$46,3,FALSE)</f>
        <v>291</v>
      </c>
      <c r="I892">
        <f>VLOOKUP(C892,Sheet1!$A$27:$D$46,3,FALSE)</f>
        <v>79</v>
      </c>
      <c r="J892">
        <f>VLOOKUP(B892,Sheet1!$A$27:$D$46,4,FALSE)</f>
        <v>5.4093567251461985E-2</v>
      </c>
      <c r="K892">
        <f>VLOOKUP(C892,Sheet1!$A$27:$D$46,4,FALSE)</f>
        <v>0.22340425531914893</v>
      </c>
      <c r="L892">
        <f>VLOOKUP(B892,Sheet1!$A$27:$F$46,5,FALSE)</f>
        <v>1.111842105263158</v>
      </c>
      <c r="M892">
        <f>VLOOKUP(C892,Sheet1!$A$27:$F$46,6,FALSE)</f>
        <v>-0.42763157894736842</v>
      </c>
    </row>
    <row r="893" spans="1:13">
      <c r="A893" s="9">
        <v>39327</v>
      </c>
      <c r="B893" t="s">
        <v>8</v>
      </c>
      <c r="C893" t="s">
        <v>19</v>
      </c>
      <c r="D893">
        <v>1</v>
      </c>
      <c r="E893">
        <v>1</v>
      </c>
      <c r="F893">
        <f>VLOOKUP(B893,Sheet1!$A$27:$B$46,2,FALSE)</f>
        <v>1.7553191489361701</v>
      </c>
      <c r="G893">
        <f>VLOOKUP(C893,Sheet1!$A$27:$B$46,2,FALSE)</f>
        <v>1.4361702127659575</v>
      </c>
      <c r="H893">
        <f>VLOOKUP(B893,Sheet1!$A$27:$D$46,3,FALSE)</f>
        <v>124</v>
      </c>
      <c r="I893">
        <f>VLOOKUP(C893,Sheet1!$A$27:$D$46,3,FALSE)</f>
        <v>110</v>
      </c>
      <c r="J893">
        <f>VLOOKUP(B893,Sheet1!$A$27:$D$46,4,FALSE)</f>
        <v>0.1702127659574468</v>
      </c>
      <c r="K893">
        <f>VLOOKUP(C893,Sheet1!$A$27:$D$46,4,FALSE)</f>
        <v>0.25531914893617019</v>
      </c>
      <c r="L893">
        <f>VLOOKUP(B893,Sheet1!$A$27:$F$46,5,FALSE)</f>
        <v>0.52119883040935666</v>
      </c>
      <c r="M893">
        <f>VLOOKUP(C893,Sheet1!$A$27:$F$46,6,FALSE)</f>
        <v>-0.43421052631578949</v>
      </c>
    </row>
    <row r="894" spans="1:13">
      <c r="A894" s="9">
        <v>39327</v>
      </c>
      <c r="B894" t="s">
        <v>31</v>
      </c>
      <c r="C894" t="s">
        <v>5</v>
      </c>
      <c r="D894">
        <v>0</v>
      </c>
      <c r="E894">
        <v>5</v>
      </c>
      <c r="F894">
        <f>VLOOKUP(B894,Sheet1!$A$27:$B$46,2,FALSE)</f>
        <v>1.6276595744680851</v>
      </c>
      <c r="G894">
        <f>VLOOKUP(C894,Sheet1!$A$27:$B$46,2,FALSE)</f>
        <v>2.4574468085106385</v>
      </c>
      <c r="H894">
        <f>VLOOKUP(B894,Sheet1!$A$27:$D$46,3,FALSE)</f>
        <v>124</v>
      </c>
      <c r="I894">
        <f>VLOOKUP(C894,Sheet1!$A$27:$D$46,3,FALSE)</f>
        <v>228</v>
      </c>
      <c r="J894">
        <f>VLOOKUP(B894,Sheet1!$A$27:$D$46,4,FALSE)</f>
        <v>0.21276595744680851</v>
      </c>
      <c r="K894">
        <f>VLOOKUP(C894,Sheet1!$A$27:$D$46,4,FALSE)</f>
        <v>0.11702127659574468</v>
      </c>
      <c r="L894">
        <f>VLOOKUP(B894,Sheet1!$A$27:$F$46,5,FALSE)</f>
        <v>0.63669590643274854</v>
      </c>
      <c r="M894">
        <f>VLOOKUP(C894,Sheet1!$A$27:$F$46,6,FALSE)</f>
        <v>0.3757309941520468</v>
      </c>
    </row>
    <row r="895" spans="1:13">
      <c r="A895" s="9">
        <v>39327</v>
      </c>
      <c r="B895" t="s">
        <v>23</v>
      </c>
      <c r="C895" t="s">
        <v>6</v>
      </c>
      <c r="D895">
        <v>1</v>
      </c>
      <c r="E895">
        <v>2</v>
      </c>
      <c r="F895">
        <f>VLOOKUP(B895,Sheet1!$A$27:$B$46,2,FALSE)</f>
        <v>1.1063829787234043</v>
      </c>
      <c r="G895">
        <f>VLOOKUP(C895,Sheet1!$A$27:$B$46,2,FALSE)</f>
        <v>1.6382978723404256</v>
      </c>
      <c r="H895">
        <f>VLOOKUP(B895,Sheet1!$A$27:$D$46,3,FALSE)</f>
        <v>57</v>
      </c>
      <c r="I895">
        <f>VLOOKUP(C895,Sheet1!$A$27:$D$46,3,FALSE)</f>
        <v>140</v>
      </c>
      <c r="J895">
        <f>VLOOKUP(B895,Sheet1!$A$27:$D$46,4,FALSE)</f>
        <v>0.30851063829787234</v>
      </c>
      <c r="K895">
        <f>VLOOKUP(C895,Sheet1!$A$27:$D$46,4,FALSE)</f>
        <v>0.1702127659574468</v>
      </c>
      <c r="L895">
        <f>VLOOKUP(B895,Sheet1!$A$27:$F$46,5,FALSE)</f>
        <v>-0.21856725146198833</v>
      </c>
      <c r="M895">
        <f>VLOOKUP(C895,Sheet1!$A$27:$F$46,6,FALSE)</f>
        <v>-1.023391812865497E-2</v>
      </c>
    </row>
    <row r="896" spans="1:13">
      <c r="A896" s="9">
        <v>39326</v>
      </c>
      <c r="B896" t="s">
        <v>24</v>
      </c>
      <c r="C896" t="s">
        <v>32</v>
      </c>
      <c r="D896">
        <v>1</v>
      </c>
      <c r="E896">
        <v>1</v>
      </c>
      <c r="F896">
        <f>VLOOKUP(B896,Sheet1!$A$27:$B$46,2,FALSE)</f>
        <v>0.65957446808510634</v>
      </c>
      <c r="G896">
        <f>VLOOKUP(C896,Sheet1!$A$27:$B$46,2,FALSE)</f>
        <v>1.1170212765957446</v>
      </c>
      <c r="H896">
        <f>VLOOKUP(B896,Sheet1!$A$27:$D$46,3,FALSE)</f>
        <v>66</v>
      </c>
      <c r="I896">
        <f>VLOOKUP(C896,Sheet1!$A$27:$D$46,3,FALSE)</f>
        <v>74</v>
      </c>
      <c r="J896">
        <f>VLOOKUP(B896,Sheet1!$A$27:$D$46,4,FALSE)</f>
        <v>0.2857142857142857</v>
      </c>
      <c r="K896">
        <f>VLOOKUP(C896,Sheet1!$A$27:$D$46,4,FALSE)</f>
        <v>0.32978723404255317</v>
      </c>
      <c r="L896">
        <f>VLOOKUP(B896,Sheet1!$A$27:$F$46,5,FALSE)</f>
        <v>-0.27953216374269008</v>
      </c>
      <c r="M896">
        <f>VLOOKUP(C896,Sheet1!$A$27:$F$46,6,FALSE)</f>
        <v>-0.40716374269005845</v>
      </c>
    </row>
    <row r="897" spans="1:13">
      <c r="A897" s="9">
        <v>39320</v>
      </c>
      <c r="B897" t="s">
        <v>6</v>
      </c>
      <c r="C897" t="s">
        <v>31</v>
      </c>
      <c r="D897">
        <v>0</v>
      </c>
      <c r="E897">
        <v>3</v>
      </c>
      <c r="F897">
        <f>VLOOKUP(B897,Sheet1!$A$27:$B$46,2,FALSE)</f>
        <v>1.6382978723404256</v>
      </c>
      <c r="G897">
        <f>VLOOKUP(C897,Sheet1!$A$27:$B$46,2,FALSE)</f>
        <v>1.6276595744680851</v>
      </c>
      <c r="H897">
        <f>VLOOKUP(B897,Sheet1!$A$27:$D$46,3,FALSE)</f>
        <v>140</v>
      </c>
      <c r="I897">
        <f>VLOOKUP(C897,Sheet1!$A$27:$D$46,3,FALSE)</f>
        <v>124</v>
      </c>
      <c r="J897">
        <f>VLOOKUP(B897,Sheet1!$A$27:$D$46,4,FALSE)</f>
        <v>0.1702127659574468</v>
      </c>
      <c r="K897">
        <f>VLOOKUP(C897,Sheet1!$A$27:$D$46,4,FALSE)</f>
        <v>0.21276595744680851</v>
      </c>
      <c r="L897">
        <f>VLOOKUP(B897,Sheet1!$A$27:$F$46,5,FALSE)</f>
        <v>0.4217836257309942</v>
      </c>
      <c r="M897">
        <f>VLOOKUP(C897,Sheet1!$A$27:$F$46,6,FALSE)</f>
        <v>-0.13961988304093564</v>
      </c>
    </row>
    <row r="898" spans="1:13">
      <c r="A898" s="9">
        <v>39320</v>
      </c>
      <c r="B898" t="s">
        <v>19</v>
      </c>
      <c r="C898" t="s">
        <v>25</v>
      </c>
      <c r="D898">
        <v>3</v>
      </c>
      <c r="E898">
        <v>0</v>
      </c>
      <c r="F898">
        <f>VLOOKUP(B898,Sheet1!$A$27:$B$46,2,FALSE)</f>
        <v>1.4361702127659575</v>
      </c>
      <c r="G898">
        <f>VLOOKUP(C898,Sheet1!$A$27:$B$46,2,FALSE)</f>
        <v>1.3666666666666667</v>
      </c>
      <c r="H898">
        <f>VLOOKUP(B898,Sheet1!$A$27:$D$46,3,FALSE)</f>
        <v>110</v>
      </c>
      <c r="I898">
        <f>VLOOKUP(C898,Sheet1!$A$27:$D$46,3,FALSE)</f>
        <v>108</v>
      </c>
      <c r="J898">
        <f>VLOOKUP(B898,Sheet1!$A$27:$D$46,4,FALSE)</f>
        <v>0.25531914893617019</v>
      </c>
      <c r="K898">
        <f>VLOOKUP(C898,Sheet1!$A$27:$D$46,4,FALSE)</f>
        <v>0.18333333333333332</v>
      </c>
      <c r="L898">
        <f>VLOOKUP(B898,Sheet1!$A$27:$F$46,5,FALSE)</f>
        <v>0.54239766081871343</v>
      </c>
      <c r="M898">
        <f>VLOOKUP(C898,Sheet1!$A$27:$F$46,6,FALSE)</f>
        <v>-0.3190058479532164</v>
      </c>
    </row>
    <row r="899" spans="1:13">
      <c r="A899" s="9">
        <v>39320</v>
      </c>
      <c r="B899" t="s">
        <v>7</v>
      </c>
      <c r="C899" t="s">
        <v>16</v>
      </c>
      <c r="D899">
        <v>0</v>
      </c>
      <c r="E899">
        <v>0</v>
      </c>
      <c r="F899">
        <f>VLOOKUP(B899,Sheet1!$A$27:$B$46,2,FALSE)</f>
        <v>1.3191489361702127</v>
      </c>
      <c r="G899">
        <f>VLOOKUP(C899,Sheet1!$A$27:$B$46,2,FALSE)</f>
        <v>0.98936170212765961</v>
      </c>
      <c r="H899">
        <f>VLOOKUP(B899,Sheet1!$A$27:$D$46,3,FALSE)</f>
        <v>79</v>
      </c>
      <c r="I899">
        <f>VLOOKUP(C899,Sheet1!$A$27:$D$46,3,FALSE)</f>
        <v>79</v>
      </c>
      <c r="J899">
        <f>VLOOKUP(B899,Sheet1!$A$27:$D$46,4,FALSE)</f>
        <v>0.22340425531914893</v>
      </c>
      <c r="K899">
        <f>VLOOKUP(C899,Sheet1!$A$27:$D$46,4,FALSE)</f>
        <v>0.40425531914893614</v>
      </c>
      <c r="L899">
        <f>VLOOKUP(B899,Sheet1!$A$27:$F$46,5,FALSE)</f>
        <v>0.22587719298245612</v>
      </c>
      <c r="M899">
        <f>VLOOKUP(C899,Sheet1!$A$27:$F$46,6,FALSE)</f>
        <v>-0.49780701754385964</v>
      </c>
    </row>
    <row r="900" spans="1:13">
      <c r="A900" s="9">
        <v>39320</v>
      </c>
      <c r="B900" t="s">
        <v>32</v>
      </c>
      <c r="C900" t="s">
        <v>0</v>
      </c>
      <c r="D900">
        <v>0</v>
      </c>
      <c r="E900">
        <v>0</v>
      </c>
      <c r="F900">
        <f>VLOOKUP(B900,Sheet1!$A$27:$B$46,2,FALSE)</f>
        <v>1.1170212765957446</v>
      </c>
      <c r="G900">
        <f>VLOOKUP(C900,Sheet1!$A$27:$B$46,2,FALSE)</f>
        <v>2.9188596491228069</v>
      </c>
      <c r="H900">
        <f>VLOOKUP(B900,Sheet1!$A$27:$D$46,3,FALSE)</f>
        <v>74</v>
      </c>
      <c r="I900">
        <f>VLOOKUP(C900,Sheet1!$A$27:$D$46,3,FALSE)</f>
        <v>291</v>
      </c>
      <c r="J900">
        <f>VLOOKUP(B900,Sheet1!$A$27:$D$46,4,FALSE)</f>
        <v>0.32978723404255317</v>
      </c>
      <c r="K900">
        <f>VLOOKUP(C900,Sheet1!$A$27:$D$46,4,FALSE)</f>
        <v>5.4093567251461985E-2</v>
      </c>
      <c r="L900">
        <f>VLOOKUP(B900,Sheet1!$A$27:$F$46,5,FALSE)</f>
        <v>2.4122807017543851E-2</v>
      </c>
      <c r="M900">
        <f>VLOOKUP(C900,Sheet1!$A$27:$F$46,6,FALSE)</f>
        <v>1.1410818713450293</v>
      </c>
    </row>
    <row r="901" spans="1:13">
      <c r="A901" s="9">
        <v>39320</v>
      </c>
      <c r="B901" t="s">
        <v>21</v>
      </c>
      <c r="C901" t="s">
        <v>23</v>
      </c>
      <c r="D901">
        <v>0</v>
      </c>
      <c r="E901">
        <v>3</v>
      </c>
      <c r="F901">
        <f>VLOOKUP(B901,Sheet1!$A$27:$B$46,2,FALSE)</f>
        <v>1.0425531914893618</v>
      </c>
      <c r="G901">
        <f>VLOOKUP(C901,Sheet1!$A$27:$B$46,2,FALSE)</f>
        <v>1.1063829787234043</v>
      </c>
      <c r="H901">
        <f>VLOOKUP(B901,Sheet1!$A$27:$D$46,3,FALSE)</f>
        <v>78</v>
      </c>
      <c r="I901">
        <f>VLOOKUP(C901,Sheet1!$A$27:$D$46,3,FALSE)</f>
        <v>57</v>
      </c>
      <c r="J901">
        <f>VLOOKUP(B901,Sheet1!$A$27:$D$46,4,FALSE)</f>
        <v>0.36170212765957449</v>
      </c>
      <c r="K901">
        <f>VLOOKUP(C901,Sheet1!$A$27:$D$46,4,FALSE)</f>
        <v>0.30851063829787234</v>
      </c>
      <c r="L901">
        <f>VLOOKUP(B901,Sheet1!$A$27:$F$46,5,FALSE)</f>
        <v>0.11330409356725145</v>
      </c>
      <c r="M901">
        <f>VLOOKUP(C901,Sheet1!$A$27:$F$46,6,FALSE)</f>
        <v>-0.38230994152046782</v>
      </c>
    </row>
    <row r="902" spans="1:13">
      <c r="A902" s="9">
        <v>39319</v>
      </c>
      <c r="B902" t="s">
        <v>5</v>
      </c>
      <c r="C902" t="s">
        <v>8</v>
      </c>
      <c r="D902">
        <v>2</v>
      </c>
      <c r="E902">
        <v>1</v>
      </c>
      <c r="F902">
        <f>VLOOKUP(B902,Sheet1!$A$27:$B$46,2,FALSE)</f>
        <v>2.4574468085106385</v>
      </c>
      <c r="G902">
        <f>VLOOKUP(C902,Sheet1!$A$27:$B$46,2,FALSE)</f>
        <v>1.7553191489361701</v>
      </c>
      <c r="H902">
        <f>VLOOKUP(B902,Sheet1!$A$27:$D$46,3,FALSE)</f>
        <v>228</v>
      </c>
      <c r="I902">
        <f>VLOOKUP(C902,Sheet1!$A$27:$D$46,3,FALSE)</f>
        <v>124</v>
      </c>
      <c r="J902">
        <f>VLOOKUP(B902,Sheet1!$A$27:$D$46,4,FALSE)</f>
        <v>0.11702127659574468</v>
      </c>
      <c r="K902">
        <f>VLOOKUP(C902,Sheet1!$A$27:$D$46,4,FALSE)</f>
        <v>0.1702127659574468</v>
      </c>
      <c r="L902">
        <f>VLOOKUP(B902,Sheet1!$A$27:$F$46,5,FALSE)</f>
        <v>1.1023391812865497</v>
      </c>
      <c r="M902">
        <f>VLOOKUP(C902,Sheet1!$A$27:$F$46,6,FALSE)</f>
        <v>-0.25730994152046782</v>
      </c>
    </row>
    <row r="903" spans="1:13">
      <c r="A903" s="9">
        <v>39319</v>
      </c>
      <c r="B903" t="s">
        <v>123</v>
      </c>
      <c r="C903" t="s">
        <v>15</v>
      </c>
      <c r="D903">
        <v>4</v>
      </c>
      <c r="E903">
        <v>1</v>
      </c>
      <c r="F903">
        <f>VLOOKUP(B903,Sheet1!$A$27:$B$46,2,FALSE)</f>
        <v>1.5319148936170213</v>
      </c>
      <c r="G903">
        <f>VLOOKUP(C903,Sheet1!$A$27:$B$46,2,FALSE)</f>
        <v>1.446808510638298</v>
      </c>
      <c r="H903">
        <f>VLOOKUP(B903,Sheet1!$A$27:$D$46,3,FALSE)</f>
        <v>127</v>
      </c>
      <c r="I903">
        <f>VLOOKUP(C903,Sheet1!$A$27:$D$46,3,FALSE)</f>
        <v>107</v>
      </c>
      <c r="J903">
        <f>VLOOKUP(B903,Sheet1!$A$27:$D$46,4,FALSE)</f>
        <v>0.24468085106382978</v>
      </c>
      <c r="K903">
        <f>VLOOKUP(C903,Sheet1!$A$27:$D$46,4,FALSE)</f>
        <v>0.24468085106382978</v>
      </c>
      <c r="L903">
        <f>VLOOKUP(B903,Sheet1!$A$27:$F$46,5,FALSE)</f>
        <v>0.17909356725146197</v>
      </c>
      <c r="M903">
        <f>VLOOKUP(C903,Sheet1!$A$27:$F$46,6,FALSE)</f>
        <v>-0.21783625730994152</v>
      </c>
    </row>
  </sheetData>
  <sortState ref="A2:K1181">
    <sortCondition descending="1"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09"/>
  <sheetViews>
    <sheetView topLeftCell="A67" workbookViewId="0">
      <selection activeCell="B4" sqref="B4"/>
    </sheetView>
  </sheetViews>
  <sheetFormatPr defaultRowHeight="15"/>
  <sheetData>
    <row r="1" spans="1:7">
      <c r="A1" t="s">
        <v>89</v>
      </c>
      <c r="B1" s="3" t="s">
        <v>6</v>
      </c>
      <c r="C1">
        <v>0</v>
      </c>
      <c r="D1">
        <v>2</v>
      </c>
    </row>
    <row r="2" spans="1:7">
      <c r="A2" t="s">
        <v>90</v>
      </c>
      <c r="B2">
        <v>0.2555</v>
      </c>
    </row>
    <row r="3" spans="1:7">
      <c r="A3" t="s">
        <v>91</v>
      </c>
      <c r="B3" s="18">
        <v>0.26400000000000001</v>
      </c>
    </row>
    <row r="4" spans="1:7">
      <c r="A4" t="s">
        <v>92</v>
      </c>
      <c r="B4" s="2">
        <v>0.48049999999999998</v>
      </c>
    </row>
    <row r="5" spans="1:7">
      <c r="B5">
        <v>0</v>
      </c>
      <c r="C5">
        <v>1</v>
      </c>
      <c r="D5">
        <v>2</v>
      </c>
      <c r="E5">
        <v>3</v>
      </c>
      <c r="F5">
        <v>4</v>
      </c>
      <c r="G5">
        <v>5</v>
      </c>
    </row>
    <row r="6" spans="1:7">
      <c r="A6" s="15" t="s">
        <v>93</v>
      </c>
      <c r="B6">
        <v>8.6454005443023493E-2</v>
      </c>
      <c r="C6" s="16">
        <v>0.12625084913682399</v>
      </c>
      <c r="D6" s="2">
        <v>9.2183565273176504E-2</v>
      </c>
      <c r="E6" s="3">
        <v>4.48726207365387E-2</v>
      </c>
      <c r="F6">
        <v>1.63821399654995E-2</v>
      </c>
      <c r="G6">
        <v>4.7846460571122299E-3</v>
      </c>
    </row>
    <row r="7" spans="1:7">
      <c r="A7" s="15" t="s">
        <v>94</v>
      </c>
      <c r="C7" s="2">
        <v>0.124712968611684</v>
      </c>
      <c r="D7" s="2">
        <v>9.1060663441301204E-2</v>
      </c>
      <c r="E7">
        <v>4.4326020614523599E-2</v>
      </c>
      <c r="F7">
        <v>1.61825866620144E-2</v>
      </c>
      <c r="G7">
        <v>4.7263635660143299E-3</v>
      </c>
    </row>
    <row r="8" spans="1:7">
      <c r="A8" s="15" t="s">
        <v>95</v>
      </c>
      <c r="D8">
        <v>4.4975719922511703E-2</v>
      </c>
      <c r="E8">
        <v>2.1893039355279802E-2</v>
      </c>
      <c r="F8">
        <v>7.99273207362141E-3</v>
      </c>
      <c r="G8">
        <v>2.33439551134009E-3</v>
      </c>
    </row>
    <row r="9" spans="1:7">
      <c r="A9" s="15" t="s">
        <v>96</v>
      </c>
      <c r="E9">
        <v>7.2087856533156903E-3</v>
      </c>
      <c r="F9">
        <v>2.6317904685638298E-3</v>
      </c>
      <c r="G9">
        <v>7.6865329652160295E-4</v>
      </c>
    </row>
    <row r="10" spans="1:7">
      <c r="A10" s="15" t="s">
        <v>97</v>
      </c>
      <c r="F10">
        <v>6.4993305855476997E-4</v>
      </c>
      <c r="G10">
        <v>1.89822553863534E-4</v>
      </c>
    </row>
    <row r="11" spans="1:7">
      <c r="A11" s="15"/>
    </row>
    <row r="12" spans="1:7">
      <c r="A12" s="15" t="s">
        <v>25</v>
      </c>
      <c r="B12" s="3" t="s">
        <v>98</v>
      </c>
      <c r="C12">
        <v>0</v>
      </c>
      <c r="D12">
        <v>0</v>
      </c>
    </row>
    <row r="13" spans="1:7">
      <c r="A13" s="15" t="s">
        <v>90</v>
      </c>
      <c r="B13">
        <v>0.24629999999999999</v>
      </c>
    </row>
    <row r="14" spans="1:7">
      <c r="A14" s="15" t="s">
        <v>91</v>
      </c>
      <c r="B14">
        <v>0.22140000000000001</v>
      </c>
    </row>
    <row r="15" spans="1:7">
      <c r="A15" s="15" t="s">
        <v>99</v>
      </c>
      <c r="B15" s="2">
        <v>0.5323</v>
      </c>
    </row>
    <row r="16" spans="1:7">
      <c r="B16">
        <v>0</v>
      </c>
      <c r="C16">
        <v>1</v>
      </c>
      <c r="D16">
        <v>2</v>
      </c>
      <c r="E16">
        <v>3</v>
      </c>
      <c r="F16">
        <v>4</v>
      </c>
      <c r="G16">
        <v>5</v>
      </c>
    </row>
    <row r="17" spans="1:7">
      <c r="A17">
        <v>0</v>
      </c>
      <c r="B17">
        <v>4.1626714683052499E-2</v>
      </c>
      <c r="C17" s="2">
        <v>8.0296401087078903E-2</v>
      </c>
      <c r="D17" s="2">
        <v>7.7444401709679297E-2</v>
      </c>
      <c r="E17" s="3">
        <v>4.9795800517185698E-2</v>
      </c>
      <c r="F17" s="3">
        <v>2.40135667757129E-2</v>
      </c>
      <c r="G17" s="3">
        <v>9.2642573598969401E-3</v>
      </c>
    </row>
    <row r="18" spans="1:7">
      <c r="A18">
        <v>1</v>
      </c>
      <c r="B18" s="3"/>
      <c r="C18" s="16">
        <v>0.100374510566015</v>
      </c>
      <c r="D18" s="2">
        <v>9.6809368943657395E-2</v>
      </c>
      <c r="E18" s="3">
        <v>6.2247236955676397E-2</v>
      </c>
      <c r="F18" s="3">
        <v>3.0018157469380899E-2</v>
      </c>
      <c r="G18" s="3">
        <v>1.1580784265147999E-2</v>
      </c>
    </row>
    <row r="19" spans="1:7">
      <c r="A19">
        <v>2</v>
      </c>
      <c r="B19" s="3"/>
      <c r="C19" s="3"/>
      <c r="D19">
        <v>6.0508272440419897E-2</v>
      </c>
      <c r="E19" s="3">
        <v>3.8906077102614997E-2</v>
      </c>
      <c r="F19" s="3">
        <v>1.8762097823133501E-2</v>
      </c>
      <c r="G19" s="3">
        <v>7.2382792805635102E-3</v>
      </c>
    </row>
    <row r="20" spans="1:7">
      <c r="A20">
        <v>3</v>
      </c>
      <c r="B20" s="3"/>
      <c r="C20" s="3"/>
      <c r="D20" s="3"/>
      <c r="E20">
        <v>1.62115129875023E-2</v>
      </c>
      <c r="F20" s="3">
        <v>7.8178530240992708E-3</v>
      </c>
      <c r="G20" s="3">
        <v>3.0160701695658102E-3</v>
      </c>
    </row>
    <row r="21" spans="1:7">
      <c r="A21">
        <v>4</v>
      </c>
      <c r="B21" s="3"/>
      <c r="C21" s="3"/>
      <c r="D21" s="3"/>
      <c r="E21" s="3"/>
      <c r="F21">
        <v>2.4431766565727198E-3</v>
      </c>
      <c r="G21" s="3">
        <v>9.4255957615901702E-4</v>
      </c>
    </row>
    <row r="23" spans="1:7">
      <c r="A23" t="s">
        <v>7</v>
      </c>
      <c r="B23" s="3" t="s">
        <v>100</v>
      </c>
      <c r="C23">
        <v>1</v>
      </c>
      <c r="D23">
        <v>3</v>
      </c>
    </row>
    <row r="24" spans="1:7">
      <c r="A24" t="s">
        <v>90</v>
      </c>
      <c r="B24">
        <v>0.1676</v>
      </c>
    </row>
    <row r="25" spans="1:7">
      <c r="A25" t="s">
        <v>91</v>
      </c>
      <c r="B25">
        <v>0.18490000000000001</v>
      </c>
    </row>
    <row r="26" spans="1:7">
      <c r="A26" t="s">
        <v>92</v>
      </c>
      <c r="B26" s="2">
        <v>0.64749999999999996</v>
      </c>
    </row>
    <row r="27" spans="1:7"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</row>
    <row r="28" spans="1:7">
      <c r="A28">
        <v>0</v>
      </c>
      <c r="B28" s="3">
        <v>3.03561220728161E-2</v>
      </c>
      <c r="C28" s="2">
        <v>7.1752525902913505E-2</v>
      </c>
      <c r="D28" s="2">
        <v>8.4800439283690396E-2</v>
      </c>
      <c r="E28" s="3">
        <v>6.6814042778433405E-2</v>
      </c>
      <c r="F28" s="3">
        <v>3.9481956256123801E-2</v>
      </c>
      <c r="G28" s="3">
        <v>1.8664637611944E-2</v>
      </c>
    </row>
    <row r="29" spans="1:7">
      <c r="A29">
        <v>1</v>
      </c>
      <c r="B29" s="3"/>
      <c r="C29" s="2">
        <v>8.1156768340554505E-2</v>
      </c>
      <c r="D29" s="16">
        <v>9.5914806057639801E-2</v>
      </c>
      <c r="E29" s="3">
        <v>7.5571023088471398E-2</v>
      </c>
      <c r="F29" s="3">
        <v>4.46566575488326E-2</v>
      </c>
      <c r="G29" s="3">
        <v>2.11109177241025E-2</v>
      </c>
    </row>
    <row r="30" spans="1:7">
      <c r="A30">
        <v>2</v>
      </c>
      <c r="B30" s="3"/>
      <c r="C30" s="3"/>
      <c r="D30" s="3">
        <v>5.4242938472867201E-2</v>
      </c>
      <c r="E30" s="3">
        <v>4.2737868366810601E-2</v>
      </c>
      <c r="F30" s="3">
        <v>2.5254790447780801E-2</v>
      </c>
      <c r="G30" s="3">
        <v>1.1938909729182901E-2</v>
      </c>
    </row>
    <row r="31" spans="1:7">
      <c r="A31">
        <v>3</v>
      </c>
      <c r="B31" s="3"/>
      <c r="C31" s="3"/>
      <c r="D31" s="3"/>
      <c r="E31" s="3">
        <v>1.6113101890923701E-2</v>
      </c>
      <c r="F31" s="3">
        <v>9.5216029079034301E-3</v>
      </c>
      <c r="G31" s="3">
        <v>4.5012275128409997E-3</v>
      </c>
    </row>
    <row r="32" spans="1:7">
      <c r="A32">
        <v>4</v>
      </c>
      <c r="B32" s="3"/>
      <c r="C32" s="3"/>
      <c r="D32" s="3"/>
      <c r="E32" s="3"/>
      <c r="F32" s="3">
        <v>2.6923878696376801E-3</v>
      </c>
      <c r="G32" s="3">
        <v>1.2727951870365301E-3</v>
      </c>
    </row>
    <row r="34" spans="1:7" ht="15.75">
      <c r="A34" t="s">
        <v>110</v>
      </c>
      <c r="B34" s="22" t="s">
        <v>15</v>
      </c>
      <c r="C34">
        <v>0</v>
      </c>
      <c r="D34">
        <v>1</v>
      </c>
    </row>
    <row r="35" spans="1:7">
      <c r="A35" t="s">
        <v>90</v>
      </c>
      <c r="B35">
        <v>0.35749999999999998</v>
      </c>
    </row>
    <row r="36" spans="1:7">
      <c r="A36" t="s">
        <v>91</v>
      </c>
      <c r="B36">
        <v>0.28149999999999997</v>
      </c>
    </row>
    <row r="37" spans="1:7">
      <c r="A37" t="s">
        <v>92</v>
      </c>
      <c r="B37" s="17">
        <v>0.36099999999999999</v>
      </c>
    </row>
    <row r="38" spans="1:7">
      <c r="B38">
        <v>0</v>
      </c>
      <c r="C38">
        <v>1</v>
      </c>
      <c r="D38">
        <v>2</v>
      </c>
      <c r="E38">
        <v>3</v>
      </c>
      <c r="F38">
        <v>4</v>
      </c>
      <c r="G38">
        <v>5</v>
      </c>
    </row>
    <row r="39" spans="1:7">
      <c r="A39">
        <v>0</v>
      </c>
      <c r="B39" s="2">
        <v>9.7278884057555304E-2</v>
      </c>
      <c r="C39" s="2">
        <v>0.113675924752129</v>
      </c>
      <c r="D39">
        <v>6.6418401040694006E-2</v>
      </c>
      <c r="E39">
        <v>2.5871230027651199E-2</v>
      </c>
      <c r="F39">
        <v>7.5580019917999303E-3</v>
      </c>
      <c r="G39">
        <v>1.7663912862897701E-3</v>
      </c>
    </row>
    <row r="40" spans="1:7">
      <c r="A40">
        <v>1</v>
      </c>
      <c r="C40" s="16">
        <v>0.13204780629805399</v>
      </c>
      <c r="D40" s="2">
        <v>7.7152696794610606E-2</v>
      </c>
      <c r="E40">
        <v>3.0052442316460499E-2</v>
      </c>
      <c r="F40">
        <v>8.7794982551466401E-3</v>
      </c>
      <c r="G40">
        <v>2.0518688977209502E-3</v>
      </c>
    </row>
    <row r="41" spans="1:7">
      <c r="A41">
        <v>2</v>
      </c>
      <c r="D41">
        <v>4.4810914817371497E-2</v>
      </c>
      <c r="E41">
        <v>1.7454703317524901E-2</v>
      </c>
      <c r="F41">
        <v>5.0992041081591799E-3</v>
      </c>
      <c r="G41">
        <v>1.1917421712031499E-3</v>
      </c>
    </row>
    <row r="42" spans="1:7">
      <c r="A42">
        <v>3</v>
      </c>
      <c r="E42">
        <v>6.7585559202275203E-3</v>
      </c>
      <c r="F42">
        <v>1.9744395242195698E-3</v>
      </c>
      <c r="G42">
        <v>4.6144904098616098E-4</v>
      </c>
    </row>
    <row r="43" spans="1:7">
      <c r="A43">
        <v>4</v>
      </c>
      <c r="F43">
        <v>5.7338528015028105E-4</v>
      </c>
      <c r="G43">
        <v>1.3400668108358999E-4</v>
      </c>
    </row>
    <row r="45" spans="1:7">
      <c r="A45" t="s">
        <v>21</v>
      </c>
      <c r="B45" t="s">
        <v>23</v>
      </c>
      <c r="C45">
        <v>0</v>
      </c>
      <c r="D45">
        <v>2</v>
      </c>
    </row>
    <row r="46" spans="1:7">
      <c r="A46" t="s">
        <v>90</v>
      </c>
      <c r="B46" s="17">
        <v>0.51</v>
      </c>
    </row>
    <row r="47" spans="1:7">
      <c r="A47" t="s">
        <v>111</v>
      </c>
      <c r="B47">
        <v>0.26250000000000001</v>
      </c>
    </row>
    <row r="48" spans="1:7">
      <c r="A48" t="s">
        <v>92</v>
      </c>
      <c r="B48">
        <v>0.22750000000000001</v>
      </c>
    </row>
    <row r="49" spans="1:7">
      <c r="B49">
        <v>0</v>
      </c>
      <c r="C49">
        <v>1</v>
      </c>
      <c r="D49">
        <v>2</v>
      </c>
      <c r="E49">
        <v>3</v>
      </c>
      <c r="F49">
        <v>4</v>
      </c>
      <c r="G49">
        <v>5</v>
      </c>
    </row>
    <row r="50" spans="1:7">
      <c r="A50">
        <v>0</v>
      </c>
      <c r="B50" s="2">
        <v>9.1850591995301406E-2</v>
      </c>
      <c r="C50" s="16">
        <v>0.1367520057064</v>
      </c>
      <c r="D50" s="2">
        <v>0.101801799305115</v>
      </c>
      <c r="E50">
        <v>5.0522629330493202E-2</v>
      </c>
      <c r="F50">
        <v>1.8805188797420599E-2</v>
      </c>
      <c r="G50">
        <v>5.5996313793303604E-3</v>
      </c>
    </row>
    <row r="51" spans="1:7">
      <c r="A51">
        <v>1</v>
      </c>
      <c r="C51" s="2">
        <v>0.12290439922077601</v>
      </c>
      <c r="D51">
        <v>9.1493275865010895E-2</v>
      </c>
      <c r="E51">
        <v>4.5406671535404203E-2</v>
      </c>
      <c r="F51">
        <v>1.6900961850185699E-2</v>
      </c>
      <c r="G51">
        <v>5.0326086771405598E-3</v>
      </c>
    </row>
    <row r="52" spans="1:7">
      <c r="A52">
        <v>2</v>
      </c>
      <c r="D52">
        <v>4.1114300462518301E-2</v>
      </c>
      <c r="E52">
        <v>2.0404379653690199E-2</v>
      </c>
      <c r="F52">
        <v>7.5947791468228502E-3</v>
      </c>
      <c r="G52">
        <v>2.26150155086273E-3</v>
      </c>
    </row>
    <row r="53" spans="1:7">
      <c r="A53">
        <v>3</v>
      </c>
      <c r="E53">
        <v>6.1127391632644296E-3</v>
      </c>
      <c r="F53">
        <v>2.27524211542163E-3</v>
      </c>
      <c r="G53">
        <v>6.7750009225307599E-4</v>
      </c>
    </row>
    <row r="54" spans="1:7">
      <c r="A54">
        <v>4</v>
      </c>
      <c r="F54">
        <v>5.1121236546627295E-4</v>
      </c>
      <c r="G54">
        <v>1.5222398636908599E-4</v>
      </c>
    </row>
    <row r="56" spans="1:7">
      <c r="A56" t="s">
        <v>14</v>
      </c>
      <c r="B56" t="s">
        <v>16</v>
      </c>
      <c r="C56">
        <v>1</v>
      </c>
      <c r="D56">
        <v>0</v>
      </c>
    </row>
    <row r="57" spans="1:7">
      <c r="A57" t="s">
        <v>90</v>
      </c>
      <c r="B57" s="2">
        <v>0.45119999999999999</v>
      </c>
    </row>
    <row r="58" spans="1:7">
      <c r="A58" t="s">
        <v>91</v>
      </c>
      <c r="B58">
        <v>0.2702</v>
      </c>
    </row>
    <row r="59" spans="1:7">
      <c r="A59" t="s">
        <v>92</v>
      </c>
      <c r="B59" s="18">
        <v>0.27860000000000001</v>
      </c>
    </row>
    <row r="60" spans="1:7">
      <c r="B60">
        <v>0</v>
      </c>
      <c r="C60">
        <v>1</v>
      </c>
      <c r="D60">
        <v>2</v>
      </c>
      <c r="E60">
        <v>3</v>
      </c>
      <c r="F60">
        <v>4</v>
      </c>
      <c r="G60">
        <v>5</v>
      </c>
    </row>
    <row r="61" spans="1:7">
      <c r="A61">
        <v>0</v>
      </c>
      <c r="B61" s="2">
        <v>8.9478718600096596E-2</v>
      </c>
      <c r="C61" s="2">
        <v>0.124031315284621</v>
      </c>
      <c r="D61" s="3">
        <v>8.5963273792436803E-2</v>
      </c>
      <c r="E61" s="3">
        <v>3.9719455387299998E-2</v>
      </c>
      <c r="F61" s="3">
        <v>1.3764323995556001E-2</v>
      </c>
      <c r="G61" s="3">
        <v>3.8158955243926202E-3</v>
      </c>
    </row>
    <row r="62" spans="1:7">
      <c r="A62">
        <v>1</v>
      </c>
      <c r="B62" s="3"/>
      <c r="C62" s="16">
        <v>0.12745459323268701</v>
      </c>
      <c r="D62" s="2">
        <v>8.8335869606985001E-2</v>
      </c>
      <c r="E62" s="3">
        <v>4.0815716726015201E-2</v>
      </c>
      <c r="F62" s="3">
        <v>1.4144220852215899E-2</v>
      </c>
      <c r="G62" s="3">
        <v>3.9212146606994501E-3</v>
      </c>
    </row>
    <row r="63" spans="1:7">
      <c r="A63">
        <v>2</v>
      </c>
      <c r="B63" s="3"/>
      <c r="C63" s="3"/>
      <c r="D63">
        <v>4.5386974663526598E-2</v>
      </c>
      <c r="E63" s="3">
        <v>2.09711174991461E-2</v>
      </c>
      <c r="F63" s="3">
        <v>7.2673014519583504E-3</v>
      </c>
      <c r="G63" s="3">
        <v>2.0147203083778998E-3</v>
      </c>
    </row>
    <row r="64" spans="1:7">
      <c r="A64">
        <v>3</v>
      </c>
      <c r="B64" s="3"/>
      <c r="C64" s="3"/>
      <c r="D64" s="3"/>
      <c r="E64">
        <v>7.1833075498043504E-3</v>
      </c>
      <c r="F64" s="3">
        <v>2.4892932571991999E-3</v>
      </c>
      <c r="G64" s="3">
        <v>6.9010893685109598E-4</v>
      </c>
    </row>
    <row r="65" spans="1:7">
      <c r="A65">
        <v>4</v>
      </c>
      <c r="B65" s="3"/>
      <c r="C65" s="3"/>
      <c r="D65" s="3"/>
      <c r="E65" s="3"/>
      <c r="F65">
        <v>6.3949950624391601E-4</v>
      </c>
      <c r="G65" s="3">
        <v>1.77289004858889E-4</v>
      </c>
    </row>
    <row r="67" spans="1:7">
      <c r="A67" t="s">
        <v>19</v>
      </c>
      <c r="B67" t="s">
        <v>17</v>
      </c>
      <c r="D67">
        <v>2</v>
      </c>
      <c r="E67" s="3">
        <v>0</v>
      </c>
    </row>
    <row r="68" spans="1:7">
      <c r="A68" t="s">
        <v>90</v>
      </c>
      <c r="B68" s="2">
        <v>0.50470000000000004</v>
      </c>
    </row>
    <row r="69" spans="1:7">
      <c r="A69" t="s">
        <v>91</v>
      </c>
      <c r="B69">
        <v>0.2379</v>
      </c>
    </row>
    <row r="70" spans="1:7">
      <c r="A70" t="s">
        <v>92</v>
      </c>
      <c r="B70">
        <v>0.25750000000000001</v>
      </c>
    </row>
    <row r="71" spans="1:7">
      <c r="B71">
        <v>0</v>
      </c>
      <c r="C71">
        <v>1</v>
      </c>
      <c r="D71">
        <v>2</v>
      </c>
      <c r="E71">
        <v>3</v>
      </c>
      <c r="F71">
        <v>4</v>
      </c>
      <c r="G71">
        <v>5</v>
      </c>
    </row>
    <row r="72" spans="1:7">
      <c r="A72">
        <v>0</v>
      </c>
      <c r="B72">
        <v>5.5947349435154503E-2</v>
      </c>
      <c r="C72" s="2">
        <v>9.6303448983421094E-2</v>
      </c>
      <c r="D72" s="2">
        <v>8.2884661916395E-2</v>
      </c>
      <c r="E72">
        <v>4.7557086504608798E-2</v>
      </c>
      <c r="F72">
        <v>2.0465274495734001E-2</v>
      </c>
      <c r="G72">
        <v>7.0454687781624503E-3</v>
      </c>
    </row>
    <row r="73" spans="1:7">
      <c r="A73">
        <v>1</v>
      </c>
      <c r="C73" s="16">
        <v>0.11190666907868101</v>
      </c>
      <c r="D73" s="2">
        <v>9.6313751279802698E-2</v>
      </c>
      <c r="E73">
        <v>5.5262352470197201E-2</v>
      </c>
      <c r="F73">
        <v>2.3781087019975201E-2</v>
      </c>
      <c r="G73">
        <v>8.1869855273587998E-3</v>
      </c>
    </row>
    <row r="74" spans="1:7">
      <c r="A74">
        <v>2</v>
      </c>
      <c r="D74">
        <v>5.5959320283797798E-2</v>
      </c>
      <c r="E74">
        <v>3.2108018226099197E-2</v>
      </c>
      <c r="F74">
        <v>1.3817066073790501E-2</v>
      </c>
      <c r="G74">
        <v>4.7567262119543397E-3</v>
      </c>
    </row>
    <row r="75" spans="1:7">
      <c r="A75">
        <v>3</v>
      </c>
      <c r="E75">
        <v>1.24367348152433E-2</v>
      </c>
      <c r="F75">
        <v>5.3519088432791E-3</v>
      </c>
      <c r="G75">
        <v>1.8424725584186201E-3</v>
      </c>
    </row>
    <row r="76" spans="1:7">
      <c r="A76">
        <v>4</v>
      </c>
      <c r="F76">
        <v>1.5547581581610999E-3</v>
      </c>
      <c r="G76">
        <v>5.3524813767832804E-4</v>
      </c>
    </row>
    <row r="78" spans="1:7">
      <c r="A78" t="s">
        <v>20</v>
      </c>
      <c r="B78" t="s">
        <v>112</v>
      </c>
      <c r="C78">
        <v>2</v>
      </c>
      <c r="D78">
        <v>0</v>
      </c>
    </row>
    <row r="79" spans="1:7">
      <c r="A79" t="s">
        <v>90</v>
      </c>
      <c r="B79" s="2">
        <v>0.4335</v>
      </c>
    </row>
    <row r="80" spans="1:7">
      <c r="A80" t="s">
        <v>91</v>
      </c>
      <c r="B80" s="18">
        <v>0.24299999999999999</v>
      </c>
    </row>
    <row r="81" spans="1:7">
      <c r="A81" t="s">
        <v>92</v>
      </c>
      <c r="B81">
        <v>0.32140000000000002</v>
      </c>
    </row>
    <row r="82" spans="1:7">
      <c r="B82">
        <v>0</v>
      </c>
      <c r="C82">
        <v>1</v>
      </c>
      <c r="D82">
        <v>2</v>
      </c>
      <c r="E82">
        <v>3</v>
      </c>
      <c r="F82">
        <v>4</v>
      </c>
      <c r="G82">
        <v>5</v>
      </c>
    </row>
    <row r="83" spans="1:7">
      <c r="A83">
        <v>0</v>
      </c>
      <c r="B83">
        <v>5.2248248321467898E-2</v>
      </c>
      <c r="C83" s="2">
        <v>8.3856562209509905E-2</v>
      </c>
      <c r="D83" s="2">
        <v>6.7293385438800493E-2</v>
      </c>
      <c r="E83">
        <v>3.6001155659915803E-2</v>
      </c>
      <c r="F83">
        <v>1.4445140488899199E-2</v>
      </c>
      <c r="G83">
        <v>4.6367863457530498E-3</v>
      </c>
    </row>
    <row r="84" spans="1:7">
      <c r="A84">
        <v>1</v>
      </c>
      <c r="C84" s="16">
        <v>0.112936745526506</v>
      </c>
      <c r="D84" s="2">
        <v>9.06297103848724E-2</v>
      </c>
      <c r="E84">
        <v>4.8485810153602503E-2</v>
      </c>
      <c r="F84">
        <v>1.94544960168237E-2</v>
      </c>
      <c r="G84">
        <v>6.2447534908807003E-3</v>
      </c>
    </row>
    <row r="85" spans="1:7">
      <c r="A85">
        <v>2</v>
      </c>
      <c r="D85">
        <v>6.1029359355948803E-2</v>
      </c>
      <c r="E85">
        <v>3.26499766904522E-2</v>
      </c>
      <c r="F85">
        <v>1.31005100144046E-2</v>
      </c>
      <c r="G85">
        <v>4.2051696211520499E-3</v>
      </c>
    </row>
    <row r="86" spans="1:7">
      <c r="A86">
        <v>3</v>
      </c>
      <c r="E86">
        <v>1.46574977230098E-2</v>
      </c>
      <c r="F86">
        <v>5.8811893658274796E-3</v>
      </c>
      <c r="G86">
        <v>1.8878195452106E-3</v>
      </c>
    </row>
    <row r="87" spans="1:7">
      <c r="A87">
        <v>4</v>
      </c>
      <c r="F87">
        <v>1.9801741488703899E-3</v>
      </c>
      <c r="G87">
        <v>6.3562167932886004E-4</v>
      </c>
    </row>
    <row r="89" spans="1:7">
      <c r="A89" t="s">
        <v>8</v>
      </c>
      <c r="B89" t="s">
        <v>24</v>
      </c>
      <c r="C89">
        <v>1</v>
      </c>
      <c r="D89">
        <v>0</v>
      </c>
    </row>
    <row r="90" spans="1:7">
      <c r="A90" t="s">
        <v>90</v>
      </c>
      <c r="B90" s="2">
        <v>0.57320000000000004</v>
      </c>
    </row>
    <row r="91" spans="1:7">
      <c r="A91" t="s">
        <v>91</v>
      </c>
      <c r="B91">
        <v>0.2268</v>
      </c>
    </row>
    <row r="92" spans="1:7">
      <c r="A92" t="s">
        <v>92</v>
      </c>
      <c r="B92">
        <v>0.19989999999999999</v>
      </c>
    </row>
    <row r="93" spans="1:7">
      <c r="B93">
        <v>0</v>
      </c>
      <c r="C93">
        <v>1</v>
      </c>
      <c r="D93">
        <v>2</v>
      </c>
      <c r="E93">
        <v>3</v>
      </c>
      <c r="F93">
        <v>4</v>
      </c>
      <c r="G93">
        <v>5</v>
      </c>
    </row>
    <row r="94" spans="1:7">
      <c r="A94">
        <v>0</v>
      </c>
      <c r="B94">
        <v>5.9427669253450999E-2</v>
      </c>
      <c r="C94" s="23">
        <v>0.10915491029692501</v>
      </c>
      <c r="D94" s="2">
        <v>0.10024618659630399</v>
      </c>
      <c r="E94">
        <v>6.1376368073378297E-2</v>
      </c>
      <c r="F94">
        <v>2.8183555049197999E-2</v>
      </c>
      <c r="G94">
        <v>1.0353336962024701E-2</v>
      </c>
    </row>
    <row r="95" spans="1:7">
      <c r="A95">
        <v>1</v>
      </c>
      <c r="C95" s="2">
        <v>0.107651430865863</v>
      </c>
      <c r="D95" s="2">
        <v>9.8865414268426294E-2</v>
      </c>
      <c r="E95">
        <v>6.0530981395851703E-2</v>
      </c>
      <c r="F95">
        <v>2.7795360004234701E-2</v>
      </c>
      <c r="G95">
        <v>1.0210732024483001E-2</v>
      </c>
    </row>
    <row r="96" spans="1:7">
      <c r="A96">
        <v>2</v>
      </c>
      <c r="D96">
        <v>4.8751830220880997E-2</v>
      </c>
      <c r="E96">
        <v>2.9848619458587598E-2</v>
      </c>
      <c r="F96">
        <v>1.3706255942807199E-2</v>
      </c>
      <c r="G96">
        <v>5.0350456504128999E-3</v>
      </c>
    </row>
    <row r="97" spans="1:7">
      <c r="A97">
        <v>3</v>
      </c>
      <c r="E97">
        <v>9.81249670871992E-3</v>
      </c>
      <c r="F97">
        <v>4.5058228409614104E-3</v>
      </c>
      <c r="G97">
        <v>1.6552312893893899E-3</v>
      </c>
    </row>
    <row r="98" spans="1:7">
      <c r="A98">
        <v>4</v>
      </c>
      <c r="F98">
        <v>1.1109401188139801E-3</v>
      </c>
      <c r="G98">
        <v>4.0810811037269098E-4</v>
      </c>
    </row>
    <row r="100" spans="1:7">
      <c r="A100" t="s">
        <v>22</v>
      </c>
      <c r="B100" t="s">
        <v>113</v>
      </c>
    </row>
    <row r="101" spans="1:7">
      <c r="A101" t="s">
        <v>90</v>
      </c>
      <c r="B101" s="2">
        <v>0.36849999999999999</v>
      </c>
    </row>
    <row r="102" spans="1:7">
      <c r="A102" t="s">
        <v>91</v>
      </c>
      <c r="B102">
        <v>0.2757</v>
      </c>
    </row>
    <row r="103" spans="1:7">
      <c r="A103" t="s">
        <v>92</v>
      </c>
      <c r="B103">
        <v>0.35589999999999999</v>
      </c>
    </row>
    <row r="104" spans="1:7">
      <c r="B104">
        <v>0</v>
      </c>
      <c r="C104">
        <v>1</v>
      </c>
      <c r="D104">
        <v>2</v>
      </c>
      <c r="E104">
        <v>3</v>
      </c>
      <c r="F104">
        <v>4</v>
      </c>
      <c r="G104">
        <v>5</v>
      </c>
    </row>
    <row r="105" spans="1:7">
      <c r="A105">
        <v>0</v>
      </c>
      <c r="B105" s="2">
        <v>8.94767307197393E-2</v>
      </c>
      <c r="C105" s="2">
        <v>0.109156664916348</v>
      </c>
      <c r="D105">
        <v>6.6582548333045694E-2</v>
      </c>
      <c r="E105">
        <v>2.70756760228964E-2</v>
      </c>
      <c r="F105">
        <v>8.2577069793490603E-3</v>
      </c>
      <c r="G105">
        <v>2.0147892004358701E-3</v>
      </c>
    </row>
    <row r="106" spans="1:7">
      <c r="A106">
        <v>1</v>
      </c>
      <c r="C106" s="16">
        <v>0.13031471551698101</v>
      </c>
      <c r="D106" s="2">
        <v>7.9488374356855407E-2</v>
      </c>
      <c r="E106">
        <v>3.23238074473753E-2</v>
      </c>
      <c r="F106">
        <v>9.8583145304148804E-3</v>
      </c>
      <c r="G106">
        <v>2.4053197455482498E-3</v>
      </c>
    </row>
    <row r="107" spans="1:7">
      <c r="A107">
        <v>2</v>
      </c>
      <c r="D107">
        <v>4.7447880984450803E-2</v>
      </c>
      <c r="E107">
        <v>1.9294597243138801E-2</v>
      </c>
      <c r="F107">
        <v>5.8845854922942699E-3</v>
      </c>
      <c r="G107">
        <v>1.4357737963536601E-3</v>
      </c>
    </row>
    <row r="108" spans="1:7">
      <c r="A108">
        <v>3</v>
      </c>
      <c r="E108">
        <v>7.6781689653161699E-3</v>
      </c>
      <c r="F108">
        <v>2.3417354159465998E-3</v>
      </c>
      <c r="G108">
        <v>5.7135754975642396E-4</v>
      </c>
    </row>
    <row r="109" spans="1:7">
      <c r="A109">
        <v>4</v>
      </c>
      <c r="F109">
        <v>6.9890964692577602E-4</v>
      </c>
      <c r="G109">
        <v>1.7052622625482201E-4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12"/>
  <sheetViews>
    <sheetView topLeftCell="A79" workbookViewId="0">
      <selection activeCell="E100" sqref="E100"/>
    </sheetView>
  </sheetViews>
  <sheetFormatPr defaultRowHeight="15"/>
  <cols>
    <col min="8" max="10" width="9.5703125" bestFit="1" customWidth="1"/>
  </cols>
  <sheetData>
    <row r="1" spans="1:7">
      <c r="A1" t="s">
        <v>114</v>
      </c>
      <c r="B1" t="s">
        <v>89</v>
      </c>
      <c r="C1">
        <v>2</v>
      </c>
      <c r="D1">
        <v>2</v>
      </c>
    </row>
    <row r="2" spans="1:7">
      <c r="A2" t="s">
        <v>90</v>
      </c>
      <c r="B2" s="2">
        <v>0.4466</v>
      </c>
    </row>
    <row r="3" spans="1:7">
      <c r="A3" t="s">
        <v>91</v>
      </c>
      <c r="B3">
        <v>0.28749999999999998</v>
      </c>
    </row>
    <row r="4" spans="1:7">
      <c r="A4" t="s">
        <v>92</v>
      </c>
      <c r="B4" s="18">
        <v>0.26600000000000001</v>
      </c>
    </row>
    <row r="5" spans="1:7">
      <c r="B5">
        <v>0</v>
      </c>
      <c r="C5">
        <v>1</v>
      </c>
      <c r="D5">
        <v>2</v>
      </c>
      <c r="E5">
        <v>3</v>
      </c>
      <c r="F5">
        <v>4</v>
      </c>
      <c r="G5">
        <v>5</v>
      </c>
    </row>
    <row r="6" spans="1:7">
      <c r="A6">
        <v>0</v>
      </c>
      <c r="B6">
        <v>0.11422350059184901</v>
      </c>
      <c r="C6" s="16">
        <v>0.144402613873368</v>
      </c>
      <c r="D6" s="2">
        <v>9.1277691479492995E-2</v>
      </c>
      <c r="E6">
        <v>3.8464755996415301E-2</v>
      </c>
      <c r="F6">
        <v>1.21568925814379E-2</v>
      </c>
      <c r="G6">
        <v>3.0737756350336402E-3</v>
      </c>
    </row>
    <row r="7" spans="1:7">
      <c r="A7">
        <v>1</v>
      </c>
      <c r="C7">
        <v>0.13074027083498199</v>
      </c>
      <c r="D7" s="2">
        <v>8.2641648825594605E-2</v>
      </c>
      <c r="E7">
        <v>3.4825495755795903E-2</v>
      </c>
      <c r="F7">
        <v>1.1006694310968399E-2</v>
      </c>
      <c r="G7">
        <v>2.78295695784757E-3</v>
      </c>
    </row>
    <row r="8" spans="1:7">
      <c r="A8">
        <v>2</v>
      </c>
      <c r="D8">
        <v>3.7411343395704198E-2</v>
      </c>
      <c r="E8">
        <v>1.5765278151640801E-2</v>
      </c>
      <c r="F8">
        <v>4.9826597892327299E-3</v>
      </c>
      <c r="G8">
        <v>1.25982673246537E-3</v>
      </c>
    </row>
    <row r="9" spans="1:7">
      <c r="A9">
        <v>3</v>
      </c>
      <c r="E9">
        <v>4.7578934112227902E-3</v>
      </c>
      <c r="F9">
        <v>1.50374537978499E-3</v>
      </c>
      <c r="G9">
        <v>3.8021031104075302E-4</v>
      </c>
    </row>
    <row r="10" spans="1:7">
      <c r="A10">
        <v>4</v>
      </c>
      <c r="F10">
        <v>3.4036793543146699E-4</v>
      </c>
      <c r="G10" s="25">
        <v>8.6059382351818403E-5</v>
      </c>
    </row>
    <row r="12" spans="1:7">
      <c r="A12" t="s">
        <v>17</v>
      </c>
      <c r="B12" t="s">
        <v>14</v>
      </c>
      <c r="C12">
        <v>1</v>
      </c>
      <c r="D12">
        <v>0</v>
      </c>
    </row>
    <row r="13" spans="1:7">
      <c r="A13" t="s">
        <v>90</v>
      </c>
      <c r="B13" s="2">
        <v>0.47510000000000002</v>
      </c>
    </row>
    <row r="14" spans="1:7">
      <c r="A14" t="s">
        <v>91</v>
      </c>
      <c r="B14" s="18">
        <v>0.26800000000000002</v>
      </c>
    </row>
    <row r="15" spans="1:7">
      <c r="A15" t="s">
        <v>92</v>
      </c>
      <c r="B15">
        <v>0.25690000000000002</v>
      </c>
    </row>
    <row r="16" spans="1:7">
      <c r="B16">
        <v>0</v>
      </c>
      <c r="C16">
        <v>1</v>
      </c>
      <c r="D16">
        <v>2</v>
      </c>
      <c r="E16">
        <v>3</v>
      </c>
      <c r="F16">
        <v>4</v>
      </c>
      <c r="G16">
        <v>5</v>
      </c>
    </row>
    <row r="17" spans="1:7">
      <c r="A17">
        <v>0</v>
      </c>
      <c r="B17">
        <v>9.1071376953681199E-2</v>
      </c>
      <c r="C17" s="16">
        <v>0.129765131001636</v>
      </c>
      <c r="D17" s="2">
        <v>9.2449405000410101E-2</v>
      </c>
      <c r="E17">
        <v>4.3909548576764698E-2</v>
      </c>
      <c r="F17">
        <v>1.5641380733115901E-2</v>
      </c>
      <c r="G17">
        <v>4.4573956994447498E-3</v>
      </c>
    </row>
    <row r="18" spans="1:7">
      <c r="A18">
        <v>1</v>
      </c>
      <c r="C18">
        <v>0.126032940952513</v>
      </c>
      <c r="D18" s="26">
        <v>8.9790456893729997E-2</v>
      </c>
      <c r="E18">
        <v>4.2646660935109798E-2</v>
      </c>
      <c r="F18">
        <v>1.51915171597809E-2</v>
      </c>
      <c r="G18">
        <v>4.32919602248945E-3</v>
      </c>
    </row>
    <row r="19" spans="1:7">
      <c r="A19">
        <v>2</v>
      </c>
      <c r="D19">
        <v>4.3603991551644003E-2</v>
      </c>
      <c r="E19">
        <v>2.0710047676015399E-2</v>
      </c>
      <c r="F19">
        <v>7.3772960825416499E-3</v>
      </c>
      <c r="G19">
        <v>2.1023417556885401E-3</v>
      </c>
    </row>
    <row r="20" spans="1:7">
      <c r="A20">
        <v>3</v>
      </c>
      <c r="E20">
        <v>6.7048011940949396E-3</v>
      </c>
      <c r="F20">
        <v>2.3883722701759599E-3</v>
      </c>
      <c r="G20">
        <v>6.8062535318355296E-4</v>
      </c>
    </row>
    <row r="21" spans="1:7">
      <c r="A21">
        <v>4</v>
      </c>
      <c r="F21">
        <v>5.7992000427277901E-4</v>
      </c>
      <c r="G21">
        <v>1.6526245202858899E-4</v>
      </c>
    </row>
    <row r="23" spans="1:7">
      <c r="A23" t="s">
        <v>6</v>
      </c>
      <c r="B23" t="s">
        <v>115</v>
      </c>
      <c r="C23">
        <v>2</v>
      </c>
      <c r="D23">
        <v>1</v>
      </c>
    </row>
    <row r="24" spans="1:7">
      <c r="A24" t="s">
        <v>90</v>
      </c>
      <c r="B24" s="2">
        <v>0.4496</v>
      </c>
    </row>
    <row r="25" spans="1:7">
      <c r="A25" t="s">
        <v>91</v>
      </c>
      <c r="B25">
        <v>0.25380000000000003</v>
      </c>
    </row>
    <row r="26" spans="1:7">
      <c r="A26" t="s">
        <v>92</v>
      </c>
      <c r="B26">
        <v>0.29670000000000002</v>
      </c>
    </row>
    <row r="27" spans="1:7"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</row>
    <row r="28" spans="1:7">
      <c r="A28">
        <v>0</v>
      </c>
      <c r="B28">
        <v>6.6875242871229701E-2</v>
      </c>
      <c r="C28" s="27">
        <v>0.10160001188273</v>
      </c>
      <c r="D28" s="2">
        <v>7.7177756456506402E-2</v>
      </c>
      <c r="E28">
        <v>3.90840249017219E-2</v>
      </c>
      <c r="F28">
        <v>1.4844571862288601E-2</v>
      </c>
      <c r="G28">
        <v>4.5105142436840696E-3</v>
      </c>
    </row>
    <row r="29" spans="1:7">
      <c r="A29">
        <v>1</v>
      </c>
      <c r="C29">
        <v>0.120465045741508</v>
      </c>
      <c r="D29" s="2">
        <v>9.1508079472383499E-2</v>
      </c>
      <c r="E29">
        <v>4.6341124969380601E-2</v>
      </c>
      <c r="F29">
        <v>1.7600903732843499E-2</v>
      </c>
      <c r="G29">
        <v>5.3480240269094103E-3</v>
      </c>
    </row>
    <row r="30" spans="1:7">
      <c r="A30">
        <v>2</v>
      </c>
      <c r="D30">
        <v>5.4249624459108803E-2</v>
      </c>
      <c r="E30">
        <v>2.7472859676398599E-2</v>
      </c>
      <c r="F30">
        <v>1.04345148882274E-2</v>
      </c>
      <c r="G30">
        <v>3.1705210810995701E-3</v>
      </c>
    </row>
    <row r="31" spans="1:7">
      <c r="A31">
        <v>3</v>
      </c>
      <c r="E31">
        <v>1.08580016748664E-2</v>
      </c>
      <c r="F31">
        <v>4.12399660855559E-3</v>
      </c>
      <c r="G31">
        <v>1.2530738923532E-3</v>
      </c>
    </row>
    <row r="32" spans="1:7">
      <c r="A32">
        <v>4</v>
      </c>
      <c r="F32">
        <v>1.2224345029134701E-3</v>
      </c>
      <c r="G32">
        <v>3.71435989431898E-4</v>
      </c>
    </row>
    <row r="34" spans="1:7">
      <c r="A34" t="s">
        <v>112</v>
      </c>
      <c r="B34" t="s">
        <v>116</v>
      </c>
      <c r="C34">
        <v>3</v>
      </c>
      <c r="D34">
        <v>1</v>
      </c>
    </row>
    <row r="35" spans="1:7">
      <c r="A35" t="s">
        <v>90</v>
      </c>
      <c r="B35" s="2">
        <v>0.51329999999999998</v>
      </c>
    </row>
    <row r="36" spans="1:7">
      <c r="A36" t="s">
        <v>91</v>
      </c>
      <c r="B36">
        <v>0.23449999999999999</v>
      </c>
    </row>
    <row r="37" spans="1:7">
      <c r="A37" t="s">
        <v>92</v>
      </c>
      <c r="B37">
        <v>0.25230000000000002</v>
      </c>
    </row>
    <row r="38" spans="1:7">
      <c r="B38">
        <v>0</v>
      </c>
      <c r="C38">
        <v>1</v>
      </c>
      <c r="D38">
        <v>2</v>
      </c>
      <c r="E38">
        <v>3</v>
      </c>
      <c r="F38">
        <v>4</v>
      </c>
      <c r="G38">
        <v>5</v>
      </c>
    </row>
    <row r="39" spans="1:7">
      <c r="A39">
        <v>0</v>
      </c>
      <c r="B39">
        <v>5.3330038414561E-2</v>
      </c>
      <c r="C39" s="2">
        <v>9.4041940551233202E-2</v>
      </c>
      <c r="D39" s="2">
        <v>8.2916559274660004E-2</v>
      </c>
      <c r="E39">
        <v>4.8738224396824202E-2</v>
      </c>
      <c r="F39">
        <v>2.1486189291996499E-2</v>
      </c>
      <c r="G39">
        <v>7.5777291603029602E-3</v>
      </c>
    </row>
    <row r="40" spans="1:7">
      <c r="A40">
        <v>1</v>
      </c>
      <c r="C40">
        <v>0.109827840124457</v>
      </c>
      <c r="D40" s="16">
        <v>9.6834950047912594E-2</v>
      </c>
      <c r="E40">
        <v>5.6919432815065701E-2</v>
      </c>
      <c r="F40">
        <v>2.50928654663355E-2</v>
      </c>
      <c r="G40">
        <v>8.8497283429704501E-3</v>
      </c>
    </row>
    <row r="41" spans="1:7">
      <c r="A41">
        <v>2</v>
      </c>
      <c r="D41">
        <v>5.6544842386190397E-2</v>
      </c>
      <c r="E41">
        <v>3.3236970284455901E-2</v>
      </c>
      <c r="F41">
        <v>1.4652479524281101E-2</v>
      </c>
      <c r="G41">
        <v>5.1676227856395996E-3</v>
      </c>
    </row>
    <row r="42" spans="1:7">
      <c r="A42">
        <v>3</v>
      </c>
      <c r="E42">
        <v>1.2938711661434701E-2</v>
      </c>
      <c r="F42">
        <v>5.7040159216440898E-3</v>
      </c>
      <c r="G42">
        <v>2.0116870047484602E-3</v>
      </c>
    </row>
    <row r="43" spans="1:7">
      <c r="A43">
        <v>4</v>
      </c>
      <c r="F43">
        <v>1.6653733032242E-3</v>
      </c>
      <c r="G43">
        <v>5.8734230026228598E-4</v>
      </c>
    </row>
    <row r="45" spans="1:7">
      <c r="A45" t="s">
        <v>15</v>
      </c>
      <c r="B45" t="s">
        <v>20</v>
      </c>
      <c r="C45">
        <v>3</v>
      </c>
      <c r="D45">
        <v>0</v>
      </c>
    </row>
    <row r="46" spans="1:7">
      <c r="A46" t="s">
        <v>90</v>
      </c>
      <c r="B46" s="2">
        <v>0.36890000000000001</v>
      </c>
    </row>
    <row r="47" spans="1:7">
      <c r="A47" t="s">
        <v>91</v>
      </c>
      <c r="B47">
        <v>0.26269999999999999</v>
      </c>
    </row>
    <row r="48" spans="1:7">
      <c r="A48" t="s">
        <v>92</v>
      </c>
      <c r="B48">
        <v>0.36830000000000002</v>
      </c>
    </row>
    <row r="49" spans="1:14">
      <c r="B49">
        <v>0</v>
      </c>
      <c r="C49">
        <v>1</v>
      </c>
      <c r="D49">
        <v>2</v>
      </c>
      <c r="E49">
        <v>3</v>
      </c>
      <c r="F49">
        <v>4</v>
      </c>
      <c r="G49">
        <v>5</v>
      </c>
      <c r="I49">
        <v>0</v>
      </c>
      <c r="J49">
        <v>1</v>
      </c>
      <c r="K49">
        <v>2</v>
      </c>
      <c r="L49">
        <v>3</v>
      </c>
      <c r="M49">
        <v>4</v>
      </c>
    </row>
    <row r="50" spans="1:14">
      <c r="A50">
        <v>0</v>
      </c>
      <c r="B50">
        <v>7.2815514186432395E-2</v>
      </c>
      <c r="C50" s="16">
        <v>9.5429210230847897E-2</v>
      </c>
      <c r="D50" s="2">
        <v>6.2532924933874995E-2</v>
      </c>
      <c r="E50">
        <v>2.73177481774276E-2</v>
      </c>
      <c r="F50">
        <v>8.9503973259823597E-3</v>
      </c>
      <c r="G50">
        <v>2.3460092471061299E-3</v>
      </c>
      <c r="I50">
        <v>7.2815514186432395E-2</v>
      </c>
      <c r="J50" s="16">
        <v>9.5334784479423201E-2</v>
      </c>
      <c r="K50" s="2">
        <v>6.2409235403240199E-2</v>
      </c>
      <c r="L50">
        <v>2.7236736901333301E-2</v>
      </c>
      <c r="M50">
        <v>8.9150247424030094E-3</v>
      </c>
      <c r="N50">
        <v>2.33442549144034E-3</v>
      </c>
    </row>
    <row r="51" spans="1:14">
      <c r="A51">
        <v>1</v>
      </c>
      <c r="C51">
        <v>0.124942099112371</v>
      </c>
      <c r="D51" s="2">
        <v>8.18721530438596E-2</v>
      </c>
      <c r="E51">
        <v>3.5766164176088099E-2</v>
      </c>
      <c r="F51">
        <v>1.17184395332709E-2</v>
      </c>
      <c r="G51">
        <v>3.0715471621468099E-3</v>
      </c>
      <c r="J51">
        <v>0.124942099112371</v>
      </c>
      <c r="K51" s="2">
        <v>8.1791141794230499E-2</v>
      </c>
      <c r="L51">
        <v>3.5695419043596299E-2</v>
      </c>
      <c r="M51">
        <v>1.16836882889788E-2</v>
      </c>
      <c r="N51">
        <v>3.0594081972769999E-3</v>
      </c>
    </row>
    <row r="52" spans="1:14">
      <c r="A52">
        <v>2</v>
      </c>
      <c r="D52">
        <v>5.3596161151307602E-2</v>
      </c>
      <c r="E52">
        <v>2.34136886313327E-2</v>
      </c>
      <c r="F52">
        <v>7.6712697824201596E-3</v>
      </c>
      <c r="G52">
        <v>2.0107341820859602E-3</v>
      </c>
      <c r="K52">
        <v>5.3596161151307602E-2</v>
      </c>
      <c r="L52">
        <v>2.33905211427064E-2</v>
      </c>
      <c r="M52">
        <v>7.65609608376839E-3</v>
      </c>
      <c r="N52">
        <v>2.0047713135171799E-3</v>
      </c>
    </row>
    <row r="53" spans="1:14">
      <c r="A53">
        <v>3</v>
      </c>
      <c r="E53">
        <v>1.02182389036004E-2</v>
      </c>
      <c r="F53">
        <v>3.3479076520152098E-3</v>
      </c>
      <c r="G53">
        <v>8.7752778161979701E-4</v>
      </c>
      <c r="L53">
        <v>1.02182389036004E-2</v>
      </c>
      <c r="M53">
        <v>3.3445949483369799E-3</v>
      </c>
      <c r="N53">
        <v>8.7579204001579701E-4</v>
      </c>
    </row>
    <row r="54" spans="1:14">
      <c r="A54">
        <v>4</v>
      </c>
      <c r="F54">
        <v>1.0958243515409799E-3</v>
      </c>
      <c r="G54">
        <v>2.8722904339188802E-4</v>
      </c>
      <c r="M54">
        <v>1.0958243515409799E-3</v>
      </c>
      <c r="N54">
        <v>2.86944834624073E-4</v>
      </c>
    </row>
    <row r="56" spans="1:14">
      <c r="A56" t="s">
        <v>117</v>
      </c>
      <c r="B56" t="s">
        <v>32</v>
      </c>
      <c r="C56">
        <v>2</v>
      </c>
      <c r="D56">
        <v>0</v>
      </c>
    </row>
    <row r="57" spans="1:14">
      <c r="A57" t="s">
        <v>90</v>
      </c>
      <c r="B57" s="2">
        <v>0.49759999999999999</v>
      </c>
    </row>
    <row r="58" spans="1:14">
      <c r="A58" t="s">
        <v>91</v>
      </c>
      <c r="B58">
        <v>0.25090000000000001</v>
      </c>
    </row>
    <row r="59" spans="1:14">
      <c r="A59" t="s">
        <v>92</v>
      </c>
      <c r="B59">
        <v>0.2515</v>
      </c>
    </row>
    <row r="60" spans="1:14">
      <c r="B60">
        <v>0</v>
      </c>
      <c r="C60">
        <v>1</v>
      </c>
      <c r="D60">
        <v>2</v>
      </c>
      <c r="E60">
        <v>3</v>
      </c>
      <c r="F60">
        <v>4</v>
      </c>
      <c r="G60">
        <v>5</v>
      </c>
    </row>
    <row r="61" spans="1:14">
      <c r="A61">
        <v>0</v>
      </c>
      <c r="B61">
        <v>7.1592684301461401E-2</v>
      </c>
      <c r="C61" s="16">
        <v>0.113532282556916</v>
      </c>
      <c r="D61" s="26">
        <v>9.0020225588331101E-2</v>
      </c>
      <c r="E61">
        <v>4.75849443140339E-2</v>
      </c>
      <c r="F61">
        <v>1.88651515026576E-2</v>
      </c>
      <c r="G61">
        <v>5.9833032712115703E-3</v>
      </c>
    </row>
    <row r="62" spans="1:14">
      <c r="A62">
        <v>1</v>
      </c>
      <c r="C62">
        <v>0.11931720092948001</v>
      </c>
      <c r="D62" s="2">
        <v>9.4607111760088E-2</v>
      </c>
      <c r="E62">
        <v>5.0009585239241199E-2</v>
      </c>
      <c r="F62">
        <v>1.9826405509633299E-2</v>
      </c>
      <c r="G62">
        <v>6.2881762134507297E-3</v>
      </c>
    </row>
    <row r="63" spans="1:14">
      <c r="A63">
        <v>2</v>
      </c>
      <c r="D63">
        <v>4.9713858952748401E-2</v>
      </c>
      <c r="E63">
        <v>2.62788855997814E-2</v>
      </c>
      <c r="F63">
        <v>1.0418319603132799E-2</v>
      </c>
      <c r="G63">
        <v>3.3042918183387301E-3</v>
      </c>
    </row>
    <row r="64" spans="1:14">
      <c r="A64">
        <v>3</v>
      </c>
      <c r="E64">
        <v>9.20596621711256E-3</v>
      </c>
      <c r="F64">
        <v>3.6497247168776501E-3</v>
      </c>
      <c r="G64">
        <v>1.15755284734604E-3</v>
      </c>
    </row>
    <row r="65" spans="1:7">
      <c r="A65">
        <v>4</v>
      </c>
      <c r="F65">
        <v>9.5892315289853398E-4</v>
      </c>
      <c r="G65">
        <v>3.0413368462850899E-4</v>
      </c>
    </row>
    <row r="67" spans="1:7">
      <c r="A67" t="s">
        <v>118</v>
      </c>
      <c r="B67" t="s">
        <v>22</v>
      </c>
      <c r="C67">
        <v>1</v>
      </c>
      <c r="D67">
        <v>1</v>
      </c>
    </row>
    <row r="68" spans="1:7">
      <c r="A68" t="s">
        <v>90</v>
      </c>
      <c r="B68" s="2">
        <v>0.41949999999999998</v>
      </c>
    </row>
    <row r="69" spans="1:7">
      <c r="A69" t="s">
        <v>91</v>
      </c>
      <c r="B69" s="18">
        <v>0.27</v>
      </c>
    </row>
    <row r="70" spans="1:7">
      <c r="A70" t="s">
        <v>92</v>
      </c>
      <c r="B70">
        <v>0.31059999999999999</v>
      </c>
    </row>
    <row r="71" spans="1:7">
      <c r="B71">
        <v>0</v>
      </c>
      <c r="C71">
        <v>1</v>
      </c>
      <c r="D71">
        <v>2</v>
      </c>
      <c r="E71">
        <v>3</v>
      </c>
      <c r="F71">
        <v>4</v>
      </c>
      <c r="G71">
        <v>5</v>
      </c>
    </row>
    <row r="72" spans="1:7">
      <c r="A72">
        <v>0</v>
      </c>
      <c r="B72" s="3">
        <v>8.4807670467380802E-2</v>
      </c>
      <c r="C72" s="16">
        <v>0.114280921214741</v>
      </c>
      <c r="D72" s="2">
        <v>7.6998512526724697E-2</v>
      </c>
      <c r="E72">
        <v>3.4585947612303103E-2</v>
      </c>
      <c r="F72">
        <v>1.16514046796599E-2</v>
      </c>
      <c r="G72">
        <v>3.14012459698307E-3</v>
      </c>
    </row>
    <row r="73" spans="1:7">
      <c r="A73">
        <v>1</v>
      </c>
      <c r="C73">
        <v>0.12797621000189299</v>
      </c>
      <c r="D73" s="2">
        <v>8.6225922089280899E-2</v>
      </c>
      <c r="E73">
        <v>3.8730686169649503E-2</v>
      </c>
      <c r="F73">
        <v>1.3047695068009801E-2</v>
      </c>
      <c r="G73">
        <v>3.51643336949036E-3</v>
      </c>
    </row>
    <row r="74" spans="1:7">
      <c r="A74">
        <v>2</v>
      </c>
      <c r="D74">
        <v>4.8279566683617603E-2</v>
      </c>
      <c r="E74">
        <v>2.16860626169206E-2</v>
      </c>
      <c r="F74">
        <v>7.3056576124663902E-3</v>
      </c>
      <c r="G74">
        <v>1.9689192673987498E-3</v>
      </c>
    </row>
    <row r="75" spans="1:7">
      <c r="A75">
        <v>3</v>
      </c>
      <c r="E75">
        <v>8.0949647998323493E-3</v>
      </c>
      <c r="F75">
        <v>2.7270529582626699E-3</v>
      </c>
      <c r="G75">
        <v>7.34957398438416E-4</v>
      </c>
    </row>
    <row r="76" spans="1:7">
      <c r="A76">
        <v>4</v>
      </c>
      <c r="F76">
        <v>7.6346493002344199E-4</v>
      </c>
      <c r="G76">
        <v>2.0575845330355E-4</v>
      </c>
    </row>
    <row r="78" spans="1:7">
      <c r="A78" t="s">
        <v>16</v>
      </c>
      <c r="B78" t="s">
        <v>25</v>
      </c>
      <c r="C78">
        <v>1</v>
      </c>
      <c r="D78">
        <v>1</v>
      </c>
    </row>
    <row r="79" spans="1:7">
      <c r="A79" t="s">
        <v>90</v>
      </c>
      <c r="B79" s="2">
        <v>0.42980000000000002</v>
      </c>
    </row>
    <row r="80" spans="1:7">
      <c r="A80" t="s">
        <v>91</v>
      </c>
      <c r="B80" s="18">
        <v>0.27</v>
      </c>
    </row>
    <row r="81" spans="1:7">
      <c r="A81" t="s">
        <v>92</v>
      </c>
      <c r="B81">
        <v>0.30020000000000002</v>
      </c>
    </row>
    <row r="82" spans="1:7">
      <c r="B82">
        <v>0</v>
      </c>
      <c r="C82">
        <v>1</v>
      </c>
      <c r="D82">
        <v>2</v>
      </c>
      <c r="E82">
        <v>3</v>
      </c>
      <c r="F82">
        <v>4</v>
      </c>
      <c r="G82">
        <v>5</v>
      </c>
    </row>
    <row r="83" spans="1:7">
      <c r="A83">
        <v>0</v>
      </c>
      <c r="B83">
        <v>8.6022272537298397E-2</v>
      </c>
      <c r="C83" s="16">
        <v>0.117152621818888</v>
      </c>
      <c r="D83" s="2">
        <v>7.9774321197388698E-2</v>
      </c>
      <c r="E83">
        <v>3.6214539197950098E-2</v>
      </c>
      <c r="F83">
        <v>1.23300282876252E-2</v>
      </c>
      <c r="G83">
        <v>3.35842125158931E-3</v>
      </c>
    </row>
    <row r="84" spans="1:7">
      <c r="A84">
        <v>1</v>
      </c>
      <c r="C84">
        <v>0.12784419856493401</v>
      </c>
      <c r="D84" s="2">
        <v>8.7054681331062395E-2</v>
      </c>
      <c r="E84">
        <v>3.9519548673163901E-2</v>
      </c>
      <c r="F84">
        <v>1.34552907159971E-2</v>
      </c>
      <c r="G84">
        <v>3.6649173248263899E-3</v>
      </c>
    </row>
    <row r="85" spans="1:7">
      <c r="A85">
        <v>2</v>
      </c>
      <c r="D85">
        <v>4.7499730664589498E-2</v>
      </c>
      <c r="E85">
        <v>2.1563089879367801E-2</v>
      </c>
      <c r="F85">
        <v>7.3416233940720201E-3</v>
      </c>
      <c r="G85">
        <v>1.99969241372808E-3</v>
      </c>
    </row>
    <row r="86" spans="1:7">
      <c r="A86">
        <v>3</v>
      </c>
      <c r="E86">
        <v>7.8436598385114801E-3</v>
      </c>
      <c r="F86">
        <v>2.6705447543794898E-3</v>
      </c>
      <c r="G86">
        <v>7.2739608111279199E-4</v>
      </c>
    </row>
    <row r="87" spans="1:7">
      <c r="A87">
        <v>4</v>
      </c>
      <c r="F87">
        <v>7.2856596923464895E-4</v>
      </c>
      <c r="G87">
        <v>1.9844491652287001E-4</v>
      </c>
    </row>
    <row r="89" spans="1:7">
      <c r="A89" t="s">
        <v>0</v>
      </c>
      <c r="B89" t="s">
        <v>19</v>
      </c>
      <c r="C89">
        <v>1</v>
      </c>
      <c r="D89">
        <v>1</v>
      </c>
    </row>
    <row r="90" spans="1:7">
      <c r="A90" t="s">
        <v>90</v>
      </c>
      <c r="B90" s="17">
        <v>0.82299999999999995</v>
      </c>
    </row>
    <row r="91" spans="1:7">
      <c r="A91" t="s">
        <v>91</v>
      </c>
      <c r="B91">
        <v>0.1111</v>
      </c>
    </row>
    <row r="92" spans="1:7">
      <c r="A92" t="s">
        <v>92</v>
      </c>
      <c r="B92">
        <v>6.5799999999999997E-2</v>
      </c>
    </row>
    <row r="93" spans="1:7">
      <c r="B93">
        <v>0</v>
      </c>
      <c r="C93">
        <v>1</v>
      </c>
      <c r="D93">
        <v>2</v>
      </c>
      <c r="E93">
        <v>3</v>
      </c>
      <c r="F93">
        <v>4</v>
      </c>
      <c r="G93">
        <v>5</v>
      </c>
    </row>
    <row r="94" spans="1:7">
      <c r="A94">
        <v>0</v>
      </c>
      <c r="B94">
        <v>1.87210849463504E-2</v>
      </c>
      <c r="C94">
        <v>5.8855518488006499E-2</v>
      </c>
      <c r="D94" s="2">
        <v>9.2515259303050296E-2</v>
      </c>
      <c r="E94" s="28">
        <v>9.6950106790238494E-2</v>
      </c>
      <c r="F94">
        <v>7.6198158639831703E-2</v>
      </c>
      <c r="G94">
        <v>4.7910493942317597E-2</v>
      </c>
    </row>
    <row r="95" spans="1:7">
      <c r="A95">
        <v>1</v>
      </c>
      <c r="C95">
        <v>4.9102905121359799E-2</v>
      </c>
      <c r="D95">
        <v>7.7185081646360704E-2</v>
      </c>
      <c r="E95" s="2">
        <v>8.0885055769186198E-2</v>
      </c>
      <c r="F95">
        <v>6.3571794969004003E-2</v>
      </c>
      <c r="G95">
        <v>3.9971518369114403E-2</v>
      </c>
    </row>
    <row r="96" spans="1:7">
      <c r="A96">
        <v>2</v>
      </c>
      <c r="D96">
        <v>3.2197590287459402E-2</v>
      </c>
      <c r="E96">
        <v>3.3741026510365202E-2</v>
      </c>
      <c r="F96">
        <v>2.6518837119697099E-2</v>
      </c>
      <c r="G96">
        <v>1.6674032651970198E-2</v>
      </c>
    </row>
    <row r="97" spans="1:10">
      <c r="A97">
        <v>3</v>
      </c>
      <c r="E97">
        <v>9.3833309432904705E-3</v>
      </c>
      <c r="F97">
        <v>7.3748504613187103E-3</v>
      </c>
      <c r="G97">
        <v>4.6370244984871301E-3</v>
      </c>
    </row>
    <row r="98" spans="1:10">
      <c r="A98">
        <v>4</v>
      </c>
      <c r="F98">
        <v>1.53820147961207E-3</v>
      </c>
      <c r="G98">
        <v>9.6716238274679805E-4</v>
      </c>
    </row>
    <row r="100" spans="1:10">
      <c r="A100" t="s">
        <v>119</v>
      </c>
      <c r="B100" t="s">
        <v>21</v>
      </c>
      <c r="C100">
        <v>6</v>
      </c>
      <c r="D100">
        <v>1</v>
      </c>
    </row>
    <row r="101" spans="1:10">
      <c r="A101" t="s">
        <v>90</v>
      </c>
      <c r="B101" s="17">
        <v>0.73099999999999998</v>
      </c>
    </row>
    <row r="102" spans="1:10">
      <c r="A102" t="s">
        <v>91</v>
      </c>
      <c r="B102">
        <v>0.16159999999999999</v>
      </c>
    </row>
    <row r="103" spans="1:10">
      <c r="A103" t="s">
        <v>92</v>
      </c>
      <c r="B103">
        <v>0.1074</v>
      </c>
    </row>
    <row r="104" spans="1:10">
      <c r="B104">
        <v>0</v>
      </c>
      <c r="C104">
        <v>1</v>
      </c>
      <c r="D104">
        <v>2</v>
      </c>
      <c r="E104">
        <v>3</v>
      </c>
      <c r="F104">
        <v>4</v>
      </c>
      <c r="G104">
        <v>5</v>
      </c>
    </row>
    <row r="105" spans="1:10">
      <c r="A105">
        <v>0</v>
      </c>
      <c r="B105">
        <v>3.6144384788829503E-2</v>
      </c>
      <c r="C105">
        <v>8.9513676606396406E-2</v>
      </c>
      <c r="D105" s="16">
        <v>0.110842919950195</v>
      </c>
      <c r="E105" s="2">
        <v>9.1502984935729503E-2</v>
      </c>
      <c r="F105">
        <v>5.6653119494983299E-2</v>
      </c>
      <c r="G105">
        <v>2.80609508051981E-2</v>
      </c>
    </row>
    <row r="106" spans="1:10">
      <c r="A106">
        <v>1</v>
      </c>
      <c r="C106">
        <v>7.5520483390714002E-2</v>
      </c>
      <c r="D106" s="2">
        <v>9.3515440460399502E-2</v>
      </c>
      <c r="E106">
        <v>7.7198813812834902E-2</v>
      </c>
      <c r="F106">
        <v>4.7796841019792202E-2</v>
      </c>
      <c r="G106">
        <v>2.36743327897245E-2</v>
      </c>
    </row>
    <row r="107" spans="1:10">
      <c r="A107">
        <v>2</v>
      </c>
      <c r="D107">
        <v>3.94483364766645E-2</v>
      </c>
      <c r="E107">
        <v>3.2565368541226998E-2</v>
      </c>
      <c r="F107">
        <v>2.01625085417723E-2</v>
      </c>
      <c r="G107">
        <v>9.9867256268237493E-3</v>
      </c>
    </row>
    <row r="108" spans="1:10">
      <c r="A108">
        <v>3</v>
      </c>
      <c r="E108">
        <v>9.1581996825070497E-3</v>
      </c>
      <c r="F108">
        <v>5.6702038882820802E-3</v>
      </c>
      <c r="G108">
        <v>2.8085181148518401E-3</v>
      </c>
    </row>
    <row r="109" spans="1:10">
      <c r="A109">
        <v>4</v>
      </c>
      <c r="F109">
        <v>1.1959528275491799E-3</v>
      </c>
      <c r="G109">
        <v>5.92369383334076E-4</v>
      </c>
    </row>
    <row r="110" spans="1:10">
      <c r="H110" t="s">
        <v>120</v>
      </c>
      <c r="I110" t="s">
        <v>121</v>
      </c>
      <c r="J110" t="s">
        <v>122</v>
      </c>
    </row>
    <row r="111" spans="1:10">
      <c r="H111" s="1">
        <f>((13+11.5+11+9.5+12+9+12)/7)/33</f>
        <v>0.33766233766233766</v>
      </c>
      <c r="I111" s="1">
        <f>((21.5+18.5+7.5+9.5+12.5+28+24.5+19+6)/9)/33</f>
        <v>0.49494949494949492</v>
      </c>
      <c r="J111" s="1">
        <f>(H111+I111)/2</f>
        <v>0.41630591630591629</v>
      </c>
    </row>
    <row r="112" spans="1:10">
      <c r="H112" s="1">
        <f>H111*1.32</f>
        <v>0.44571428571428573</v>
      </c>
      <c r="I112" s="1">
        <f>I111*1.32</f>
        <v>0.65333333333333332</v>
      </c>
      <c r="J112" s="1">
        <f>(H112+I112)/2</f>
        <v>0.54952380952380953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09"/>
  <sheetViews>
    <sheetView topLeftCell="A19" workbookViewId="0">
      <selection activeCell="J26" sqref="J26"/>
    </sheetView>
  </sheetViews>
  <sheetFormatPr defaultRowHeight="15"/>
  <sheetData>
    <row r="1" spans="1:7">
      <c r="A1" t="s">
        <v>8</v>
      </c>
      <c r="B1" t="s">
        <v>15</v>
      </c>
    </row>
    <row r="2" spans="1:7">
      <c r="A2" t="s">
        <v>90</v>
      </c>
      <c r="B2" s="2">
        <v>0.54420000000000002</v>
      </c>
    </row>
    <row r="3" spans="1:7">
      <c r="A3" t="s">
        <v>91</v>
      </c>
      <c r="B3">
        <v>0.2293</v>
      </c>
    </row>
    <row r="4" spans="1:7">
      <c r="A4" t="s">
        <v>92</v>
      </c>
      <c r="B4">
        <v>0.22650000000000001</v>
      </c>
    </row>
    <row r="5" spans="1:7">
      <c r="B5">
        <v>0</v>
      </c>
      <c r="C5">
        <v>1</v>
      </c>
      <c r="D5">
        <v>2</v>
      </c>
      <c r="E5">
        <v>3</v>
      </c>
      <c r="F5">
        <v>4</v>
      </c>
      <c r="G5">
        <v>5</v>
      </c>
    </row>
    <row r="6" spans="1:7">
      <c r="A6">
        <v>0</v>
      </c>
      <c r="B6">
        <v>5.4094213648682297E-2</v>
      </c>
      <c r="C6" s="16">
        <v>9.8596743721327901E-2</v>
      </c>
      <c r="D6" s="2">
        <v>8.9855432002254598E-2</v>
      </c>
      <c r="E6">
        <v>5.4592733698738301E-2</v>
      </c>
      <c r="F6">
        <v>2.4876347258226201E-2</v>
      </c>
      <c r="G6">
        <v>9.0683519360183398E-3</v>
      </c>
    </row>
    <row r="7" spans="1:7">
      <c r="A7">
        <v>1</v>
      </c>
      <c r="C7">
        <v>0.107898603605262</v>
      </c>
      <c r="D7" s="2">
        <v>9.8332614987705499E-2</v>
      </c>
      <c r="E7">
        <v>5.9743146789274497E-2</v>
      </c>
      <c r="F7">
        <v>2.72232431889287E-2</v>
      </c>
      <c r="G7">
        <v>9.9238826148555E-3</v>
      </c>
    </row>
    <row r="8" spans="1:7">
      <c r="A8">
        <v>2</v>
      </c>
      <c r="D8">
        <v>5.3804778157861999E-2</v>
      </c>
      <c r="E8">
        <v>3.2689731274322398E-2</v>
      </c>
      <c r="F8">
        <v>1.4895775533895501E-2</v>
      </c>
      <c r="G8">
        <v>5.4300630835834402E-3</v>
      </c>
    </row>
    <row r="9" spans="1:7">
      <c r="A9">
        <v>3</v>
      </c>
      <c r="E9">
        <v>1.1924587038762599E-2</v>
      </c>
      <c r="F9">
        <v>5.4336932406456404E-3</v>
      </c>
      <c r="G9">
        <v>1.9807828740710399E-3</v>
      </c>
    </row>
    <row r="10" spans="1:7">
      <c r="A10">
        <v>4</v>
      </c>
      <c r="F10">
        <v>1.4865803143106E-3</v>
      </c>
      <c r="G10">
        <v>5.4191370346252802E-4</v>
      </c>
    </row>
    <row r="12" spans="1:7">
      <c r="A12" t="s">
        <v>0</v>
      </c>
      <c r="B12" t="s">
        <v>6</v>
      </c>
    </row>
    <row r="13" spans="1:7">
      <c r="A13" t="s">
        <v>90</v>
      </c>
      <c r="B13" s="2">
        <v>0.71830000000000005</v>
      </c>
    </row>
    <row r="14" spans="1:7">
      <c r="A14" t="s">
        <v>91</v>
      </c>
      <c r="B14">
        <v>0.15559999999999999</v>
      </c>
    </row>
    <row r="15" spans="1:7">
      <c r="A15" t="s">
        <v>92</v>
      </c>
      <c r="B15">
        <v>0.12609999999999999</v>
      </c>
    </row>
    <row r="16" spans="1:7">
      <c r="B16">
        <v>0</v>
      </c>
      <c r="C16">
        <v>1</v>
      </c>
      <c r="D16">
        <v>2</v>
      </c>
      <c r="E16">
        <v>3</v>
      </c>
      <c r="F16">
        <v>4</v>
      </c>
      <c r="G16">
        <v>5</v>
      </c>
    </row>
    <row r="17" spans="1:7">
      <c r="A17">
        <v>0</v>
      </c>
      <c r="B17">
        <v>2.2366491104801298E-2</v>
      </c>
      <c r="C17">
        <v>6.07969954826744E-2</v>
      </c>
      <c r="D17" s="26">
        <v>8.2629739336423397E-2</v>
      </c>
      <c r="E17">
        <v>7.4868544282488306E-2</v>
      </c>
      <c r="F17">
        <v>5.0877253468244503E-2</v>
      </c>
      <c r="G17">
        <v>2.7659091761744799E-2</v>
      </c>
    </row>
    <row r="18" spans="1:7">
      <c r="A18">
        <v>1</v>
      </c>
      <c r="C18">
        <v>6.5780739062734794E-2</v>
      </c>
      <c r="D18" s="16">
        <v>8.9403189729335003E-2</v>
      </c>
      <c r="E18" s="2">
        <v>8.1005782215942596E-2</v>
      </c>
      <c r="F18">
        <v>5.5047840901561403E-2</v>
      </c>
      <c r="G18">
        <v>2.99264048074558E-2</v>
      </c>
    </row>
    <row r="19" spans="1:7">
      <c r="A19">
        <v>2</v>
      </c>
      <c r="D19">
        <v>4.8365941838667798E-2</v>
      </c>
      <c r="E19">
        <v>4.3823055565617303E-2</v>
      </c>
      <c r="F19">
        <v>2.9780153028651501E-2</v>
      </c>
      <c r="G19">
        <v>1.6189788739527599E-2</v>
      </c>
    </row>
    <row r="20" spans="1:7">
      <c r="A20">
        <v>3</v>
      </c>
      <c r="E20">
        <v>1.5805128527637501E-2</v>
      </c>
      <c r="F20">
        <v>1.0740445642494999E-2</v>
      </c>
      <c r="G20">
        <v>5.8389742239765502E-3</v>
      </c>
    </row>
    <row r="21" spans="1:7">
      <c r="A21">
        <v>4</v>
      </c>
      <c r="F21">
        <v>2.9052194381373199E-3</v>
      </c>
      <c r="G21">
        <v>1.57940387009294E-3</v>
      </c>
    </row>
    <row r="23" spans="1:7">
      <c r="A23" t="s">
        <v>22</v>
      </c>
      <c r="B23" t="s">
        <v>5</v>
      </c>
    </row>
    <row r="24" spans="1:7">
      <c r="A24" t="s">
        <v>90</v>
      </c>
      <c r="B24">
        <v>0.2039</v>
      </c>
    </row>
    <row r="25" spans="1:7">
      <c r="A25" t="s">
        <v>91</v>
      </c>
      <c r="B25">
        <v>0.20810000000000001</v>
      </c>
    </row>
    <row r="26" spans="1:7">
      <c r="A26" t="s">
        <v>92</v>
      </c>
      <c r="B26" s="17">
        <v>0.58799999999999997</v>
      </c>
    </row>
    <row r="27" spans="1:7"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</row>
    <row r="28" spans="1:7">
      <c r="A28">
        <v>0</v>
      </c>
      <c r="B28">
        <v>3.9465180869888199E-2</v>
      </c>
      <c r="C28" s="2">
        <v>8.2185805088210107E-2</v>
      </c>
      <c r="D28" s="2">
        <v>8.5575517571628804E-2</v>
      </c>
      <c r="E28">
        <v>5.9403358035629898E-2</v>
      </c>
      <c r="F28">
        <v>3.0926709934493601E-2</v>
      </c>
      <c r="G28">
        <v>1.28809066557971E-2</v>
      </c>
    </row>
    <row r="29" spans="1:7">
      <c r="A29">
        <v>1</v>
      </c>
      <c r="C29">
        <v>9.4501141832429802E-2</v>
      </c>
      <c r="D29" s="16">
        <v>9.83987942290072E-2</v>
      </c>
      <c r="E29">
        <v>6.8304802234674097E-2</v>
      </c>
      <c r="F29">
        <v>3.55609998441112E-2</v>
      </c>
      <c r="G29">
        <v>1.48110782087404E-2</v>
      </c>
    </row>
    <row r="30" spans="1:7">
      <c r="A30">
        <v>2</v>
      </c>
      <c r="D30">
        <v>5.65718033643101E-2</v>
      </c>
      <c r="E30">
        <v>3.9270052759640003E-2</v>
      </c>
      <c r="F30">
        <v>2.0444863236202902E-2</v>
      </c>
      <c r="G30">
        <v>8.5152405637027202E-3</v>
      </c>
    </row>
    <row r="31" spans="1:7">
      <c r="A31">
        <v>3</v>
      </c>
      <c r="E31">
        <v>1.50515238879457E-2</v>
      </c>
      <c r="F31">
        <v>7.8361582366336703E-3</v>
      </c>
      <c r="G31">
        <v>3.2637426677435198E-3</v>
      </c>
    </row>
    <row r="32" spans="1:7">
      <c r="A32">
        <v>4</v>
      </c>
      <c r="F32">
        <v>2.2525967232013902E-3</v>
      </c>
      <c r="G32">
        <v>9.3820157999896503E-4</v>
      </c>
    </row>
    <row r="34" spans="1:7">
      <c r="A34" t="s">
        <v>19</v>
      </c>
      <c r="B34" t="s">
        <v>124</v>
      </c>
    </row>
    <row r="35" spans="1:7">
      <c r="A35" t="s">
        <v>90</v>
      </c>
      <c r="B35" s="17">
        <v>0.58599999999999997</v>
      </c>
    </row>
    <row r="36" spans="1:7">
      <c r="A36" t="s">
        <v>91</v>
      </c>
      <c r="B36">
        <v>0.2349</v>
      </c>
    </row>
    <row r="37" spans="1:7">
      <c r="A37" t="s">
        <v>92</v>
      </c>
      <c r="B37">
        <v>0.17910000000000001</v>
      </c>
    </row>
    <row r="38" spans="1:7">
      <c r="B38">
        <v>0</v>
      </c>
      <c r="C38">
        <v>1</v>
      </c>
      <c r="D38">
        <v>2</v>
      </c>
      <c r="E38">
        <v>3</v>
      </c>
      <c r="F38">
        <v>4</v>
      </c>
      <c r="G38">
        <v>5</v>
      </c>
    </row>
    <row r="39" spans="1:7">
      <c r="A39">
        <v>0</v>
      </c>
      <c r="B39">
        <v>7.6289646307220904E-2</v>
      </c>
      <c r="C39" s="16">
        <v>0.13227244294777801</v>
      </c>
      <c r="D39" s="2">
        <v>0.11466824143420599</v>
      </c>
      <c r="E39">
        <v>6.6271327575034095E-2</v>
      </c>
      <c r="F39">
        <v>2.8725622741917499E-2</v>
      </c>
      <c r="G39">
        <v>9.9610064515662702E-3</v>
      </c>
    </row>
    <row r="40" spans="1:7">
      <c r="A40">
        <v>1</v>
      </c>
      <c r="C40">
        <v>0.111029354452531</v>
      </c>
      <c r="D40" s="2">
        <v>9.6252405557167395E-2</v>
      </c>
      <c r="E40">
        <v>5.5628085150534801E-2</v>
      </c>
      <c r="F40">
        <v>2.41122585944922E-2</v>
      </c>
      <c r="G40">
        <v>8.3612587124556204E-3</v>
      </c>
    </row>
    <row r="41" spans="1:7">
      <c r="A41">
        <v>2</v>
      </c>
      <c r="D41">
        <v>4.0397085800156898E-2</v>
      </c>
      <c r="E41">
        <v>2.3347079127179801E-2</v>
      </c>
      <c r="F41">
        <v>1.01199027041329E-2</v>
      </c>
      <c r="G41">
        <v>3.5092160413982198E-3</v>
      </c>
    </row>
    <row r="42" spans="1:7">
      <c r="A42">
        <v>3</v>
      </c>
      <c r="E42">
        <v>6.5325048464966399E-3</v>
      </c>
      <c r="F42">
        <v>2.8315453552329702E-3</v>
      </c>
      <c r="G42">
        <v>9.8187746197126694E-4</v>
      </c>
    </row>
    <row r="43" spans="1:7">
      <c r="A43">
        <v>4</v>
      </c>
      <c r="F43">
        <v>5.9419907481919696E-4</v>
      </c>
      <c r="G43">
        <v>2.06046736426422E-4</v>
      </c>
    </row>
    <row r="45" spans="1:7">
      <c r="A45" t="s">
        <v>25</v>
      </c>
      <c r="B45" t="s">
        <v>125</v>
      </c>
    </row>
    <row r="46" spans="1:7">
      <c r="A46" t="s">
        <v>90</v>
      </c>
      <c r="B46" s="2">
        <v>0.47160000000000002</v>
      </c>
    </row>
    <row r="47" spans="1:7">
      <c r="A47" t="s">
        <v>91</v>
      </c>
      <c r="B47">
        <v>0.25879999999999997</v>
      </c>
    </row>
    <row r="48" spans="1:7">
      <c r="A48" t="s">
        <v>92</v>
      </c>
      <c r="B48">
        <v>0.26960000000000001</v>
      </c>
    </row>
    <row r="49" spans="1:7">
      <c r="B49">
        <v>0</v>
      </c>
      <c r="C49">
        <v>1</v>
      </c>
      <c r="D49">
        <v>2</v>
      </c>
      <c r="E49">
        <v>3</v>
      </c>
      <c r="F49">
        <v>4</v>
      </c>
      <c r="G49">
        <v>5</v>
      </c>
    </row>
    <row r="50" spans="1:7">
      <c r="A50">
        <v>0</v>
      </c>
      <c r="B50">
        <v>7.7155772637558601E-2</v>
      </c>
      <c r="C50" s="16">
        <v>0.11548494220524</v>
      </c>
      <c r="D50" s="2">
        <v>8.6427569968079501E-2</v>
      </c>
      <c r="E50">
        <v>4.3120916649099103E-2</v>
      </c>
      <c r="F50">
        <v>1.6135592959618899E-2</v>
      </c>
      <c r="G50">
        <v>4.8302750570390404E-3</v>
      </c>
    </row>
    <row r="51" spans="1:7">
      <c r="A51">
        <v>1</v>
      </c>
      <c r="C51">
        <v>0.12300906863682699</v>
      </c>
      <c r="D51" s="2">
        <v>9.2058537531443302E-2</v>
      </c>
      <c r="E51">
        <v>4.59303498316272E-2</v>
      </c>
      <c r="F51">
        <v>1.71868663045112E-2</v>
      </c>
      <c r="G51">
        <v>5.1449792906343803E-3</v>
      </c>
    </row>
    <row r="52" spans="1:7">
      <c r="A52">
        <v>2</v>
      </c>
      <c r="D52">
        <v>4.9028188201740298E-2</v>
      </c>
      <c r="E52">
        <v>2.44614122285794E-2</v>
      </c>
      <c r="F52">
        <v>9.1533163394857606E-3</v>
      </c>
      <c r="G52">
        <v>2.7400936373676399E-3</v>
      </c>
    </row>
    <row r="53" spans="1:7">
      <c r="A53">
        <v>3</v>
      </c>
      <c r="E53">
        <v>8.6850443538964792E-3</v>
      </c>
      <c r="F53">
        <v>3.2498924285654699E-3</v>
      </c>
      <c r="G53">
        <v>9.7287247980569903E-4</v>
      </c>
    </row>
    <row r="54" spans="1:7">
      <c r="A54">
        <v>4</v>
      </c>
      <c r="F54">
        <v>8.6540771717504299E-4</v>
      </c>
      <c r="G54">
        <v>2.5906437531617298E-4</v>
      </c>
    </row>
    <row r="56" spans="1:7">
      <c r="A56" t="s">
        <v>126</v>
      </c>
      <c r="B56" t="s">
        <v>16</v>
      </c>
    </row>
    <row r="57" spans="1:7">
      <c r="A57" t="s">
        <v>90</v>
      </c>
      <c r="B57" s="2">
        <v>0.47470000000000001</v>
      </c>
    </row>
    <row r="58" spans="1:7">
      <c r="A58" t="s">
        <v>91</v>
      </c>
      <c r="B58" s="18">
        <v>0.27400000000000002</v>
      </c>
    </row>
    <row r="59" spans="1:7">
      <c r="A59" t="s">
        <v>92</v>
      </c>
      <c r="B59">
        <v>0.25130000000000002</v>
      </c>
    </row>
    <row r="60" spans="1:7">
      <c r="B60">
        <v>0</v>
      </c>
      <c r="C60">
        <v>1</v>
      </c>
      <c r="D60">
        <v>2</v>
      </c>
      <c r="E60">
        <v>3</v>
      </c>
      <c r="F60">
        <v>4</v>
      </c>
      <c r="G60">
        <v>5</v>
      </c>
    </row>
    <row r="61" spans="1:7">
      <c r="A61">
        <v>0</v>
      </c>
      <c r="B61">
        <v>9.9874047551683595E-2</v>
      </c>
      <c r="C61" s="16">
        <v>0.13785243743835901</v>
      </c>
      <c r="D61" s="2">
        <v>9.5136299036357397E-2</v>
      </c>
      <c r="E61">
        <v>4.3771033057878099E-2</v>
      </c>
      <c r="F61">
        <v>1.5103882700611001E-2</v>
      </c>
      <c r="G61">
        <v>4.1694656341725303E-3</v>
      </c>
    </row>
    <row r="62" spans="1:7">
      <c r="A62">
        <v>1</v>
      </c>
      <c r="C62">
        <v>0.12731810736235</v>
      </c>
      <c r="D62" s="2">
        <v>8.7866226813608297E-2</v>
      </c>
      <c r="E62">
        <v>4.0426162857771702E-2</v>
      </c>
      <c r="F62">
        <v>1.39496826824306E-2</v>
      </c>
      <c r="G62">
        <v>3.8508457530362999E-3</v>
      </c>
    </row>
    <row r="63" spans="1:7">
      <c r="A63">
        <v>2</v>
      </c>
      <c r="D63">
        <v>4.0575857441700502E-2</v>
      </c>
      <c r="E63">
        <v>1.8668449534217001E-2</v>
      </c>
      <c r="F63">
        <v>6.4418418362264399E-3</v>
      </c>
      <c r="G63">
        <v>1.7782869934387499E-3</v>
      </c>
    </row>
    <row r="64" spans="1:7">
      <c r="A64">
        <v>3</v>
      </c>
      <c r="E64">
        <v>5.7472848171409401E-3</v>
      </c>
      <c r="F64">
        <v>1.9831909292685902E-3</v>
      </c>
      <c r="G64">
        <v>5.4746495252201396E-4</v>
      </c>
    </row>
    <row r="65" spans="1:7">
      <c r="A65">
        <v>4</v>
      </c>
      <c r="F65">
        <v>4.5791013990151698E-4</v>
      </c>
      <c r="G65">
        <v>1.2640727087884999E-4</v>
      </c>
    </row>
    <row r="67" spans="1:7">
      <c r="A67" t="s">
        <v>127</v>
      </c>
      <c r="B67" t="s">
        <v>23</v>
      </c>
    </row>
    <row r="68" spans="1:7">
      <c r="A68" t="s">
        <v>90</v>
      </c>
      <c r="B68" s="2">
        <v>0.46360000000000001</v>
      </c>
    </row>
    <row r="69" spans="1:7">
      <c r="A69" t="s">
        <v>91</v>
      </c>
      <c r="B69">
        <v>0.26979999999999998</v>
      </c>
    </row>
    <row r="70" spans="1:7">
      <c r="A70" t="s">
        <v>92</v>
      </c>
      <c r="B70">
        <v>0.26650000000000001</v>
      </c>
    </row>
    <row r="71" spans="1:7">
      <c r="B71">
        <v>0</v>
      </c>
      <c r="C71">
        <v>1</v>
      </c>
      <c r="D71">
        <v>2</v>
      </c>
      <c r="E71">
        <v>3</v>
      </c>
      <c r="F71">
        <v>4</v>
      </c>
      <c r="G71">
        <v>5</v>
      </c>
    </row>
    <row r="72" spans="1:7">
      <c r="A72">
        <v>0</v>
      </c>
      <c r="B72">
        <v>9.1313127339120295E-2</v>
      </c>
      <c r="C72" s="16">
        <v>0.127943209492242</v>
      </c>
      <c r="D72" s="2">
        <v>8.9633688672071402E-2</v>
      </c>
      <c r="E72">
        <v>4.1863355764621302E-2</v>
      </c>
      <c r="F72">
        <v>1.46641897302168E-2</v>
      </c>
      <c r="G72">
        <v>4.1093401427799402E-3</v>
      </c>
    </row>
    <row r="73" spans="1:7">
      <c r="A73">
        <v>1</v>
      </c>
      <c r="C73">
        <v>0.126959668870467</v>
      </c>
      <c r="D73" s="2">
        <v>8.8944645664330496E-2</v>
      </c>
      <c r="E73">
        <v>4.1541538677792297E-2</v>
      </c>
      <c r="F73">
        <v>1.45514613850211E-2</v>
      </c>
      <c r="G73">
        <v>4.0777503227718602E-3</v>
      </c>
    </row>
    <row r="74" spans="1:7">
      <c r="A74">
        <v>2</v>
      </c>
      <c r="D74">
        <v>4.4130449775957502E-2</v>
      </c>
      <c r="E74">
        <v>2.0611097751233098E-2</v>
      </c>
      <c r="F74">
        <v>7.21979980944465E-3</v>
      </c>
      <c r="G74">
        <v>2.0232016719376801E-3</v>
      </c>
    </row>
    <row r="75" spans="1:7">
      <c r="A75">
        <v>3</v>
      </c>
      <c r="E75">
        <v>6.8175512034815301E-3</v>
      </c>
      <c r="F75">
        <v>2.3880996283582399E-3</v>
      </c>
      <c r="G75">
        <v>6.69216223215444E-4</v>
      </c>
    </row>
    <row r="76" spans="1:7">
      <c r="A76">
        <v>4</v>
      </c>
      <c r="F76">
        <v>5.9243538451415596E-4</v>
      </c>
      <c r="G76">
        <v>1.6601793569069601E-4</v>
      </c>
    </row>
    <row r="78" spans="1:7">
      <c r="A78" t="s">
        <v>115</v>
      </c>
      <c r="B78" t="s">
        <v>24</v>
      </c>
    </row>
    <row r="79" spans="1:7">
      <c r="A79" t="s">
        <v>90</v>
      </c>
      <c r="B79" s="2">
        <v>0.52410000000000001</v>
      </c>
    </row>
    <row r="80" spans="1:7">
      <c r="A80" t="s">
        <v>91</v>
      </c>
      <c r="B80">
        <v>0.26529999999999998</v>
      </c>
    </row>
    <row r="81" spans="1:7">
      <c r="A81" t="s">
        <v>92</v>
      </c>
      <c r="B81">
        <v>0.21060000000000001</v>
      </c>
    </row>
    <row r="82" spans="1:7">
      <c r="B82">
        <v>0</v>
      </c>
      <c r="C82">
        <v>1</v>
      </c>
      <c r="D82">
        <v>2</v>
      </c>
      <c r="E82">
        <v>3</v>
      </c>
      <c r="F82">
        <v>4</v>
      </c>
      <c r="G82">
        <v>5</v>
      </c>
    </row>
    <row r="83" spans="1:7">
      <c r="A83">
        <v>0</v>
      </c>
      <c r="B83">
        <v>0.100768300184282</v>
      </c>
      <c r="C83" s="16">
        <v>0.14818217032008699</v>
      </c>
      <c r="D83" s="2">
        <v>0.10895269425312799</v>
      </c>
      <c r="E83">
        <v>5.3405838499885602E-2</v>
      </c>
      <c r="F83">
        <v>1.96336373696007E-2</v>
      </c>
      <c r="G83">
        <v>5.77434568487201E-3</v>
      </c>
    </row>
    <row r="84" spans="1:7">
      <c r="A84">
        <v>1</v>
      </c>
      <c r="C84">
        <v>0.12216253524682701</v>
      </c>
      <c r="D84" s="2">
        <v>8.9821449660130198E-2</v>
      </c>
      <c r="E84">
        <v>4.4028189181166501E-2</v>
      </c>
      <c r="F84">
        <v>1.61861235532339E-2</v>
      </c>
      <c r="G84">
        <v>4.7604155529089196E-3</v>
      </c>
    </row>
    <row r="85" spans="1:7">
      <c r="A85">
        <v>2</v>
      </c>
      <c r="D85">
        <v>3.7024751312268102E-2</v>
      </c>
      <c r="E85">
        <v>1.81485910250875E-2</v>
      </c>
      <c r="F85">
        <v>6.6719831569823701E-3</v>
      </c>
      <c r="G85">
        <v>1.9622618278420101E-3</v>
      </c>
    </row>
    <row r="86" spans="1:7">
      <c r="A86">
        <v>3</v>
      </c>
      <c r="E86">
        <v>4.9872799271181E-3</v>
      </c>
      <c r="F86">
        <v>1.8334782918900401E-3</v>
      </c>
      <c r="G86">
        <v>5.3923464428828102E-4</v>
      </c>
    </row>
    <row r="87" spans="1:7">
      <c r="A87">
        <v>4</v>
      </c>
      <c r="F87">
        <v>3.7788344571665898E-4</v>
      </c>
      <c r="G87">
        <v>1.11137310070576E-4</v>
      </c>
    </row>
    <row r="89" spans="1:7">
      <c r="A89" t="s">
        <v>18</v>
      </c>
      <c r="B89" t="s">
        <v>112</v>
      </c>
    </row>
    <row r="90" spans="1:7">
      <c r="A90" t="s">
        <v>90</v>
      </c>
      <c r="B90">
        <v>0.2883</v>
      </c>
    </row>
    <row r="91" spans="1:7">
      <c r="A91" t="s">
        <v>91</v>
      </c>
      <c r="B91">
        <v>0.26190000000000002</v>
      </c>
    </row>
    <row r="92" spans="1:7">
      <c r="A92" t="s">
        <v>92</v>
      </c>
      <c r="B92" s="2">
        <v>0.44979999999999998</v>
      </c>
    </row>
    <row r="93" spans="1:7">
      <c r="B93">
        <v>0</v>
      </c>
      <c r="C93">
        <v>1</v>
      </c>
      <c r="D93">
        <v>2</v>
      </c>
      <c r="E93">
        <v>3</v>
      </c>
      <c r="F93">
        <v>4</v>
      </c>
      <c r="G93">
        <v>5</v>
      </c>
    </row>
    <row r="94" spans="1:7">
      <c r="A94">
        <v>0</v>
      </c>
      <c r="B94">
        <v>7.7725510719203902E-2</v>
      </c>
      <c r="C94" s="16">
        <v>0.112640982303213</v>
      </c>
      <c r="D94" s="2">
        <v>8.1620505139363003E-2</v>
      </c>
      <c r="E94">
        <v>3.9428555652281198E-2</v>
      </c>
      <c r="F94">
        <v>1.42851143671306E-2</v>
      </c>
      <c r="G94">
        <v>4.1404406345824799E-3</v>
      </c>
    </row>
    <row r="95" spans="1:7">
      <c r="A95">
        <v>1</v>
      </c>
      <c r="C95">
        <v>0.12450846125428899</v>
      </c>
      <c r="D95" s="2">
        <v>9.0219769873313302E-2</v>
      </c>
      <c r="E95">
        <v>4.3582617031248799E-2</v>
      </c>
      <c r="F95">
        <v>1.5790146466453801E-2</v>
      </c>
      <c r="G95">
        <v>4.5766636776914003E-3</v>
      </c>
    </row>
    <row r="96" spans="1:7">
      <c r="A96">
        <v>2</v>
      </c>
      <c r="D96">
        <v>4.9862512257769297E-2</v>
      </c>
      <c r="E96">
        <v>2.4087168244807399E-2</v>
      </c>
      <c r="F96">
        <v>8.7268718690050196E-3</v>
      </c>
      <c r="G96">
        <v>2.5294228642903801E-3</v>
      </c>
    </row>
    <row r="97" spans="1:7">
      <c r="A97">
        <v>3</v>
      </c>
      <c r="E97">
        <v>8.87497070430107E-3</v>
      </c>
      <c r="F97">
        <v>3.2154353467558402E-3</v>
      </c>
      <c r="G97">
        <v>9.3197147922133696E-4</v>
      </c>
    </row>
    <row r="98" spans="1:7">
      <c r="A98">
        <v>4</v>
      </c>
      <c r="F98">
        <v>8.8855072794362497E-4</v>
      </c>
      <c r="G98">
        <v>2.5754022301220203E-4</v>
      </c>
    </row>
    <row r="100" spans="1:7">
      <c r="A100" t="s">
        <v>20</v>
      </c>
      <c r="B100" t="s">
        <v>113</v>
      </c>
    </row>
    <row r="101" spans="1:7">
      <c r="A101" t="s">
        <v>90</v>
      </c>
      <c r="B101" s="2">
        <v>0.50939999999999996</v>
      </c>
    </row>
    <row r="102" spans="1:7">
      <c r="A102" t="s">
        <v>91</v>
      </c>
      <c r="B102">
        <v>0.24340000000000001</v>
      </c>
    </row>
    <row r="103" spans="1:7">
      <c r="A103" t="s">
        <v>92</v>
      </c>
      <c r="B103">
        <v>0.2472</v>
      </c>
    </row>
    <row r="104" spans="1:7">
      <c r="B104">
        <v>0</v>
      </c>
      <c r="C104">
        <v>1</v>
      </c>
      <c r="D104">
        <v>2</v>
      </c>
      <c r="E104">
        <v>3</v>
      </c>
      <c r="F104">
        <v>4</v>
      </c>
      <c r="G104">
        <v>5</v>
      </c>
    </row>
    <row r="105" spans="1:7">
      <c r="A105">
        <v>0</v>
      </c>
      <c r="B105">
        <v>6.4125386253403402E-2</v>
      </c>
      <c r="C105" s="16">
        <v>0.106716399021988</v>
      </c>
      <c r="D105" s="2">
        <v>8.8797826302494401E-2</v>
      </c>
      <c r="E105">
        <v>4.92586208449763E-2</v>
      </c>
      <c r="F105">
        <v>2.0493843953596099E-2</v>
      </c>
      <c r="G105">
        <v>6.8211027071365098E-3</v>
      </c>
    </row>
    <row r="106" spans="1:7">
      <c r="A106">
        <v>1</v>
      </c>
      <c r="C106">
        <v>0.115545219498987</v>
      </c>
      <c r="D106" s="2">
        <v>9.6144214246215304E-2</v>
      </c>
      <c r="E106">
        <v>5.3333866302754898E-2</v>
      </c>
      <c r="F106">
        <v>2.2189332845726401E-2</v>
      </c>
      <c r="G106">
        <v>7.3854235782340296E-3</v>
      </c>
    </row>
    <row r="107" spans="1:7">
      <c r="A107">
        <v>2</v>
      </c>
      <c r="D107">
        <v>5.2049190379576303E-2</v>
      </c>
      <c r="E107">
        <v>2.8873131707769201E-2</v>
      </c>
      <c r="F107">
        <v>1.20125461395454E-2</v>
      </c>
      <c r="G107">
        <v>3.9982158143483503E-3</v>
      </c>
    </row>
    <row r="108" spans="1:7">
      <c r="A108">
        <v>3</v>
      </c>
      <c r="E108">
        <v>1.04206175476054E-2</v>
      </c>
      <c r="F108">
        <v>4.3354545104465703E-3</v>
      </c>
      <c r="G108">
        <v>1.4429982274108701E-3</v>
      </c>
    </row>
    <row r="109" spans="1:7">
      <c r="A109">
        <v>4</v>
      </c>
      <c r="F109">
        <v>1.17353342042165E-3</v>
      </c>
      <c r="G109">
        <v>3.9059495178544399E-4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06"/>
  <sheetViews>
    <sheetView topLeftCell="A86" workbookViewId="0">
      <selection activeCell="D103" sqref="D103"/>
    </sheetView>
  </sheetViews>
  <sheetFormatPr defaultRowHeight="15"/>
  <sheetData>
    <row r="1" spans="1:7">
      <c r="A1" t="s">
        <v>114</v>
      </c>
      <c r="B1" t="s">
        <v>0</v>
      </c>
    </row>
    <row r="2" spans="1:7">
      <c r="A2" t="s">
        <v>90</v>
      </c>
      <c r="B2">
        <v>0.1283</v>
      </c>
    </row>
    <row r="3" spans="1:7">
      <c r="A3" t="s">
        <v>91</v>
      </c>
      <c r="B3">
        <v>0.18090000000000001</v>
      </c>
    </row>
    <row r="4" spans="1:7">
      <c r="A4" t="s">
        <v>92</v>
      </c>
      <c r="B4" s="2">
        <v>0.69079999999999997</v>
      </c>
    </row>
    <row r="5" spans="1:7">
      <c r="B5">
        <v>0</v>
      </c>
      <c r="C5">
        <v>1</v>
      </c>
      <c r="D5">
        <v>2</v>
      </c>
      <c r="E5">
        <v>3</v>
      </c>
      <c r="F5">
        <v>4</v>
      </c>
      <c r="G5">
        <v>5</v>
      </c>
    </row>
    <row r="6" spans="1:7">
      <c r="A6">
        <v>0</v>
      </c>
      <c r="B6">
        <v>4.30426459698144E-2</v>
      </c>
      <c r="C6" s="2">
        <v>9.7969360128358093E-2</v>
      </c>
      <c r="D6" s="16">
        <v>0.111494023052056</v>
      </c>
      <c r="E6">
        <v>8.4590509795072599E-2</v>
      </c>
      <c r="F6">
        <v>4.8134111709621098E-2</v>
      </c>
      <c r="G6">
        <v>2.1911608909199298E-2</v>
      </c>
    </row>
    <row r="7" spans="1:7">
      <c r="A7">
        <v>1</v>
      </c>
      <c r="C7">
        <v>8.51808352485105E-2</v>
      </c>
      <c r="D7" s="26">
        <v>9.6940043257889505E-2</v>
      </c>
      <c r="E7">
        <v>7.3548406042471495E-2</v>
      </c>
      <c r="F7">
        <v>4.1850879029920601E-2</v>
      </c>
      <c r="G7">
        <v>1.9051355914531901E-2</v>
      </c>
    </row>
    <row r="8" spans="1:7">
      <c r="A8">
        <v>2</v>
      </c>
      <c r="D8">
        <v>4.2142940624063499E-2</v>
      </c>
      <c r="E8">
        <v>3.19738469746364E-2</v>
      </c>
      <c r="F8">
        <v>1.81939170929683E-2</v>
      </c>
      <c r="G8">
        <v>8.2822344010938607E-3</v>
      </c>
    </row>
    <row r="9" spans="1:7">
      <c r="A9">
        <v>3</v>
      </c>
      <c r="E9">
        <v>9.2667033442538106E-3</v>
      </c>
      <c r="F9">
        <v>5.2729855279606604E-3</v>
      </c>
      <c r="G9">
        <v>2.4003683161238801E-3</v>
      </c>
    </row>
    <row r="10" spans="1:7">
      <c r="A10">
        <v>4</v>
      </c>
      <c r="F10">
        <v>1.1461678195522501E-3</v>
      </c>
      <c r="G10">
        <v>5.2175848092609104E-4</v>
      </c>
    </row>
    <row r="12" spans="1:7">
      <c r="A12" t="s">
        <v>98</v>
      </c>
      <c r="B12" t="s">
        <v>32</v>
      </c>
    </row>
    <row r="13" spans="1:7">
      <c r="A13" t="s">
        <v>90</v>
      </c>
      <c r="B13" s="2">
        <v>0.68059999999999998</v>
      </c>
    </row>
    <row r="14" spans="1:7">
      <c r="A14" t="s">
        <v>91</v>
      </c>
      <c r="B14">
        <v>0.17979999999999999</v>
      </c>
    </row>
    <row r="15" spans="1:7">
      <c r="A15" t="s">
        <v>92</v>
      </c>
      <c r="B15">
        <v>0.1396</v>
      </c>
    </row>
    <row r="16" spans="1:7">
      <c r="B16">
        <v>0</v>
      </c>
      <c r="C16">
        <v>1</v>
      </c>
      <c r="D16">
        <v>2</v>
      </c>
      <c r="E16">
        <v>3</v>
      </c>
      <c r="F16">
        <v>4</v>
      </c>
      <c r="G16">
        <v>5</v>
      </c>
    </row>
    <row r="17" spans="1:7">
      <c r="A17">
        <v>0</v>
      </c>
      <c r="B17">
        <v>3.6622990290674597E-2</v>
      </c>
      <c r="C17" s="2">
        <v>8.5759115102070294E-2</v>
      </c>
      <c r="D17" s="28">
        <v>0.100409957853208</v>
      </c>
      <c r="E17">
        <v>7.8375805876597399E-2</v>
      </c>
      <c r="F17">
        <v>4.5882652563601099E-2</v>
      </c>
      <c r="G17">
        <v>2.1488445652086002E-2</v>
      </c>
    </row>
    <row r="18" spans="1:7">
      <c r="A18">
        <v>1</v>
      </c>
      <c r="C18">
        <v>8.2792260260928396E-2</v>
      </c>
      <c r="D18" s="2">
        <v>9.6936253988597093E-2</v>
      </c>
      <c r="E18">
        <v>7.5664378189678902E-2</v>
      </c>
      <c r="F18">
        <v>4.4295332431849098E-2</v>
      </c>
      <c r="G18">
        <v>2.07450483008467E-2</v>
      </c>
    </row>
    <row r="19" spans="1:7">
      <c r="A19">
        <v>2</v>
      </c>
      <c r="D19">
        <v>4.67913618242876E-2</v>
      </c>
      <c r="E19">
        <v>3.6523376460364E-2</v>
      </c>
      <c r="F19">
        <v>2.1381462988961399E-2</v>
      </c>
      <c r="G19">
        <v>1.0013684469604401E-2</v>
      </c>
    </row>
    <row r="20" spans="1:7">
      <c r="A20">
        <v>3</v>
      </c>
      <c r="E20">
        <v>1.1753280825854801E-2</v>
      </c>
      <c r="F20">
        <v>6.8805889085748603E-3</v>
      </c>
      <c r="G20">
        <v>3.2224196413079501E-3</v>
      </c>
    </row>
    <row r="21" spans="1:7">
      <c r="A21">
        <v>4</v>
      </c>
      <c r="F21">
        <v>1.6606383676801601E-3</v>
      </c>
      <c r="G21">
        <v>7.7773483697785603E-4</v>
      </c>
    </row>
    <row r="23" spans="1:7">
      <c r="A23" t="s">
        <v>128</v>
      </c>
      <c r="B23" t="s">
        <v>19</v>
      </c>
    </row>
    <row r="24" spans="1:7">
      <c r="A24" t="s">
        <v>90</v>
      </c>
      <c r="B24" s="2">
        <v>0.50170000000000003</v>
      </c>
    </row>
    <row r="25" spans="1:7">
      <c r="A25" t="s">
        <v>91</v>
      </c>
      <c r="B25">
        <v>0.24229999999999999</v>
      </c>
    </row>
    <row r="26" spans="1:7">
      <c r="A26" t="s">
        <v>92</v>
      </c>
      <c r="B26" s="18">
        <v>0.25600000000000001</v>
      </c>
    </row>
    <row r="27" spans="1:7"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</row>
    <row r="28" spans="1:7">
      <c r="A28">
        <v>0</v>
      </c>
      <c r="B28">
        <v>6.0952887920400801E-2</v>
      </c>
      <c r="C28" s="16">
        <v>0.101970920585794</v>
      </c>
      <c r="D28" s="2">
        <v>8.5295947410180803E-2</v>
      </c>
      <c r="E28">
        <v>4.7565185596084497E-2</v>
      </c>
      <c r="F28">
        <v>1.9893502705732799E-2</v>
      </c>
      <c r="G28">
        <v>6.6561531497200902E-3</v>
      </c>
    </row>
    <row r="29" spans="1:7">
      <c r="A29">
        <v>1</v>
      </c>
      <c r="C29">
        <v>0.11468746336194099</v>
      </c>
      <c r="D29" s="2">
        <v>9.5932995282676306E-2</v>
      </c>
      <c r="E29">
        <v>5.3496922936624301E-2</v>
      </c>
      <c r="F29">
        <v>2.23743725132384E-2</v>
      </c>
      <c r="G29">
        <v>7.4862256426106999E-3</v>
      </c>
    </row>
    <row r="30" spans="1:7">
      <c r="A30">
        <v>2</v>
      </c>
      <c r="C30">
        <v>0</v>
      </c>
      <c r="D30">
        <v>5.3948281620279703E-2</v>
      </c>
      <c r="E30">
        <v>3.0084196327856898E-2</v>
      </c>
      <c r="F30">
        <v>1.2582312747188899E-2</v>
      </c>
      <c r="G30">
        <v>4.2099072175374001E-3</v>
      </c>
    </row>
    <row r="31" spans="1:7">
      <c r="A31">
        <v>3</v>
      </c>
      <c r="C31">
        <v>0</v>
      </c>
      <c r="D31">
        <v>0</v>
      </c>
      <c r="E31">
        <v>1.1278640826566501E-2</v>
      </c>
      <c r="F31">
        <v>4.7171406773352199E-3</v>
      </c>
      <c r="G31">
        <v>1.57830479838372E-3</v>
      </c>
    </row>
    <row r="32" spans="1:7">
      <c r="A32">
        <v>4</v>
      </c>
      <c r="C32">
        <v>0</v>
      </c>
      <c r="D32">
        <v>0</v>
      </c>
      <c r="E32">
        <v>0</v>
      </c>
      <c r="F32">
        <v>1.3263509231287E-3</v>
      </c>
      <c r="G32">
        <v>4.4378282724806902E-4</v>
      </c>
    </row>
    <row r="34" spans="1:7">
      <c r="A34" t="s">
        <v>15</v>
      </c>
      <c r="B34" t="s">
        <v>89</v>
      </c>
    </row>
    <row r="35" spans="1:7">
      <c r="A35" t="s">
        <v>90</v>
      </c>
      <c r="B35" s="2">
        <v>0.58009999999999995</v>
      </c>
    </row>
    <row r="36" spans="1:7">
      <c r="A36" t="s">
        <v>91</v>
      </c>
      <c r="B36">
        <v>0.23430000000000001</v>
      </c>
    </row>
    <row r="37" spans="1:7">
      <c r="A37" t="s">
        <v>92</v>
      </c>
      <c r="B37">
        <v>0.18559999999999999</v>
      </c>
    </row>
    <row r="38" spans="1:7">
      <c r="B38">
        <v>0</v>
      </c>
      <c r="C38">
        <v>1</v>
      </c>
      <c r="D38">
        <v>2</v>
      </c>
      <c r="E38">
        <v>3</v>
      </c>
      <c r="F38">
        <v>4</v>
      </c>
      <c r="G38">
        <v>5</v>
      </c>
    </row>
    <row r="39" spans="1:7">
      <c r="A39">
        <v>0</v>
      </c>
      <c r="B39">
        <v>7.2940260642980301E-2</v>
      </c>
      <c r="C39" s="16">
        <v>0.12728561391844001</v>
      </c>
      <c r="D39" s="2">
        <v>0.111060937867332</v>
      </c>
      <c r="E39">
        <v>6.4602911726143505E-2</v>
      </c>
      <c r="F39">
        <v>2.8184096161343802E-2</v>
      </c>
      <c r="G39">
        <v>9.8366250710079893E-3</v>
      </c>
    </row>
    <row r="40" spans="1:7">
      <c r="A40">
        <v>1</v>
      </c>
      <c r="C40">
        <v>0.111126438280214</v>
      </c>
      <c r="D40" s="2">
        <v>9.6961518881191006E-2</v>
      </c>
      <c r="E40">
        <v>5.6401436593278502E-2</v>
      </c>
      <c r="F40">
        <v>2.46060660442276E-2</v>
      </c>
      <c r="G40">
        <v>8.5878448882636699E-3</v>
      </c>
    </row>
    <row r="41" spans="1:7">
      <c r="A41">
        <v>2</v>
      </c>
      <c r="D41">
        <v>4.2326025352757903E-2</v>
      </c>
      <c r="E41">
        <v>2.4620577964586301E-2</v>
      </c>
      <c r="F41">
        <v>1.0741137177273E-2</v>
      </c>
      <c r="G41">
        <v>3.7487999843689702E-3</v>
      </c>
    </row>
    <row r="42" spans="1:7">
      <c r="A42">
        <v>3</v>
      </c>
      <c r="E42">
        <v>7.1649813187265998E-3</v>
      </c>
      <c r="F42">
        <v>3.1258424285464802E-3</v>
      </c>
      <c r="G42">
        <v>1.09096065471254E-3</v>
      </c>
    </row>
    <row r="43" spans="1:7">
      <c r="A43">
        <v>4</v>
      </c>
      <c r="F43">
        <v>6.82252544133E-4</v>
      </c>
      <c r="G43">
        <v>2.3811522789161799E-4</v>
      </c>
    </row>
    <row r="45" spans="1:7">
      <c r="A45" t="s">
        <v>23</v>
      </c>
      <c r="B45" t="s">
        <v>20</v>
      </c>
    </row>
    <row r="46" spans="1:7">
      <c r="A46" t="s">
        <v>90</v>
      </c>
      <c r="B46" s="18">
        <v>0.35899999999999999</v>
      </c>
    </row>
    <row r="47" spans="1:7">
      <c r="A47" t="s">
        <v>91</v>
      </c>
      <c r="B47">
        <v>0.2727</v>
      </c>
    </row>
    <row r="48" spans="1:7">
      <c r="A48" t="s">
        <v>92</v>
      </c>
      <c r="B48" s="2">
        <v>0.36830000000000002</v>
      </c>
    </row>
    <row r="49" spans="1:7">
      <c r="B49">
        <v>0</v>
      </c>
      <c r="C49">
        <v>1</v>
      </c>
      <c r="D49">
        <v>2</v>
      </c>
      <c r="E49">
        <v>3</v>
      </c>
      <c r="F49">
        <v>4</v>
      </c>
      <c r="G49">
        <v>5</v>
      </c>
    </row>
    <row r="50" spans="1:7">
      <c r="A50">
        <v>0</v>
      </c>
      <c r="B50">
        <v>8.5568895538048903E-2</v>
      </c>
      <c r="C50" s="16">
        <v>0.10600597043057</v>
      </c>
      <c r="D50" s="2">
        <v>6.56620942473779E-2</v>
      </c>
      <c r="E50">
        <v>2.7114891758387199E-2</v>
      </c>
      <c r="F50">
        <v>8.3977372732641793E-3</v>
      </c>
      <c r="G50">
        <v>2.08068664080746E-3</v>
      </c>
    </row>
    <row r="51" spans="1:7">
      <c r="A51">
        <v>1</v>
      </c>
      <c r="C51">
        <v>0.12928443317705801</v>
      </c>
      <c r="D51" s="2">
        <v>8.00812124214349E-2</v>
      </c>
      <c r="E51">
        <v>3.3069207304095898E-2</v>
      </c>
      <c r="F51">
        <v>1.0241844859624301E-2</v>
      </c>
      <c r="G51">
        <v>2.5375966267112702E-3</v>
      </c>
    </row>
    <row r="52" spans="1:7">
      <c r="A52">
        <v>2</v>
      </c>
      <c r="D52">
        <v>4.8833353979895897E-2</v>
      </c>
      <c r="E52">
        <v>2.01655326797129E-2</v>
      </c>
      <c r="F52">
        <v>6.2454553360800297E-3</v>
      </c>
      <c r="G52">
        <v>1.54742105649255E-3</v>
      </c>
    </row>
    <row r="53" spans="1:7">
      <c r="A53">
        <v>3</v>
      </c>
      <c r="E53">
        <v>8.19793278819036E-3</v>
      </c>
      <c r="F53">
        <v>2.53897697075652E-3</v>
      </c>
      <c r="G53">
        <v>6.29076058522303E-4</v>
      </c>
    </row>
    <row r="54" spans="1:7">
      <c r="A54">
        <v>4</v>
      </c>
      <c r="F54">
        <v>7.7413139368610504E-4</v>
      </c>
      <c r="G54">
        <v>1.9180462506256199E-4</v>
      </c>
    </row>
    <row r="56" spans="1:7">
      <c r="A56" t="s">
        <v>16</v>
      </c>
      <c r="B56" t="s">
        <v>22</v>
      </c>
    </row>
    <row r="57" spans="1:7">
      <c r="A57" t="s">
        <v>90</v>
      </c>
      <c r="B57" s="2">
        <v>0.4405</v>
      </c>
    </row>
    <row r="58" spans="1:7">
      <c r="A58" t="s">
        <v>91</v>
      </c>
      <c r="B58">
        <v>0.27329999999999999</v>
      </c>
    </row>
    <row r="59" spans="1:7">
      <c r="A59" t="s">
        <v>92</v>
      </c>
      <c r="B59">
        <v>0.28620000000000001</v>
      </c>
    </row>
    <row r="60" spans="1:7">
      <c r="B60">
        <v>0</v>
      </c>
      <c r="C60">
        <v>1</v>
      </c>
      <c r="D60">
        <v>2</v>
      </c>
      <c r="E60">
        <v>3</v>
      </c>
      <c r="F60">
        <v>4</v>
      </c>
      <c r="G60">
        <v>5</v>
      </c>
    </row>
    <row r="61" spans="1:7">
      <c r="A61">
        <v>0</v>
      </c>
      <c r="B61">
        <v>9.21173313652736E-2</v>
      </c>
      <c r="C61" s="16">
        <v>0.12450723914311999</v>
      </c>
      <c r="D61" s="2">
        <v>8.4142974884778801E-2</v>
      </c>
      <c r="E61">
        <v>3.7909657683020702E-2</v>
      </c>
      <c r="F61">
        <v>1.28098229318469E-2</v>
      </c>
      <c r="G61">
        <v>3.4627917754850202E-3</v>
      </c>
    </row>
    <row r="62" spans="1:7">
      <c r="A62">
        <v>1</v>
      </c>
      <c r="C62">
        <v>0.12862548896693601</v>
      </c>
      <c r="D62" s="2">
        <v>8.6926120618949901E-2</v>
      </c>
      <c r="E62">
        <v>3.9163572251751599E-2</v>
      </c>
      <c r="F62">
        <v>1.32335256128738E-2</v>
      </c>
      <c r="G62">
        <v>3.5773284218474899E-3</v>
      </c>
    </row>
    <row r="63" spans="1:7">
      <c r="A63">
        <v>2</v>
      </c>
      <c r="D63">
        <v>4.4900661381459601E-2</v>
      </c>
      <c r="E63">
        <v>2.02294808930065E-2</v>
      </c>
      <c r="F63">
        <v>6.8356214242118497E-3</v>
      </c>
      <c r="G63">
        <v>1.84782676341626E-3</v>
      </c>
    </row>
    <row r="64" spans="1:7">
      <c r="A64">
        <v>3</v>
      </c>
      <c r="E64">
        <v>6.9661996879802502E-3</v>
      </c>
      <c r="F64">
        <v>2.3539063648913301E-3</v>
      </c>
      <c r="G64">
        <v>6.3631539982827404E-4</v>
      </c>
    </row>
    <row r="65" spans="1:7">
      <c r="A65">
        <v>4</v>
      </c>
      <c r="F65">
        <v>6.0794127162858505E-4</v>
      </c>
      <c r="G65">
        <v>1.64340603814252E-4</v>
      </c>
    </row>
    <row r="67" spans="1:7">
      <c r="A67" t="s">
        <v>14</v>
      </c>
      <c r="B67" t="s">
        <v>25</v>
      </c>
    </row>
    <row r="68" spans="1:7">
      <c r="A68" t="s">
        <v>90</v>
      </c>
      <c r="B68" s="2">
        <v>0.43369999999999997</v>
      </c>
    </row>
    <row r="69" spans="1:7">
      <c r="A69" t="s">
        <v>91</v>
      </c>
      <c r="B69">
        <v>0.2712</v>
      </c>
    </row>
    <row r="70" spans="1:7">
      <c r="A70" t="s">
        <v>92</v>
      </c>
      <c r="B70">
        <v>0.29509999999999997</v>
      </c>
    </row>
    <row r="71" spans="1:7">
      <c r="B71">
        <v>0</v>
      </c>
      <c r="C71">
        <v>1</v>
      </c>
      <c r="D71">
        <v>2</v>
      </c>
      <c r="E71">
        <v>3</v>
      </c>
      <c r="F71">
        <v>4</v>
      </c>
      <c r="G71">
        <v>5</v>
      </c>
    </row>
    <row r="72" spans="1:7">
      <c r="A72">
        <v>0</v>
      </c>
      <c r="B72">
        <v>8.8262673491731003E-2</v>
      </c>
      <c r="C72" s="16">
        <v>0.119848497522864</v>
      </c>
      <c r="D72" s="2">
        <v>8.1368837982420505E-2</v>
      </c>
      <c r="E72">
        <v>3.6829207604911401E-2</v>
      </c>
      <c r="F72">
        <v>1.25022419494799E-2</v>
      </c>
      <c r="G72">
        <v>3.3952629215403601E-3</v>
      </c>
    </row>
    <row r="73" spans="1:7">
      <c r="A73">
        <v>1</v>
      </c>
      <c r="C73">
        <v>0.12818711930837801</v>
      </c>
      <c r="D73" s="26">
        <v>8.7030185259074994E-2</v>
      </c>
      <c r="E73">
        <v>3.9391649681575401E-2</v>
      </c>
      <c r="F73">
        <v>1.3372102391975799E-2</v>
      </c>
      <c r="G73">
        <v>3.6314929448638001E-3</v>
      </c>
    </row>
    <row r="74" spans="1:7">
      <c r="A74">
        <v>2</v>
      </c>
      <c r="D74">
        <v>4.6542714225962803E-2</v>
      </c>
      <c r="E74">
        <v>2.1066188570793901E-2</v>
      </c>
      <c r="F74">
        <v>7.1512422773470303E-3</v>
      </c>
      <c r="G74">
        <v>1.94207949624893E-3</v>
      </c>
    </row>
    <row r="75" spans="1:7">
      <c r="A75">
        <v>3</v>
      </c>
      <c r="E75">
        <v>7.5106324053888299E-3</v>
      </c>
      <c r="F75">
        <v>2.5495998864024801E-3</v>
      </c>
      <c r="G75">
        <v>6.92400770521479E-4</v>
      </c>
    </row>
    <row r="76" spans="1:7">
      <c r="A76">
        <v>4</v>
      </c>
      <c r="F76">
        <v>6.8174793923585198E-4</v>
      </c>
      <c r="G76">
        <v>1.8514387333708001E-4</v>
      </c>
    </row>
    <row r="78" spans="1:7">
      <c r="A78" t="s">
        <v>112</v>
      </c>
      <c r="B78" t="s">
        <v>115</v>
      </c>
    </row>
    <row r="79" spans="1:7">
      <c r="A79" t="s">
        <v>90</v>
      </c>
      <c r="B79" s="17">
        <v>0.56399999999999995</v>
      </c>
    </row>
    <row r="80" spans="1:7">
      <c r="A80" t="s">
        <v>91</v>
      </c>
      <c r="B80">
        <v>0.23250000000000001</v>
      </c>
    </row>
    <row r="81" spans="1:7">
      <c r="A81" t="s">
        <v>92</v>
      </c>
      <c r="B81">
        <v>0.20349999999999999</v>
      </c>
    </row>
    <row r="82" spans="1:7">
      <c r="B82">
        <v>0</v>
      </c>
      <c r="C82">
        <v>1</v>
      </c>
      <c r="D82">
        <v>2</v>
      </c>
      <c r="E82">
        <v>3</v>
      </c>
      <c r="F82">
        <v>4</v>
      </c>
      <c r="G82">
        <v>5</v>
      </c>
    </row>
    <row r="83" spans="1:7">
      <c r="A83">
        <v>0</v>
      </c>
      <c r="B83">
        <v>6.4416178270547506E-2</v>
      </c>
      <c r="C83" s="16">
        <v>0.114381475468308</v>
      </c>
      <c r="D83" s="2">
        <v>0.10155152231601</v>
      </c>
      <c r="E83">
        <v>6.01071204492164E-2</v>
      </c>
      <c r="F83">
        <v>2.6682509377757301E-2</v>
      </c>
      <c r="G83">
        <v>9.4758331641673407E-3</v>
      </c>
    </row>
    <row r="84" spans="1:7">
      <c r="A84">
        <v>1</v>
      </c>
      <c r="C84">
        <v>0.110575622726326</v>
      </c>
      <c r="D84" s="2">
        <v>9.8172564857413602E-2</v>
      </c>
      <c r="E84">
        <v>5.8107156309588799E-2</v>
      </c>
      <c r="F84">
        <v>2.5794693400016701E-2</v>
      </c>
      <c r="G84">
        <v>9.1605406267808494E-3</v>
      </c>
    </row>
    <row r="85" spans="1:7">
      <c r="A85">
        <v>2</v>
      </c>
      <c r="D85">
        <v>4.74530182851019E-2</v>
      </c>
      <c r="E85">
        <v>2.8086868819807199E-2</v>
      </c>
      <c r="F85">
        <v>1.24682090087734E-2</v>
      </c>
      <c r="G85">
        <v>4.4278694612431098E-3</v>
      </c>
    </row>
    <row r="86" spans="1:7">
      <c r="A86">
        <v>3</v>
      </c>
      <c r="E86">
        <v>9.0507750416377892E-3</v>
      </c>
      <c r="F86">
        <v>4.0177833860550599E-3</v>
      </c>
      <c r="G86">
        <v>1.42684649771951E-3</v>
      </c>
    </row>
    <row r="87" spans="1:7">
      <c r="A87">
        <v>4</v>
      </c>
      <c r="F87">
        <v>9.7102458696561198E-4</v>
      </c>
      <c r="G87">
        <v>3.4484264032755703E-4</v>
      </c>
    </row>
    <row r="89" spans="1:7">
      <c r="A89" t="s">
        <v>31</v>
      </c>
      <c r="B89" t="s">
        <v>8</v>
      </c>
    </row>
    <row r="90" spans="1:7">
      <c r="A90" t="s">
        <v>90</v>
      </c>
      <c r="B90" s="2">
        <v>0.53439999999999999</v>
      </c>
    </row>
    <row r="91" spans="1:7">
      <c r="A91" t="s">
        <v>91</v>
      </c>
      <c r="B91">
        <v>0.22819999999999999</v>
      </c>
    </row>
    <row r="92" spans="1:7">
      <c r="A92" t="s">
        <v>92</v>
      </c>
      <c r="B92">
        <v>0.2374</v>
      </c>
    </row>
    <row r="93" spans="1:7">
      <c r="B93">
        <v>0</v>
      </c>
      <c r="C93">
        <v>1</v>
      </c>
      <c r="D93">
        <v>2</v>
      </c>
      <c r="E93">
        <v>3</v>
      </c>
      <c r="F93">
        <v>4</v>
      </c>
      <c r="G93">
        <v>5</v>
      </c>
    </row>
    <row r="94" spans="1:7">
      <c r="A94">
        <v>0</v>
      </c>
      <c r="B94">
        <v>5.01903629168335E-2</v>
      </c>
      <c r="C94" s="2">
        <v>9.2317746393312694E-2</v>
      </c>
      <c r="D94" s="2">
        <v>8.4902417554362605E-2</v>
      </c>
      <c r="E94">
        <v>5.2055144961796203E-2</v>
      </c>
      <c r="F94">
        <v>2.3936934262725099E-2</v>
      </c>
      <c r="G94">
        <v>8.8056897710077995E-3</v>
      </c>
    </row>
    <row r="95" spans="1:7">
      <c r="A95">
        <v>1</v>
      </c>
      <c r="C95">
        <v>0.106403607063342</v>
      </c>
      <c r="D95" s="16">
        <v>9.78568458299863E-2</v>
      </c>
      <c r="E95">
        <v>5.99977296514842E-2</v>
      </c>
      <c r="F95">
        <v>2.7589236599654898E-2</v>
      </c>
      <c r="G95">
        <v>1.01492637214536E-2</v>
      </c>
    </row>
    <row r="96" spans="1:7">
      <c r="A96">
        <v>2</v>
      </c>
      <c r="D96">
        <v>5.6393931713795198E-2</v>
      </c>
      <c r="E96">
        <v>3.4576097770685897E-2</v>
      </c>
      <c r="F96">
        <v>1.58994039879417E-2</v>
      </c>
      <c r="G96">
        <v>5.8489202303469903E-3</v>
      </c>
    </row>
    <row r="97" spans="1:7">
      <c r="A97">
        <v>3</v>
      </c>
      <c r="E97">
        <v>1.3283908618904E-2</v>
      </c>
      <c r="F97">
        <v>6.1084461026113196E-3</v>
      </c>
      <c r="G97">
        <v>2.2471165593782E-3</v>
      </c>
    </row>
    <row r="98" spans="1:7">
      <c r="A98">
        <v>4</v>
      </c>
      <c r="F98">
        <v>1.7601185152980999E-3</v>
      </c>
      <c r="G98">
        <v>6.4749551616797001E-4</v>
      </c>
    </row>
    <row r="101" spans="1:7">
      <c r="B101">
        <v>0</v>
      </c>
      <c r="C101">
        <v>1</v>
      </c>
      <c r="D101">
        <v>2</v>
      </c>
      <c r="E101">
        <v>3</v>
      </c>
      <c r="F101">
        <v>4</v>
      </c>
      <c r="G101">
        <v>5</v>
      </c>
    </row>
    <row r="102" spans="1:7">
      <c r="A102">
        <v>0</v>
      </c>
      <c r="B102">
        <v>1.7551499045239401E-2</v>
      </c>
      <c r="C102">
        <v>4.1200573824534202E-2</v>
      </c>
      <c r="D102">
        <v>4.8357330593118503E-2</v>
      </c>
      <c r="E102">
        <v>3.7838169148664599E-2</v>
      </c>
      <c r="F102">
        <v>2.2205429253884901E-2</v>
      </c>
      <c r="G102">
        <v>1.0425051728311501E-2</v>
      </c>
    </row>
    <row r="103" spans="1:7">
      <c r="A103">
        <v>1</v>
      </c>
      <c r="C103">
        <v>6.9843434347792999E-2</v>
      </c>
      <c r="D103">
        <v>8.1975606915061602E-2</v>
      </c>
      <c r="E103">
        <v>6.4143467856307701E-2</v>
      </c>
      <c r="F103">
        <v>3.7642763104788E-2</v>
      </c>
      <c r="G103">
        <v>1.7672603761773001E-2</v>
      </c>
    </row>
    <row r="104" spans="1:7">
      <c r="A104">
        <v>2</v>
      </c>
      <c r="C104">
        <v>0</v>
      </c>
      <c r="D104">
        <v>6.9482744877247093E-2</v>
      </c>
      <c r="E104">
        <v>5.4368175855284299E-2</v>
      </c>
      <c r="F104">
        <v>3.1906107239860801E-2</v>
      </c>
      <c r="G104">
        <v>1.49793464752054E-2</v>
      </c>
    </row>
    <row r="105" spans="1:7">
      <c r="A105">
        <v>3</v>
      </c>
      <c r="C105">
        <v>0</v>
      </c>
      <c r="D105">
        <v>0</v>
      </c>
      <c r="E105">
        <v>3.0721741377758901E-2</v>
      </c>
      <c r="F105">
        <v>1.8029134867484701E-2</v>
      </c>
      <c r="G105">
        <v>8.4643562374435901E-3</v>
      </c>
    </row>
    <row r="106" spans="1:7">
      <c r="A106">
        <v>4</v>
      </c>
      <c r="C106">
        <v>0</v>
      </c>
      <c r="D106">
        <v>0</v>
      </c>
      <c r="E106">
        <v>0</v>
      </c>
      <c r="F106">
        <v>7.64077159961079E-3</v>
      </c>
      <c r="G106">
        <v>3.5872055549757099E-3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Jornada5</vt:lpstr>
      <vt:lpstr>Jornada6</vt:lpstr>
      <vt:lpstr>Jornada7</vt:lpstr>
      <vt:lpstr>Jornada8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2010-09-22T12:15:47Z</dcterms:created>
  <dcterms:modified xsi:type="dcterms:W3CDTF">2011-01-12T19:26:24Z</dcterms:modified>
</cp:coreProperties>
</file>