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shboard" sheetId="1" r:id="rId1"/>
    <sheet name="Income" sheetId="2" r:id="rId2"/>
    <sheet name="Expenses" sheetId="3" r:id="rId3"/>
    <sheet name="Assets" sheetId="4" r:id="rId4"/>
    <sheet name="Liabilities" sheetId="5" r:id="rId5"/>
    <sheet name="Goals" sheetId="6" r:id="rId6"/>
    <sheet name="Calculations" sheetId="7" r:id="rId7"/>
    <sheet name="Financial Flow" sheetId="8" r:id="rId8"/>
  </sheets>
  <calcPr calcId="124519" fullCalcOnLoad="1"/>
</workbook>
</file>

<file path=xl/sharedStrings.xml><?xml version="1.0" encoding="utf-8"?>
<sst xmlns="http://schemas.openxmlformats.org/spreadsheetml/2006/main" count="226" uniqueCount="187">
  <si>
    <t>FINANCIAL DASHBOARD</t>
  </si>
  <si>
    <t>Go to Income</t>
  </si>
  <si>
    <t>Go to Expenses</t>
  </si>
  <si>
    <t>Go to Assets</t>
  </si>
  <si>
    <t>Go to Liabilities</t>
  </si>
  <si>
    <t>Go to Goals</t>
  </si>
  <si>
    <t>NET WORTH SUMMARY</t>
  </si>
  <si>
    <t>Total Assets</t>
  </si>
  <si>
    <t>→ View Assets</t>
  </si>
  <si>
    <t>Total Liabilities</t>
  </si>
  <si>
    <t>→ View Liabilities</t>
  </si>
  <si>
    <t>Net Worth</t>
  </si>
  <si>
    <t>MONTHLY CASH FLOW</t>
  </si>
  <si>
    <t>Total Income</t>
  </si>
  <si>
    <t>→ View Income</t>
  </si>
  <si>
    <t>Total Expenses</t>
  </si>
  <si>
    <t>→ View Expenses</t>
  </si>
  <si>
    <t>Monthly Surplus</t>
  </si>
  <si>
    <t>GOAL PROGRESS</t>
  </si>
  <si>
    <t>Goals Defined</t>
  </si>
  <si>
    <t>→ View Goals</t>
  </si>
  <si>
    <t>Total Goal Amount</t>
  </si>
  <si>
    <t>FINANCIAL RATIOS</t>
  </si>
  <si>
    <t>Debt-to-Income Ratio</t>
  </si>
  <si>
    <t>Savings Rate</t>
  </si>
  <si>
    <t>Asset-to-Liability Ratio</t>
  </si>
  <si>
    <t>MONTHLY INCOME TRACKER</t>
  </si>
  <si>
    <t>← Back to Dashboard</t>
  </si>
  <si>
    <t>View Expenses →</t>
  </si>
  <si>
    <t>View Assets →</t>
  </si>
  <si>
    <t>Income Source</t>
  </si>
  <si>
    <t>Monthly Amount (₹)</t>
  </si>
  <si>
    <t>Salary/Wages</t>
  </si>
  <si>
    <t>Business Income</t>
  </si>
  <si>
    <t>Rental Income</t>
  </si>
  <si>
    <t>Dividend Income</t>
  </si>
  <si>
    <t>Interest Income</t>
  </si>
  <si>
    <t>Capital Gains</t>
  </si>
  <si>
    <t>Freelance Income</t>
  </si>
  <si>
    <t>Pension</t>
  </si>
  <si>
    <t>Social Security</t>
  </si>
  <si>
    <t>Other Income 1</t>
  </si>
  <si>
    <t>Other Income 2</t>
  </si>
  <si>
    <t>Other Income 3</t>
  </si>
  <si>
    <t>TOTAL MONTHLY INCOME</t>
  </si>
  <si>
    <t>This total appears in Dashboard B10</t>
  </si>
  <si>
    <t>Monthly Surplus = Income - Expenses</t>
  </si>
  <si>
    <t>MONTHLY EXPENSE TRACKER</t>
  </si>
  <si>
    <t>← View Income</t>
  </si>
  <si>
    <t>View Liabilities →</t>
  </si>
  <si>
    <t>Expense Category</t>
  </si>
  <si>
    <t>Housing (Rent/EMI)</t>
  </si>
  <si>
    <t>Utilities</t>
  </si>
  <si>
    <t>Groceries</t>
  </si>
  <si>
    <t>Transportation</t>
  </si>
  <si>
    <t>Insurance Premiums</t>
  </si>
  <si>
    <t>Healthcare</t>
  </si>
  <si>
    <t>Education</t>
  </si>
  <si>
    <t>Entertainment</t>
  </si>
  <si>
    <t>Dining Out</t>
  </si>
  <si>
    <t>Clothing</t>
  </si>
  <si>
    <t>Personal Care</t>
  </si>
  <si>
    <t>Phone/Internet</t>
  </si>
  <si>
    <t>Investments/SIP</t>
  </si>
  <si>
    <t>Loan Payments</t>
  </si>
  <si>
    <t>Credit Card Payments</t>
  </si>
  <si>
    <t>Emergency Fund</t>
  </si>
  <si>
    <t>Charity/Donations</t>
  </si>
  <si>
    <t>Travel</t>
  </si>
  <si>
    <t>Hobbies</t>
  </si>
  <si>
    <t>Maintenance</t>
  </si>
  <si>
    <t>Other Expenses 1</t>
  </si>
  <si>
    <t>Other Expenses 2</t>
  </si>
  <si>
    <t>TOTAL MONTHLY EXPENSES</t>
  </si>
  <si>
    <t>This total appears in Dashboard B11</t>
  </si>
  <si>
    <t>Available for Investment</t>
  </si>
  <si>
    <t>Expense-to-Income Ratio</t>
  </si>
  <si>
    <t>ASSET PORTFOLIO</t>
  </si>
  <si>
    <t>Asset Type</t>
  </si>
  <si>
    <t>Current Value (₹)</t>
  </si>
  <si>
    <t>Cash in Hand</t>
  </si>
  <si>
    <t>Savings Account</t>
  </si>
  <si>
    <t>Current Account</t>
  </si>
  <si>
    <t>Fixed Deposits</t>
  </si>
  <si>
    <t>Mutual Funds</t>
  </si>
  <si>
    <t>Stocks/Equity</t>
  </si>
  <si>
    <t>Bonds</t>
  </si>
  <si>
    <t>PPF</t>
  </si>
  <si>
    <t>EPF</t>
  </si>
  <si>
    <t>NPS</t>
  </si>
  <si>
    <t>Real Estate (Primary)</t>
  </si>
  <si>
    <t>Real Estate (Investment)</t>
  </si>
  <si>
    <t>Gold/Jewelry</t>
  </si>
  <si>
    <t>Vehicle</t>
  </si>
  <si>
    <t>Insurance (Cash Value)</t>
  </si>
  <si>
    <t>Business Assets</t>
  </si>
  <si>
    <t>Other Assets 1</t>
  </si>
  <si>
    <t>Other Assets 2</t>
  </si>
  <si>
    <t>TOTAL ASSETS</t>
  </si>
  <si>
    <t>This total appears in Dashboard B5</t>
  </si>
  <si>
    <t>Net Worth = Assets - Liabilities</t>
  </si>
  <si>
    <t>Asset Growth Target (10% annually)</t>
  </si>
  <si>
    <t>LIABILITY PORTFOLIO</t>
  </si>
  <si>
    <t>← View Assets</t>
  </si>
  <si>
    <t>Liability Type</t>
  </si>
  <si>
    <t>Outstanding Amount (₹)</t>
  </si>
  <si>
    <t>Home Loan</t>
  </si>
  <si>
    <t>Car Loan</t>
  </si>
  <si>
    <t>Personal Loan</t>
  </si>
  <si>
    <t>Education Loan</t>
  </si>
  <si>
    <t>Credit Card Outstanding</t>
  </si>
  <si>
    <t>Business Loan</t>
  </si>
  <si>
    <t>Gold Loan</t>
  </si>
  <si>
    <t>Loan from Friends/Family</t>
  </si>
  <si>
    <t>Other Loans 1</t>
  </si>
  <si>
    <t>Other Loans 2</t>
  </si>
  <si>
    <t>Outstanding Bills</t>
  </si>
  <si>
    <t>Tax Liabilities</t>
  </si>
  <si>
    <t>TOTAL LIABILITIES</t>
  </si>
  <si>
    <t>This total appears in Dashboard B6</t>
  </si>
  <si>
    <t>Debt-to-Asset Ratio</t>
  </si>
  <si>
    <t>Monthly Debt Service (Est. 10%)</t>
  </si>
  <si>
    <t>FINANCIAL GOALS PLANNER</t>
  </si>
  <si>
    <t>Goal Name</t>
  </si>
  <si>
    <t>Years to Goal</t>
  </si>
  <si>
    <t>Inflation %</t>
  </si>
  <si>
    <t>Future Value Needed (₹)</t>
  </si>
  <si>
    <t>Current Savings (₹)</t>
  </si>
  <si>
    <t>Monthly SIP Required (₹)</t>
  </si>
  <si>
    <t>Expected Return %</t>
  </si>
  <si>
    <t>Status</t>
  </si>
  <si>
    <t>Child Education</t>
  </si>
  <si>
    <t>Planning</t>
  </si>
  <si>
    <t>Child Marriage</t>
  </si>
  <si>
    <t>House Purchase</t>
  </si>
  <si>
    <t>Car Purchase</t>
  </si>
  <si>
    <t>Retirement Fund</t>
  </si>
  <si>
    <t>Vacation Fund</t>
  </si>
  <si>
    <t>Business Setup</t>
  </si>
  <si>
    <t>Health Insurance</t>
  </si>
  <si>
    <t>Other Goal</t>
  </si>
  <si>
    <t>FINANCIAL CALCULATIONS &amp; FORMULAS</t>
  </si>
  <si>
    <t>Future Value with Inflation:</t>
  </si>
  <si>
    <t>FV = PV × (1 + inflation)^years</t>
  </si>
  <si>
    <t>Monthly SIP for Goal:</t>
  </si>
  <si>
    <t>PMT(rate/12, years×12, -current, future)</t>
  </si>
  <si>
    <t>Compound Annual Growth Rate:</t>
  </si>
  <si>
    <t>CAGR = (Ending/Beginning)^(1/years) - 1</t>
  </si>
  <si>
    <t>QUICK CALCULATORS</t>
  </si>
  <si>
    <t>Current Age:</t>
  </si>
  <si>
    <t>Retirement Age:</t>
  </si>
  <si>
    <t>Years to Retirement:</t>
  </si>
  <si>
    <t>Monthly Surplus Available:</t>
  </si>
  <si>
    <t>Debt-to-Income Ratio:</t>
  </si>
  <si>
    <t>Savings Rate:</t>
  </si>
  <si>
    <t>FINANCIAL FLOW PROCESS</t>
  </si>
  <si>
    <t>STEP 1</t>
  </si>
  <si>
    <t>Track Monthly Income</t>
  </si>
  <si>
    <t>→</t>
  </si>
  <si>
    <t>Record all income sources</t>
  </si>
  <si>
    <t>STEP 2</t>
  </si>
  <si>
    <t>Track Monthly Expenses</t>
  </si>
  <si>
    <t>Categorize all expenses</t>
  </si>
  <si>
    <t>STEP 3</t>
  </si>
  <si>
    <t>Calculate Surplus</t>
  </si>
  <si>
    <t>Income - Expenses</t>
  </si>
  <si>
    <t>STEP 4</t>
  </si>
  <si>
    <t>List Assets &amp; Liabilities</t>
  </si>
  <si>
    <t>Current financial position</t>
  </si>
  <si>
    <t>STEP 5</t>
  </si>
  <si>
    <t>Define Financial Goals</t>
  </si>
  <si>
    <t>Short &amp; long term goals</t>
  </si>
  <si>
    <t>STEP 6</t>
  </si>
  <si>
    <t>Calculate Future Value</t>
  </si>
  <si>
    <t>Adjust for inflation</t>
  </si>
  <si>
    <t>STEP 7</t>
  </si>
  <si>
    <t>Determine SIP Amount</t>
  </si>
  <si>
    <t>Monthly investment needed</t>
  </si>
  <si>
    <t>STEP 8</t>
  </si>
  <si>
    <t>Allocate Surplus</t>
  </si>
  <si>
    <t>Distribute to goals</t>
  </si>
  <si>
    <t>STEP 9</t>
  </si>
  <si>
    <t>Monitor &amp; Review</t>
  </si>
  <si>
    <t>Monthly tracking</t>
  </si>
  <si>
    <t>STEP 10</t>
  </si>
  <si>
    <t>Adjust Strategy</t>
  </si>
  <si>
    <t>Based on performance</t>
  </si>
</sst>
</file>

<file path=xl/styles.xml><?xml version="1.0" encoding="utf-8"?>
<styleSheet xmlns="http://schemas.openxmlformats.org/spreadsheetml/2006/main">
  <numFmts count="2">
    <numFmt numFmtId="164" formatCode="₹#,##0"/>
    <numFmt numFmtId="165" formatCode="0.00%"/>
  </numFmts>
  <fonts count="4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D9E1F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right"/>
    </xf>
    <xf numFmtId="164" fontId="3" fillId="4" borderId="1" xfId="0" applyNumberFormat="1" applyFont="1" applyFill="1" applyBorder="1"/>
    <xf numFmtId="165" fontId="0" fillId="0" borderId="1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1"/>
  <sheetViews>
    <sheetView tabSelected="1" workbookViewId="0"/>
  </sheetViews>
  <sheetFormatPr defaultRowHeight="15"/>
  <cols>
    <col min="1" max="1" width="20.7109375" customWidth="1"/>
    <col min="2" max="5" width="15.7109375" customWidth="1"/>
  </cols>
  <sheetData>
    <row r="1" spans="1:5">
      <c r="A1" s="1" t="s">
        <v>0</v>
      </c>
      <c r="B1" s="1"/>
      <c r="C1" s="1"/>
      <c r="D1" s="1"/>
      <c r="E1" s="1"/>
    </row>
    <row r="2" spans="1: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4" spans="1:5">
      <c r="A4" s="1" t="s">
        <v>6</v>
      </c>
      <c r="B4" s="1"/>
    </row>
    <row r="5" spans="1:5">
      <c r="A5" s="3" t="s">
        <v>7</v>
      </c>
      <c r="B5" s="4">
        <f>Assets!B20</f>
        <v>0</v>
      </c>
      <c r="C5" s="2" t="s">
        <v>8</v>
      </c>
    </row>
    <row r="6" spans="1:5">
      <c r="A6" s="3" t="s">
        <v>9</v>
      </c>
      <c r="B6" s="4">
        <f>Liabilities!B15</f>
        <v>0</v>
      </c>
      <c r="C6" s="2" t="s">
        <v>10</v>
      </c>
    </row>
    <row r="7" spans="1:5">
      <c r="A7" s="5" t="s">
        <v>11</v>
      </c>
      <c r="B7" s="5">
        <f>B5-B6</f>
        <v>0</v>
      </c>
    </row>
    <row r="9" spans="1:5">
      <c r="A9" s="1" t="s">
        <v>12</v>
      </c>
      <c r="B9" s="1"/>
    </row>
    <row r="10" spans="1:5">
      <c r="A10" s="3" t="s">
        <v>13</v>
      </c>
      <c r="B10" s="4">
        <f>Income!B15</f>
        <v>0</v>
      </c>
      <c r="C10" s="2" t="s">
        <v>14</v>
      </c>
    </row>
    <row r="11" spans="1:5">
      <c r="A11" s="3" t="s">
        <v>15</v>
      </c>
      <c r="B11" s="4">
        <f>Expenses!B25</f>
        <v>0</v>
      </c>
      <c r="C11" s="2" t="s">
        <v>16</v>
      </c>
    </row>
    <row r="12" spans="1:5">
      <c r="A12" s="5" t="s">
        <v>17</v>
      </c>
      <c r="B12" s="5">
        <f>B10-B11</f>
        <v>0</v>
      </c>
    </row>
    <row r="14" spans="1:5">
      <c r="A14" s="1" t="s">
        <v>18</v>
      </c>
      <c r="B14" s="1"/>
    </row>
    <row r="15" spans="1:5">
      <c r="A15" s="3" t="s">
        <v>19</v>
      </c>
      <c r="B15" s="3">
        <f>COUNTA(Goals!A3:A12)</f>
        <v>0</v>
      </c>
      <c r="C15" s="2" t="s">
        <v>20</v>
      </c>
    </row>
    <row r="16" spans="1:5">
      <c r="A16" s="3" t="s">
        <v>21</v>
      </c>
      <c r="B16" s="4">
        <f>SUM(Goals!D3:D12)</f>
        <v>0</v>
      </c>
    </row>
    <row r="18" spans="1:2">
      <c r="A18" s="1" t="s">
        <v>22</v>
      </c>
      <c r="B18" s="1"/>
    </row>
    <row r="19" spans="1:2">
      <c r="A19" s="3" t="s">
        <v>23</v>
      </c>
      <c r="B19" s="6">
        <f>B6/B10</f>
        <v>0</v>
      </c>
    </row>
    <row r="20" spans="1:2">
      <c r="A20" s="3" t="s">
        <v>24</v>
      </c>
      <c r="B20" s="6">
        <f>B12/B10</f>
        <v>0</v>
      </c>
    </row>
    <row r="21" spans="1:2">
      <c r="A21" s="3" t="s">
        <v>25</v>
      </c>
      <c r="B21" s="3">
        <f>B5/B6</f>
        <v>0</v>
      </c>
    </row>
  </sheetData>
  <mergeCells count="5">
    <mergeCell ref="A1:E1"/>
    <mergeCell ref="A4:B4"/>
    <mergeCell ref="A9:B9"/>
    <mergeCell ref="A14:B14"/>
    <mergeCell ref="A18:B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0"/>
  <sheetViews>
    <sheetView workbookViewId="0"/>
  </sheetViews>
  <sheetFormatPr defaultRowHeight="15"/>
  <cols>
    <col min="1" max="1" width="25.7109375" customWidth="1"/>
    <col min="2" max="3" width="15.7109375" customWidth="1"/>
  </cols>
  <sheetData>
    <row r="1" spans="1:3">
      <c r="A1" s="1" t="s">
        <v>26</v>
      </c>
      <c r="B1" s="1"/>
      <c r="C1" s="1"/>
    </row>
    <row r="2" spans="1:3">
      <c r="A2" s="2" t="s">
        <v>27</v>
      </c>
      <c r="B2" s="2" t="s">
        <v>28</v>
      </c>
      <c r="C2" s="2" t="s">
        <v>29</v>
      </c>
    </row>
    <row r="4" spans="1:3">
      <c r="A4" s="1" t="s">
        <v>30</v>
      </c>
      <c r="B4" s="1" t="s">
        <v>31</v>
      </c>
    </row>
    <row r="5" spans="1:3">
      <c r="A5" s="3" t="s">
        <v>32</v>
      </c>
      <c r="B5" s="4">
        <v>0</v>
      </c>
    </row>
    <row r="6" spans="1:3">
      <c r="A6" s="3" t="s">
        <v>33</v>
      </c>
      <c r="B6" s="4">
        <v>0</v>
      </c>
    </row>
    <row r="7" spans="1:3">
      <c r="A7" s="3" t="s">
        <v>34</v>
      </c>
      <c r="B7" s="4">
        <v>0</v>
      </c>
    </row>
    <row r="8" spans="1:3">
      <c r="A8" s="3" t="s">
        <v>35</v>
      </c>
      <c r="B8" s="4">
        <v>0</v>
      </c>
    </row>
    <row r="9" spans="1:3">
      <c r="A9" s="3" t="s">
        <v>36</v>
      </c>
      <c r="B9" s="4">
        <v>0</v>
      </c>
    </row>
    <row r="10" spans="1:3">
      <c r="A10" s="3" t="s">
        <v>37</v>
      </c>
      <c r="B10" s="4">
        <v>0</v>
      </c>
    </row>
    <row r="11" spans="1:3">
      <c r="A11" s="3" t="s">
        <v>38</v>
      </c>
      <c r="B11" s="4">
        <v>0</v>
      </c>
    </row>
    <row r="12" spans="1:3">
      <c r="A12" s="3" t="s">
        <v>39</v>
      </c>
      <c r="B12" s="4">
        <v>0</v>
      </c>
    </row>
    <row r="13" spans="1:3">
      <c r="A13" s="3" t="s">
        <v>40</v>
      </c>
      <c r="B13" s="4">
        <v>0</v>
      </c>
    </row>
    <row r="14" spans="1:3">
      <c r="A14" s="3" t="s">
        <v>41</v>
      </c>
      <c r="B14" s="4">
        <v>0</v>
      </c>
    </row>
    <row r="15" spans="1:3">
      <c r="A15" s="3" t="s">
        <v>42</v>
      </c>
      <c r="B15" s="4">
        <v>0</v>
      </c>
    </row>
    <row r="16" spans="1:3">
      <c r="A16" s="3" t="s">
        <v>43</v>
      </c>
      <c r="B16" s="4">
        <v>0</v>
      </c>
    </row>
    <row r="17" spans="1:2">
      <c r="A17" s="5" t="s">
        <v>44</v>
      </c>
      <c r="B17" s="5">
        <f>SUM(B5:B16)</f>
        <v>0</v>
      </c>
    </row>
    <row r="19" spans="1:2">
      <c r="A19" s="3" t="s">
        <v>45</v>
      </c>
    </row>
    <row r="20" spans="1:2">
      <c r="A20" s="3" t="s">
        <v>46</v>
      </c>
      <c r="B20" s="4">
        <f>B17-Expenses!B27</f>
        <v>0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1"/>
  <sheetViews>
    <sheetView workbookViewId="0"/>
  </sheetViews>
  <sheetFormatPr defaultRowHeight="15"/>
  <cols>
    <col min="1" max="1" width="25.7109375" customWidth="1"/>
    <col min="2" max="3" width="15.7109375" customWidth="1"/>
  </cols>
  <sheetData>
    <row r="1" spans="1:3">
      <c r="A1" s="1" t="s">
        <v>47</v>
      </c>
      <c r="B1" s="1"/>
      <c r="C1" s="1"/>
    </row>
    <row r="2" spans="1:3">
      <c r="A2" s="2" t="s">
        <v>27</v>
      </c>
      <c r="B2" s="2" t="s">
        <v>48</v>
      </c>
      <c r="C2" s="2" t="s">
        <v>49</v>
      </c>
    </row>
    <row r="4" spans="1:3">
      <c r="A4" s="1" t="s">
        <v>50</v>
      </c>
      <c r="B4" s="1" t="s">
        <v>31</v>
      </c>
    </row>
    <row r="5" spans="1:3">
      <c r="A5" s="3" t="s">
        <v>51</v>
      </c>
      <c r="B5" s="4">
        <v>0</v>
      </c>
    </row>
    <row r="6" spans="1:3">
      <c r="A6" s="3" t="s">
        <v>52</v>
      </c>
      <c r="B6" s="4">
        <v>0</v>
      </c>
    </row>
    <row r="7" spans="1:3">
      <c r="A7" s="3" t="s">
        <v>53</v>
      </c>
      <c r="B7" s="4">
        <v>0</v>
      </c>
    </row>
    <row r="8" spans="1:3">
      <c r="A8" s="3" t="s">
        <v>54</v>
      </c>
      <c r="B8" s="4">
        <v>0</v>
      </c>
    </row>
    <row r="9" spans="1:3">
      <c r="A9" s="3" t="s">
        <v>55</v>
      </c>
      <c r="B9" s="4">
        <v>0</v>
      </c>
    </row>
    <row r="10" spans="1:3">
      <c r="A10" s="3" t="s">
        <v>56</v>
      </c>
      <c r="B10" s="4">
        <v>0</v>
      </c>
    </row>
    <row r="11" spans="1:3">
      <c r="A11" s="3" t="s">
        <v>57</v>
      </c>
      <c r="B11" s="4">
        <v>0</v>
      </c>
    </row>
    <row r="12" spans="1:3">
      <c r="A12" s="3" t="s">
        <v>58</v>
      </c>
      <c r="B12" s="4">
        <v>0</v>
      </c>
    </row>
    <row r="13" spans="1:3">
      <c r="A13" s="3" t="s">
        <v>59</v>
      </c>
      <c r="B13" s="4">
        <v>0</v>
      </c>
    </row>
    <row r="14" spans="1:3">
      <c r="A14" s="3" t="s">
        <v>60</v>
      </c>
      <c r="B14" s="4">
        <v>0</v>
      </c>
    </row>
    <row r="15" spans="1:3">
      <c r="A15" s="3" t="s">
        <v>61</v>
      </c>
      <c r="B15" s="4">
        <v>0</v>
      </c>
    </row>
    <row r="16" spans="1:3">
      <c r="A16" s="3" t="s">
        <v>62</v>
      </c>
      <c r="B16" s="4">
        <v>0</v>
      </c>
    </row>
    <row r="17" spans="1:2">
      <c r="A17" s="3" t="s">
        <v>63</v>
      </c>
      <c r="B17" s="4">
        <v>0</v>
      </c>
    </row>
    <row r="18" spans="1:2">
      <c r="A18" s="3" t="s">
        <v>64</v>
      </c>
      <c r="B18" s="4">
        <v>0</v>
      </c>
    </row>
    <row r="19" spans="1:2">
      <c r="A19" s="3" t="s">
        <v>65</v>
      </c>
      <c r="B19" s="4">
        <v>0</v>
      </c>
    </row>
    <row r="20" spans="1:2">
      <c r="A20" s="3" t="s">
        <v>66</v>
      </c>
      <c r="B20" s="4">
        <v>0</v>
      </c>
    </row>
    <row r="21" spans="1:2">
      <c r="A21" s="3" t="s">
        <v>67</v>
      </c>
      <c r="B21" s="4">
        <v>0</v>
      </c>
    </row>
    <row r="22" spans="1:2">
      <c r="A22" s="3" t="s">
        <v>68</v>
      </c>
      <c r="B22" s="4">
        <v>0</v>
      </c>
    </row>
    <row r="23" spans="1:2">
      <c r="A23" s="3" t="s">
        <v>69</v>
      </c>
      <c r="B23" s="4">
        <v>0</v>
      </c>
    </row>
    <row r="24" spans="1:2">
      <c r="A24" s="3" t="s">
        <v>70</v>
      </c>
      <c r="B24" s="4">
        <v>0</v>
      </c>
    </row>
    <row r="25" spans="1:2">
      <c r="A25" s="3" t="s">
        <v>71</v>
      </c>
      <c r="B25" s="4">
        <v>0</v>
      </c>
    </row>
    <row r="26" spans="1:2">
      <c r="A26" s="3" t="s">
        <v>72</v>
      </c>
      <c r="B26" s="4">
        <v>0</v>
      </c>
    </row>
    <row r="27" spans="1:2">
      <c r="A27" s="5" t="s">
        <v>73</v>
      </c>
      <c r="B27" s="5">
        <f>SUM(B5:B26)</f>
        <v>0</v>
      </c>
    </row>
    <row r="29" spans="1:2">
      <c r="A29" s="3" t="s">
        <v>74</v>
      </c>
    </row>
    <row r="30" spans="1:2">
      <c r="A30" s="3" t="s">
        <v>75</v>
      </c>
      <c r="B30" s="4">
        <f>Income!B17-B27</f>
        <v>0</v>
      </c>
    </row>
    <row r="31" spans="1:2">
      <c r="A31" s="3" t="s">
        <v>76</v>
      </c>
      <c r="B31" s="6">
        <f>B27/Income!B17</f>
        <v>0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7"/>
  <sheetViews>
    <sheetView workbookViewId="0"/>
  </sheetViews>
  <sheetFormatPr defaultRowHeight="15"/>
  <cols>
    <col min="1" max="1" width="25.7109375" customWidth="1"/>
    <col min="2" max="3" width="15.7109375" customWidth="1"/>
  </cols>
  <sheetData>
    <row r="1" spans="1:3">
      <c r="A1" s="1" t="s">
        <v>77</v>
      </c>
      <c r="B1" s="1"/>
      <c r="C1" s="1"/>
    </row>
    <row r="2" spans="1:3">
      <c r="A2" s="2" t="s">
        <v>27</v>
      </c>
      <c r="B2" s="2" t="s">
        <v>48</v>
      </c>
      <c r="C2" s="2" t="s">
        <v>49</v>
      </c>
    </row>
    <row r="4" spans="1:3">
      <c r="A4" s="1" t="s">
        <v>78</v>
      </c>
      <c r="B4" s="1" t="s">
        <v>79</v>
      </c>
    </row>
    <row r="5" spans="1:3">
      <c r="A5" s="3" t="s">
        <v>80</v>
      </c>
      <c r="B5" s="4">
        <v>0</v>
      </c>
    </row>
    <row r="6" spans="1:3">
      <c r="A6" s="3" t="s">
        <v>81</v>
      </c>
      <c r="B6" s="4">
        <v>0</v>
      </c>
    </row>
    <row r="7" spans="1:3">
      <c r="A7" s="3" t="s">
        <v>82</v>
      </c>
      <c r="B7" s="4">
        <v>0</v>
      </c>
    </row>
    <row r="8" spans="1:3">
      <c r="A8" s="3" t="s">
        <v>83</v>
      </c>
      <c r="B8" s="4">
        <v>0</v>
      </c>
    </row>
    <row r="9" spans="1:3">
      <c r="A9" s="3" t="s">
        <v>84</v>
      </c>
      <c r="B9" s="4">
        <v>0</v>
      </c>
    </row>
    <row r="10" spans="1:3">
      <c r="A10" s="3" t="s">
        <v>85</v>
      </c>
      <c r="B10" s="4">
        <v>0</v>
      </c>
    </row>
    <row r="11" spans="1:3">
      <c r="A11" s="3" t="s">
        <v>86</v>
      </c>
      <c r="B11" s="4">
        <v>0</v>
      </c>
    </row>
    <row r="12" spans="1:3">
      <c r="A12" s="3" t="s">
        <v>87</v>
      </c>
      <c r="B12" s="4">
        <v>0</v>
      </c>
    </row>
    <row r="13" spans="1:3">
      <c r="A13" s="3" t="s">
        <v>88</v>
      </c>
      <c r="B13" s="4">
        <v>0</v>
      </c>
    </row>
    <row r="14" spans="1:3">
      <c r="A14" s="3" t="s">
        <v>89</v>
      </c>
      <c r="B14" s="4">
        <v>0</v>
      </c>
    </row>
    <row r="15" spans="1:3">
      <c r="A15" s="3" t="s">
        <v>90</v>
      </c>
      <c r="B15" s="4">
        <v>0</v>
      </c>
    </row>
    <row r="16" spans="1:3">
      <c r="A16" s="3" t="s">
        <v>91</v>
      </c>
      <c r="B16" s="4">
        <v>0</v>
      </c>
    </row>
    <row r="17" spans="1:2">
      <c r="A17" s="3" t="s">
        <v>92</v>
      </c>
      <c r="B17" s="4">
        <v>0</v>
      </c>
    </row>
    <row r="18" spans="1:2">
      <c r="A18" s="3" t="s">
        <v>93</v>
      </c>
      <c r="B18" s="4">
        <v>0</v>
      </c>
    </row>
    <row r="19" spans="1:2">
      <c r="A19" s="3" t="s">
        <v>94</v>
      </c>
      <c r="B19" s="4">
        <v>0</v>
      </c>
    </row>
    <row r="20" spans="1:2">
      <c r="A20" s="3" t="s">
        <v>95</v>
      </c>
      <c r="B20" s="4">
        <v>0</v>
      </c>
    </row>
    <row r="21" spans="1:2">
      <c r="A21" s="3" t="s">
        <v>96</v>
      </c>
      <c r="B21" s="4">
        <v>0</v>
      </c>
    </row>
    <row r="22" spans="1:2">
      <c r="A22" s="3" t="s">
        <v>97</v>
      </c>
      <c r="B22" s="4">
        <v>0</v>
      </c>
    </row>
    <row r="23" spans="1:2">
      <c r="A23" s="5" t="s">
        <v>98</v>
      </c>
      <c r="B23" s="5">
        <f>SUM(B5:B22)</f>
        <v>0</v>
      </c>
    </row>
    <row r="25" spans="1:2">
      <c r="A25" s="3" t="s">
        <v>99</v>
      </c>
    </row>
    <row r="26" spans="1:2">
      <c r="A26" s="3" t="s">
        <v>100</v>
      </c>
      <c r="B26" s="4">
        <f>B23-Liabilities!B17</f>
        <v>0</v>
      </c>
    </row>
    <row r="27" spans="1:2">
      <c r="A27" s="3" t="s">
        <v>101</v>
      </c>
      <c r="B27" s="4">
        <f>B23*1.1</f>
        <v>0</v>
      </c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2"/>
  <sheetViews>
    <sheetView workbookViewId="0"/>
  </sheetViews>
  <sheetFormatPr defaultRowHeight="15"/>
  <cols>
    <col min="1" max="1" width="25.7109375" customWidth="1"/>
    <col min="2" max="3" width="15.7109375" customWidth="1"/>
  </cols>
  <sheetData>
    <row r="1" spans="1:3">
      <c r="A1" s="1" t="s">
        <v>102</v>
      </c>
      <c r="B1" s="1"/>
      <c r="C1" s="1"/>
    </row>
    <row r="2" spans="1:3">
      <c r="A2" s="2" t="s">
        <v>27</v>
      </c>
      <c r="B2" s="2" t="s">
        <v>103</v>
      </c>
      <c r="C2" s="2" t="s">
        <v>28</v>
      </c>
    </row>
    <row r="4" spans="1:3">
      <c r="A4" s="1" t="s">
        <v>104</v>
      </c>
      <c r="B4" s="1" t="s">
        <v>105</v>
      </c>
    </row>
    <row r="5" spans="1:3">
      <c r="A5" s="3" t="s">
        <v>106</v>
      </c>
      <c r="B5" s="4">
        <v>0</v>
      </c>
    </row>
    <row r="6" spans="1:3">
      <c r="A6" s="3" t="s">
        <v>107</v>
      </c>
      <c r="B6" s="4">
        <v>0</v>
      </c>
    </row>
    <row r="7" spans="1:3">
      <c r="A7" s="3" t="s">
        <v>108</v>
      </c>
      <c r="B7" s="4">
        <v>0</v>
      </c>
    </row>
    <row r="8" spans="1:3">
      <c r="A8" s="3" t="s">
        <v>109</v>
      </c>
      <c r="B8" s="4">
        <v>0</v>
      </c>
    </row>
    <row r="9" spans="1:3">
      <c r="A9" s="3" t="s">
        <v>110</v>
      </c>
      <c r="B9" s="4">
        <v>0</v>
      </c>
    </row>
    <row r="10" spans="1:3">
      <c r="A10" s="3" t="s">
        <v>111</v>
      </c>
      <c r="B10" s="4">
        <v>0</v>
      </c>
    </row>
    <row r="11" spans="1:3">
      <c r="A11" s="3" t="s">
        <v>112</v>
      </c>
      <c r="B11" s="4">
        <v>0</v>
      </c>
    </row>
    <row r="12" spans="1:3">
      <c r="A12" s="3" t="s">
        <v>113</v>
      </c>
      <c r="B12" s="4">
        <v>0</v>
      </c>
    </row>
    <row r="13" spans="1:3">
      <c r="A13" s="3" t="s">
        <v>114</v>
      </c>
      <c r="B13" s="4">
        <v>0</v>
      </c>
    </row>
    <row r="14" spans="1:3">
      <c r="A14" s="3" t="s">
        <v>115</v>
      </c>
      <c r="B14" s="4">
        <v>0</v>
      </c>
    </row>
    <row r="15" spans="1:3">
      <c r="A15" s="3" t="s">
        <v>116</v>
      </c>
      <c r="B15" s="4">
        <v>0</v>
      </c>
    </row>
    <row r="16" spans="1:3">
      <c r="A16" s="3" t="s">
        <v>117</v>
      </c>
      <c r="B16" s="4">
        <v>0</v>
      </c>
    </row>
    <row r="17" spans="1:2">
      <c r="A17" s="5" t="s">
        <v>118</v>
      </c>
      <c r="B17" s="5">
        <f>SUM(B5:B16)</f>
        <v>0</v>
      </c>
    </row>
    <row r="19" spans="1:2">
      <c r="A19" s="3" t="s">
        <v>119</v>
      </c>
    </row>
    <row r="20" spans="1:2">
      <c r="A20" s="3" t="s">
        <v>100</v>
      </c>
      <c r="B20" s="4">
        <f>Assets!B23-B17</f>
        <v>0</v>
      </c>
    </row>
    <row r="21" spans="1:2">
      <c r="A21" s="3" t="s">
        <v>120</v>
      </c>
      <c r="B21" s="6">
        <f>B17/Assets!B23</f>
        <v>0</v>
      </c>
    </row>
    <row r="22" spans="1:2">
      <c r="A22" s="3" t="s">
        <v>121</v>
      </c>
      <c r="B22" s="4">
        <f>B17*0.1/12</f>
        <v>0</v>
      </c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cols>
    <col min="1" max="1" width="20.7109375" customWidth="1"/>
    <col min="2" max="3" width="12.7109375" customWidth="1"/>
    <col min="4" max="4" width="15.7109375" customWidth="1"/>
    <col min="5" max="5" width="12.7109375" customWidth="1"/>
    <col min="6" max="8" width="15.7109375" customWidth="1"/>
  </cols>
  <sheetData>
    <row r="1" spans="1:8">
      <c r="A1" s="1" t="s">
        <v>122</v>
      </c>
      <c r="B1" s="1"/>
      <c r="C1" s="1"/>
      <c r="D1" s="1"/>
      <c r="E1" s="1"/>
      <c r="F1" s="1"/>
      <c r="G1" s="1"/>
      <c r="H1" s="1"/>
    </row>
    <row r="2" spans="1:8">
      <c r="A2" s="1" t="s">
        <v>123</v>
      </c>
      <c r="B2" s="1" t="s">
        <v>124</v>
      </c>
      <c r="C2" s="1" t="s">
        <v>125</v>
      </c>
      <c r="D2" s="1" t="s">
        <v>126</v>
      </c>
      <c r="E2" s="1" t="s">
        <v>127</v>
      </c>
      <c r="F2" s="1" t="s">
        <v>128</v>
      </c>
      <c r="G2" s="1" t="s">
        <v>129</v>
      </c>
      <c r="H2" s="1" t="s">
        <v>130</v>
      </c>
    </row>
    <row r="3" spans="1:8">
      <c r="A3" s="3" t="s">
        <v>131</v>
      </c>
      <c r="B3" s="3">
        <v>10</v>
      </c>
      <c r="C3" s="6">
        <v>0.06</v>
      </c>
      <c r="D3" s="4">
        <v>1000000</v>
      </c>
      <c r="E3" s="4">
        <v>0</v>
      </c>
      <c r="F3" s="4">
        <f>PMT(G3/12,B3*12,-E3,D3)</f>
        <v>0</v>
      </c>
      <c r="G3" s="6">
        <v>0.12</v>
      </c>
      <c r="H3" s="3" t="s">
        <v>132</v>
      </c>
    </row>
    <row r="4" spans="1:8">
      <c r="A4" s="3" t="s">
        <v>133</v>
      </c>
      <c r="B4" s="3">
        <v>10</v>
      </c>
      <c r="C4" s="6">
        <v>0.06</v>
      </c>
      <c r="D4" s="4">
        <v>1000000</v>
      </c>
      <c r="E4" s="4">
        <v>0</v>
      </c>
      <c r="F4" s="4">
        <f>PMT(G4/12,B4*12,-E4,D4)</f>
        <v>0</v>
      </c>
      <c r="G4" s="6">
        <v>0.12</v>
      </c>
      <c r="H4" s="3" t="s">
        <v>132</v>
      </c>
    </row>
    <row r="5" spans="1:8">
      <c r="A5" s="3" t="s">
        <v>134</v>
      </c>
      <c r="B5" s="3">
        <v>10</v>
      </c>
      <c r="C5" s="6">
        <v>0.06</v>
      </c>
      <c r="D5" s="4">
        <v>1000000</v>
      </c>
      <c r="E5" s="4">
        <v>0</v>
      </c>
      <c r="F5" s="4">
        <f>PMT(G5/12,B5*12,-E5,D5)</f>
        <v>0</v>
      </c>
      <c r="G5" s="6">
        <v>0.12</v>
      </c>
      <c r="H5" s="3" t="s">
        <v>132</v>
      </c>
    </row>
    <row r="6" spans="1:8">
      <c r="A6" s="3" t="s">
        <v>135</v>
      </c>
      <c r="B6" s="3">
        <v>10</v>
      </c>
      <c r="C6" s="6">
        <v>0.06</v>
      </c>
      <c r="D6" s="4">
        <v>1000000</v>
      </c>
      <c r="E6" s="4">
        <v>0</v>
      </c>
      <c r="F6" s="4">
        <f>PMT(G6/12,B6*12,-E6,D6)</f>
        <v>0</v>
      </c>
      <c r="G6" s="6">
        <v>0.12</v>
      </c>
      <c r="H6" s="3" t="s">
        <v>132</v>
      </c>
    </row>
    <row r="7" spans="1:8">
      <c r="A7" s="3" t="s">
        <v>136</v>
      </c>
      <c r="B7" s="3">
        <v>10</v>
      </c>
      <c r="C7" s="6">
        <v>0.06</v>
      </c>
      <c r="D7" s="4">
        <v>1000000</v>
      </c>
      <c r="E7" s="4">
        <v>0</v>
      </c>
      <c r="F7" s="4">
        <f>PMT(G7/12,B7*12,-E7,D7)</f>
        <v>0</v>
      </c>
      <c r="G7" s="6">
        <v>0.12</v>
      </c>
      <c r="H7" s="3" t="s">
        <v>132</v>
      </c>
    </row>
    <row r="8" spans="1:8">
      <c r="A8" s="3" t="s">
        <v>66</v>
      </c>
      <c r="B8" s="3">
        <v>10</v>
      </c>
      <c r="C8" s="6">
        <v>0.06</v>
      </c>
      <c r="D8" s="4">
        <v>1000000</v>
      </c>
      <c r="E8" s="4">
        <v>0</v>
      </c>
      <c r="F8" s="4">
        <f>PMT(G8/12,B8*12,-E8,D8)</f>
        <v>0</v>
      </c>
      <c r="G8" s="6">
        <v>0.12</v>
      </c>
      <c r="H8" s="3" t="s">
        <v>132</v>
      </c>
    </row>
    <row r="9" spans="1:8">
      <c r="A9" s="3" t="s">
        <v>137</v>
      </c>
      <c r="B9" s="3">
        <v>10</v>
      </c>
      <c r="C9" s="6">
        <v>0.06</v>
      </c>
      <c r="D9" s="4">
        <v>1000000</v>
      </c>
      <c r="E9" s="4">
        <v>0</v>
      </c>
      <c r="F9" s="4">
        <f>PMT(G9/12,B9*12,-E9,D9)</f>
        <v>0</v>
      </c>
      <c r="G9" s="6">
        <v>0.12</v>
      </c>
      <c r="H9" s="3" t="s">
        <v>132</v>
      </c>
    </row>
    <row r="10" spans="1:8">
      <c r="A10" s="3" t="s">
        <v>138</v>
      </c>
      <c r="B10" s="3">
        <v>10</v>
      </c>
      <c r="C10" s="6">
        <v>0.06</v>
      </c>
      <c r="D10" s="4">
        <v>1000000</v>
      </c>
      <c r="E10" s="4">
        <v>0</v>
      </c>
      <c r="F10" s="4">
        <f>PMT(G10/12,B10*12,-E10,D10)</f>
        <v>0</v>
      </c>
      <c r="G10" s="6">
        <v>0.12</v>
      </c>
      <c r="H10" s="3" t="s">
        <v>132</v>
      </c>
    </row>
    <row r="11" spans="1:8">
      <c r="A11" s="3" t="s">
        <v>139</v>
      </c>
      <c r="B11" s="3">
        <v>10</v>
      </c>
      <c r="C11" s="6">
        <v>0.06</v>
      </c>
      <c r="D11" s="4">
        <v>1000000</v>
      </c>
      <c r="E11" s="4">
        <v>0</v>
      </c>
      <c r="F11" s="4">
        <f>PMT(G11/12,B11*12,-E11,D11)</f>
        <v>0</v>
      </c>
      <c r="G11" s="6">
        <v>0.12</v>
      </c>
      <c r="H11" s="3" t="s">
        <v>132</v>
      </c>
    </row>
    <row r="12" spans="1:8">
      <c r="A12" s="3" t="s">
        <v>140</v>
      </c>
      <c r="B12" s="3">
        <v>10</v>
      </c>
      <c r="C12" s="6">
        <v>0.06</v>
      </c>
      <c r="D12" s="4">
        <v>1000000</v>
      </c>
      <c r="E12" s="4">
        <v>0</v>
      </c>
      <c r="F12" s="4">
        <f>PMT(G12/12,B12*12,-E12,D12)</f>
        <v>0</v>
      </c>
      <c r="G12" s="6">
        <v>0.12</v>
      </c>
      <c r="H12" s="3" t="s">
        <v>132</v>
      </c>
    </row>
  </sheetData>
  <mergeCells count="1">
    <mergeCell ref="A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4"/>
  <sheetViews>
    <sheetView workbookViewId="0"/>
  </sheetViews>
  <sheetFormatPr defaultRowHeight="15"/>
  <cols>
    <col min="1" max="1" width="30.7109375" customWidth="1"/>
    <col min="2" max="2" width="20.7109375" customWidth="1"/>
    <col min="3" max="3" width="15.7109375" customWidth="1"/>
  </cols>
  <sheetData>
    <row r="1" spans="1:3">
      <c r="A1" s="1" t="s">
        <v>141</v>
      </c>
      <c r="B1" s="1"/>
      <c r="C1" s="1"/>
    </row>
    <row r="3" spans="1:3">
      <c r="A3" s="3" t="s">
        <v>142</v>
      </c>
      <c r="B3" s="3" t="s">
        <v>143</v>
      </c>
    </row>
    <row r="4" spans="1:3">
      <c r="A4" s="3" t="s">
        <v>144</v>
      </c>
      <c r="B4" s="3" t="s">
        <v>145</v>
      </c>
    </row>
    <row r="5" spans="1:3">
      <c r="A5" s="3" t="s">
        <v>146</v>
      </c>
      <c r="B5" s="3" t="s">
        <v>147</v>
      </c>
    </row>
    <row r="7" spans="1:3">
      <c r="A7" s="1" t="s">
        <v>148</v>
      </c>
    </row>
    <row r="8" spans="1:3">
      <c r="A8" s="3" t="s">
        <v>149</v>
      </c>
      <c r="B8" s="3">
        <v>30</v>
      </c>
    </row>
    <row r="9" spans="1:3">
      <c r="A9" s="3" t="s">
        <v>150</v>
      </c>
      <c r="B9" s="3">
        <v>60</v>
      </c>
    </row>
    <row r="10" spans="1:3">
      <c r="A10" s="3" t="s">
        <v>151</v>
      </c>
      <c r="B10" s="3">
        <f>B9-B8</f>
        <v>0</v>
      </c>
    </row>
    <row r="12" spans="1:3">
      <c r="A12" s="3" t="s">
        <v>152</v>
      </c>
      <c r="B12" s="4">
        <f>Dashboard!B11</f>
        <v>0</v>
      </c>
    </row>
    <row r="13" spans="1:3">
      <c r="A13" s="3" t="s">
        <v>153</v>
      </c>
      <c r="B13" s="6">
        <f>Liabilities!B15/Income!B15</f>
        <v>0</v>
      </c>
    </row>
    <row r="14" spans="1:3">
      <c r="A14" s="3" t="s">
        <v>154</v>
      </c>
      <c r="B14" s="6">
        <f>Dashboard!B11/Income!B15</f>
        <v>0</v>
      </c>
    </row>
  </sheetData>
  <mergeCells count="1">
    <mergeCell ref="A1:C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2"/>
  <sheetViews>
    <sheetView workbookViewId="0"/>
  </sheetViews>
  <sheetFormatPr defaultRowHeight="15"/>
  <cols>
    <col min="1" max="1" width="15.7109375" customWidth="1"/>
    <col min="2" max="2" width="20.7109375" customWidth="1"/>
    <col min="3" max="3" width="15.7109375" customWidth="1"/>
    <col min="4" max="4" width="20.7109375" customWidth="1"/>
  </cols>
  <sheetData>
    <row r="1" spans="1:4">
      <c r="A1" s="1" t="s">
        <v>155</v>
      </c>
      <c r="B1" s="1"/>
      <c r="C1" s="1"/>
      <c r="D1" s="1"/>
    </row>
    <row r="3" spans="1:4">
      <c r="A3" s="1" t="s">
        <v>156</v>
      </c>
      <c r="B3" s="3" t="s">
        <v>157</v>
      </c>
      <c r="C3" s="3" t="s">
        <v>158</v>
      </c>
      <c r="D3" s="3" t="s">
        <v>159</v>
      </c>
    </row>
    <row r="4" spans="1:4">
      <c r="A4" s="1" t="s">
        <v>160</v>
      </c>
      <c r="B4" s="3" t="s">
        <v>161</v>
      </c>
      <c r="C4" s="3" t="s">
        <v>158</v>
      </c>
      <c r="D4" s="3" t="s">
        <v>162</v>
      </c>
    </row>
    <row r="5" spans="1:4">
      <c r="A5" s="1" t="s">
        <v>163</v>
      </c>
      <c r="B5" s="3" t="s">
        <v>164</v>
      </c>
      <c r="C5" s="3" t="s">
        <v>158</v>
      </c>
      <c r="D5" s="3" t="s">
        <v>165</v>
      </c>
    </row>
    <row r="6" spans="1:4">
      <c r="A6" s="1" t="s">
        <v>166</v>
      </c>
      <c r="B6" s="3" t="s">
        <v>167</v>
      </c>
      <c r="C6" s="3" t="s">
        <v>158</v>
      </c>
      <c r="D6" s="3" t="s">
        <v>168</v>
      </c>
    </row>
    <row r="7" spans="1:4">
      <c r="A7" s="1" t="s">
        <v>169</v>
      </c>
      <c r="B7" s="3" t="s">
        <v>170</v>
      </c>
      <c r="C7" s="3" t="s">
        <v>158</v>
      </c>
      <c r="D7" s="3" t="s">
        <v>171</v>
      </c>
    </row>
    <row r="8" spans="1:4">
      <c r="A8" s="1" t="s">
        <v>172</v>
      </c>
      <c r="B8" s="3" t="s">
        <v>173</v>
      </c>
      <c r="C8" s="3" t="s">
        <v>158</v>
      </c>
      <c r="D8" s="3" t="s">
        <v>174</v>
      </c>
    </row>
    <row r="9" spans="1:4">
      <c r="A9" s="1" t="s">
        <v>175</v>
      </c>
      <c r="B9" s="3" t="s">
        <v>176</v>
      </c>
      <c r="C9" s="3" t="s">
        <v>158</v>
      </c>
      <c r="D9" s="3" t="s">
        <v>177</v>
      </c>
    </row>
    <row r="10" spans="1:4">
      <c r="A10" s="1" t="s">
        <v>178</v>
      </c>
      <c r="B10" s="3" t="s">
        <v>179</v>
      </c>
      <c r="C10" s="3" t="s">
        <v>158</v>
      </c>
      <c r="D10" s="3" t="s">
        <v>180</v>
      </c>
    </row>
    <row r="11" spans="1:4">
      <c r="A11" s="1" t="s">
        <v>181</v>
      </c>
      <c r="B11" s="3" t="s">
        <v>182</v>
      </c>
      <c r="C11" s="3" t="s">
        <v>158</v>
      </c>
      <c r="D11" s="3" t="s">
        <v>183</v>
      </c>
    </row>
    <row r="12" spans="1:4">
      <c r="A12" s="1" t="s">
        <v>184</v>
      </c>
      <c r="B12" s="3" t="s">
        <v>185</v>
      </c>
      <c r="C12" s="3" t="s">
        <v>158</v>
      </c>
      <c r="D12" s="3" t="s">
        <v>186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Income</vt:lpstr>
      <vt:lpstr>Expenses</vt:lpstr>
      <vt:lpstr>Assets</vt:lpstr>
      <vt:lpstr>Liabilities</vt:lpstr>
      <vt:lpstr>Goals</vt:lpstr>
      <vt:lpstr>Calculations</vt:lpstr>
      <vt:lpstr>Financial Flow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2025-08-07T03:35:45Z</dcterms:created>
  <dcterms:modified xsi:type="dcterms:W3CDTF">2025-08-07T03:35:45Z</dcterms:modified>
</cp:coreProperties>
</file>