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filterPrivacy="1" autoCompressPictures="0"/>
  <bookViews>
    <workbookView xWindow="-740" yWindow="140" windowWidth="14520" windowHeight="15420" firstSheet="3" activeTab="6"/>
  </bookViews>
  <sheets>
    <sheet name="MX_Jul1" sheetId="2" r:id="rId1"/>
    <sheet name="VE_Oct7" sheetId="6" r:id="rId2"/>
    <sheet name="EC_Feb17" sheetId="7" r:id="rId3"/>
    <sheet name="VE_Apr15" sheetId="4" r:id="rId4"/>
    <sheet name="PY_Apr21" sheetId="5" r:id="rId5"/>
    <sheet name="CL_Nov17" sheetId="8" r:id="rId6"/>
    <sheet name="HN_Nov24" sheetId="9" r:id="rId7"/>
    <sheet name="CL_Dec15" sheetId="10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0" l="1"/>
  <c r="E12" i="10"/>
  <c r="E13" i="10"/>
  <c r="E4" i="10"/>
  <c r="E5" i="10"/>
  <c r="E6" i="10"/>
  <c r="E13" i="9"/>
  <c r="E14" i="9"/>
  <c r="E18" i="9"/>
  <c r="E15" i="9"/>
  <c r="E16" i="9"/>
  <c r="E17" i="9"/>
  <c r="E4" i="9"/>
  <c r="E5" i="9"/>
  <c r="E9" i="9"/>
  <c r="E6" i="9"/>
  <c r="E7" i="9"/>
  <c r="E8" i="9"/>
  <c r="E13" i="8"/>
  <c r="E14" i="8"/>
  <c r="E18" i="8"/>
  <c r="E15" i="8"/>
  <c r="E16" i="8"/>
  <c r="E17" i="8"/>
  <c r="E4" i="8"/>
  <c r="E5" i="8"/>
  <c r="E9" i="8"/>
  <c r="E6" i="8"/>
  <c r="E7" i="8"/>
  <c r="E8" i="8"/>
  <c r="K25" i="2"/>
  <c r="E10" i="4"/>
  <c r="E11" i="4"/>
  <c r="E12" i="4"/>
  <c r="E4" i="4"/>
  <c r="E5" i="4"/>
  <c r="E6" i="4"/>
  <c r="H4" i="6"/>
  <c r="H5" i="6"/>
  <c r="H6" i="6"/>
  <c r="I4" i="6"/>
  <c r="I5" i="6"/>
  <c r="I6" i="6"/>
  <c r="J4" i="6"/>
  <c r="J5" i="6"/>
  <c r="J6" i="6"/>
  <c r="K4" i="6"/>
  <c r="K5" i="6"/>
  <c r="K6" i="6"/>
  <c r="L6" i="6"/>
  <c r="K26" i="2"/>
  <c r="H14" i="2"/>
  <c r="H15" i="2"/>
  <c r="H19" i="2"/>
  <c r="I14" i="2"/>
  <c r="I15" i="2"/>
  <c r="I19" i="2"/>
  <c r="J14" i="2"/>
  <c r="J15" i="2"/>
  <c r="J19" i="2"/>
  <c r="K14" i="2"/>
  <c r="K15" i="2"/>
  <c r="K19" i="2"/>
  <c r="L19" i="2"/>
  <c r="H16" i="2"/>
  <c r="H17" i="2"/>
  <c r="H18" i="2"/>
  <c r="I16" i="2"/>
  <c r="I17" i="2"/>
  <c r="I18" i="2"/>
  <c r="J16" i="2"/>
  <c r="J17" i="2"/>
  <c r="J18" i="2"/>
  <c r="K16" i="2"/>
  <c r="K17" i="2"/>
  <c r="K18" i="2"/>
  <c r="L18" i="2"/>
  <c r="H4" i="2"/>
  <c r="H5" i="2"/>
  <c r="H9" i="2"/>
  <c r="I4" i="2"/>
  <c r="I5" i="2"/>
  <c r="I9" i="2"/>
  <c r="J4" i="2"/>
  <c r="J5" i="2"/>
  <c r="J9" i="2"/>
  <c r="K4" i="2"/>
  <c r="K5" i="2"/>
  <c r="K9" i="2"/>
  <c r="L9" i="2"/>
  <c r="H6" i="2"/>
  <c r="H7" i="2"/>
  <c r="H8" i="2"/>
  <c r="I6" i="2"/>
  <c r="I7" i="2"/>
  <c r="I8" i="2"/>
  <c r="J6" i="2"/>
  <c r="J7" i="2"/>
  <c r="J8" i="2"/>
  <c r="K6" i="2"/>
  <c r="K7" i="2"/>
  <c r="K8" i="2"/>
  <c r="L8" i="2"/>
  <c r="I24" i="2"/>
  <c r="I25" i="2"/>
  <c r="I26" i="2"/>
  <c r="I27" i="2"/>
  <c r="K27" i="2"/>
  <c r="J27" i="2"/>
  <c r="H27" i="2"/>
  <c r="J26" i="2"/>
  <c r="H26" i="2"/>
  <c r="J25" i="2"/>
  <c r="H25" i="2"/>
  <c r="K24" i="2"/>
  <c r="J24" i="2"/>
  <c r="H24" i="2"/>
  <c r="I28" i="2"/>
  <c r="I29" i="2"/>
  <c r="K29" i="2"/>
  <c r="H29" i="2"/>
  <c r="J28" i="2"/>
  <c r="K28" i="2"/>
  <c r="J29" i="2"/>
  <c r="H28" i="2"/>
  <c r="L28" i="2"/>
  <c r="L29" i="2"/>
  <c r="E28" i="7"/>
  <c r="E29" i="7"/>
  <c r="E30" i="7"/>
  <c r="E31" i="7"/>
  <c r="E16" i="5"/>
  <c r="E15" i="5"/>
  <c r="E14" i="5"/>
  <c r="E13" i="5"/>
  <c r="E18" i="5"/>
  <c r="E7" i="5"/>
  <c r="E6" i="5"/>
  <c r="E5" i="5"/>
  <c r="E4" i="5"/>
  <c r="E9" i="5"/>
  <c r="E17" i="7"/>
  <c r="E18" i="7"/>
  <c r="E19" i="7"/>
  <c r="E6" i="7"/>
  <c r="E7" i="7"/>
  <c r="E8" i="7"/>
  <c r="E15" i="7"/>
  <c r="E26" i="7"/>
  <c r="E27" i="7"/>
  <c r="E5" i="7"/>
  <c r="E16" i="7"/>
  <c r="E14" i="7"/>
  <c r="E4" i="7"/>
  <c r="E3" i="7"/>
  <c r="K12" i="6"/>
  <c r="J12" i="6"/>
  <c r="I12" i="6"/>
  <c r="H12" i="6"/>
  <c r="K11" i="6"/>
  <c r="J11" i="6"/>
  <c r="I11" i="6"/>
  <c r="H11" i="6"/>
  <c r="K19" i="6"/>
  <c r="J19" i="6"/>
  <c r="I19" i="6"/>
  <c r="H19" i="6"/>
  <c r="K18" i="6"/>
  <c r="J18" i="6"/>
  <c r="I18" i="6"/>
  <c r="H18" i="6"/>
  <c r="E21" i="7"/>
  <c r="E33" i="7"/>
  <c r="E10" i="7"/>
  <c r="E9" i="7"/>
  <c r="E17" i="5"/>
  <c r="E8" i="5"/>
  <c r="E32" i="7"/>
  <c r="E20" i="7"/>
  <c r="K20" i="6"/>
  <c r="J13" i="6"/>
  <c r="I13" i="6"/>
  <c r="K13" i="6"/>
  <c r="H13" i="6"/>
  <c r="J20" i="6"/>
  <c r="I20" i="6"/>
  <c r="H20" i="6"/>
  <c r="L20" i="6"/>
  <c r="L13" i="6"/>
</calcChain>
</file>

<file path=xl/sharedStrings.xml><?xml version="1.0" encoding="utf-8"?>
<sst xmlns="http://schemas.openxmlformats.org/spreadsheetml/2006/main" count="215" uniqueCount="53">
  <si>
    <t>1 day</t>
  </si>
  <si>
    <t>Hugo Chavez</t>
  </si>
  <si>
    <t>Henrique Capriles</t>
  </si>
  <si>
    <t>Average Error</t>
  </si>
  <si>
    <t>Regression Model</t>
  </si>
  <si>
    <t>Horacio Cartes</t>
  </si>
  <si>
    <t>Efrain Alegre</t>
  </si>
  <si>
    <t>Mario Ferreiro</t>
  </si>
  <si>
    <t>Enrique Pena Nieto</t>
  </si>
  <si>
    <t>Rafael Correa</t>
  </si>
  <si>
    <t>Lucio Gutierrez</t>
  </si>
  <si>
    <t>Mauricio Rodas</t>
  </si>
  <si>
    <t>Guillermo Lasso</t>
  </si>
  <si>
    <t>Alvaro Noboa</t>
  </si>
  <si>
    <t>Alberto Acosta</t>
  </si>
  <si>
    <t>Candidate</t>
  </si>
  <si>
    <t>Actual Result</t>
  </si>
  <si>
    <t>Andres Lopez Obrador</t>
  </si>
  <si>
    <t>Josefina Vasquez</t>
  </si>
  <si>
    <t>Gabriel Quadri De La Torre</t>
  </si>
  <si>
    <t>Unique Visitor Model</t>
  </si>
  <si>
    <t>15 days</t>
  </si>
  <si>
    <t>5 days</t>
  </si>
  <si>
    <t>Opinion Poll (Baseline)</t>
  </si>
  <si>
    <t>Unique Visitor</t>
  </si>
  <si>
    <t>Regression</t>
  </si>
  <si>
    <t>Anibal Carrilo</t>
  </si>
  <si>
    <t>Nicolas Maduro</t>
  </si>
  <si>
    <t>Michelle Bachelet</t>
  </si>
  <si>
    <t>Evelyn Matthei</t>
  </si>
  <si>
    <t>Marco Ominami</t>
  </si>
  <si>
    <t>Franco Parisi</t>
  </si>
  <si>
    <t>Juan Orlando Hernandez</t>
  </si>
  <si>
    <t xml:space="preserve">Xiomara castro </t>
  </si>
  <si>
    <t>mauricio villeda</t>
  </si>
  <si>
    <t>salvador nasrala</t>
  </si>
  <si>
    <t>Average Error Top 2</t>
  </si>
  <si>
    <t>30 days</t>
  </si>
  <si>
    <t>`</t>
  </si>
  <si>
    <t xml:space="preserve">30 days </t>
  </si>
  <si>
    <t xml:space="preserve">5 days </t>
  </si>
  <si>
    <t>Top 2 cands</t>
  </si>
  <si>
    <t>Opinion Polls</t>
  </si>
  <si>
    <t>Uni. Vis.</t>
  </si>
  <si>
    <t>Polls</t>
  </si>
  <si>
    <t>Uni.Vis</t>
  </si>
  <si>
    <t>MAPE</t>
  </si>
  <si>
    <t>Prediction</t>
  </si>
  <si>
    <t>Top 2 Cands</t>
  </si>
  <si>
    <t>Preciction</t>
  </si>
  <si>
    <t>UniVis</t>
  </si>
  <si>
    <t>Reg</t>
  </si>
  <si>
    <t>Univeis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</si>
</sst>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8000"/>
      <name val="Calibri"/>
      <scheme val="minor"/>
    </font>
    <font>
      <b/>
      <sz val="11"/>
      <color rgb="FF008000"/>
      <name val="Calibri"/>
      <scheme val="minor"/>
    </font>
    <font>
      <sz val="14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164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5" zoomScaleNormal="85" zoomScalePageLayoutView="85" workbookViewId="0">
      <selection activeCell="E17" sqref="E17"/>
    </sheetView>
  </sheetViews>
  <sheetFormatPr baseColWidth="10" defaultColWidth="8.83203125" defaultRowHeight="14" x14ac:dyDescent="0"/>
  <cols>
    <col min="1" max="1" width="21.33203125" style="4" bestFit="1" customWidth="1"/>
    <col min="2" max="2" width="14.1640625" style="4" bestFit="1" customWidth="1"/>
    <col min="3" max="4" width="7.6640625" style="4" bestFit="1" customWidth="1"/>
    <col min="5" max="6" width="6.6640625" style="4" bestFit="1" customWidth="1"/>
    <col min="7" max="7" width="1.1640625" style="8" customWidth="1"/>
    <col min="8" max="9" width="7.6640625" style="4" bestFit="1" customWidth="1"/>
    <col min="10" max="10" width="6.6640625" style="4" bestFit="1" customWidth="1"/>
    <col min="11" max="11" width="5.83203125" style="4" bestFit="1" customWidth="1"/>
    <col min="12" max="12" width="5.6640625" style="17" bestFit="1" customWidth="1"/>
    <col min="13" max="16384" width="8.83203125" style="4"/>
  </cols>
  <sheetData>
    <row r="1" spans="1:14" ht="18">
      <c r="A1" s="1" t="s">
        <v>15</v>
      </c>
      <c r="B1" s="1" t="s">
        <v>16</v>
      </c>
      <c r="C1" s="25" t="s">
        <v>44</v>
      </c>
      <c r="D1" s="25"/>
      <c r="E1" s="25"/>
      <c r="F1" s="25"/>
      <c r="G1" s="25"/>
      <c r="H1" s="25"/>
      <c r="I1" s="25"/>
      <c r="J1" s="25"/>
      <c r="K1" s="25"/>
    </row>
    <row r="2" spans="1:14" ht="15">
      <c r="C2" s="26" t="s">
        <v>47</v>
      </c>
      <c r="D2" s="26"/>
      <c r="E2" s="26"/>
      <c r="F2" s="26"/>
      <c r="G2" s="7"/>
      <c r="H2" s="26" t="s">
        <v>46</v>
      </c>
      <c r="I2" s="26"/>
      <c r="J2" s="26"/>
      <c r="K2" s="26"/>
    </row>
    <row r="3" spans="1:14" s="9" customFormat="1" ht="15">
      <c r="C3" s="10" t="s">
        <v>37</v>
      </c>
      <c r="D3" s="10" t="s">
        <v>21</v>
      </c>
      <c r="E3" s="10" t="s">
        <v>22</v>
      </c>
      <c r="F3" s="11" t="s">
        <v>0</v>
      </c>
      <c r="G3" s="12"/>
      <c r="H3" s="10" t="s">
        <v>37</v>
      </c>
      <c r="I3" s="10" t="s">
        <v>21</v>
      </c>
      <c r="J3" s="10" t="s">
        <v>22</v>
      </c>
      <c r="K3" s="11" t="s">
        <v>0</v>
      </c>
      <c r="L3" s="17"/>
    </row>
    <row r="4" spans="1:14">
      <c r="A4" s="2" t="s">
        <v>8</v>
      </c>
      <c r="B4" s="2">
        <v>38.15</v>
      </c>
      <c r="C4" s="2">
        <v>42.6</v>
      </c>
      <c r="D4" s="2">
        <v>34.9</v>
      </c>
      <c r="E4" s="2">
        <v>37.700000000000003</v>
      </c>
      <c r="F4" s="2">
        <v>27.7</v>
      </c>
      <c r="H4" s="2">
        <f>ABS((B4-C4)/B4)</f>
        <v>0.1166448230668415</v>
      </c>
      <c r="I4" s="2">
        <f>ABS((B4-D4)/B4)</f>
        <v>8.5190039318479682E-2</v>
      </c>
      <c r="J4" s="2">
        <f>ABS((B4-E4)/B4)</f>
        <v>1.1795543905635537E-2</v>
      </c>
      <c r="K4" s="2">
        <f>ABS((B4-F4)/B4)</f>
        <v>0.27391874180865006</v>
      </c>
    </row>
    <row r="5" spans="1:14">
      <c r="A5" s="2" t="s">
        <v>17</v>
      </c>
      <c r="B5" s="2">
        <v>31.64</v>
      </c>
      <c r="C5" s="2">
        <v>28.6</v>
      </c>
      <c r="D5" s="2">
        <v>29.33</v>
      </c>
      <c r="E5" s="2">
        <v>27.64</v>
      </c>
      <c r="F5" s="2">
        <v>27.64</v>
      </c>
      <c r="H5" s="2">
        <f>ABS((B5-C5)/B5)</f>
        <v>9.6080910240202252E-2</v>
      </c>
      <c r="I5" s="2">
        <f>ABS((B5-D5)/B5)</f>
        <v>7.3008849557522196E-2</v>
      </c>
      <c r="J5" s="2">
        <f>ABS((B5-E5)/B5)</f>
        <v>0.12642225031605561</v>
      </c>
      <c r="K5" s="2">
        <f>ABS((B5-F5)/B5)</f>
        <v>0.12642225031605561</v>
      </c>
    </row>
    <row r="6" spans="1:14">
      <c r="A6" s="2" t="s">
        <v>18</v>
      </c>
      <c r="B6" s="2">
        <v>25.4</v>
      </c>
      <c r="C6" s="2">
        <v>25.03</v>
      </c>
      <c r="D6" s="2">
        <v>21.5</v>
      </c>
      <c r="E6" s="2">
        <v>23</v>
      </c>
      <c r="F6" s="2">
        <v>23</v>
      </c>
      <c r="H6" s="2">
        <f>ABS((B6-C6)/B6)</f>
        <v>1.4566929133858169E-2</v>
      </c>
      <c r="I6" s="2">
        <f>ABS((B6-D6)/B6)</f>
        <v>0.15354330708661412</v>
      </c>
      <c r="J6" s="2">
        <f>ABS((B6-E6)/B6)</f>
        <v>9.4488188976377896E-2</v>
      </c>
      <c r="K6" s="2">
        <f>ABS((B6-F6)/B6)</f>
        <v>9.4488188976377896E-2</v>
      </c>
    </row>
    <row r="7" spans="1:14">
      <c r="A7" s="2" t="s">
        <v>19</v>
      </c>
      <c r="B7" s="2">
        <v>2.36</v>
      </c>
      <c r="C7" s="2">
        <v>3.36</v>
      </c>
      <c r="D7" s="2">
        <v>3.3</v>
      </c>
      <c r="E7" s="2">
        <v>1.75</v>
      </c>
      <c r="F7" s="2">
        <v>1.75</v>
      </c>
      <c r="H7" s="2">
        <f>ABS((B7-C7)/B7)</f>
        <v>0.42372881355932207</v>
      </c>
      <c r="I7" s="2">
        <f>ABS((B7-D7)/B7)</f>
        <v>0.39830508474576271</v>
      </c>
      <c r="J7" s="2">
        <f>ABS((B7-E7)/B7)</f>
        <v>0.25847457627118642</v>
      </c>
      <c r="K7" s="2">
        <f>ABS((B7-F7)/B7)</f>
        <v>0.25847457627118642</v>
      </c>
    </row>
    <row r="8" spans="1:14" s="13" customFormat="1">
      <c r="A8" s="24" t="s">
        <v>3</v>
      </c>
      <c r="B8" s="24"/>
      <c r="C8" s="24"/>
      <c r="D8" s="24"/>
      <c r="E8" s="24"/>
      <c r="F8" s="24"/>
      <c r="G8" s="14"/>
      <c r="H8" s="15">
        <f t="shared" ref="H8:J8" si="0">AVERAGE(H4:H7)</f>
        <v>0.16275536900005599</v>
      </c>
      <c r="I8" s="15">
        <f t="shared" si="0"/>
        <v>0.17751182017709466</v>
      </c>
      <c r="J8" s="15">
        <f t="shared" si="0"/>
        <v>0.12279513986731386</v>
      </c>
      <c r="K8" s="15">
        <f>AVERAGE(K4:K7)</f>
        <v>0.18832593934306749</v>
      </c>
      <c r="L8" s="18">
        <f>AVERAGE(H8:K8)</f>
        <v>0.16284706709688301</v>
      </c>
    </row>
    <row r="9" spans="1:14" s="13" customFormat="1">
      <c r="A9" s="24" t="s">
        <v>36</v>
      </c>
      <c r="B9" s="24"/>
      <c r="C9" s="24"/>
      <c r="D9" s="24"/>
      <c r="E9" s="24"/>
      <c r="F9" s="24"/>
      <c r="G9" s="14"/>
      <c r="H9" s="15">
        <f t="shared" ref="H9:K9" si="1">AVERAGE(H4:H5)</f>
        <v>0.10636286665352188</v>
      </c>
      <c r="I9" s="15">
        <f t="shared" si="1"/>
        <v>7.9099444438000932E-2</v>
      </c>
      <c r="J9" s="15">
        <f t="shared" si="1"/>
        <v>6.9108897110845571E-2</v>
      </c>
      <c r="K9" s="15">
        <f t="shared" si="1"/>
        <v>0.20017049606235282</v>
      </c>
      <c r="L9" s="18">
        <f>AVERAGE(H9:K9)</f>
        <v>0.1136854260661803</v>
      </c>
    </row>
    <row r="10" spans="1:14" s="14" customFormat="1" ht="7.5" customHeight="1">
      <c r="H10" s="16"/>
      <c r="I10" s="16"/>
      <c r="J10" s="16"/>
      <c r="K10" s="16"/>
      <c r="L10" s="19"/>
      <c r="N10" s="14" t="s">
        <v>38</v>
      </c>
    </row>
    <row r="11" spans="1:14" s="5" customFormat="1" ht="18">
      <c r="A11" s="1" t="s">
        <v>15</v>
      </c>
      <c r="B11" s="1" t="s">
        <v>16</v>
      </c>
      <c r="C11" s="25" t="s">
        <v>45</v>
      </c>
      <c r="D11" s="25"/>
      <c r="E11" s="25"/>
      <c r="F11" s="25"/>
      <c r="G11" s="25"/>
      <c r="H11" s="25"/>
      <c r="I11" s="25"/>
      <c r="J11" s="25"/>
      <c r="K11" s="25"/>
      <c r="L11" s="20"/>
    </row>
    <row r="12" spans="1:14" ht="15">
      <c r="C12" s="26" t="s">
        <v>47</v>
      </c>
      <c r="D12" s="26"/>
      <c r="E12" s="26"/>
      <c r="F12" s="26"/>
      <c r="G12" s="7"/>
      <c r="H12" s="26" t="s">
        <v>46</v>
      </c>
      <c r="I12" s="26"/>
      <c r="J12" s="26"/>
      <c r="K12" s="26"/>
    </row>
    <row r="13" spans="1:14" s="9" customFormat="1" ht="15">
      <c r="C13" s="10" t="s">
        <v>37</v>
      </c>
      <c r="D13" s="10" t="s">
        <v>21</v>
      </c>
      <c r="E13" s="10" t="s">
        <v>22</v>
      </c>
      <c r="F13" s="11" t="s">
        <v>0</v>
      </c>
      <c r="G13" s="12"/>
      <c r="H13" s="10" t="s">
        <v>37</v>
      </c>
      <c r="I13" s="10" t="s">
        <v>21</v>
      </c>
      <c r="J13" s="10" t="s">
        <v>22</v>
      </c>
      <c r="K13" s="11" t="s">
        <v>0</v>
      </c>
      <c r="L13" s="17"/>
    </row>
    <row r="14" spans="1:14">
      <c r="A14" s="2" t="s">
        <v>8</v>
      </c>
      <c r="B14" s="2">
        <v>38.15</v>
      </c>
      <c r="C14" s="2">
        <v>33.505000000000003</v>
      </c>
      <c r="D14" s="4">
        <v>25.11</v>
      </c>
      <c r="E14" s="2">
        <v>27.645</v>
      </c>
      <c r="F14" s="2">
        <v>27.645</v>
      </c>
      <c r="H14" s="2">
        <f>ABS((B14-C14)/B14)</f>
        <v>0.12175622542595009</v>
      </c>
      <c r="I14" s="2">
        <f>ABS((B14-D15)/B14)</f>
        <v>0.291218872870249</v>
      </c>
      <c r="J14" s="2">
        <f>ABS((B14-E14)/B14)</f>
        <v>0.27536041939711664</v>
      </c>
      <c r="K14" s="2">
        <f>ABS((B14-F14)/B14)</f>
        <v>0.27536041939711664</v>
      </c>
    </row>
    <row r="15" spans="1:14">
      <c r="A15" s="2" t="s">
        <v>17</v>
      </c>
      <c r="B15" s="2">
        <v>31.64</v>
      </c>
      <c r="C15" s="2">
        <v>43.28</v>
      </c>
      <c r="D15" s="2">
        <v>49.26</v>
      </c>
      <c r="E15" s="2">
        <v>46.427999999999997</v>
      </c>
      <c r="F15" s="2">
        <v>46.427999999999997</v>
      </c>
      <c r="H15" s="2">
        <f>ABS((B15-C15)/B15)</f>
        <v>0.36788874841972186</v>
      </c>
      <c r="I15" s="2">
        <f>ABS((B15-D15)/B15)</f>
        <v>0.55689001264222493</v>
      </c>
      <c r="J15" s="2">
        <f>ABS((B15-E15)/B15)</f>
        <v>0.46738305941845754</v>
      </c>
      <c r="K15" s="2">
        <f>ABS((B15-F15)/B15)</f>
        <v>0.46738305941845754</v>
      </c>
    </row>
    <row r="16" spans="1:14">
      <c r="A16" s="2" t="s">
        <v>18</v>
      </c>
      <c r="B16" s="2">
        <v>25.4</v>
      </c>
      <c r="C16" s="2">
        <v>21.295999999999999</v>
      </c>
      <c r="D16" s="2">
        <v>23.97</v>
      </c>
      <c r="E16" s="2">
        <v>24.138000000000002</v>
      </c>
      <c r="F16" s="2">
        <v>24.138000000000002</v>
      </c>
      <c r="H16" s="2">
        <f>ABS((B16-C16)/B16)</f>
        <v>0.16157480314960629</v>
      </c>
      <c r="I16" s="2">
        <f>ABS((B16-D16)/B16)</f>
        <v>5.6299212598425186E-2</v>
      </c>
      <c r="J16" s="2">
        <f>ABS((B16-E16)/B16)</f>
        <v>4.9685039370078621E-2</v>
      </c>
      <c r="K16" s="2">
        <f>ABS((B16-F16)/B16)</f>
        <v>4.9685039370078621E-2</v>
      </c>
    </row>
    <row r="17" spans="1:12">
      <c r="A17" s="2" t="s">
        <v>19</v>
      </c>
      <c r="B17" s="2">
        <v>2.36</v>
      </c>
      <c r="C17" s="2">
        <v>1.919</v>
      </c>
      <c r="D17" s="2">
        <v>1.65</v>
      </c>
      <c r="E17" s="2">
        <v>1.784</v>
      </c>
      <c r="F17" s="2">
        <v>1.784</v>
      </c>
      <c r="H17" s="2">
        <f>ABS((B17-C17)/B17)</f>
        <v>0.18686440677966096</v>
      </c>
      <c r="I17" s="2">
        <f>ABS((B17-D17)/B17)</f>
        <v>0.30084745762711862</v>
      </c>
      <c r="J17" s="2">
        <f>ABS((B17-E17)/B17)</f>
        <v>0.24406779661016945</v>
      </c>
      <c r="K17" s="2">
        <f>ABS((B17-F17)/B17)</f>
        <v>0.24406779661016945</v>
      </c>
    </row>
    <row r="18" spans="1:12" s="6" customFormat="1">
      <c r="A18" s="24" t="s">
        <v>3</v>
      </c>
      <c r="B18" s="24"/>
      <c r="C18" s="24"/>
      <c r="D18" s="24"/>
      <c r="E18" s="24"/>
      <c r="F18" s="24"/>
      <c r="G18" s="14"/>
      <c r="H18" s="15">
        <f t="shared" ref="H18" si="2">AVERAGE(H14:H17)</f>
        <v>0.2095210459437348</v>
      </c>
      <c r="I18" s="15">
        <f t="shared" ref="I18" si="3">AVERAGE(I14:I17)</f>
        <v>0.30131388893450439</v>
      </c>
      <c r="J18" s="15">
        <f t="shared" ref="J18" si="4">AVERAGE(J14:J17)</f>
        <v>0.2591240786989556</v>
      </c>
      <c r="K18" s="15">
        <f>AVERAGE(K14:K17)</f>
        <v>0.2591240786989556</v>
      </c>
      <c r="L18" s="18">
        <f>AVERAGE(H18:K18)</f>
        <v>0.25727077306903756</v>
      </c>
    </row>
    <row r="19" spans="1:12" s="6" customFormat="1">
      <c r="A19" s="24" t="s">
        <v>36</v>
      </c>
      <c r="B19" s="24"/>
      <c r="C19" s="24"/>
      <c r="D19" s="24"/>
      <c r="E19" s="24"/>
      <c r="F19" s="24"/>
      <c r="G19" s="14"/>
      <c r="H19" s="15">
        <f t="shared" ref="H19:K19" si="5">AVERAGE(H14:H15)</f>
        <v>0.24482248692283598</v>
      </c>
      <c r="I19" s="15">
        <f t="shared" si="5"/>
        <v>0.42405444275623694</v>
      </c>
      <c r="J19" s="15">
        <f t="shared" si="5"/>
        <v>0.37137173940778712</v>
      </c>
      <c r="K19" s="15">
        <f t="shared" si="5"/>
        <v>0.37137173940778712</v>
      </c>
      <c r="L19" s="18">
        <f>AVERAGE(H19:K19)</f>
        <v>0.35290510212366177</v>
      </c>
    </row>
    <row r="20" spans="1:12" s="8" customFormat="1">
      <c r="A20" s="14"/>
      <c r="B20" s="14"/>
      <c r="C20" s="14"/>
      <c r="D20" s="14"/>
      <c r="E20" s="14"/>
      <c r="F20" s="14"/>
      <c r="G20" s="14"/>
      <c r="H20" s="16"/>
      <c r="I20" s="16"/>
      <c r="J20" s="16"/>
      <c r="K20" s="16"/>
      <c r="L20" s="21"/>
    </row>
    <row r="21" spans="1:12" ht="18">
      <c r="A21" s="1" t="s">
        <v>15</v>
      </c>
      <c r="B21" s="1" t="s">
        <v>16</v>
      </c>
      <c r="C21" s="25" t="s">
        <v>25</v>
      </c>
      <c r="D21" s="25"/>
      <c r="E21" s="25"/>
      <c r="F21" s="25"/>
      <c r="G21" s="25"/>
      <c r="H21" s="25"/>
      <c r="I21" s="25"/>
      <c r="J21" s="25"/>
      <c r="K21" s="25"/>
    </row>
    <row r="22" spans="1:12" s="9" customFormat="1" ht="15">
      <c r="A22" s="4"/>
      <c r="B22" s="4"/>
      <c r="C22" s="26" t="s">
        <v>47</v>
      </c>
      <c r="D22" s="26"/>
      <c r="E22" s="26"/>
      <c r="F22" s="26"/>
      <c r="G22" s="7"/>
      <c r="H22" s="26" t="s">
        <v>46</v>
      </c>
      <c r="I22" s="26"/>
      <c r="J22" s="26"/>
      <c r="K22" s="26"/>
      <c r="L22" s="17"/>
    </row>
    <row r="23" spans="1:12" ht="15">
      <c r="A23" s="9"/>
      <c r="B23" s="9"/>
      <c r="C23" s="10" t="s">
        <v>37</v>
      </c>
      <c r="D23" s="10" t="s">
        <v>21</v>
      </c>
      <c r="E23" s="10" t="s">
        <v>22</v>
      </c>
      <c r="F23" s="11" t="s">
        <v>0</v>
      </c>
      <c r="G23" s="12"/>
      <c r="H23" s="10" t="s">
        <v>37</v>
      </c>
      <c r="I23" s="10" t="s">
        <v>21</v>
      </c>
      <c r="J23" s="10" t="s">
        <v>22</v>
      </c>
      <c r="K23" s="11" t="s">
        <v>0</v>
      </c>
    </row>
    <row r="24" spans="1:12">
      <c r="A24" s="2" t="s">
        <v>8</v>
      </c>
      <c r="B24" s="2">
        <v>38.15</v>
      </c>
      <c r="C24" s="2">
        <v>46.8</v>
      </c>
      <c r="D24" s="2">
        <v>36.65</v>
      </c>
      <c r="E24" s="2">
        <v>36.404000000000003</v>
      </c>
      <c r="F24" s="2">
        <v>36.82</v>
      </c>
      <c r="H24" s="2">
        <f>ABS((B24-C24)/B24)</f>
        <v>0.22673656618610744</v>
      </c>
      <c r="I24" s="2">
        <f>ABS((B24-D24)/B24)</f>
        <v>3.9318479685452164E-2</v>
      </c>
      <c r="J24" s="2">
        <f>ABS((B24-E24)/B24)</f>
        <v>4.5766710353866188E-2</v>
      </c>
      <c r="K24" s="2">
        <f>ABS((B24-F24)/B24)</f>
        <v>3.4862385321100871E-2</v>
      </c>
    </row>
    <row r="25" spans="1:12">
      <c r="A25" s="2" t="s">
        <v>17</v>
      </c>
      <c r="B25" s="2">
        <v>31.64</v>
      </c>
      <c r="C25" s="2">
        <v>24.67</v>
      </c>
      <c r="D25" s="2">
        <v>27.35</v>
      </c>
      <c r="E25" s="2">
        <v>27.28</v>
      </c>
      <c r="F25" s="4">
        <v>27.22</v>
      </c>
      <c r="H25" s="2">
        <f>ABS((B25-C25)/B25)</f>
        <v>0.2202907711757269</v>
      </c>
      <c r="I25" s="2">
        <f>ABS((B25-D25)/B25)</f>
        <v>0.13558786346396962</v>
      </c>
      <c r="J25" s="2">
        <f>ABS((B25-E25)/B25)</f>
        <v>0.13780025284450062</v>
      </c>
      <c r="K25" s="2">
        <f>ABS((B25-F25)/B25)</f>
        <v>0.13969658659924153</v>
      </c>
    </row>
    <row r="26" spans="1:12">
      <c r="A26" s="2" t="s">
        <v>18</v>
      </c>
      <c r="B26" s="2">
        <v>25.4</v>
      </c>
      <c r="C26" s="2">
        <v>24.27</v>
      </c>
      <c r="D26" s="2">
        <v>23.58</v>
      </c>
      <c r="E26" s="2">
        <v>23.55</v>
      </c>
      <c r="F26" s="2">
        <v>23.41</v>
      </c>
      <c r="H26" s="2">
        <f>ABS((B26-C26)/B26)</f>
        <v>4.4488188976377914E-2</v>
      </c>
      <c r="I26" s="2">
        <f>ABS((B26-D26)/B26)</f>
        <v>7.1653543307086634E-2</v>
      </c>
      <c r="J26" s="2">
        <f>ABS((B26-E26)/B26)</f>
        <v>7.2834645669291265E-2</v>
      </c>
      <c r="K26" s="2">
        <f>ABS((B26-F26)/B26)</f>
        <v>7.8346456692913333E-2</v>
      </c>
    </row>
    <row r="27" spans="1:12" s="6" customFormat="1">
      <c r="A27" s="2" t="s">
        <v>19</v>
      </c>
      <c r="B27" s="2">
        <v>2.36</v>
      </c>
      <c r="C27" s="2">
        <v>4.25</v>
      </c>
      <c r="D27" s="2">
        <v>3.99</v>
      </c>
      <c r="E27" s="2">
        <v>3.77</v>
      </c>
      <c r="F27" s="2">
        <v>3.93</v>
      </c>
      <c r="G27" s="8"/>
      <c r="H27" s="2">
        <f>ABS((B27-C27)/B27)</f>
        <v>0.80084745762711873</v>
      </c>
      <c r="I27" s="2">
        <f>ABS((B27-D27)/B27)</f>
        <v>0.69067796610169507</v>
      </c>
      <c r="J27" s="2">
        <f>ABS((B27-E27)/B27)</f>
        <v>0.59745762711864414</v>
      </c>
      <c r="K27" s="2">
        <f>ABS((B27-F27)/B27)</f>
        <v>0.66525423728813571</v>
      </c>
      <c r="L27" s="22"/>
    </row>
    <row r="28" spans="1:12" s="6" customFormat="1">
      <c r="A28" s="24" t="s">
        <v>3</v>
      </c>
      <c r="B28" s="24"/>
      <c r="C28" s="24"/>
      <c r="D28" s="24"/>
      <c r="E28" s="24"/>
      <c r="F28" s="24"/>
      <c r="G28" s="14"/>
      <c r="H28" s="15">
        <f t="shared" ref="H28" si="6">AVERAGE(H24:H27)</f>
        <v>0.32309074599133275</v>
      </c>
      <c r="I28" s="15">
        <f t="shared" ref="I28" si="7">AVERAGE(I24:I27)</f>
        <v>0.23430946313955087</v>
      </c>
      <c r="J28" s="15">
        <f t="shared" ref="J28" si="8">AVERAGE(J24:J27)</f>
        <v>0.21346480899657555</v>
      </c>
      <c r="K28" s="15">
        <f>AVERAGE(K24:K27)</f>
        <v>0.22953991647534785</v>
      </c>
      <c r="L28" s="18">
        <f>AVERAGE(H28:K28)</f>
        <v>0.25010123365070175</v>
      </c>
    </row>
    <row r="29" spans="1:12">
      <c r="A29" s="24" t="s">
        <v>36</v>
      </c>
      <c r="B29" s="24"/>
      <c r="C29" s="24"/>
      <c r="D29" s="24"/>
      <c r="E29" s="24"/>
      <c r="F29" s="24"/>
      <c r="G29" s="14"/>
      <c r="H29" s="15">
        <f t="shared" ref="H29:K29" si="9">AVERAGE(H24:H25)</f>
        <v>0.22351366868091715</v>
      </c>
      <c r="I29" s="15">
        <f t="shared" si="9"/>
        <v>8.7453171574710886E-2</v>
      </c>
      <c r="J29" s="15">
        <f t="shared" si="9"/>
        <v>9.1783481599183397E-2</v>
      </c>
      <c r="K29" s="15">
        <f t="shared" si="9"/>
        <v>8.7279485960171196E-2</v>
      </c>
      <c r="L29" s="18">
        <f>AVERAGE(H29:K29)</f>
        <v>0.12250745195374566</v>
      </c>
    </row>
    <row r="30" spans="1:12" s="8" customFormat="1">
      <c r="A30" s="14"/>
      <c r="B30" s="14"/>
      <c r="C30" s="14"/>
      <c r="D30" s="14"/>
      <c r="E30" s="14"/>
      <c r="F30" s="14"/>
      <c r="G30" s="14"/>
      <c r="H30" s="16"/>
      <c r="I30" s="16"/>
      <c r="J30" s="16"/>
      <c r="K30" s="16"/>
      <c r="L30" s="21"/>
    </row>
    <row r="31" spans="1:12" s="9" customFormat="1" ht="15">
      <c r="C31" s="10"/>
      <c r="D31" s="10"/>
      <c r="E31" s="10"/>
      <c r="F31" s="11"/>
      <c r="G31" s="12"/>
      <c r="H31" s="10"/>
      <c r="I31" s="10"/>
      <c r="J31" s="10"/>
      <c r="K31" s="11"/>
      <c r="L31" s="17"/>
    </row>
    <row r="32" spans="1:12">
      <c r="A32" s="2"/>
      <c r="B32" s="2"/>
      <c r="C32" s="2"/>
      <c r="D32" s="2"/>
      <c r="E32" s="2"/>
      <c r="H32" s="2"/>
      <c r="I32" s="2"/>
      <c r="J32" s="2"/>
    </row>
    <row r="33" spans="1:11">
      <c r="A33" s="2"/>
      <c r="B33" s="2"/>
      <c r="C33" s="2"/>
      <c r="D33" s="2"/>
      <c r="E33" s="2"/>
      <c r="H33" s="2"/>
      <c r="I33" s="2"/>
      <c r="J33" s="2"/>
    </row>
    <row r="34" spans="1:11">
      <c r="A34" s="2"/>
      <c r="B34" s="2"/>
      <c r="C34" s="2"/>
      <c r="D34" s="2"/>
      <c r="E34" s="2"/>
      <c r="H34" s="2"/>
      <c r="I34" s="2"/>
      <c r="J34" s="2"/>
    </row>
    <row r="35" spans="1:11">
      <c r="A35" s="2"/>
      <c r="B35" s="2"/>
      <c r="C35" s="2"/>
      <c r="D35" s="2"/>
      <c r="E35" s="2"/>
      <c r="H35" s="3"/>
      <c r="I35" s="3"/>
      <c r="J35" s="3"/>
      <c r="K35" s="3"/>
    </row>
    <row r="36" spans="1:11">
      <c r="A36" s="6"/>
    </row>
  </sheetData>
  <mergeCells count="15">
    <mergeCell ref="A29:F29"/>
    <mergeCell ref="C1:K1"/>
    <mergeCell ref="C2:F2"/>
    <mergeCell ref="H2:K2"/>
    <mergeCell ref="C12:F12"/>
    <mergeCell ref="H12:K12"/>
    <mergeCell ref="C11:K11"/>
    <mergeCell ref="C21:K21"/>
    <mergeCell ref="C22:F22"/>
    <mergeCell ref="H22:K22"/>
    <mergeCell ref="A8:F8"/>
    <mergeCell ref="A9:F9"/>
    <mergeCell ref="A18:F18"/>
    <mergeCell ref="A19:F19"/>
    <mergeCell ref="A28:F2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85" zoomScaleNormal="85" zoomScalePageLayoutView="85" workbookViewId="0">
      <selection activeCell="N11" sqref="N11"/>
    </sheetView>
  </sheetViews>
  <sheetFormatPr baseColWidth="10" defaultColWidth="8.83203125" defaultRowHeight="14" x14ac:dyDescent="0"/>
  <cols>
    <col min="1" max="1" width="14.6640625" style="4" bestFit="1" customWidth="1"/>
    <col min="2" max="2" width="14.1640625" style="4" bestFit="1" customWidth="1"/>
    <col min="3" max="3" width="8" style="4" bestFit="1" customWidth="1"/>
    <col min="4" max="4" width="7.6640625" style="4" bestFit="1" customWidth="1"/>
    <col min="5" max="5" width="7" style="4" bestFit="1" customWidth="1"/>
    <col min="6" max="6" width="6.6640625" style="4" bestFit="1" customWidth="1"/>
    <col min="7" max="7" width="1.1640625" style="8" customWidth="1"/>
    <col min="8" max="8" width="8" style="4" bestFit="1" customWidth="1"/>
    <col min="9" max="9" width="7.6640625" style="4" bestFit="1" customWidth="1"/>
    <col min="10" max="10" width="7" style="4" bestFit="1" customWidth="1"/>
    <col min="11" max="11" width="5.83203125" style="4" bestFit="1" customWidth="1"/>
    <col min="12" max="12" width="5.6640625" style="17" bestFit="1" customWidth="1"/>
    <col min="13" max="16384" width="8.83203125" style="4"/>
  </cols>
  <sheetData>
    <row r="1" spans="1:12" ht="18">
      <c r="A1" s="1" t="s">
        <v>15</v>
      </c>
      <c r="B1" s="1" t="s">
        <v>16</v>
      </c>
      <c r="C1" s="25" t="s">
        <v>42</v>
      </c>
      <c r="D1" s="25"/>
      <c r="E1" s="25"/>
      <c r="F1" s="25"/>
      <c r="G1" s="25"/>
      <c r="H1" s="25"/>
      <c r="I1" s="25"/>
      <c r="J1" s="25"/>
      <c r="K1" s="25"/>
    </row>
    <row r="2" spans="1:12" ht="15">
      <c r="C2" s="26" t="s">
        <v>47</v>
      </c>
      <c r="D2" s="26"/>
      <c r="E2" s="26"/>
      <c r="F2" s="26"/>
      <c r="G2" s="7"/>
      <c r="H2" s="26" t="s">
        <v>46</v>
      </c>
      <c r="I2" s="26"/>
      <c r="J2" s="26"/>
      <c r="K2" s="26"/>
    </row>
    <row r="3" spans="1:12" s="9" customFormat="1" ht="15">
      <c r="C3" s="10" t="s">
        <v>39</v>
      </c>
      <c r="D3" s="10" t="s">
        <v>21</v>
      </c>
      <c r="E3" s="10" t="s">
        <v>40</v>
      </c>
      <c r="F3" s="11" t="s">
        <v>0</v>
      </c>
      <c r="G3" s="12"/>
      <c r="H3" s="10" t="s">
        <v>39</v>
      </c>
      <c r="I3" s="10" t="s">
        <v>21</v>
      </c>
      <c r="J3" s="10" t="s">
        <v>40</v>
      </c>
      <c r="K3" s="11" t="s">
        <v>0</v>
      </c>
      <c r="L3" s="17"/>
    </row>
    <row r="4" spans="1:12">
      <c r="A4" s="2" t="s">
        <v>1</v>
      </c>
      <c r="B4" s="2">
        <v>55.07</v>
      </c>
      <c r="C4" s="2">
        <v>50</v>
      </c>
      <c r="D4" s="2">
        <v>46.2</v>
      </c>
      <c r="E4" s="2">
        <v>50</v>
      </c>
      <c r="F4" s="2">
        <v>50</v>
      </c>
      <c r="H4" s="2">
        <f>ABS((B4-C4)/B4)</f>
        <v>9.2064644997276193E-2</v>
      </c>
      <c r="I4" s="2">
        <f>ABS((B4-D4)/B4)</f>
        <v>0.16106773197748317</v>
      </c>
      <c r="J4" s="2">
        <f>ABS((B4-E4)/B4)</f>
        <v>9.2064644997276193E-2</v>
      </c>
      <c r="K4" s="2">
        <f>ABS((B4-F4)/B4)</f>
        <v>9.2064644997276193E-2</v>
      </c>
    </row>
    <row r="5" spans="1:12">
      <c r="A5" s="2" t="s">
        <v>2</v>
      </c>
      <c r="B5" s="2">
        <v>44.31</v>
      </c>
      <c r="C5" s="2">
        <v>32</v>
      </c>
      <c r="D5" s="2">
        <v>48.1</v>
      </c>
      <c r="E5" s="2">
        <v>34</v>
      </c>
      <c r="F5" s="2">
        <v>34</v>
      </c>
      <c r="H5" s="2">
        <f>ABS((B5-C5)/B5)</f>
        <v>0.27781539155946744</v>
      </c>
      <c r="I5" s="2">
        <f>ABS((B5-D5)/B5)</f>
        <v>8.5533739562175554E-2</v>
      </c>
      <c r="J5" s="2">
        <f>ABS((B5-E5)/B5)</f>
        <v>0.23267885353193413</v>
      </c>
      <c r="K5" s="2">
        <f>ABS((B5-F5)/B5)</f>
        <v>0.23267885353193413</v>
      </c>
    </row>
    <row r="6" spans="1:12" s="13" customFormat="1">
      <c r="A6" s="13" t="s">
        <v>3</v>
      </c>
      <c r="G6" s="14"/>
      <c r="H6" s="15">
        <f t="shared" ref="H6:K6" si="0">AVERAGE(H4:H5)</f>
        <v>0.18494001827837181</v>
      </c>
      <c r="I6" s="15">
        <f t="shared" si="0"/>
        <v>0.12330073576982936</v>
      </c>
      <c r="J6" s="15">
        <f t="shared" si="0"/>
        <v>0.16237174926460515</v>
      </c>
      <c r="K6" s="15">
        <f t="shared" si="0"/>
        <v>0.16237174926460515</v>
      </c>
      <c r="L6" s="18">
        <f>AVERAGE(H6:K6)</f>
        <v>0.15824606314435288</v>
      </c>
    </row>
    <row r="7" spans="1:12" s="14" customFormat="1" ht="7.5" customHeight="1">
      <c r="H7" s="16"/>
      <c r="I7" s="16"/>
      <c r="J7" s="16"/>
      <c r="K7" s="16"/>
      <c r="L7" s="19"/>
    </row>
    <row r="8" spans="1:12" s="5" customFormat="1" ht="18">
      <c r="A8" s="1"/>
      <c r="B8" s="1"/>
      <c r="C8" s="25" t="s">
        <v>43</v>
      </c>
      <c r="D8" s="25"/>
      <c r="E8" s="25"/>
      <c r="F8" s="25"/>
      <c r="G8" s="25"/>
      <c r="H8" s="25"/>
      <c r="I8" s="25"/>
      <c r="J8" s="25"/>
      <c r="K8" s="25"/>
      <c r="L8" s="20"/>
    </row>
    <row r="9" spans="1:12" ht="15">
      <c r="C9" s="26" t="s">
        <v>47</v>
      </c>
      <c r="D9" s="26"/>
      <c r="E9" s="26"/>
      <c r="F9" s="26"/>
      <c r="G9" s="7"/>
      <c r="H9" s="26" t="s">
        <v>46</v>
      </c>
      <c r="I9" s="26"/>
      <c r="J9" s="26"/>
      <c r="K9" s="26"/>
    </row>
    <row r="10" spans="1:12" s="9" customFormat="1" ht="15">
      <c r="C10" s="10" t="s">
        <v>39</v>
      </c>
      <c r="D10" s="10" t="s">
        <v>21</v>
      </c>
      <c r="E10" s="10" t="s">
        <v>40</v>
      </c>
      <c r="F10" s="11" t="s">
        <v>0</v>
      </c>
      <c r="G10" s="12"/>
      <c r="H10" s="10" t="s">
        <v>39</v>
      </c>
      <c r="I10" s="10" t="s">
        <v>21</v>
      </c>
      <c r="J10" s="10" t="s">
        <v>40</v>
      </c>
      <c r="K10" s="11" t="s">
        <v>0</v>
      </c>
      <c r="L10" s="17"/>
    </row>
    <row r="11" spans="1:12">
      <c r="A11" s="2" t="s">
        <v>1</v>
      </c>
      <c r="B11" s="2">
        <v>55.07</v>
      </c>
      <c r="C11" s="2">
        <v>63.691000000000003</v>
      </c>
      <c r="D11" s="2">
        <v>54.98</v>
      </c>
      <c r="E11" s="2">
        <v>53.661999999999999</v>
      </c>
      <c r="F11" s="2">
        <v>52.35</v>
      </c>
      <c r="H11" s="2">
        <f>ABS((B11-C11)/B11)</f>
        <v>0.15654621390956969</v>
      </c>
      <c r="I11" s="2">
        <f>ABS((B11-D11)/B11)</f>
        <v>1.6342836390049649E-3</v>
      </c>
      <c r="J11" s="2">
        <f>ABS((B11-E11)/B11)</f>
        <v>2.5567459596876726E-2</v>
      </c>
      <c r="K11" s="2">
        <f>ABS((B11-F11)/B11)</f>
        <v>4.9391683312148153E-2</v>
      </c>
    </row>
    <row r="12" spans="1:12">
      <c r="A12" s="2" t="s">
        <v>2</v>
      </c>
      <c r="B12" s="2">
        <v>44.31</v>
      </c>
      <c r="C12" s="2">
        <v>36.308</v>
      </c>
      <c r="D12" s="2">
        <v>45.01</v>
      </c>
      <c r="E12" s="2">
        <v>46.337000000000003</v>
      </c>
      <c r="F12" s="2">
        <v>47.649000000000001</v>
      </c>
      <c r="H12" s="2">
        <f>ABS((B12-C12)/B12)</f>
        <v>0.18059128864816074</v>
      </c>
      <c r="I12" s="2">
        <f>ABS((B12-D12)/B12)</f>
        <v>1.5797788309636553E-2</v>
      </c>
      <c r="J12" s="2">
        <f>ABS((B12-E12)/B12)</f>
        <v>4.5745881290905011E-2</v>
      </c>
      <c r="K12" s="2">
        <f>ABS((B12-F12)/B12)</f>
        <v>7.5355450236966784E-2</v>
      </c>
    </row>
    <row r="13" spans="1:12">
      <c r="A13" s="13" t="s">
        <v>3</v>
      </c>
      <c r="B13" s="13"/>
      <c r="C13" s="13"/>
      <c r="D13" s="13"/>
      <c r="E13" s="13"/>
      <c r="F13" s="13"/>
      <c r="G13" s="14"/>
      <c r="H13" s="15">
        <f t="shared" ref="H13:K13" si="1">AVERAGE(H11:H12)</f>
        <v>0.16856875127886523</v>
      </c>
      <c r="I13" s="15">
        <f t="shared" si="1"/>
        <v>8.7160359743207582E-3</v>
      </c>
      <c r="J13" s="15">
        <f t="shared" si="1"/>
        <v>3.565667044389087E-2</v>
      </c>
      <c r="K13" s="15">
        <f t="shared" si="1"/>
        <v>6.2373566774557465E-2</v>
      </c>
      <c r="L13" s="18">
        <f>AVERAGE(H13:K13)</f>
        <v>6.8828756117908577E-2</v>
      </c>
    </row>
    <row r="14" spans="1:12" s="9" customFormat="1">
      <c r="A14" s="14"/>
      <c r="B14" s="14"/>
      <c r="C14" s="14"/>
      <c r="D14" s="14"/>
      <c r="E14" s="14"/>
      <c r="F14" s="14"/>
      <c r="G14" s="14"/>
      <c r="H14" s="16"/>
      <c r="I14" s="16"/>
      <c r="J14" s="16"/>
      <c r="K14" s="16"/>
      <c r="L14" s="17"/>
    </row>
    <row r="15" spans="1:12" ht="18">
      <c r="A15" s="1"/>
      <c r="B15" s="1"/>
      <c r="C15" s="25" t="s">
        <v>25</v>
      </c>
      <c r="D15" s="25"/>
      <c r="E15" s="25"/>
      <c r="F15" s="25"/>
      <c r="G15" s="25"/>
      <c r="H15" s="25"/>
      <c r="I15" s="25"/>
      <c r="J15" s="25"/>
      <c r="K15" s="25"/>
    </row>
    <row r="16" spans="1:12" ht="15">
      <c r="C16" s="26" t="s">
        <v>47</v>
      </c>
      <c r="D16" s="26"/>
      <c r="E16" s="26"/>
      <c r="F16" s="26"/>
      <c r="G16" s="7"/>
      <c r="H16" s="26" t="s">
        <v>46</v>
      </c>
      <c r="I16" s="26"/>
      <c r="J16" s="26"/>
      <c r="K16" s="26"/>
    </row>
    <row r="17" spans="1:12" ht="15">
      <c r="A17" s="9"/>
      <c r="B17" s="9"/>
      <c r="C17" s="10" t="s">
        <v>39</v>
      </c>
      <c r="D17" s="10" t="s">
        <v>21</v>
      </c>
      <c r="E17" s="10" t="s">
        <v>40</v>
      </c>
      <c r="F17" s="11" t="s">
        <v>0</v>
      </c>
      <c r="G17" s="12"/>
      <c r="H17" s="10" t="s">
        <v>39</v>
      </c>
      <c r="I17" s="10" t="s">
        <v>21</v>
      </c>
      <c r="J17" s="10" t="s">
        <v>40</v>
      </c>
      <c r="K17" s="11" t="s">
        <v>0</v>
      </c>
    </row>
    <row r="18" spans="1:12">
      <c r="A18" s="2" t="s">
        <v>1</v>
      </c>
      <c r="B18" s="2">
        <v>55.07</v>
      </c>
      <c r="C18" s="2">
        <v>50.384</v>
      </c>
      <c r="D18" s="2">
        <v>49.89</v>
      </c>
      <c r="E18" s="2">
        <v>49.6</v>
      </c>
      <c r="F18" s="2">
        <v>49.56</v>
      </c>
      <c r="H18" s="2">
        <f>ABS((B18-C18)/B18)</f>
        <v>8.5091701470855277E-2</v>
      </c>
      <c r="I18" s="2">
        <f>ABS((B18-D18)/B18)</f>
        <v>9.4062102778282183E-2</v>
      </c>
      <c r="J18" s="2">
        <f>ABS((B18-E18)/B18)</f>
        <v>9.9328127837297969E-2</v>
      </c>
      <c r="K18" s="2">
        <f>ABS((B18-F18)/B18)</f>
        <v>0.10005447612130013</v>
      </c>
    </row>
    <row r="19" spans="1:12" s="6" customFormat="1">
      <c r="A19" s="2" t="s">
        <v>2</v>
      </c>
      <c r="B19" s="2">
        <v>44.31</v>
      </c>
      <c r="C19" s="2">
        <v>34.378</v>
      </c>
      <c r="D19" s="2">
        <v>33.930999999999997</v>
      </c>
      <c r="E19" s="2">
        <v>34.69</v>
      </c>
      <c r="F19" s="2">
        <v>34.997</v>
      </c>
      <c r="G19" s="8"/>
      <c r="H19" s="2">
        <f>ABS((B19-C19)/B19)</f>
        <v>0.22414804784473036</v>
      </c>
      <c r="I19" s="2">
        <f>ABS((B19-D19)/B19)</f>
        <v>0.23423606409388409</v>
      </c>
      <c r="J19" s="2">
        <f>ABS((B19-E19)/B19)</f>
        <v>0.2171067479124352</v>
      </c>
      <c r="K19" s="2">
        <f>ABS((B19-F19)/B19)</f>
        <v>0.21017828932520879</v>
      </c>
      <c r="L19" s="22"/>
    </row>
    <row r="20" spans="1:12">
      <c r="A20" s="13" t="s">
        <v>3</v>
      </c>
      <c r="B20" s="13"/>
      <c r="C20" s="13"/>
      <c r="D20" s="13"/>
      <c r="E20" s="13"/>
      <c r="F20" s="13"/>
      <c r="G20" s="14"/>
      <c r="H20" s="15">
        <f t="shared" ref="H20:K20" si="2">AVERAGE(H18:H19)</f>
        <v>0.15461987465779281</v>
      </c>
      <c r="I20" s="15">
        <f t="shared" si="2"/>
        <v>0.16414908343608314</v>
      </c>
      <c r="J20" s="15">
        <f t="shared" si="2"/>
        <v>0.15821743787486658</v>
      </c>
      <c r="K20" s="15">
        <f t="shared" si="2"/>
        <v>0.15511638272325445</v>
      </c>
      <c r="L20" s="18">
        <f>AVERAGE(H20:K20)</f>
        <v>0.15802569467299926</v>
      </c>
    </row>
    <row r="21" spans="1:12">
      <c r="A21" s="14"/>
      <c r="B21" s="14"/>
      <c r="C21" s="14"/>
      <c r="D21" s="14"/>
      <c r="E21" s="14"/>
      <c r="F21" s="14"/>
      <c r="G21" s="14"/>
      <c r="H21" s="16"/>
      <c r="I21" s="16"/>
      <c r="J21" s="16"/>
      <c r="K21" s="16"/>
    </row>
  </sheetData>
  <mergeCells count="9">
    <mergeCell ref="C15:K15"/>
    <mergeCell ref="C16:F16"/>
    <mergeCell ref="H16:K16"/>
    <mergeCell ref="C1:K1"/>
    <mergeCell ref="C2:F2"/>
    <mergeCell ref="H2:K2"/>
    <mergeCell ref="C8:K8"/>
    <mergeCell ref="C9:F9"/>
    <mergeCell ref="H9:K9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85" zoomScaleNormal="85" zoomScalePageLayoutView="85" workbookViewId="0">
      <pane xSplit="1" topLeftCell="B1" activePane="topRight" state="frozen"/>
      <selection activeCell="A4" sqref="A4"/>
      <selection pane="topRight" activeCell="G37" sqref="G37"/>
    </sheetView>
  </sheetViews>
  <sheetFormatPr baseColWidth="10" defaultColWidth="8.83203125" defaultRowHeight="14" x14ac:dyDescent="0"/>
  <cols>
    <col min="1" max="1" width="15.1640625" style="4" bestFit="1" customWidth="1"/>
    <col min="2" max="2" width="14.1640625" style="4" bestFit="1" customWidth="1"/>
    <col min="3" max="3" width="10" style="4" bestFit="1" customWidth="1"/>
    <col min="4" max="4" width="1.1640625" style="8" customWidth="1"/>
    <col min="5" max="5" width="32.33203125" style="4" customWidth="1"/>
    <col min="6" max="16384" width="8.83203125" style="4"/>
  </cols>
  <sheetData>
    <row r="1" spans="1:5" ht="18">
      <c r="A1" s="1" t="s">
        <v>15</v>
      </c>
      <c r="B1" s="1" t="s">
        <v>16</v>
      </c>
      <c r="C1" s="25" t="s">
        <v>23</v>
      </c>
      <c r="D1" s="25"/>
      <c r="E1" s="25"/>
    </row>
    <row r="2" spans="1:5" ht="15">
      <c r="C2" s="23" t="s">
        <v>47</v>
      </c>
      <c r="D2" s="7"/>
      <c r="E2" s="23" t="s">
        <v>46</v>
      </c>
    </row>
    <row r="3" spans="1:5">
      <c r="A3" s="2" t="s">
        <v>9</v>
      </c>
      <c r="B3" s="2">
        <v>57.17</v>
      </c>
      <c r="C3" s="2">
        <v>47.65</v>
      </c>
      <c r="E3" s="2">
        <f t="shared" ref="E3:E8" si="0">ABS((B3-C3)/B3)</f>
        <v>0.16652090257127869</v>
      </c>
    </row>
    <row r="4" spans="1:5">
      <c r="A4" s="2" t="s">
        <v>12</v>
      </c>
      <c r="B4" s="2">
        <v>22.68</v>
      </c>
      <c r="C4" s="2">
        <v>7.98</v>
      </c>
      <c r="E4" s="2">
        <f t="shared" si="0"/>
        <v>0.64814814814814814</v>
      </c>
    </row>
    <row r="5" spans="1:5">
      <c r="A5" s="2" t="s">
        <v>10</v>
      </c>
      <c r="B5" s="2">
        <v>6.73</v>
      </c>
      <c r="C5" s="2">
        <v>1.44</v>
      </c>
      <c r="E5" s="2">
        <f t="shared" si="0"/>
        <v>0.78603268945022298</v>
      </c>
    </row>
    <row r="6" spans="1:5">
      <c r="A6" s="2" t="s">
        <v>11</v>
      </c>
      <c r="B6" s="2">
        <v>3.9</v>
      </c>
      <c r="C6" s="2">
        <v>0.42</v>
      </c>
      <c r="E6" s="2">
        <f t="shared" si="0"/>
        <v>0.89230769230769236</v>
      </c>
    </row>
    <row r="7" spans="1:5">
      <c r="A7" s="2" t="s">
        <v>13</v>
      </c>
      <c r="B7" s="2">
        <v>3.72</v>
      </c>
      <c r="C7" s="2">
        <v>0.8</v>
      </c>
      <c r="E7" s="2">
        <f t="shared" si="0"/>
        <v>0.78494623655913975</v>
      </c>
    </row>
    <row r="8" spans="1:5">
      <c r="A8" s="4" t="s">
        <v>14</v>
      </c>
      <c r="B8" s="2">
        <v>3.26</v>
      </c>
      <c r="C8" s="2">
        <v>1.57</v>
      </c>
      <c r="E8" s="2">
        <f t="shared" si="0"/>
        <v>0.51840490797546013</v>
      </c>
    </row>
    <row r="9" spans="1:5" s="13" customFormat="1">
      <c r="A9" s="24" t="s">
        <v>3</v>
      </c>
      <c r="B9" s="24"/>
      <c r="C9" s="24"/>
      <c r="D9" s="14"/>
      <c r="E9" s="15">
        <f t="shared" ref="E9" si="1">AVERAGE(E3:E8)</f>
        <v>0.63272676283532359</v>
      </c>
    </row>
    <row r="10" spans="1:5" s="13" customFormat="1">
      <c r="A10" s="24" t="s">
        <v>41</v>
      </c>
      <c r="B10" s="24"/>
      <c r="C10" s="24"/>
      <c r="D10" s="14"/>
      <c r="E10" s="15">
        <f t="shared" ref="E10" si="2">AVERAGE(E3:E4)</f>
        <v>0.40733452535971343</v>
      </c>
    </row>
    <row r="11" spans="1:5" s="14" customFormat="1" ht="7.5" customHeight="1">
      <c r="E11" s="16"/>
    </row>
    <row r="12" spans="1:5" s="5" customFormat="1" ht="18">
      <c r="A12" s="1"/>
      <c r="B12" s="1"/>
      <c r="C12" s="25" t="s">
        <v>24</v>
      </c>
      <c r="D12" s="25"/>
      <c r="E12" s="25"/>
    </row>
    <row r="13" spans="1:5" ht="15">
      <c r="C13" s="23" t="s">
        <v>47</v>
      </c>
      <c r="D13" s="7"/>
      <c r="E13" s="23" t="s">
        <v>46</v>
      </c>
    </row>
    <row r="14" spans="1:5">
      <c r="A14" s="2" t="s">
        <v>9</v>
      </c>
      <c r="B14" s="2">
        <v>57.17</v>
      </c>
      <c r="C14" s="2">
        <v>32.36</v>
      </c>
      <c r="E14" s="2">
        <f t="shared" ref="E14:E19" si="3">ABS((B14-C14)/B14)</f>
        <v>0.43396886478922514</v>
      </c>
    </row>
    <row r="15" spans="1:5">
      <c r="A15" s="2" t="s">
        <v>12</v>
      </c>
      <c r="B15" s="2">
        <v>22.68</v>
      </c>
      <c r="C15" s="2">
        <v>36.93</v>
      </c>
      <c r="E15" s="2">
        <f t="shared" si="3"/>
        <v>0.62830687830687837</v>
      </c>
    </row>
    <row r="16" spans="1:5">
      <c r="A16" s="2" t="s">
        <v>10</v>
      </c>
      <c r="B16" s="2">
        <v>6.73</v>
      </c>
      <c r="C16" s="2">
        <v>3.83</v>
      </c>
      <c r="E16" s="2">
        <f t="shared" si="3"/>
        <v>0.4309063893016345</v>
      </c>
    </row>
    <row r="17" spans="1:5" s="9" customFormat="1">
      <c r="A17" s="2" t="s">
        <v>11</v>
      </c>
      <c r="B17" s="2">
        <v>3.9</v>
      </c>
      <c r="C17" s="2">
        <v>2.84</v>
      </c>
      <c r="D17" s="8"/>
      <c r="E17" s="2">
        <f t="shared" si="3"/>
        <v>0.27179487179487183</v>
      </c>
    </row>
    <row r="18" spans="1:5">
      <c r="A18" s="2" t="s">
        <v>13</v>
      </c>
      <c r="B18" s="2">
        <v>3.72</v>
      </c>
      <c r="C18" s="2">
        <v>4.57</v>
      </c>
      <c r="E18" s="2">
        <f t="shared" si="3"/>
        <v>0.228494623655914</v>
      </c>
    </row>
    <row r="19" spans="1:5">
      <c r="A19" s="4" t="s">
        <v>14</v>
      </c>
      <c r="B19" s="2">
        <v>3.26</v>
      </c>
      <c r="C19" s="2">
        <v>4.516</v>
      </c>
      <c r="E19" s="2">
        <f t="shared" si="3"/>
        <v>0.38527607361963201</v>
      </c>
    </row>
    <row r="20" spans="1:5" s="6" customFormat="1">
      <c r="A20" s="24" t="s">
        <v>3</v>
      </c>
      <c r="B20" s="24"/>
      <c r="C20" s="24"/>
      <c r="D20" s="14"/>
      <c r="E20" s="15">
        <f t="shared" ref="E20" si="4">AVERAGE(E14:E19)</f>
        <v>0.3964579502446926</v>
      </c>
    </row>
    <row r="21" spans="1:5" s="13" customFormat="1">
      <c r="A21" s="24" t="s">
        <v>41</v>
      </c>
      <c r="B21" s="24"/>
      <c r="C21" s="24"/>
      <c r="D21" s="14"/>
      <c r="E21" s="15">
        <f t="shared" ref="E21" si="5">AVERAGE(E14:E15)</f>
        <v>0.5311378715480517</v>
      </c>
    </row>
    <row r="22" spans="1:5" ht="6.75" customHeight="1">
      <c r="A22" s="14"/>
      <c r="B22" s="14"/>
      <c r="C22" s="14"/>
      <c r="D22" s="14"/>
      <c r="E22" s="16"/>
    </row>
    <row r="23" spans="1:5" hidden="1">
      <c r="A23" s="14"/>
      <c r="B23" s="14"/>
      <c r="C23" s="14"/>
      <c r="D23" s="14"/>
      <c r="E23" s="16"/>
    </row>
    <row r="24" spans="1:5" ht="18">
      <c r="A24" s="1"/>
      <c r="B24" s="1"/>
      <c r="C24" s="25" t="s">
        <v>25</v>
      </c>
      <c r="D24" s="25"/>
      <c r="E24" s="25"/>
    </row>
    <row r="25" spans="1:5" ht="15">
      <c r="C25" s="23" t="s">
        <v>47</v>
      </c>
      <c r="D25" s="7"/>
      <c r="E25" s="23" t="s">
        <v>46</v>
      </c>
    </row>
    <row r="26" spans="1:5">
      <c r="A26" s="2" t="s">
        <v>9</v>
      </c>
      <c r="B26" s="2">
        <v>57.17</v>
      </c>
      <c r="C26" s="2">
        <v>53.33</v>
      </c>
      <c r="E26" s="2">
        <f t="shared" ref="E26:E31" si="6">ABS((B26-C26)/B26)</f>
        <v>6.716809515480153E-2</v>
      </c>
    </row>
    <row r="27" spans="1:5">
      <c r="A27" s="2" t="s">
        <v>12</v>
      </c>
      <c r="B27" s="2">
        <v>22.68</v>
      </c>
      <c r="C27" s="2">
        <v>12.269</v>
      </c>
      <c r="E27" s="2">
        <f t="shared" si="6"/>
        <v>0.45903880070546738</v>
      </c>
    </row>
    <row r="28" spans="1:5">
      <c r="A28" s="2" t="s">
        <v>10</v>
      </c>
      <c r="B28" s="2">
        <v>6.73</v>
      </c>
      <c r="C28" s="2">
        <v>5.2210000000000001</v>
      </c>
      <c r="E28" s="2">
        <f t="shared" si="6"/>
        <v>0.22421991084695397</v>
      </c>
    </row>
    <row r="29" spans="1:5">
      <c r="A29" s="2" t="s">
        <v>11</v>
      </c>
      <c r="B29" s="2">
        <v>3.9</v>
      </c>
      <c r="C29" s="2">
        <v>0.59830000000000005</v>
      </c>
      <c r="E29" s="2">
        <f t="shared" si="6"/>
        <v>0.84658974358974359</v>
      </c>
    </row>
    <row r="30" spans="1:5">
      <c r="A30" s="2" t="s">
        <v>13</v>
      </c>
      <c r="B30" s="2">
        <v>3.72</v>
      </c>
      <c r="C30" s="2">
        <v>3.0640000000000001</v>
      </c>
      <c r="E30" s="2">
        <f t="shared" si="6"/>
        <v>0.17634408602150539</v>
      </c>
    </row>
    <row r="31" spans="1:5">
      <c r="A31" s="4" t="s">
        <v>14</v>
      </c>
      <c r="B31" s="2">
        <v>3.26</v>
      </c>
      <c r="C31" s="2">
        <v>3.2410000000000001</v>
      </c>
      <c r="E31" s="2">
        <f t="shared" si="6"/>
        <v>5.8282208588956086E-3</v>
      </c>
    </row>
    <row r="32" spans="1:5">
      <c r="A32" s="24" t="s">
        <v>3</v>
      </c>
      <c r="B32" s="24"/>
      <c r="C32" s="24"/>
      <c r="D32" s="14"/>
      <c r="E32" s="15">
        <f t="shared" ref="E32" si="7">AVERAGE(E26:E31)</f>
        <v>0.29653147619622788</v>
      </c>
    </row>
    <row r="33" spans="1:5" s="13" customFormat="1">
      <c r="A33" s="24" t="s">
        <v>41</v>
      </c>
      <c r="B33" s="24"/>
      <c r="C33" s="24"/>
      <c r="D33" s="14"/>
      <c r="E33" s="15">
        <f t="shared" ref="E33" si="8">AVERAGE(E26:E27)</f>
        <v>0.26310344793013446</v>
      </c>
    </row>
    <row r="34" spans="1:5" ht="7.5" customHeight="1">
      <c r="A34" s="14"/>
      <c r="B34" s="14"/>
      <c r="C34" s="14"/>
      <c r="D34" s="14"/>
      <c r="E34" s="16"/>
    </row>
  </sheetData>
  <mergeCells count="9">
    <mergeCell ref="A32:C32"/>
    <mergeCell ref="A33:C33"/>
    <mergeCell ref="C1:E1"/>
    <mergeCell ref="C12:E12"/>
    <mergeCell ref="C24:E24"/>
    <mergeCell ref="A9:C9"/>
    <mergeCell ref="A10:C10"/>
    <mergeCell ref="A20:C20"/>
    <mergeCell ref="A21:C2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zoomScale="85" zoomScaleNormal="85" zoomScalePageLayoutView="85" workbookViewId="0">
      <selection activeCell="N25" sqref="N25"/>
    </sheetView>
  </sheetViews>
  <sheetFormatPr baseColWidth="10" defaultColWidth="8.83203125" defaultRowHeight="14" x14ac:dyDescent="0"/>
  <cols>
    <col min="1" max="1" width="17" bestFit="1" customWidth="1"/>
    <col min="2" max="2" width="14.1640625" bestFit="1" customWidth="1"/>
    <col min="3" max="3" width="9.83203125" bestFit="1" customWidth="1"/>
    <col min="4" max="4" width="2.1640625" customWidth="1"/>
    <col min="5" max="5" width="6.5" bestFit="1" customWidth="1"/>
  </cols>
  <sheetData>
    <row r="2" spans="1:5">
      <c r="C2" t="s">
        <v>50</v>
      </c>
    </row>
    <row r="3" spans="1:5">
      <c r="C3" t="s">
        <v>49</v>
      </c>
      <c r="E3" t="s">
        <v>46</v>
      </c>
    </row>
    <row r="4" spans="1:5">
      <c r="A4" t="s">
        <v>27</v>
      </c>
      <c r="B4">
        <v>50.61</v>
      </c>
      <c r="C4">
        <v>42.08</v>
      </c>
      <c r="E4">
        <f>ABS((B4-C4)/B4)</f>
        <v>0.16854376605413951</v>
      </c>
    </row>
    <row r="5" spans="1:5">
      <c r="A5" t="s">
        <v>2</v>
      </c>
      <c r="B5">
        <v>49.12</v>
      </c>
      <c r="C5">
        <v>37.979999999999997</v>
      </c>
      <c r="E5">
        <f>ABS((B5-C5)/B5)</f>
        <v>0.22679153094462542</v>
      </c>
    </row>
    <row r="6" spans="1:5">
      <c r="A6" t="s">
        <v>3</v>
      </c>
      <c r="E6">
        <f t="shared" ref="E6" si="0">AVERAGE(E4:E5)</f>
        <v>0.19766764849938245</v>
      </c>
    </row>
    <row r="8" spans="1:5">
      <c r="C8" t="s">
        <v>51</v>
      </c>
    </row>
    <row r="9" spans="1:5">
      <c r="C9" t="s">
        <v>49</v>
      </c>
      <c r="E9" t="s">
        <v>46</v>
      </c>
    </row>
    <row r="10" spans="1:5">
      <c r="A10" t="s">
        <v>27</v>
      </c>
      <c r="B10">
        <v>50.61</v>
      </c>
      <c r="C10">
        <v>51.448999999999998</v>
      </c>
      <c r="E10">
        <f>ABS((B10-C10)/B10)</f>
        <v>1.6577751432523189E-2</v>
      </c>
    </row>
    <row r="11" spans="1:5">
      <c r="A11" t="s">
        <v>2</v>
      </c>
      <c r="B11">
        <v>49.12</v>
      </c>
      <c r="C11">
        <v>35.957999999999998</v>
      </c>
      <c r="E11">
        <f>ABS((B11-C11)/B11)</f>
        <v>0.26795602605863189</v>
      </c>
    </row>
    <row r="12" spans="1:5">
      <c r="A12" t="s">
        <v>3</v>
      </c>
      <c r="E12">
        <f t="shared" ref="E12" si="1">AVERAGE(E10:E11)</f>
        <v>0.14226688874557755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85" zoomScaleNormal="85" zoomScalePageLayoutView="85" workbookViewId="0">
      <selection activeCell="J42" sqref="J42"/>
    </sheetView>
  </sheetViews>
  <sheetFormatPr baseColWidth="10" defaultColWidth="8.83203125" defaultRowHeight="14" x14ac:dyDescent="0"/>
  <cols>
    <col min="1" max="1" width="13.83203125" bestFit="1" customWidth="1"/>
    <col min="2" max="2" width="14.1640625" bestFit="1" customWidth="1"/>
    <col min="3" max="3" width="8.33203125" bestFit="1" customWidth="1"/>
    <col min="4" max="4" width="1.5" customWidth="1"/>
    <col min="5" max="5" width="8.33203125" bestFit="1" customWidth="1"/>
  </cols>
  <sheetData>
    <row r="1" spans="1:5" ht="6" customHeight="1"/>
    <row r="2" spans="1:5">
      <c r="C2" t="s">
        <v>20</v>
      </c>
    </row>
    <row r="3" spans="1:5">
      <c r="C3" t="s">
        <v>47</v>
      </c>
      <c r="E3" t="s">
        <v>46</v>
      </c>
    </row>
    <row r="4" spans="1:5">
      <c r="A4" t="s">
        <v>5</v>
      </c>
      <c r="B4">
        <v>48.48</v>
      </c>
      <c r="C4">
        <v>29.8</v>
      </c>
      <c r="E4">
        <f>ABS((B4-C4)/B4)</f>
        <v>0.38531353135313529</v>
      </c>
    </row>
    <row r="5" spans="1:5">
      <c r="A5" t="s">
        <v>6</v>
      </c>
      <c r="B5">
        <v>39.049999999999997</v>
      </c>
      <c r="C5">
        <v>27.21</v>
      </c>
      <c r="E5">
        <f>ABS((B5-C5)/B5)</f>
        <v>0.30320102432778484</v>
      </c>
    </row>
    <row r="6" spans="1:5">
      <c r="A6" t="s">
        <v>7</v>
      </c>
      <c r="B6">
        <v>6.22</v>
      </c>
      <c r="C6">
        <v>14.39</v>
      </c>
      <c r="E6">
        <f>ABS((B6-C6)/B6)</f>
        <v>1.3135048231511257</v>
      </c>
    </row>
    <row r="7" spans="1:5">
      <c r="A7" t="s">
        <v>26</v>
      </c>
      <c r="B7">
        <v>3.49</v>
      </c>
      <c r="C7">
        <v>5.23</v>
      </c>
      <c r="E7">
        <f>ABS((B7-C7)/B7)</f>
        <v>0.49856733524355307</v>
      </c>
    </row>
    <row r="8" spans="1:5">
      <c r="A8" t="s">
        <v>3</v>
      </c>
      <c r="E8">
        <f t="shared" ref="E8" si="0">AVERAGE(E4:E7)</f>
        <v>0.62514667851889971</v>
      </c>
    </row>
    <row r="9" spans="1:5">
      <c r="E9">
        <f t="shared" ref="E9" si="1">AVERAGE(E4:E5)</f>
        <v>0.34425727784046006</v>
      </c>
    </row>
    <row r="10" spans="1:5" ht="8.25" customHeight="1"/>
    <row r="11" spans="1:5">
      <c r="C11" t="s">
        <v>4</v>
      </c>
    </row>
    <row r="12" spans="1:5">
      <c r="C12" t="s">
        <v>47</v>
      </c>
      <c r="E12" t="s">
        <v>46</v>
      </c>
    </row>
    <row r="13" spans="1:5">
      <c r="A13" t="s">
        <v>5</v>
      </c>
      <c r="B13">
        <v>48.48</v>
      </c>
      <c r="C13">
        <v>35.21</v>
      </c>
      <c r="E13">
        <f>ABS((B13-C13)/B13)</f>
        <v>0.27372112211221117</v>
      </c>
    </row>
    <row r="14" spans="1:5">
      <c r="A14" t="s">
        <v>6</v>
      </c>
      <c r="B14">
        <v>39.049999999999997</v>
      </c>
      <c r="C14">
        <v>34.44</v>
      </c>
      <c r="E14">
        <f>ABS((B14-C14)/B14)</f>
        <v>0.11805377720870679</v>
      </c>
    </row>
    <row r="15" spans="1:5">
      <c r="A15" t="s">
        <v>7</v>
      </c>
      <c r="B15">
        <v>6.22</v>
      </c>
      <c r="C15">
        <v>12.403</v>
      </c>
      <c r="E15">
        <f>ABS((B15-C15)/B15)</f>
        <v>0.99405144694533776</v>
      </c>
    </row>
    <row r="16" spans="1:5">
      <c r="A16" t="s">
        <v>26</v>
      </c>
      <c r="B16">
        <v>3.49</v>
      </c>
      <c r="C16">
        <v>3.919</v>
      </c>
      <c r="E16">
        <f>ABS((B16-C16)/B16)</f>
        <v>0.12292263610315181</v>
      </c>
    </row>
    <row r="17" spans="1:5">
      <c r="A17" t="s">
        <v>3</v>
      </c>
      <c r="E17">
        <f t="shared" ref="E17" si="2">AVERAGE(E13:E16)</f>
        <v>0.37718724559235189</v>
      </c>
    </row>
    <row r="18" spans="1:5">
      <c r="E18">
        <f t="shared" ref="E18" si="3">AVERAGE(E13:E14)</f>
        <v>0.19588744966045898</v>
      </c>
    </row>
    <row r="19" spans="1:5" ht="6.75" customHeight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85" zoomScaleNormal="85" zoomScalePageLayoutView="85" workbookViewId="0">
      <selection activeCell="A19" sqref="A19"/>
    </sheetView>
  </sheetViews>
  <sheetFormatPr baseColWidth="10" defaultColWidth="8.83203125" defaultRowHeight="14" x14ac:dyDescent="0"/>
  <cols>
    <col min="1" max="1" width="15.1640625" bestFit="1" customWidth="1"/>
    <col min="2" max="2" width="16.5" bestFit="1" customWidth="1"/>
    <col min="3" max="3" width="6.5" bestFit="1" customWidth="1"/>
    <col min="4" max="4" width="3" customWidth="1"/>
    <col min="5" max="5" width="6.5" bestFit="1" customWidth="1"/>
  </cols>
  <sheetData>
    <row r="1" spans="1:5" ht="4.5" customHeight="1"/>
    <row r="2" spans="1:5">
      <c r="C2" t="s">
        <v>20</v>
      </c>
    </row>
    <row r="3" spans="1:5">
      <c r="C3" t="s">
        <v>47</v>
      </c>
      <c r="E3" t="s">
        <v>46</v>
      </c>
    </row>
    <row r="4" spans="1:5">
      <c r="A4" t="s">
        <v>28</v>
      </c>
      <c r="B4">
        <v>46.7</v>
      </c>
      <c r="C4">
        <v>26.62</v>
      </c>
      <c r="E4">
        <f>ABS((B4-C4)/B4)</f>
        <v>0.42997858672376876</v>
      </c>
    </row>
    <row r="5" spans="1:5">
      <c r="A5" t="s">
        <v>29</v>
      </c>
      <c r="B5">
        <v>25.03</v>
      </c>
      <c r="C5">
        <v>18.760000000000002</v>
      </c>
      <c r="E5">
        <f>ABS((B5-C5)/B5)</f>
        <v>0.25049940071913701</v>
      </c>
    </row>
    <row r="6" spans="1:5">
      <c r="A6" t="s">
        <v>30</v>
      </c>
      <c r="B6">
        <v>10.98</v>
      </c>
      <c r="C6">
        <v>5</v>
      </c>
      <c r="E6">
        <f>ABS((B6-C6)/B6)</f>
        <v>0.54462659380692169</v>
      </c>
    </row>
    <row r="7" spans="1:5">
      <c r="A7" t="s">
        <v>31</v>
      </c>
      <c r="B7">
        <v>10.11</v>
      </c>
      <c r="C7">
        <v>20.38</v>
      </c>
      <c r="E7">
        <f>ABS((B7-C7)/B7)</f>
        <v>1.0158259149357072</v>
      </c>
    </row>
    <row r="8" spans="1:5">
      <c r="A8" t="s">
        <v>3</v>
      </c>
      <c r="E8">
        <f t="shared" ref="E8" si="0">AVERAGE(E4:E7)</f>
        <v>0.56023262404638363</v>
      </c>
    </row>
    <row r="9" spans="1:5">
      <c r="A9" t="s">
        <v>41</v>
      </c>
      <c r="E9">
        <f t="shared" ref="E9" si="1">AVERAGE(E4:E5)</f>
        <v>0.34023899372145289</v>
      </c>
    </row>
    <row r="10" spans="1:5" ht="6.75" customHeight="1"/>
    <row r="11" spans="1:5">
      <c r="C11" t="s">
        <v>4</v>
      </c>
    </row>
    <row r="12" spans="1:5">
      <c r="C12" t="s">
        <v>47</v>
      </c>
      <c r="E12" t="s">
        <v>46</v>
      </c>
    </row>
    <row r="13" spans="1:5">
      <c r="A13" t="s">
        <v>28</v>
      </c>
      <c r="B13">
        <v>46.7</v>
      </c>
      <c r="C13">
        <v>38.909999999999997</v>
      </c>
      <c r="E13">
        <f>ABS((B13-C13)/B13)</f>
        <v>0.16680942184154188</v>
      </c>
    </row>
    <row r="14" spans="1:5">
      <c r="A14" t="s">
        <v>29</v>
      </c>
      <c r="B14">
        <v>25.03</v>
      </c>
      <c r="C14">
        <v>19.204000000000001</v>
      </c>
      <c r="E14">
        <f>ABS((B14-C14)/B14)</f>
        <v>0.23276068717538953</v>
      </c>
    </row>
    <row r="15" spans="1:5">
      <c r="A15" t="s">
        <v>30</v>
      </c>
      <c r="B15">
        <v>10.98</v>
      </c>
      <c r="C15">
        <v>7.407</v>
      </c>
      <c r="E15">
        <f>ABS((B15-C15)/B15)</f>
        <v>0.32540983606557378</v>
      </c>
    </row>
    <row r="16" spans="1:5">
      <c r="A16" t="s">
        <v>31</v>
      </c>
      <c r="B16">
        <v>10.11</v>
      </c>
      <c r="C16">
        <v>12.68</v>
      </c>
      <c r="E16">
        <f>ABS((B16-C16)/B16)</f>
        <v>0.25420375865479727</v>
      </c>
    </row>
    <row r="17" spans="1:5">
      <c r="A17" t="s">
        <v>3</v>
      </c>
      <c r="E17">
        <f t="shared" ref="E17" si="2">AVERAGE(E13:E16)</f>
        <v>0.24479592593432561</v>
      </c>
    </row>
    <row r="18" spans="1:5">
      <c r="A18" t="s">
        <v>41</v>
      </c>
      <c r="E18">
        <f t="shared" ref="E18" si="3">AVERAGE(E13:E14)</f>
        <v>0.1997850545084657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85" zoomScaleNormal="85" zoomScalePageLayoutView="85" workbookViewId="0">
      <selection activeCell="F23" sqref="F23"/>
    </sheetView>
  </sheetViews>
  <sheetFormatPr baseColWidth="10" defaultColWidth="8.83203125" defaultRowHeight="14" x14ac:dyDescent="0"/>
  <cols>
    <col min="1" max="1" width="20" bestFit="1" customWidth="1"/>
    <col min="2" max="2" width="14.1640625" bestFit="1" customWidth="1"/>
    <col min="3" max="3" width="6.6640625" bestFit="1" customWidth="1"/>
    <col min="4" max="4" width="3.6640625" customWidth="1"/>
    <col min="5" max="5" width="5.83203125" bestFit="1" customWidth="1"/>
  </cols>
  <sheetData>
    <row r="1" spans="1:5" ht="12" customHeight="1"/>
    <row r="2" spans="1:5">
      <c r="C2" t="s">
        <v>52</v>
      </c>
    </row>
    <row r="3" spans="1:5">
      <c r="C3" t="s">
        <v>47</v>
      </c>
      <c r="E3" t="s">
        <v>46</v>
      </c>
    </row>
    <row r="4" spans="1:5">
      <c r="A4" t="s">
        <v>32</v>
      </c>
      <c r="B4">
        <v>36.799999999999997</v>
      </c>
      <c r="C4">
        <v>9.67</v>
      </c>
      <c r="E4">
        <f>ABS((B4-C4)/B4)</f>
        <v>0.73722826086956517</v>
      </c>
    </row>
    <row r="5" spans="1:5">
      <c r="A5" t="s">
        <v>33</v>
      </c>
      <c r="B5">
        <v>28.7</v>
      </c>
      <c r="C5">
        <v>28.94</v>
      </c>
      <c r="E5">
        <f>ABS((B5-C5)/B5)</f>
        <v>8.3623693379791635E-3</v>
      </c>
    </row>
    <row r="6" spans="1:5">
      <c r="A6" t="s">
        <v>34</v>
      </c>
      <c r="B6">
        <v>20.28</v>
      </c>
      <c r="C6">
        <v>3.13</v>
      </c>
      <c r="E6">
        <f>ABS((B6-C6)/B6)</f>
        <v>0.8456607495069034</v>
      </c>
    </row>
    <row r="7" spans="1:5">
      <c r="A7" t="s">
        <v>35</v>
      </c>
      <c r="B7">
        <v>12.52</v>
      </c>
      <c r="C7">
        <v>20.77</v>
      </c>
      <c r="E7">
        <f>ABS((B7-C7)/B7)</f>
        <v>0.65894568690095845</v>
      </c>
    </row>
    <row r="8" spans="1:5">
      <c r="A8" t="s">
        <v>3</v>
      </c>
      <c r="E8">
        <f t="shared" ref="E8" si="0">AVERAGE(E4:E7)</f>
        <v>0.56254926665385152</v>
      </c>
    </row>
    <row r="9" spans="1:5">
      <c r="A9" t="s">
        <v>48</v>
      </c>
      <c r="E9">
        <f t="shared" ref="E9" si="1">AVERAGE(E4:E5)</f>
        <v>0.37279531510377217</v>
      </c>
    </row>
    <row r="11" spans="1:5">
      <c r="C11" t="s">
        <v>51</v>
      </c>
    </row>
    <row r="12" spans="1:5">
      <c r="C12" t="s">
        <v>47</v>
      </c>
      <c r="E12" t="s">
        <v>46</v>
      </c>
    </row>
    <row r="13" spans="1:5">
      <c r="A13" t="s">
        <v>32</v>
      </c>
      <c r="B13">
        <v>36.799999999999997</v>
      </c>
      <c r="C13">
        <v>16.529</v>
      </c>
      <c r="E13">
        <f>ABS((B13-C13)/B13)</f>
        <v>0.55084239130434776</v>
      </c>
    </row>
    <row r="14" spans="1:5">
      <c r="A14" t="s">
        <v>33</v>
      </c>
      <c r="B14">
        <v>28.7</v>
      </c>
      <c r="C14">
        <v>25.158000000000001</v>
      </c>
      <c r="E14">
        <f>ABS((B14-C14)/B14)</f>
        <v>0.12341463414634139</v>
      </c>
    </row>
    <row r="15" spans="1:5">
      <c r="A15" t="s">
        <v>34</v>
      </c>
      <c r="B15">
        <v>20.28</v>
      </c>
      <c r="C15">
        <v>13.79</v>
      </c>
      <c r="E15">
        <f>ABS((B15-C15)/B15)</f>
        <v>0.32001972386587779</v>
      </c>
    </row>
    <row r="16" spans="1:5">
      <c r="A16" t="s">
        <v>35</v>
      </c>
      <c r="B16">
        <v>12.52</v>
      </c>
      <c r="C16">
        <v>10.29</v>
      </c>
      <c r="E16">
        <f>ABS((B16-C16)/B16)</f>
        <v>0.17811501597444093</v>
      </c>
    </row>
    <row r="17" spans="1:5">
      <c r="A17" t="s">
        <v>3</v>
      </c>
      <c r="E17">
        <f t="shared" ref="E17" si="2">AVERAGE(E13:E16)</f>
        <v>0.29309794132275196</v>
      </c>
    </row>
    <row r="18" spans="1:5">
      <c r="A18" t="s">
        <v>48</v>
      </c>
      <c r="E18">
        <f t="shared" ref="E18" si="3">AVERAGE(E13:E14)</f>
        <v>0.33712851272534455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XFD7"/>
    </sheetView>
  </sheetViews>
  <sheetFormatPr baseColWidth="10" defaultRowHeight="14" x14ac:dyDescent="0"/>
  <cols>
    <col min="1" max="1" width="14.5" bestFit="1" customWidth="1"/>
    <col min="2" max="2" width="14" bestFit="1" customWidth="1"/>
    <col min="3" max="3" width="6.33203125" bestFit="1" customWidth="1"/>
    <col min="4" max="4" width="3.83203125" customWidth="1"/>
    <col min="5" max="5" width="5.6640625" bestFit="1" customWidth="1"/>
  </cols>
  <sheetData>
    <row r="1" spans="1:5">
      <c r="A1" t="s">
        <v>15</v>
      </c>
      <c r="B1" t="s">
        <v>16</v>
      </c>
    </row>
    <row r="3" spans="1:5">
      <c r="C3" t="s">
        <v>47</v>
      </c>
      <c r="E3" t="s">
        <v>46</v>
      </c>
    </row>
    <row r="4" spans="1:5">
      <c r="A4" t="s">
        <v>28</v>
      </c>
      <c r="B4">
        <v>62.16</v>
      </c>
      <c r="C4">
        <v>57.656999999999996</v>
      </c>
      <c r="E4">
        <f>ABS((B11-C4)/B11)</f>
        <v>7.2442084942084942E-2</v>
      </c>
    </row>
    <row r="5" spans="1:5">
      <c r="A5" t="s">
        <v>29</v>
      </c>
      <c r="B5">
        <v>37.83</v>
      </c>
      <c r="C5">
        <v>42.341999999999999</v>
      </c>
      <c r="E5">
        <f>ABS((B12-C5)/B12)</f>
        <v>0.11927042030134816</v>
      </c>
    </row>
    <row r="6" spans="1:5">
      <c r="A6" t="s">
        <v>3</v>
      </c>
      <c r="E6">
        <f>AVERAGE(E4:E5)</f>
        <v>9.5856252621716542E-2</v>
      </c>
    </row>
    <row r="8" spans="1:5">
      <c r="A8" t="s">
        <v>15</v>
      </c>
      <c r="B8" t="s">
        <v>16</v>
      </c>
    </row>
    <row r="10" spans="1:5">
      <c r="C10" t="s">
        <v>47</v>
      </c>
      <c r="E10" t="s">
        <v>46</v>
      </c>
    </row>
    <row r="11" spans="1:5">
      <c r="A11" t="s">
        <v>28</v>
      </c>
      <c r="B11">
        <v>62.16</v>
      </c>
      <c r="C11">
        <v>39.121000000000002</v>
      </c>
      <c r="E11">
        <f>ABS((B11-C11)/B11)</f>
        <v>0.37064028314028308</v>
      </c>
    </row>
    <row r="12" spans="1:5">
      <c r="A12" t="s">
        <v>29</v>
      </c>
      <c r="B12">
        <v>37.83</v>
      </c>
      <c r="C12">
        <v>20.88</v>
      </c>
      <c r="E12">
        <f>ABS((B12-C12)/B12)</f>
        <v>0.44805709754163364</v>
      </c>
    </row>
    <row r="13" spans="1:5">
      <c r="A13" t="s">
        <v>3</v>
      </c>
      <c r="E13">
        <f>AVERAGE(E11:E12)</f>
        <v>0.40934869034095833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MX_Jul1</vt:lpstr>
      <vt:lpstr>VE_Oct7</vt:lpstr>
      <vt:lpstr>EC_Feb17</vt:lpstr>
      <vt:lpstr>VE_Apr15</vt:lpstr>
      <vt:lpstr>PY_Apr21</vt:lpstr>
      <vt:lpstr>CL_Nov17</vt:lpstr>
      <vt:lpstr>HN_Nov24</vt:lpstr>
      <vt:lpstr>CL_Dec15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2013-12-21T00:21:26Z</dcterms:modified>
</cp:coreProperties>
</file>