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vindmenon/Desktop/"/>
    </mc:Choice>
  </mc:AlternateContent>
  <xr:revisionPtr revIDLastSave="0" documentId="8_{20585807-FB82-E746-8803-171BB100A2E2}" xr6:coauthVersionLast="47" xr6:coauthVersionMax="47" xr10:uidLastSave="{00000000-0000-0000-0000-000000000000}"/>
  <bookViews>
    <workbookView xWindow="0" yWindow="0" windowWidth="28800" windowHeight="18000" activeTab="2" xr2:uid="{D638F642-4129-42B1-8226-40326D465C5E}"/>
  </bookViews>
  <sheets>
    <sheet name="high and low points" sheetId="1" r:id="rId1"/>
    <sheet name="confounding" sheetId="2" r:id="rId2"/>
    <sheet name="Design of experiment" sheetId="3" r:id="rId3"/>
    <sheet name="Design Expt and Neural networ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82" i="3" l="1"/>
  <c r="BQ81" i="3"/>
  <c r="BQ77" i="3"/>
  <c r="BQ80" i="3" s="1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CA84" i="3"/>
  <c r="CA85" i="3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  <c r="CA133" i="3"/>
  <c r="CA134" i="3"/>
  <c r="CA135" i="3"/>
  <c r="CA136" i="3"/>
  <c r="CA9" i="3"/>
  <c r="BZ10" i="3"/>
  <c r="BZ11" i="3"/>
  <c r="BZ12" i="3"/>
  <c r="BZ13" i="3"/>
  <c r="BZ14" i="3"/>
  <c r="BZ15" i="3"/>
  <c r="BZ16" i="3"/>
  <c r="BZ17" i="3"/>
  <c r="BZ18" i="3"/>
  <c r="BZ19" i="3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34" i="3"/>
  <c r="BZ35" i="3"/>
  <c r="BZ36" i="3"/>
  <c r="BZ37" i="3"/>
  <c r="BZ38" i="3"/>
  <c r="BZ39" i="3"/>
  <c r="BZ40" i="3"/>
  <c r="BZ41" i="3"/>
  <c r="BZ42" i="3"/>
  <c r="BZ43" i="3"/>
  <c r="BZ44" i="3"/>
  <c r="BZ45" i="3"/>
  <c r="BZ46" i="3"/>
  <c r="BZ47" i="3"/>
  <c r="BZ48" i="3"/>
  <c r="BZ49" i="3"/>
  <c r="BZ50" i="3"/>
  <c r="BZ51" i="3"/>
  <c r="BZ52" i="3"/>
  <c r="BZ53" i="3"/>
  <c r="BZ54" i="3"/>
  <c r="BZ55" i="3"/>
  <c r="BZ56" i="3"/>
  <c r="BZ57" i="3"/>
  <c r="BZ58" i="3"/>
  <c r="BZ59" i="3"/>
  <c r="BZ60" i="3"/>
  <c r="BZ61" i="3"/>
  <c r="BZ62" i="3"/>
  <c r="BZ63" i="3"/>
  <c r="BZ64" i="3"/>
  <c r="BZ65" i="3"/>
  <c r="BZ66" i="3"/>
  <c r="BZ67" i="3"/>
  <c r="BZ68" i="3"/>
  <c r="BZ69" i="3"/>
  <c r="BZ70" i="3"/>
  <c r="BZ71" i="3"/>
  <c r="BZ72" i="3"/>
  <c r="BZ73" i="3"/>
  <c r="BZ74" i="3"/>
  <c r="BZ75" i="3"/>
  <c r="BZ76" i="3"/>
  <c r="BZ77" i="3"/>
  <c r="BZ78" i="3"/>
  <c r="BZ79" i="3"/>
  <c r="BZ80" i="3"/>
  <c r="BZ81" i="3"/>
  <c r="BZ82" i="3"/>
  <c r="BZ83" i="3"/>
  <c r="BZ84" i="3"/>
  <c r="BZ85" i="3"/>
  <c r="BZ86" i="3"/>
  <c r="BZ87" i="3"/>
  <c r="BZ88" i="3"/>
  <c r="BZ89" i="3"/>
  <c r="BZ90" i="3"/>
  <c r="BZ91" i="3"/>
  <c r="BZ92" i="3"/>
  <c r="BZ93" i="3"/>
  <c r="BZ94" i="3"/>
  <c r="BZ95" i="3"/>
  <c r="BZ96" i="3"/>
  <c r="BZ97" i="3"/>
  <c r="BZ98" i="3"/>
  <c r="BZ99" i="3"/>
  <c r="BZ100" i="3"/>
  <c r="BZ101" i="3"/>
  <c r="BZ102" i="3"/>
  <c r="BZ103" i="3"/>
  <c r="BZ104" i="3"/>
  <c r="BZ105" i="3"/>
  <c r="BZ106" i="3"/>
  <c r="BZ107" i="3"/>
  <c r="BZ108" i="3"/>
  <c r="BZ109" i="3"/>
  <c r="BZ110" i="3"/>
  <c r="BZ111" i="3"/>
  <c r="BZ112" i="3"/>
  <c r="BZ113" i="3"/>
  <c r="BZ114" i="3"/>
  <c r="BZ115" i="3"/>
  <c r="BZ116" i="3"/>
  <c r="BZ117" i="3"/>
  <c r="BZ118" i="3"/>
  <c r="BZ119" i="3"/>
  <c r="BZ120" i="3"/>
  <c r="BZ121" i="3"/>
  <c r="BZ122" i="3"/>
  <c r="BZ123" i="3"/>
  <c r="BZ124" i="3"/>
  <c r="BZ125" i="3"/>
  <c r="BZ126" i="3"/>
  <c r="BZ127" i="3"/>
  <c r="BZ128" i="3"/>
  <c r="BZ129" i="3"/>
  <c r="BZ130" i="3"/>
  <c r="BZ131" i="3"/>
  <c r="BZ132" i="3"/>
  <c r="BZ133" i="3"/>
  <c r="BZ134" i="3"/>
  <c r="BZ135" i="3"/>
  <c r="BZ136" i="3"/>
  <c r="BZ9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49" i="3"/>
  <c r="BT50" i="3"/>
  <c r="BT51" i="3"/>
  <c r="BT52" i="3"/>
  <c r="BT53" i="3"/>
  <c r="BT54" i="3"/>
  <c r="BT55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S69" i="3"/>
  <c r="BS70" i="3"/>
  <c r="BS71" i="3"/>
  <c r="BS72" i="3"/>
  <c r="BS9" i="3"/>
  <c r="BQ84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C80" i="3"/>
  <c r="BQ76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C78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C76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C75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C74" i="3"/>
  <c r="BP73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K72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J9" i="3"/>
  <c r="I9" i="3"/>
  <c r="E79" i="3" l="1"/>
  <c r="E81" i="3" s="1"/>
  <c r="I79" i="3"/>
  <c r="I81" i="3" s="1"/>
  <c r="M79" i="3"/>
  <c r="M81" i="3" s="1"/>
  <c r="Q79" i="3"/>
  <c r="Q81" i="3" s="1"/>
  <c r="U79" i="3"/>
  <c r="U81" i="3" s="1"/>
  <c r="Y79" i="3"/>
  <c r="Y81" i="3" s="1"/>
  <c r="AC79" i="3"/>
  <c r="AC81" i="3" s="1"/>
  <c r="AG79" i="3"/>
  <c r="AG81" i="3" s="1"/>
  <c r="AK79" i="3"/>
  <c r="AK81" i="3" s="1"/>
  <c r="AO79" i="3"/>
  <c r="AO81" i="3" s="1"/>
  <c r="AS79" i="3"/>
  <c r="AS81" i="3" s="1"/>
  <c r="AW79" i="3"/>
  <c r="AW81" i="3" s="1"/>
  <c r="BA79" i="3"/>
  <c r="BA81" i="3" s="1"/>
  <c r="BE79" i="3"/>
  <c r="BE81" i="3" s="1"/>
  <c r="BI79" i="3"/>
  <c r="BI81" i="3" s="1"/>
  <c r="BM79" i="3"/>
  <c r="BM81" i="3" s="1"/>
  <c r="F79" i="3"/>
  <c r="F81" i="3" s="1"/>
  <c r="J79" i="3"/>
  <c r="J81" i="3" s="1"/>
  <c r="N79" i="3"/>
  <c r="N81" i="3" s="1"/>
  <c r="R79" i="3"/>
  <c r="R81" i="3" s="1"/>
  <c r="V79" i="3"/>
  <c r="V81" i="3" s="1"/>
  <c r="Z79" i="3"/>
  <c r="Z81" i="3" s="1"/>
  <c r="AD79" i="3"/>
  <c r="AD81" i="3" s="1"/>
  <c r="AH79" i="3"/>
  <c r="AH81" i="3" s="1"/>
  <c r="AL79" i="3"/>
  <c r="AL81" i="3" s="1"/>
  <c r="AP79" i="3"/>
  <c r="AP81" i="3" s="1"/>
  <c r="AT79" i="3"/>
  <c r="AT81" i="3" s="1"/>
  <c r="AX79" i="3"/>
  <c r="AX81" i="3" s="1"/>
  <c r="BB79" i="3"/>
  <c r="BB81" i="3" s="1"/>
  <c r="BF79" i="3"/>
  <c r="BF81" i="3" s="1"/>
  <c r="BJ79" i="3"/>
  <c r="BJ81" i="3" s="1"/>
  <c r="D79" i="3"/>
  <c r="D81" i="3" s="1"/>
  <c r="G79" i="3"/>
  <c r="G81" i="3" s="1"/>
  <c r="K79" i="3"/>
  <c r="K81" i="3" s="1"/>
  <c r="O79" i="3"/>
  <c r="O81" i="3" s="1"/>
  <c r="S79" i="3"/>
  <c r="S81" i="3" s="1"/>
  <c r="W79" i="3"/>
  <c r="W81" i="3" s="1"/>
  <c r="AA79" i="3"/>
  <c r="AA81" i="3" s="1"/>
  <c r="AE79" i="3"/>
  <c r="AE81" i="3" s="1"/>
  <c r="AI79" i="3"/>
  <c r="AI81" i="3" s="1"/>
  <c r="AM79" i="3"/>
  <c r="AM81" i="3" s="1"/>
  <c r="AQ79" i="3"/>
  <c r="AQ81" i="3" s="1"/>
  <c r="AU79" i="3"/>
  <c r="AU81" i="3" s="1"/>
  <c r="AY79" i="3"/>
  <c r="AY81" i="3" s="1"/>
  <c r="BC79" i="3"/>
  <c r="BC81" i="3" s="1"/>
  <c r="BG79" i="3"/>
  <c r="BG81" i="3" s="1"/>
  <c r="BK79" i="3"/>
  <c r="BK81" i="3" s="1"/>
  <c r="C79" i="3"/>
  <c r="C81" i="3" s="1"/>
  <c r="H79" i="3"/>
  <c r="H81" i="3" s="1"/>
  <c r="L79" i="3"/>
  <c r="L81" i="3" s="1"/>
  <c r="P79" i="3"/>
  <c r="P81" i="3" s="1"/>
  <c r="T79" i="3"/>
  <c r="T81" i="3" s="1"/>
  <c r="X79" i="3"/>
  <c r="X81" i="3" s="1"/>
  <c r="AB79" i="3"/>
  <c r="AB81" i="3" s="1"/>
  <c r="AF79" i="3"/>
  <c r="AF81" i="3" s="1"/>
  <c r="AJ79" i="3"/>
  <c r="AJ81" i="3" s="1"/>
  <c r="AN79" i="3"/>
  <c r="AN81" i="3" s="1"/>
  <c r="AR79" i="3"/>
  <c r="AR81" i="3" s="1"/>
  <c r="AV79" i="3"/>
  <c r="AV81" i="3" s="1"/>
  <c r="AZ79" i="3"/>
  <c r="AZ81" i="3" s="1"/>
  <c r="BD79" i="3"/>
  <c r="BD81" i="3" s="1"/>
  <c r="BH79" i="3"/>
  <c r="BH81" i="3" s="1"/>
  <c r="BL79" i="3"/>
  <c r="BL81" i="3" s="1"/>
</calcChain>
</file>

<file path=xl/sharedStrings.xml><?xml version="1.0" encoding="utf-8"?>
<sst xmlns="http://schemas.openxmlformats.org/spreadsheetml/2006/main" count="284" uniqueCount="273">
  <si>
    <t>Base Experiment</t>
  </si>
  <si>
    <t>Number_of_convolutional_layers=1</t>
  </si>
  <si>
    <t>Number_of_filter_conv2D=64</t>
  </si>
  <si>
    <t>Number_of_neurons=300</t>
  </si>
  <si>
    <t>Learning_rate=0.001</t>
  </si>
  <si>
    <t>Number_of_epochs=10</t>
  </si>
  <si>
    <t>Batch_size=10</t>
  </si>
  <si>
    <t>Momentum=0.8</t>
  </si>
  <si>
    <t>Kernel_size_Conv2D=5</t>
  </si>
  <si>
    <t>Validation accuracy</t>
  </si>
  <si>
    <t>accuracy=</t>
  </si>
  <si>
    <t>Kernel size</t>
  </si>
  <si>
    <t>Validation  accuracy</t>
  </si>
  <si>
    <t>Number of convolutional layers</t>
  </si>
  <si>
    <t>validation accuracy</t>
  </si>
  <si>
    <t>COLLECTION OF DATA</t>
  </si>
  <si>
    <t>Number of filter conv 2D</t>
  </si>
  <si>
    <t>Number of neurons</t>
  </si>
  <si>
    <t>Learning rate</t>
  </si>
  <si>
    <t>Number of epochs</t>
  </si>
  <si>
    <t>Validation Accuracy</t>
  </si>
  <si>
    <t>Batch size</t>
  </si>
  <si>
    <t>Momentum</t>
  </si>
  <si>
    <t>DESIGN OF 2^8-2 MODELS</t>
  </si>
  <si>
    <t xml:space="preserve">WE REMOVE TWO FACTORS 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</si>
  <si>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</si>
  <si>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</si>
  <si>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</si>
  <si>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</si>
  <si>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</si>
  <si>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</si>
  <si>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</si>
  <si>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</si>
  <si>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</si>
  <si>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I1= ABCDG</t>
  </si>
  <si>
    <t>I2=ABEFH</t>
  </si>
  <si>
    <t>I3=CDGEFH</t>
  </si>
  <si>
    <t>AS A RESULT THIS IS GIVEN UP</t>
  </si>
  <si>
    <t>A=BCDG=BEFH=ACDGEFH</t>
  </si>
  <si>
    <t>THE CONFOUNDING STRUCTURES WILL BE</t>
  </si>
  <si>
    <t>B=ACDG=AEFH=BCDGEFH</t>
  </si>
  <si>
    <t>C=ABDG=ABCEFH=DGEFH</t>
  </si>
  <si>
    <t>D=ABCG=ABDEFH=CGEFH</t>
  </si>
  <si>
    <t>E=ABCDEG=ABFH=CDGFH</t>
  </si>
  <si>
    <t>F=ABCDFG=ABEH=CDGEH</t>
  </si>
  <si>
    <t>G=ABCD=ABEFGH=CDEFH</t>
  </si>
  <si>
    <t>H=ABCDGH=ABEF=CDGEF</t>
  </si>
  <si>
    <t>AB=CDG=EFH=ABCDGEFH</t>
  </si>
  <si>
    <t>AC=BDG=BCEFH=ADGEFH</t>
  </si>
  <si>
    <t>AD=BCG=BDEFH=ACGEFH</t>
  </si>
  <si>
    <t>AE=BCDGE=BFH=ACDGFH</t>
  </si>
  <si>
    <t>AF=BCDGF=BEH=ACDGEH</t>
  </si>
  <si>
    <t>AG=BCD=BEFGH=ACDEFH</t>
  </si>
  <si>
    <t>AH=BCDGH=BEF=ACDGEF</t>
  </si>
  <si>
    <t>BC=ADG=ACEFH=BDGEFH</t>
  </si>
  <si>
    <t>BD=ACG=AEFHD=BCGEFH</t>
  </si>
  <si>
    <t>BE=ACDGE=AFH=BCDGFH</t>
  </si>
  <si>
    <t>BF=ACDGF=AEH=BCDGEH</t>
  </si>
  <si>
    <t>BG=ACD=AEFGH=BCDEFH</t>
  </si>
  <si>
    <t>BH=ACDGH=AEF=BCDGEF</t>
  </si>
  <si>
    <t>CD=ABG=ABCDEFH=GEFH</t>
  </si>
  <si>
    <t>CE=ABEDG=ABCFH=DGFH</t>
  </si>
  <si>
    <t>CF=ABDGF=ABCEH=DGEH</t>
  </si>
  <si>
    <t>CG=ABD=ABCEFGH=DEFH</t>
  </si>
  <si>
    <t>CH=ABGHD=ABCEF=DGEF</t>
  </si>
  <si>
    <t>DE=ABCGE=ABDFH=CGFH</t>
  </si>
  <si>
    <t>DF=ABCFG=ABDEH=CGEH</t>
  </si>
  <si>
    <t>DG=ABC=ABDEFGH=CEFH</t>
  </si>
  <si>
    <t>DH=ABCGH=ABEFD=CGEF</t>
  </si>
  <si>
    <t>EF=ABCDGEF=ABH=CDGH</t>
  </si>
  <si>
    <t>EG=ABCDE=ABFHG=CDFH</t>
  </si>
  <si>
    <t>EH=ABCDGEH=ABF=CDGF</t>
  </si>
  <si>
    <t>FG=ABCDF=ABEHG=CDEH</t>
  </si>
  <si>
    <t>FH=ABCDGFH=ABE=CDGE</t>
  </si>
  <si>
    <t>GH=ABCDH=ABEGF=CDEF</t>
  </si>
  <si>
    <t>ACE=BDGE=BCFH=ADGFH</t>
  </si>
  <si>
    <t>ACF=BDGF=BCEH=ADGEH</t>
  </si>
  <si>
    <t>ADE=BCGE=BDFH=ACGFH</t>
  </si>
  <si>
    <t>ADF=BCGF=BDEH=ACGEH</t>
  </si>
  <si>
    <t>ACH=BDGH=BCEF=ADGEF</t>
  </si>
  <si>
    <t>ADH=BCGH=BEFD=ACGEF</t>
  </si>
  <si>
    <t>AEG=BCDE=BFGH=ACDFH</t>
  </si>
  <si>
    <t>AFG=BCDF=BEGH=ACDEH</t>
  </si>
  <si>
    <t>AGH=BCDH=BEFG=ACDEF</t>
  </si>
  <si>
    <t>BCE=ADGE=ACFH=BDGFH</t>
  </si>
  <si>
    <t>BCF=ADFG=ACEH=BDGEH</t>
  </si>
  <si>
    <t>BCH=ADGH=AEFC=BDGEF</t>
  </si>
  <si>
    <t>BDE=ACGE=AFHD=BCGFH</t>
  </si>
  <si>
    <t>BDF=ACGF=AEHD=BCGEH</t>
  </si>
  <si>
    <t>BDH=ACGH=AEFD=BCGEF</t>
  </si>
  <si>
    <t>BEG=ACDE=AFGH=BCDFH</t>
  </si>
  <si>
    <t>BFG=ACDF=AEHG=BCDGE</t>
  </si>
  <si>
    <t>BGH=ACDH=AEFB=BCDEF</t>
  </si>
  <si>
    <t>CDE=ABGE=ABCDFH=GFH</t>
  </si>
  <si>
    <t>CDF=ABGF=ABCDEH=GEH</t>
  </si>
  <si>
    <t>CDH=ABGH=ABCDEF=GEF</t>
  </si>
  <si>
    <t>CEF=ABDGEF=ABCH=DGH</t>
  </si>
  <si>
    <t>CEG=ABDE=ABCFHG=DFH</t>
  </si>
  <si>
    <t>CEH=ABDGEH=ABCF=DGF</t>
  </si>
  <si>
    <t>CFG=ABDF=ABCEGH=DHE</t>
  </si>
  <si>
    <t>CFH=ABDGFH=ABCE=DEG</t>
  </si>
  <si>
    <t>CGH=ABDH=ABCGEF=DEF</t>
  </si>
  <si>
    <t>FACTORS</t>
  </si>
  <si>
    <t>HIGH(+1)</t>
  </si>
  <si>
    <t>LOW(-1)</t>
  </si>
  <si>
    <t>Kernel Size</t>
  </si>
  <si>
    <t>Number of Convolutional Layers</t>
  </si>
  <si>
    <t>Learning Rate</t>
  </si>
  <si>
    <t>Number of epoch</t>
  </si>
  <si>
    <t>2^8-2 DESIGN MODEL</t>
  </si>
  <si>
    <t>AB</t>
  </si>
  <si>
    <t>AC</t>
  </si>
  <si>
    <t>AD</t>
  </si>
  <si>
    <t>AE</t>
  </si>
  <si>
    <t>AF</t>
  </si>
  <si>
    <t>AG</t>
  </si>
  <si>
    <t>AH</t>
  </si>
  <si>
    <t>BC</t>
  </si>
  <si>
    <t>BD</t>
  </si>
  <si>
    <t>BE</t>
  </si>
  <si>
    <t>BF</t>
  </si>
  <si>
    <t>BG</t>
  </si>
  <si>
    <t>BH</t>
  </si>
  <si>
    <t>CD</t>
  </si>
  <si>
    <t>CE</t>
  </si>
  <si>
    <t>CF</t>
  </si>
  <si>
    <t>CG</t>
  </si>
  <si>
    <t>CH</t>
  </si>
  <si>
    <t>DE</t>
  </si>
  <si>
    <t>DF</t>
  </si>
  <si>
    <t>DG</t>
  </si>
  <si>
    <t>DH</t>
  </si>
  <si>
    <t>EF</t>
  </si>
  <si>
    <t>EG</t>
  </si>
  <si>
    <t>EH</t>
  </si>
  <si>
    <t>FG</t>
  </si>
  <si>
    <t>FH</t>
  </si>
  <si>
    <t>GH</t>
  </si>
  <si>
    <t>ACE</t>
  </si>
  <si>
    <t>ACF</t>
  </si>
  <si>
    <t>ACH</t>
  </si>
  <si>
    <t>ADE</t>
  </si>
  <si>
    <t>ADF</t>
  </si>
  <si>
    <t>ADH</t>
  </si>
  <si>
    <t>AEG</t>
  </si>
  <si>
    <t>AFG</t>
  </si>
  <si>
    <t>AGH</t>
  </si>
  <si>
    <t>BCE</t>
  </si>
  <si>
    <t>BCF</t>
  </si>
  <si>
    <t>BCH</t>
  </si>
  <si>
    <t>BDE</t>
  </si>
  <si>
    <t>BDF</t>
  </si>
  <si>
    <t>BDH</t>
  </si>
  <si>
    <t>BEG</t>
  </si>
  <si>
    <t>BFG</t>
  </si>
  <si>
    <t>BGH</t>
  </si>
  <si>
    <t>CDE</t>
  </si>
  <si>
    <t>CDF</t>
  </si>
  <si>
    <t>CDH</t>
  </si>
  <si>
    <t>CEF</t>
  </si>
  <si>
    <t>CEG</t>
  </si>
  <si>
    <t>CEH</t>
  </si>
  <si>
    <t>CFG</t>
  </si>
  <si>
    <t>CFH</t>
  </si>
  <si>
    <t>CGH</t>
  </si>
  <si>
    <t>gh</t>
  </si>
  <si>
    <t>a</t>
  </si>
  <si>
    <t>b</t>
  </si>
  <si>
    <t>ch</t>
  </si>
  <si>
    <t>dh</t>
  </si>
  <si>
    <t>eg</t>
  </si>
  <si>
    <t>fg</t>
  </si>
  <si>
    <t>abgh</t>
  </si>
  <si>
    <t>acg</t>
  </si>
  <si>
    <t>adg</t>
  </si>
  <si>
    <t>aeh</t>
  </si>
  <si>
    <t>afh</t>
  </si>
  <si>
    <t>bcg</t>
  </si>
  <si>
    <t>bdg</t>
  </si>
  <si>
    <t>beh</t>
  </si>
  <si>
    <t>bfh</t>
  </si>
  <si>
    <t>cdgh</t>
  </si>
  <si>
    <t>ce</t>
  </si>
  <si>
    <t>cf</t>
  </si>
  <si>
    <t>de</t>
  </si>
  <si>
    <t>df</t>
  </si>
  <si>
    <t>efgh</t>
  </si>
  <si>
    <t>abch</t>
  </si>
  <si>
    <t>abdh</t>
  </si>
  <si>
    <t>abeg</t>
  </si>
  <si>
    <t>abfg</t>
  </si>
  <si>
    <t>acd</t>
  </si>
  <si>
    <t>acegh</t>
  </si>
  <si>
    <t>acfgh</t>
  </si>
  <si>
    <t>adegh</t>
  </si>
  <si>
    <t>adfgh</t>
  </si>
  <si>
    <t>aef</t>
  </si>
  <si>
    <t>bcd</t>
  </si>
  <si>
    <t>bcegh</t>
  </si>
  <si>
    <t>bcfgh</t>
  </si>
  <si>
    <t>bdegh</t>
  </si>
  <si>
    <t>bdfgh</t>
  </si>
  <si>
    <t>bef</t>
  </si>
  <si>
    <t>cdeg</t>
  </si>
  <si>
    <t>cdfg</t>
  </si>
  <si>
    <t>cefh</t>
  </si>
  <si>
    <t>defh</t>
  </si>
  <si>
    <t>abcdgh</t>
  </si>
  <si>
    <t>abce</t>
  </si>
  <si>
    <t>abcf</t>
  </si>
  <si>
    <t>abde</t>
  </si>
  <si>
    <t>abdf</t>
  </si>
  <si>
    <t>abefgh</t>
  </si>
  <si>
    <t>acdeh</t>
  </si>
  <si>
    <t>acdfh</t>
  </si>
  <si>
    <t>adefg</t>
  </si>
  <si>
    <t>bcdeh</t>
  </si>
  <si>
    <t>bcdfh</t>
  </si>
  <si>
    <t>bcefg</t>
  </si>
  <si>
    <t>bdefg</t>
  </si>
  <si>
    <t>cdefgh</t>
  </si>
  <si>
    <t>acefg</t>
  </si>
  <si>
    <t>abcdeg</t>
  </si>
  <si>
    <t>abcdfg</t>
  </si>
  <si>
    <t>acdef</t>
  </si>
  <si>
    <t>abdefh</t>
  </si>
  <si>
    <t>bcdef</t>
  </si>
  <si>
    <t>abcefh</t>
  </si>
  <si>
    <t>abcdefgh</t>
  </si>
  <si>
    <t>Replicate 1</t>
  </si>
  <si>
    <t>Replicate 2</t>
  </si>
  <si>
    <t>CONTRAST</t>
  </si>
  <si>
    <t>EFFECT</t>
  </si>
  <si>
    <t>SSREG</t>
  </si>
  <si>
    <t>MSREG</t>
  </si>
  <si>
    <t>Total Sum</t>
  </si>
  <si>
    <t>SST</t>
  </si>
  <si>
    <t>SSE</t>
  </si>
  <si>
    <t>df of Error</t>
  </si>
  <si>
    <t>127-63</t>
  </si>
  <si>
    <t>MSE</t>
  </si>
  <si>
    <t>Fo</t>
  </si>
  <si>
    <t>Fc</t>
  </si>
  <si>
    <t>p value</t>
  </si>
  <si>
    <t>R2</t>
  </si>
  <si>
    <t>THE REGRESSION EQUATION IS</t>
  </si>
  <si>
    <t>ALPHA</t>
  </si>
  <si>
    <t>BETA 0</t>
  </si>
  <si>
    <t>Y=0.256+(0.0482/2)XA+(0.0556/2)XB+(0.0388/2)XC+(0.0208/2)XD+(0.2337/2)XE+(0.1416/2)XF+(0.0217/2)XH+(-0.0146/2)XAXB+(-0.0103/2)XAXC+(0.104/2)XAXE+(-0.0371/2)XAXH+(0.0176/2)XBXD+(0.0160/2)XBXF+(-0.0123/2)XBXG+(0.0637/2)XBXH+(0.0484/2)XCXE+(0.0105/2)XCXF+(-0.0115/2)XCXG+(-0.0157/2)XDXG+</t>
  </si>
  <si>
    <t>(0.1089/2)XEXF+(0.0546/2)XEXG+(-0.0562/2)XEXH+(-0.0164/2)XFXG+(0.0197/2)XFXH+(-0.0215/2)XGXH+(-0.0206/2)XAXDXE+(-0.0174/2)XAXDXF+(0.01348/2)XAXDXH+(-0.02148/2)XAXEXG+(0.0179/2)XAXGXH+(0.0156/2)XBXCXE+(0.0184/2)XBXCXF+(-0.0189/2)XBXCXH+(0.027/2)XBXEXG+(-0.0132/2)XBXFXG+</t>
  </si>
  <si>
    <t>(-0.0367/2)XBXGXH+(-0.0125/2)XCXDXE+(0.0234/2)XCXDXF+(-0.01832/2)XCXEXG+(-0.0132/2)XCXFXG+(-0.0105/2)XCXFXH+(0.0156/2)XCXGXH</t>
  </si>
  <si>
    <t>RESIDUALS</t>
  </si>
  <si>
    <t>ORDERED</t>
  </si>
  <si>
    <t>J</t>
  </si>
  <si>
    <t>Z VALUE</t>
  </si>
  <si>
    <t>(J-0.5)/128</t>
  </si>
  <si>
    <t>SUM OF REG</t>
  </si>
  <si>
    <t>COMPARISON OF OUR MODEL TO THE REAL NEURAL NETWORK</t>
  </si>
  <si>
    <t xml:space="preserve">EXPERIMENT </t>
  </si>
  <si>
    <t>TRUE VALUE</t>
  </si>
  <si>
    <t>REGRESSION VALUE</t>
  </si>
  <si>
    <t>ERROR</t>
  </si>
  <si>
    <t>ABCDEFGH</t>
  </si>
  <si>
    <t>O.693</t>
  </si>
  <si>
    <t>ABCEFH</t>
  </si>
  <si>
    <t>BCDEF</t>
  </si>
  <si>
    <t>BEF</t>
  </si>
  <si>
    <t>There are many possible reasons for the error</t>
  </si>
  <si>
    <t>Presence of Random errors</t>
  </si>
  <si>
    <t>The choice of factors may not be accurate</t>
  </si>
  <si>
    <t>Fractional factorial Experiment increases the possibility of error and reduces the accuracy</t>
  </si>
  <si>
    <t>`</t>
  </si>
  <si>
    <t>We find factors and interactions significant such as A,B,C,D,E,F,H,AB,AC,AE,AH,BD,BF,BG,BH,CE,CF,CG,DG,EF,EG,EH,FG,FH,GH,ADF,ADE,ADH,AEG,AGH,BCE,BCF,BCH,BEG,BFG,BDH,CDE,CDF,CEG,CFG,CFH,CGH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</si>
</sst>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Body)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2" borderId="7" xfId="0" applyFill="1" applyBorder="1"/>
    <xf numFmtId="0" fontId="0" fillId="5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5" borderId="0" xfId="0" applyFont="1" applyFill="1"/>
    <xf numFmtId="0" fontId="0" fillId="6" borderId="7" xfId="0" applyFill="1" applyBorder="1"/>
    <xf numFmtId="0" fontId="0" fillId="0" borderId="7" xfId="0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7" borderId="0" xfId="0" applyFill="1"/>
    <xf numFmtId="0" fontId="0" fillId="7" borderId="7" xfId="0" applyFill="1" applyBorder="1"/>
    <xf numFmtId="0" fontId="0" fillId="4" borderId="7" xfId="0" applyFill="1" applyBorder="1"/>
    <xf numFmtId="0" fontId="0" fillId="3" borderId="7" xfId="0" applyFill="1" applyBorder="1"/>
    <xf numFmtId="0" fontId="7" fillId="0" borderId="0" xfId="0" applyFont="1"/>
    <xf numFmtId="0" fontId="7" fillId="8" borderId="0" xfId="0" applyFont="1" applyFill="1"/>
    <xf numFmtId="0" fontId="0" fillId="8" borderId="0" xfId="0" applyFill="1"/>
    <xf numFmtId="10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4022679657625"/>
          <c:y val="4.9291435613062227E-2"/>
          <c:w val="0.79327826974150484"/>
          <c:h val="0.789289786096516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and low points'!$B$16:$B$20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</c:numCache>
            </c:numRef>
          </c:xVal>
          <c:yVal>
            <c:numRef>
              <c:f>'high and low points'!$D$16:$D$20</c:f>
              <c:numCache>
                <c:formatCode>General</c:formatCode>
                <c:ptCount val="5"/>
                <c:pt idx="0">
                  <c:v>0.46700000000000003</c:v>
                </c:pt>
                <c:pt idx="1">
                  <c:v>0.61699999999999999</c:v>
                </c:pt>
                <c:pt idx="2">
                  <c:v>0.63100000000000001</c:v>
                </c:pt>
                <c:pt idx="3">
                  <c:v>0.621</c:v>
                </c:pt>
                <c:pt idx="4">
                  <c:v>0.58299999999999996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F1-4447-AF3B-964C85B26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97704"/>
        <c:axId val="495397048"/>
      </c:scatterChart>
      <c:valAx>
        <c:axId val="49539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97048"/>
        <c:crosses val="autoZero"/>
        <c:crossBetween val="midCat"/>
      </c:valAx>
      <c:valAx>
        <c:axId val="49539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977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and low points'!$B$27:$B$30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'high and low points'!$F$27:$F$30</c:f>
              <c:numCache>
                <c:formatCode>General</c:formatCode>
                <c:ptCount val="4"/>
                <c:pt idx="0">
                  <c:v>0.623</c:v>
                </c:pt>
                <c:pt idx="1">
                  <c:v>0.628</c:v>
                </c:pt>
                <c:pt idx="2">
                  <c:v>0.627</c:v>
                </c:pt>
                <c:pt idx="3">
                  <c:v>0.58099999999999996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11F-A6BB-AEB520E36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75360"/>
        <c:axId val="501477984"/>
      </c:scatterChart>
      <c:valAx>
        <c:axId val="5014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77984"/>
        <c:crosses val="autoZero"/>
        <c:crossBetween val="midCat"/>
      </c:valAx>
      <c:valAx>
        <c:axId val="5014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</a:t>
                </a:r>
                <a:r>
                  <a:rPr lang="en-US" baseline="0"/>
                  <a:t> of convolutional layers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and low points'!$B$38:$B$42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264</c:v>
                </c:pt>
              </c:numCache>
            </c:numRef>
          </c:xVal>
          <c:yVal>
            <c:numRef>
              <c:f>'high and low points'!$F$38:$F$42</c:f>
              <c:numCache>
                <c:formatCode>General</c:formatCode>
                <c:ptCount val="5"/>
                <c:pt idx="0">
                  <c:v>0.58099999999999996</c:v>
                </c:pt>
                <c:pt idx="1">
                  <c:v>0.60599999999999998</c:v>
                </c:pt>
                <c:pt idx="2">
                  <c:v>0.58399999999999996</c:v>
                </c:pt>
                <c:pt idx="3">
                  <c:v>0.64500000000000002</c:v>
                </c:pt>
                <c:pt idx="4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4-4026-A5C8-70A850B54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76424"/>
        <c:axId val="497072160"/>
      </c:scatterChart>
      <c:valAx>
        <c:axId val="49707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validation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72160"/>
        <c:crosses val="autoZero"/>
        <c:crossBetween val="midCat"/>
      </c:valAx>
      <c:valAx>
        <c:axId val="4970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filter conv 2D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7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and low points'!$B$50:$B$55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'high and low points'!$F$50:$F$55</c:f>
              <c:numCache>
                <c:formatCode>General</c:formatCode>
                <c:ptCount val="6"/>
                <c:pt idx="0">
                  <c:v>0.6</c:v>
                </c:pt>
                <c:pt idx="1">
                  <c:v>0.61599999999999999</c:v>
                </c:pt>
                <c:pt idx="2">
                  <c:v>0.622</c:v>
                </c:pt>
                <c:pt idx="3">
                  <c:v>0.63900000000000001</c:v>
                </c:pt>
                <c:pt idx="4">
                  <c:v>0.629</c:v>
                </c:pt>
                <c:pt idx="5">
                  <c:v>0.627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5-4421-B9C2-A1EDFE25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05696"/>
        <c:axId val="551710944"/>
      </c:scatterChart>
      <c:valAx>
        <c:axId val="55170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10944"/>
        <c:crosses val="autoZero"/>
        <c:crossBetween val="midCat"/>
      </c:valAx>
      <c:valAx>
        <c:axId val="5517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</a:t>
                </a:r>
                <a:r>
                  <a:rPr lang="en-US" baseline="0"/>
                  <a:t> of neurons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0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and low points'!$B$60:$B$64</c:f>
              <c:numCache>
                <c:formatCode>General</c:formatCode>
                <c:ptCount val="5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</c:numCache>
            </c:numRef>
          </c:xVal>
          <c:yVal>
            <c:numRef>
              <c:f>'high and low points'!$F$60:$F$64</c:f>
              <c:numCache>
                <c:formatCode>General</c:formatCode>
                <c:ptCount val="5"/>
                <c:pt idx="0">
                  <c:v>0.48799999999999999</c:v>
                </c:pt>
                <c:pt idx="1">
                  <c:v>0.61599999999999999</c:v>
                </c:pt>
                <c:pt idx="2">
                  <c:v>0.61399999999999999</c:v>
                </c:pt>
                <c:pt idx="3">
                  <c:v>9.1999999999999998E-2</c:v>
                </c:pt>
                <c:pt idx="4">
                  <c:v>0.11700000000000001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3-4A31-8D6A-5BDBDB2B5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34152"/>
        <c:axId val="500833496"/>
      </c:scatterChart>
      <c:valAx>
        <c:axId val="50083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3496"/>
        <c:crosses val="autoZero"/>
        <c:crossBetween val="midCat"/>
      </c:valAx>
      <c:valAx>
        <c:axId val="50083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and low points'!$B$71:$B$75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'high and low points'!$F$71:$F$75</c:f>
              <c:numCache>
                <c:formatCode>General</c:formatCode>
                <c:ptCount val="5"/>
                <c:pt idx="0">
                  <c:v>0.42699999999999999</c:v>
                </c:pt>
                <c:pt idx="1">
                  <c:v>0.64300000000000002</c:v>
                </c:pt>
                <c:pt idx="2">
                  <c:v>0.65100000000000002</c:v>
                </c:pt>
                <c:pt idx="3">
                  <c:v>0.66200000000000003</c:v>
                </c:pt>
                <c:pt idx="4">
                  <c:v>0.66500000000000004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D-430C-8378-301D54A20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09192"/>
        <c:axId val="499710832"/>
      </c:scatterChart>
      <c:valAx>
        <c:axId val="49970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validation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0832"/>
        <c:crosses val="autoZero"/>
        <c:crossBetween val="midCat"/>
      </c:valAx>
      <c:valAx>
        <c:axId val="4997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epochs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0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58950131233595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and low points'!$B$83:$B$87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'high and low points'!$F$83:$F$87</c:f>
              <c:numCache>
                <c:formatCode>General</c:formatCode>
                <c:ptCount val="5"/>
                <c:pt idx="0">
                  <c:v>0.58799999999999997</c:v>
                </c:pt>
                <c:pt idx="1">
                  <c:v>0.58899999999999997</c:v>
                </c:pt>
                <c:pt idx="2">
                  <c:v>0.53900000000000003</c:v>
                </c:pt>
                <c:pt idx="3">
                  <c:v>0.50700000000000001</c:v>
                </c:pt>
                <c:pt idx="4">
                  <c:v>0.47799999999999998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C-448B-9016-9826A17D4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52936"/>
        <c:axId val="555556872"/>
      </c:scatterChart>
      <c:valAx>
        <c:axId val="55555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Validation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56872"/>
        <c:crosses val="autoZero"/>
        <c:crossBetween val="midCat"/>
      </c:valAx>
      <c:valAx>
        <c:axId val="55555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5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and low points'!$B$91:$B$96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0.99</c:v>
                </c:pt>
              </c:numCache>
            </c:numRef>
          </c:xVal>
          <c:yVal>
            <c:numRef>
              <c:f>'high and low points'!$F$91:$F$96</c:f>
              <c:numCache>
                <c:formatCode>General</c:formatCode>
                <c:ptCount val="6"/>
                <c:pt idx="0">
                  <c:v>0.58399999999999996</c:v>
                </c:pt>
                <c:pt idx="1">
                  <c:v>0.60099999999999998</c:v>
                </c:pt>
                <c:pt idx="2">
                  <c:v>0.61899999999999999</c:v>
                </c:pt>
                <c:pt idx="3">
                  <c:v>0.64400000000000002</c:v>
                </c:pt>
                <c:pt idx="4">
                  <c:v>0.65</c:v>
                </c:pt>
                <c:pt idx="5">
                  <c:v>0.49299999999999999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2-484D-BE40-C7E569F3B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73016"/>
        <c:axId val="505463176"/>
      </c:scatterChart>
      <c:valAx>
        <c:axId val="50547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3176"/>
        <c:crosses val="autoZero"/>
        <c:crossBetween val="midCat"/>
      </c:valAx>
      <c:valAx>
        <c:axId val="50546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Momentum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NORMALITY PLOT OF RESIDUALS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'Design of experiment'!$BX$9:$BX$136</c:f>
              <c:numCache>
                <c:formatCode>General</c:formatCode>
                <c:ptCount val="128"/>
                <c:pt idx="0">
                  <c:v>-9.3632812500000051E-2</c:v>
                </c:pt>
                <c:pt idx="1">
                  <c:v>-7.7101562500000068E-2</c:v>
                </c:pt>
                <c:pt idx="2">
                  <c:v>-6.416406249999998E-2</c:v>
                </c:pt>
                <c:pt idx="3">
                  <c:v>-4.8351562500000111E-2</c:v>
                </c:pt>
                <c:pt idx="4">
                  <c:v>-3.8101562500000019E-2</c:v>
                </c:pt>
                <c:pt idx="5">
                  <c:v>-3.7226562500000115E-2</c:v>
                </c:pt>
                <c:pt idx="6">
                  <c:v>-3.4507812499999901E-2</c:v>
                </c:pt>
                <c:pt idx="7">
                  <c:v>-3.3789062500000078E-2</c:v>
                </c:pt>
                <c:pt idx="8">
                  <c:v>-3.2132812499999719E-2</c:v>
                </c:pt>
                <c:pt idx="9">
                  <c:v>-2.7789062500000017E-2</c:v>
                </c:pt>
                <c:pt idx="10">
                  <c:v>-2.7382812499999978E-2</c:v>
                </c:pt>
                <c:pt idx="11">
                  <c:v>-2.4601562500000007E-2</c:v>
                </c:pt>
                <c:pt idx="12">
                  <c:v>-2.3945312499999871E-2</c:v>
                </c:pt>
                <c:pt idx="13">
                  <c:v>-2.3351562500000145E-2</c:v>
                </c:pt>
                <c:pt idx="14">
                  <c:v>-2.288281249999996E-2</c:v>
                </c:pt>
                <c:pt idx="15">
                  <c:v>-2.0851562499999865E-2</c:v>
                </c:pt>
                <c:pt idx="16">
                  <c:v>-2.0101562500000059E-2</c:v>
                </c:pt>
                <c:pt idx="17">
                  <c:v>-1.994531250000009E-2</c:v>
                </c:pt>
                <c:pt idx="18">
                  <c:v>-1.9601562499999892E-2</c:v>
                </c:pt>
                <c:pt idx="19">
                  <c:v>-1.8882812499999957E-2</c:v>
                </c:pt>
                <c:pt idx="20">
                  <c:v>-1.8382812500000054E-2</c:v>
                </c:pt>
                <c:pt idx="21">
                  <c:v>-1.7851562499999862E-2</c:v>
                </c:pt>
                <c:pt idx="22">
                  <c:v>-1.7820312500000046E-2</c:v>
                </c:pt>
                <c:pt idx="23">
                  <c:v>-1.7789062500000091E-2</c:v>
                </c:pt>
                <c:pt idx="24">
                  <c:v>-1.6945312499999865E-2</c:v>
                </c:pt>
                <c:pt idx="25">
                  <c:v>-1.6820312500000073E-2</c:v>
                </c:pt>
                <c:pt idx="26">
                  <c:v>-1.6226562500000027E-2</c:v>
                </c:pt>
                <c:pt idx="27">
                  <c:v>-1.522656250000004E-2</c:v>
                </c:pt>
                <c:pt idx="28">
                  <c:v>-1.4976562500000012E-2</c:v>
                </c:pt>
                <c:pt idx="29">
                  <c:v>-1.4789062500000005E-2</c:v>
                </c:pt>
                <c:pt idx="30">
                  <c:v>-1.4539062500000033E-2</c:v>
                </c:pt>
                <c:pt idx="31">
                  <c:v>-1.4351562499999804E-2</c:v>
                </c:pt>
                <c:pt idx="32">
                  <c:v>-1.4132812499999703E-2</c:v>
                </c:pt>
                <c:pt idx="33">
                  <c:v>-1.4101562500000053E-2</c:v>
                </c:pt>
                <c:pt idx="34">
                  <c:v>-1.3632812500000049E-2</c:v>
                </c:pt>
                <c:pt idx="35">
                  <c:v>-1.3507812499999966E-2</c:v>
                </c:pt>
                <c:pt idx="36">
                  <c:v>-1.2820312500000069E-2</c:v>
                </c:pt>
                <c:pt idx="37">
                  <c:v>-1.2539062500000087E-2</c:v>
                </c:pt>
                <c:pt idx="38">
                  <c:v>-1.1570312500000041E-2</c:v>
                </c:pt>
                <c:pt idx="39">
                  <c:v>-1.1570312500000027E-2</c:v>
                </c:pt>
                <c:pt idx="40">
                  <c:v>-1.0882812499999964E-2</c:v>
                </c:pt>
                <c:pt idx="41">
                  <c:v>-1.0851562499999856E-2</c:v>
                </c:pt>
                <c:pt idx="42">
                  <c:v>-1.0601562500000022E-2</c:v>
                </c:pt>
                <c:pt idx="43">
                  <c:v>-1.0601562500000022E-2</c:v>
                </c:pt>
                <c:pt idx="44">
                  <c:v>-1.0164062499999987E-2</c:v>
                </c:pt>
                <c:pt idx="45">
                  <c:v>-1.0132812500000102E-2</c:v>
                </c:pt>
                <c:pt idx="46">
                  <c:v>-1.0007812500000005E-2</c:v>
                </c:pt>
                <c:pt idx="47">
                  <c:v>-9.8203124999999281E-3</c:v>
                </c:pt>
                <c:pt idx="48">
                  <c:v>-9.3203125000000664E-3</c:v>
                </c:pt>
                <c:pt idx="49">
                  <c:v>-7.9765625000000756E-3</c:v>
                </c:pt>
                <c:pt idx="50">
                  <c:v>-7.1640624999999847E-3</c:v>
                </c:pt>
                <c:pt idx="51">
                  <c:v>-6.8515624999997415E-3</c:v>
                </c:pt>
                <c:pt idx="52">
                  <c:v>-6.5078124999998765E-3</c:v>
                </c:pt>
                <c:pt idx="53">
                  <c:v>-6.3828124999999875E-3</c:v>
                </c:pt>
                <c:pt idx="54">
                  <c:v>-5.6328125000000423E-3</c:v>
                </c:pt>
                <c:pt idx="55">
                  <c:v>-5.3828125000000421E-3</c:v>
                </c:pt>
                <c:pt idx="56">
                  <c:v>-5.3828125000000421E-3</c:v>
                </c:pt>
                <c:pt idx="57">
                  <c:v>-4.3203125000000758E-3</c:v>
                </c:pt>
                <c:pt idx="58">
                  <c:v>-2.9765625000000712E-3</c:v>
                </c:pt>
                <c:pt idx="59">
                  <c:v>-1.0078125000001492E-3</c:v>
                </c:pt>
                <c:pt idx="60">
                  <c:v>-9.7656249999994449E-4</c:v>
                </c:pt>
                <c:pt idx="61">
                  <c:v>-8.5156249999995826E-4</c:v>
                </c:pt>
                <c:pt idx="62">
                  <c:v>-3.8281250000005151E-4</c:v>
                </c:pt>
                <c:pt idx="63">
                  <c:v>-1.6406249999995071E-4</c:v>
                </c:pt>
                <c:pt idx="64">
                  <c:v>3.9843749999990408E-4</c:v>
                </c:pt>
                <c:pt idx="65">
                  <c:v>5.5468749999997014E-4</c:v>
                </c:pt>
                <c:pt idx="66">
                  <c:v>9.9218749999985256E-4</c:v>
                </c:pt>
                <c:pt idx="67">
                  <c:v>1.4609374999999675E-3</c:v>
                </c:pt>
                <c:pt idx="68">
                  <c:v>2.5546874999998748E-3</c:v>
                </c:pt>
                <c:pt idx="69">
                  <c:v>2.5859374999999407E-3</c:v>
                </c:pt>
                <c:pt idx="70">
                  <c:v>2.7734374999999756E-3</c:v>
                </c:pt>
                <c:pt idx="71">
                  <c:v>2.8359375000003295E-3</c:v>
                </c:pt>
                <c:pt idx="72">
                  <c:v>2.8671874999999097E-3</c:v>
                </c:pt>
                <c:pt idx="73">
                  <c:v>3.5546874999999728E-3</c:v>
                </c:pt>
                <c:pt idx="74">
                  <c:v>3.6484375000001845E-3</c:v>
                </c:pt>
                <c:pt idx="75">
                  <c:v>4.0234375000000461E-3</c:v>
                </c:pt>
                <c:pt idx="76">
                  <c:v>4.5546874999999321E-3</c:v>
                </c:pt>
                <c:pt idx="77">
                  <c:v>4.7734374999999635E-3</c:v>
                </c:pt>
                <c:pt idx="78">
                  <c:v>5.1484375000001026E-3</c:v>
                </c:pt>
                <c:pt idx="79">
                  <c:v>5.2109374999999014E-3</c:v>
                </c:pt>
                <c:pt idx="80">
                  <c:v>5.2109375000000402E-3</c:v>
                </c:pt>
                <c:pt idx="81">
                  <c:v>7.3984375000000491E-3</c:v>
                </c:pt>
                <c:pt idx="82">
                  <c:v>7.3984375000000491E-3</c:v>
                </c:pt>
                <c:pt idx="83">
                  <c:v>8.023437500000008E-3</c:v>
                </c:pt>
                <c:pt idx="84">
                  <c:v>8.0859375000000705E-3</c:v>
                </c:pt>
                <c:pt idx="85">
                  <c:v>8.3984375000001332E-3</c:v>
                </c:pt>
                <c:pt idx="86">
                  <c:v>8.4296874999999494E-3</c:v>
                </c:pt>
                <c:pt idx="87">
                  <c:v>9.2109374999998911E-3</c:v>
                </c:pt>
                <c:pt idx="88">
                  <c:v>1.0492187500000028E-2</c:v>
                </c:pt>
                <c:pt idx="89">
                  <c:v>1.1023437499999955E-2</c:v>
                </c:pt>
                <c:pt idx="90">
                  <c:v>1.1117187500000014E-2</c:v>
                </c:pt>
                <c:pt idx="91">
                  <c:v>1.1210937500000046E-2</c:v>
                </c:pt>
                <c:pt idx="92">
                  <c:v>1.1460937499999907E-2</c:v>
                </c:pt>
                <c:pt idx="93">
                  <c:v>1.1492187500000084E-2</c:v>
                </c:pt>
                <c:pt idx="94">
                  <c:v>1.249218750000014E-2</c:v>
                </c:pt>
                <c:pt idx="95">
                  <c:v>1.2554687499999925E-2</c:v>
                </c:pt>
                <c:pt idx="96">
                  <c:v>1.3335937499999978E-2</c:v>
                </c:pt>
                <c:pt idx="97">
                  <c:v>1.5023437500000014E-2</c:v>
                </c:pt>
                <c:pt idx="98">
                  <c:v>1.5085937500000077E-2</c:v>
                </c:pt>
                <c:pt idx="99">
                  <c:v>1.5085937500000091E-2</c:v>
                </c:pt>
                <c:pt idx="100">
                  <c:v>1.5554687499999831E-2</c:v>
                </c:pt>
                <c:pt idx="101">
                  <c:v>1.7054687499999943E-2</c:v>
                </c:pt>
                <c:pt idx="102">
                  <c:v>1.7992187499999993E-2</c:v>
                </c:pt>
                <c:pt idx="103">
                  <c:v>1.7992187500000006E-2</c:v>
                </c:pt>
                <c:pt idx="104">
                  <c:v>1.8429687499999972E-2</c:v>
                </c:pt>
                <c:pt idx="105">
                  <c:v>1.9585937499999956E-2</c:v>
                </c:pt>
                <c:pt idx="106">
                  <c:v>2.1585937500000055E-2</c:v>
                </c:pt>
                <c:pt idx="107">
                  <c:v>2.1835937500000013E-2</c:v>
                </c:pt>
                <c:pt idx="108">
                  <c:v>2.186718749999994E-2</c:v>
                </c:pt>
                <c:pt idx="109">
                  <c:v>2.199218750000001E-2</c:v>
                </c:pt>
                <c:pt idx="110">
                  <c:v>2.3148437500000063E-2</c:v>
                </c:pt>
                <c:pt idx="111">
                  <c:v>2.3148437500000285E-2</c:v>
                </c:pt>
                <c:pt idx="112">
                  <c:v>2.3835937500000015E-2</c:v>
                </c:pt>
                <c:pt idx="113">
                  <c:v>2.583593750000035E-2</c:v>
                </c:pt>
                <c:pt idx="114">
                  <c:v>2.758593750000006E-2</c:v>
                </c:pt>
                <c:pt idx="115">
                  <c:v>2.8867187499999947E-2</c:v>
                </c:pt>
                <c:pt idx="116">
                  <c:v>3.177343749999989E-2</c:v>
                </c:pt>
                <c:pt idx="117">
                  <c:v>3.2742187500000089E-2</c:v>
                </c:pt>
                <c:pt idx="118">
                  <c:v>3.4335937499999997E-2</c:v>
                </c:pt>
                <c:pt idx="119">
                  <c:v>3.5179687499999945E-2</c:v>
                </c:pt>
                <c:pt idx="120">
                  <c:v>3.7898437499999937E-2</c:v>
                </c:pt>
                <c:pt idx="121">
                  <c:v>3.8742187500000094E-2</c:v>
                </c:pt>
                <c:pt idx="122">
                  <c:v>4.1179687500000089E-2</c:v>
                </c:pt>
                <c:pt idx="123">
                  <c:v>4.3085937500000115E-2</c:v>
                </c:pt>
                <c:pt idx="124">
                  <c:v>4.5648437499999861E-2</c:v>
                </c:pt>
                <c:pt idx="125">
                  <c:v>4.5898437499999944E-2</c:v>
                </c:pt>
                <c:pt idx="126">
                  <c:v>6.5648437499999907E-2</c:v>
                </c:pt>
                <c:pt idx="127">
                  <c:v>0.10336718749999993</c:v>
                </c:pt>
              </c:numCache>
            </c:numRef>
          </c:xVal>
          <c:yVal>
            <c:numRef>
              <c:f>'Design of experiment'!$CA$9:$CA$136</c:f>
              <c:numCache>
                <c:formatCode>General</c:formatCode>
                <c:ptCount val="128"/>
                <c:pt idx="0">
                  <c:v>-2.6600674686174592</c:v>
                </c:pt>
                <c:pt idx="1">
                  <c:v>-2.2662268092096522</c:v>
                </c:pt>
                <c:pt idx="2">
                  <c:v>-2.0635278983162442</c:v>
                </c:pt>
                <c:pt idx="3">
                  <c:v>-1.921350774293703</c:v>
                </c:pt>
                <c:pt idx="4">
                  <c:v>-1.8098922384806082</c:v>
                </c:pt>
                <c:pt idx="5">
                  <c:v>-1.7172281175057413</c:v>
                </c:pt>
                <c:pt idx="6">
                  <c:v>-1.6373253827680638</c:v>
                </c:pt>
                <c:pt idx="7">
                  <c:v>-1.566688586068413</c:v>
                </c:pt>
                <c:pt idx="8">
                  <c:v>-1.5031029431292737</c:v>
                </c:pt>
                <c:pt idx="9">
                  <c:v>-1.4450725798180741</c:v>
                </c:pt>
                <c:pt idx="10">
                  <c:v>-1.3915374879959002</c:v>
                </c:pt>
                <c:pt idx="11">
                  <c:v>-1.3417178410802544</c:v>
                </c:pt>
                <c:pt idx="12">
                  <c:v>-1.2950224067058156</c:v>
                </c:pt>
                <c:pt idx="13">
                  <c:v>-1.2509917154625458</c:v>
                </c:pt>
                <c:pt idx="14">
                  <c:v>-1.2092612317091556</c:v>
                </c:pt>
                <c:pt idx="15">
                  <c:v>-1.1695366102071427</c:v>
                </c:pt>
                <c:pt idx="16">
                  <c:v>-1.1315765583861888</c:v>
                </c:pt>
                <c:pt idx="17">
                  <c:v>-1.0951806527613885</c:v>
                </c:pt>
                <c:pt idx="18">
                  <c:v>-1.0601804794353551</c:v>
                </c:pt>
                <c:pt idx="19">
                  <c:v>-1.0264330631379093</c:v>
                </c:pt>
                <c:pt idx="20">
                  <c:v>-0.99381590786088292</c:v>
                </c:pt>
                <c:pt idx="21">
                  <c:v>-0.96222319529541966</c:v>
                </c:pt>
                <c:pt idx="22">
                  <c:v>-0.93156283000711515</c:v>
                </c:pt>
                <c:pt idx="23">
                  <c:v>-0.90175411383009907</c:v>
                </c:pt>
                <c:pt idx="24">
                  <c:v>-0.87272589462704031</c:v>
                </c:pt>
                <c:pt idx="25">
                  <c:v>-0.84441507737525745</c:v>
                </c:pt>
                <c:pt idx="26">
                  <c:v>-0.8167654153150905</c:v>
                </c:pt>
                <c:pt idx="27">
                  <c:v>-0.78972651994326604</c:v>
                </c:pt>
                <c:pt idx="28">
                  <c:v>-0.76325304373257086</c:v>
                </c:pt>
                <c:pt idx="29">
                  <c:v>-0.73730400043865463</c:v>
                </c:pt>
                <c:pt idx="30">
                  <c:v>-0.71184219593941889</c:v>
                </c:pt>
                <c:pt idx="31">
                  <c:v>-0.68683374857473101</c:v>
                </c:pt>
                <c:pt idx="32">
                  <c:v>-0.66224768248841404</c:v>
                </c:pt>
                <c:pt idx="33">
                  <c:v>-0.63805558092251702</c:v>
                </c:pt>
                <c:pt idx="34">
                  <c:v>-0.61423128906024538</c:v>
                </c:pt>
                <c:pt idx="35">
                  <c:v>-0.59075065806281868</c:v>
                </c:pt>
                <c:pt idx="36">
                  <c:v>-0.5675913235445692</c:v>
                </c:pt>
                <c:pt idx="37">
                  <c:v>-0.54473251298817593</c:v>
                </c:pt>
                <c:pt idx="38">
                  <c:v>-0.52215487759800161</c:v>
                </c:pt>
                <c:pt idx="39">
                  <c:v>-0.49984034488373513</c:v>
                </c:pt>
                <c:pt idx="40">
                  <c:v>-0.47777198890388606</c:v>
                </c:pt>
                <c:pt idx="41">
                  <c:v>-0.45593391561313878</c:v>
                </c:pt>
                <c:pt idx="42">
                  <c:v>-0.43431116117520968</c:v>
                </c:pt>
                <c:pt idx="43">
                  <c:v>-0.41288960144365422</c:v>
                </c:pt>
                <c:pt idx="44">
                  <c:v>-0.39165587109259159</c:v>
                </c:pt>
                <c:pt idx="45">
                  <c:v>-0.3705972911096293</c:v>
                </c:pt>
                <c:pt idx="46">
                  <c:v>-0.3497018035538953</c:v>
                </c:pt>
                <c:pt idx="47">
                  <c:v>-0.32895791264049112</c:v>
                </c:pt>
                <c:pt idx="48">
                  <c:v>-0.30835463134483726</c:v>
                </c:pt>
                <c:pt idx="49">
                  <c:v>-0.28788143283101186</c:v>
                </c:pt>
                <c:pt idx="50">
                  <c:v>-0.26752820610109723</c:v>
                </c:pt>
                <c:pt idx="51">
                  <c:v>-0.24728521534080491</c:v>
                </c:pt>
                <c:pt idx="52">
                  <c:v>-0.22714306250271532</c:v>
                </c:pt>
                <c:pt idx="53">
                  <c:v>-0.20709265272436031</c:v>
                </c:pt>
                <c:pt idx="54">
                  <c:v>-0.18712516222572084</c:v>
                </c:pt>
                <c:pt idx="55">
                  <c:v>-0.16723200837085012</c:v>
                </c:pt>
                <c:pt idx="56">
                  <c:v>-0.14740482161235485</c:v>
                </c:pt>
                <c:pt idx="57">
                  <c:v>-0.12763541906627035</c:v>
                </c:pt>
                <c:pt idx="58">
                  <c:v>-0.10791577948918657</c:v>
                </c:pt>
                <c:pt idx="59">
                  <c:v>-8.823801944992446E-2</c:v>
                </c:pt>
                <c:pt idx="60">
                  <c:v>-6.8594370505118116E-2</c:v>
                </c:pt>
                <c:pt idx="61">
                  <c:v>-4.8977157202131943E-2</c:v>
                </c:pt>
                <c:pt idx="62">
                  <c:v>-2.9378775744157051E-2</c:v>
                </c:pt>
                <c:pt idx="63">
                  <c:v>-9.7916731613453475E-3</c:v>
                </c:pt>
                <c:pt idx="64">
                  <c:v>9.7916731613453475E-3</c:v>
                </c:pt>
                <c:pt idx="65">
                  <c:v>2.9378775744157051E-2</c:v>
                </c:pt>
                <c:pt idx="66">
                  <c:v>4.8977157202131943E-2</c:v>
                </c:pt>
                <c:pt idx="67">
                  <c:v>6.8594370505118116E-2</c:v>
                </c:pt>
                <c:pt idx="68">
                  <c:v>8.823801944992446E-2</c:v>
                </c:pt>
                <c:pt idx="69">
                  <c:v>0.10791577948918657</c:v>
                </c:pt>
                <c:pt idx="70">
                  <c:v>0.12763541906627035</c:v>
                </c:pt>
                <c:pt idx="71">
                  <c:v>0.14740482161235485</c:v>
                </c:pt>
                <c:pt idx="72">
                  <c:v>0.16723200837085012</c:v>
                </c:pt>
                <c:pt idx="73">
                  <c:v>0.18712516222572084</c:v>
                </c:pt>
                <c:pt idx="74">
                  <c:v>0.20709265272436031</c:v>
                </c:pt>
                <c:pt idx="75">
                  <c:v>0.22714306250271532</c:v>
                </c:pt>
                <c:pt idx="76">
                  <c:v>0.24728521534080491</c:v>
                </c:pt>
                <c:pt idx="77">
                  <c:v>0.26752820610109723</c:v>
                </c:pt>
                <c:pt idx="78">
                  <c:v>0.28788143283101186</c:v>
                </c:pt>
                <c:pt idx="79">
                  <c:v>0.30835463134483726</c:v>
                </c:pt>
                <c:pt idx="80">
                  <c:v>0.32895791264049112</c:v>
                </c:pt>
                <c:pt idx="81">
                  <c:v>0.3497018035538953</c:v>
                </c:pt>
                <c:pt idx="82">
                  <c:v>0.3705972911096293</c:v>
                </c:pt>
                <c:pt idx="83">
                  <c:v>0.39165587109259159</c:v>
                </c:pt>
                <c:pt idx="84">
                  <c:v>0.41288960144365422</c:v>
                </c:pt>
                <c:pt idx="85">
                  <c:v>0.43431116117520968</c:v>
                </c:pt>
                <c:pt idx="86">
                  <c:v>0.45593391561313878</c:v>
                </c:pt>
                <c:pt idx="87">
                  <c:v>0.47777198890388606</c:v>
                </c:pt>
                <c:pt idx="88">
                  <c:v>0.49984034488373513</c:v>
                </c:pt>
                <c:pt idx="89">
                  <c:v>0.52215487759800161</c:v>
                </c:pt>
                <c:pt idx="90">
                  <c:v>0.54473251298817593</c:v>
                </c:pt>
                <c:pt idx="91">
                  <c:v>0.5675913235445692</c:v>
                </c:pt>
                <c:pt idx="92">
                  <c:v>0.59075065806281868</c:v>
                </c:pt>
                <c:pt idx="93">
                  <c:v>0.61423128906024538</c:v>
                </c:pt>
                <c:pt idx="94">
                  <c:v>0.63805558092251702</c:v>
                </c:pt>
                <c:pt idx="95">
                  <c:v>0.66224768248841404</c:v>
                </c:pt>
                <c:pt idx="96">
                  <c:v>0.68683374857473101</c:v>
                </c:pt>
                <c:pt idx="97">
                  <c:v>0.71184219593941889</c:v>
                </c:pt>
                <c:pt idx="98">
                  <c:v>0.73730400043865463</c:v>
                </c:pt>
                <c:pt idx="99">
                  <c:v>0.76325304373257086</c:v>
                </c:pt>
                <c:pt idx="100">
                  <c:v>0.78972651994326604</c:v>
                </c:pt>
                <c:pt idx="101">
                  <c:v>0.8167654153150905</c:v>
                </c:pt>
                <c:pt idx="102">
                  <c:v>0.84441507737525745</c:v>
                </c:pt>
                <c:pt idx="103">
                  <c:v>0.87272589462704031</c:v>
                </c:pt>
                <c:pt idx="104">
                  <c:v>0.90175411383009907</c:v>
                </c:pt>
                <c:pt idx="105">
                  <c:v>0.93156283000711515</c:v>
                </c:pt>
                <c:pt idx="106">
                  <c:v>0.96222319529541966</c:v>
                </c:pt>
                <c:pt idx="107">
                  <c:v>0.99381590786088292</c:v>
                </c:pt>
                <c:pt idx="108">
                  <c:v>1.0264330631379093</c:v>
                </c:pt>
                <c:pt idx="109">
                  <c:v>1.0601804794353551</c:v>
                </c:pt>
                <c:pt idx="110">
                  <c:v>1.0951806527613885</c:v>
                </c:pt>
                <c:pt idx="111">
                  <c:v>1.1315765583861888</c:v>
                </c:pt>
                <c:pt idx="112">
                  <c:v>1.1695366102071427</c:v>
                </c:pt>
                <c:pt idx="113">
                  <c:v>1.2092612317091556</c:v>
                </c:pt>
                <c:pt idx="114">
                  <c:v>1.2509917154625458</c:v>
                </c:pt>
                <c:pt idx="115">
                  <c:v>1.2950224067058156</c:v>
                </c:pt>
                <c:pt idx="116">
                  <c:v>1.3417178410802544</c:v>
                </c:pt>
                <c:pt idx="117">
                  <c:v>1.3915374879959002</c:v>
                </c:pt>
                <c:pt idx="118">
                  <c:v>1.4450725798180746</c:v>
                </c:pt>
                <c:pt idx="119">
                  <c:v>1.5031029431292742</c:v>
                </c:pt>
                <c:pt idx="120">
                  <c:v>1.566688586068413</c:v>
                </c:pt>
                <c:pt idx="121">
                  <c:v>1.6373253827680638</c:v>
                </c:pt>
                <c:pt idx="122">
                  <c:v>1.7172281175057413</c:v>
                </c:pt>
                <c:pt idx="123">
                  <c:v>1.8098922384806082</c:v>
                </c:pt>
                <c:pt idx="124">
                  <c:v>1.921350774293703</c:v>
                </c:pt>
                <c:pt idx="125">
                  <c:v>2.0635278983162442</c:v>
                </c:pt>
                <c:pt idx="126">
                  <c:v>2.2662268092096522</c:v>
                </c:pt>
                <c:pt idx="127">
                  <c:v>2.6600674686174592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8-AA41-8EAF-6E2CAFE54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04447"/>
        <c:axId val="981393503"/>
      </c:scatterChart>
      <c:valAx>
        <c:axId val="98010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393503"/>
        <c:crosses val="autoZero"/>
        <c:crossBetween val="midCat"/>
      </c:valAx>
      <c:valAx>
        <c:axId val="9813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0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9</xdr:row>
      <xdr:rowOff>7620</xdr:rowOff>
    </xdr:from>
    <xdr:to>
      <xdr:col>12</xdr:col>
      <xdr:colOff>441960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349D1-DEC8-48A1-B616-F7476C2BD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25</xdr:row>
      <xdr:rowOff>38100</xdr:rowOff>
    </xdr:from>
    <xdr:to>
      <xdr:col>10</xdr:col>
      <xdr:colOff>510540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226C7-F9F8-4664-8407-86C48697A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487680</xdr:colOff>
      <xdr:row>36</xdr:row>
      <xdr:rowOff>160020</xdr:rowOff>
    </xdr:from>
    <xdr:to>
      <xdr:col>11</xdr:col>
      <xdr:colOff>480060</xdr:colOff>
      <xdr:row>45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47BBC9-0C41-4C75-89DB-3AEECC234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</xdr:colOff>
      <xdr:row>47</xdr:row>
      <xdr:rowOff>175260</xdr:rowOff>
    </xdr:from>
    <xdr:to>
      <xdr:col>11</xdr:col>
      <xdr:colOff>243840</xdr:colOff>
      <xdr:row>55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6DCCC2-7CFE-4393-BDB9-CAC5E7869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68580</xdr:colOff>
      <xdr:row>57</xdr:row>
      <xdr:rowOff>121920</xdr:rowOff>
    </xdr:from>
    <xdr:to>
      <xdr:col>11</xdr:col>
      <xdr:colOff>236220</xdr:colOff>
      <xdr:row>66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C2A9B3-E652-45C7-A95C-B5603B630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144780</xdr:colOff>
      <xdr:row>68</xdr:row>
      <xdr:rowOff>83820</xdr:rowOff>
    </xdr:from>
    <xdr:to>
      <xdr:col>11</xdr:col>
      <xdr:colOff>289560</xdr:colOff>
      <xdr:row>77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D1E657-C70D-45B4-A336-BBC943918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</xdr:colOff>
      <xdr:row>80</xdr:row>
      <xdr:rowOff>15240</xdr:rowOff>
    </xdr:from>
    <xdr:to>
      <xdr:col>11</xdr:col>
      <xdr:colOff>556260</xdr:colOff>
      <xdr:row>88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48C2F5-F2ED-4013-8448-98A932E4D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579120</xdr:colOff>
      <xdr:row>90</xdr:row>
      <xdr:rowOff>106680</xdr:rowOff>
    </xdr:from>
    <xdr:to>
      <xdr:col>12</xdr:col>
      <xdr:colOff>121920</xdr:colOff>
      <xdr:row>97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4CEF57-628A-403C-8E19-556D4E7C8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342605</xdr:colOff>
      <xdr:row>5</xdr:row>
      <xdr:rowOff>68224</xdr:rowOff>
    </xdr:from>
    <xdr:to>
      <xdr:col>89</xdr:col>
      <xdr:colOff>44303</xdr:colOff>
      <xdr:row>31</xdr:row>
      <xdr:rowOff>191975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51B55-3A2F-F64D-ACE2-C5777A560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0.33914</cdr:x>
      <cdr:y>0.17837</cdr:y>
    </cdr:from>
    <cdr:to>
      <cdr:x>0.65216</cdr:x>
      <cdr:y>0.90538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A61A696-96C8-C94C-8D1D-6AD779A5169B}"/>
            </a:ext>
          </a:extLst>
        </cdr:cNvPr>
        <cdr:cNvCxnSpPr/>
      </cdr:nvCxnSpPr>
      <cdr:spPr>
        <a:xfrm xmlns:a="http://schemas.openxmlformats.org/drawingml/2006/main" flipV="1">
          <a:off x="2410755" y="917296"/>
          <a:ext cx="2225040" cy="373888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3FCF-B5E2-4AFB-B231-3FF95F22EB58}">
  <dimension ref="A1:J112"/>
  <sheetViews>
    <sheetView topLeftCell="A120" workbookViewId="0">
      <selection activeCell="D5" sqref="D5"/>
    </sheetView>
  </sheetViews>
  <sheetFormatPr baseColWidth="10" defaultColWidth="8.83203125" defaultRowHeight="15" x14ac:dyDescent="0.2"/>
  <cols>
    <col min="7" max="7" width="30.1640625" customWidth="1"/>
  </cols>
  <sheetData>
    <row r="1" spans="1:10" ht="21" x14ac:dyDescent="0.25">
      <c r="H1" s="28" t="s">
        <v>15</v>
      </c>
      <c r="I1" s="28"/>
      <c r="J1" s="3"/>
    </row>
    <row r="3" spans="1:10" ht="19" x14ac:dyDescent="0.25">
      <c r="B3" s="15" t="s">
        <v>0</v>
      </c>
      <c r="C3" s="15"/>
    </row>
    <row r="5" spans="1:10" x14ac:dyDescent="0.2">
      <c r="F5" t="s">
        <v>9</v>
      </c>
      <c r="G5" t="s">
        <v>10</v>
      </c>
      <c r="H5">
        <v>0.621</v>
      </c>
    </row>
    <row r="6" spans="1:10" x14ac:dyDescent="0.2">
      <c r="A6" t="s">
        <v>8</v>
      </c>
    </row>
    <row r="7" spans="1:10" x14ac:dyDescent="0.2">
      <c r="A7" t="s">
        <v>1</v>
      </c>
    </row>
    <row r="8" spans="1:10" x14ac:dyDescent="0.2">
      <c r="A8" t="s">
        <v>2</v>
      </c>
    </row>
    <row r="9" spans="1:10" x14ac:dyDescent="0.2">
      <c r="A9" t="s">
        <v>3</v>
      </c>
    </row>
    <row r="10" spans="1:10" x14ac:dyDescent="0.2">
      <c r="A10" t="s">
        <v>4</v>
      </c>
    </row>
    <row r="11" spans="1:10" x14ac:dyDescent="0.2">
      <c r="A11" t="s">
        <v>5</v>
      </c>
    </row>
    <row r="12" spans="1:10" x14ac:dyDescent="0.2">
      <c r="A12" t="s">
        <v>6</v>
      </c>
    </row>
    <row r="13" spans="1:10" x14ac:dyDescent="0.2">
      <c r="A13" t="s">
        <v>7</v>
      </c>
    </row>
    <row r="15" spans="1:10" x14ac:dyDescent="0.2">
      <c r="B15" s="25" t="s">
        <v>11</v>
      </c>
      <c r="D15" s="25" t="s">
        <v>12</v>
      </c>
      <c r="E15" s="24"/>
    </row>
    <row r="16" spans="1:10" x14ac:dyDescent="0.2">
      <c r="B16" s="11">
        <v>1</v>
      </c>
      <c r="D16" s="11">
        <v>0.46700000000000003</v>
      </c>
    </row>
    <row r="17" spans="2:7" x14ac:dyDescent="0.2">
      <c r="B17" s="11">
        <v>3</v>
      </c>
      <c r="D17" s="11">
        <v>0.61699999999999999</v>
      </c>
    </row>
    <row r="18" spans="2:7" x14ac:dyDescent="0.2">
      <c r="B18" s="11">
        <v>5</v>
      </c>
      <c r="D18" s="11">
        <v>0.63100000000000001</v>
      </c>
    </row>
    <row r="19" spans="2:7" x14ac:dyDescent="0.2">
      <c r="B19" s="11">
        <v>7</v>
      </c>
      <c r="D19" s="11">
        <v>0.621</v>
      </c>
    </row>
    <row r="20" spans="2:7" x14ac:dyDescent="0.2">
      <c r="B20" s="11">
        <v>11</v>
      </c>
      <c r="D20" s="11">
        <v>0.58299999999999996</v>
      </c>
    </row>
    <row r="26" spans="2:7" x14ac:dyDescent="0.2">
      <c r="B26" s="24" t="s">
        <v>13</v>
      </c>
      <c r="C26" s="24"/>
      <c r="D26" s="24"/>
      <c r="F26" s="24" t="s">
        <v>9</v>
      </c>
      <c r="G26" s="24"/>
    </row>
    <row r="27" spans="2:7" x14ac:dyDescent="0.2">
      <c r="B27" s="11">
        <v>1</v>
      </c>
      <c r="F27" s="26">
        <v>0.623</v>
      </c>
    </row>
    <row r="28" spans="2:7" x14ac:dyDescent="0.2">
      <c r="B28" s="11">
        <v>2</v>
      </c>
      <c r="F28" s="26">
        <v>0.628</v>
      </c>
    </row>
    <row r="29" spans="2:7" x14ac:dyDescent="0.2">
      <c r="B29" s="11">
        <v>3</v>
      </c>
      <c r="F29" s="26">
        <v>0.627</v>
      </c>
    </row>
    <row r="30" spans="2:7" x14ac:dyDescent="0.2">
      <c r="B30" s="11">
        <v>4</v>
      </c>
      <c r="F30" s="26">
        <v>0.58099999999999996</v>
      </c>
    </row>
    <row r="37" spans="2:7" x14ac:dyDescent="0.2">
      <c r="B37" s="24" t="s">
        <v>16</v>
      </c>
      <c r="C37" s="24"/>
      <c r="F37" s="24" t="s">
        <v>14</v>
      </c>
      <c r="G37" s="24"/>
    </row>
    <row r="38" spans="2:7" x14ac:dyDescent="0.2">
      <c r="B38" s="11">
        <v>16</v>
      </c>
      <c r="F38" s="11">
        <v>0.58099999999999996</v>
      </c>
    </row>
    <row r="39" spans="2:7" x14ac:dyDescent="0.2">
      <c r="B39" s="11">
        <v>32</v>
      </c>
      <c r="F39" s="11">
        <v>0.60599999999999998</v>
      </c>
    </row>
    <row r="40" spans="2:7" x14ac:dyDescent="0.2">
      <c r="B40" s="11">
        <v>64</v>
      </c>
      <c r="F40" s="11">
        <v>0.58399999999999996</v>
      </c>
    </row>
    <row r="41" spans="2:7" x14ac:dyDescent="0.2">
      <c r="B41" s="11">
        <v>128</v>
      </c>
      <c r="F41" s="11">
        <v>0.64500000000000002</v>
      </c>
    </row>
    <row r="42" spans="2:7" x14ac:dyDescent="0.2">
      <c r="B42" s="11">
        <v>264</v>
      </c>
      <c r="F42" s="11">
        <v>0.625</v>
      </c>
    </row>
    <row r="48" spans="2:7" x14ac:dyDescent="0.2">
      <c r="B48" s="24" t="s">
        <v>17</v>
      </c>
      <c r="C48" s="24"/>
      <c r="F48" s="24" t="s">
        <v>9</v>
      </c>
      <c r="G48" s="24"/>
    </row>
    <row r="50" spans="2:7" x14ac:dyDescent="0.2">
      <c r="B50" s="11">
        <v>50</v>
      </c>
      <c r="F50" s="11">
        <v>0.6</v>
      </c>
    </row>
    <row r="51" spans="2:7" x14ac:dyDescent="0.2">
      <c r="B51" s="11">
        <v>100</v>
      </c>
      <c r="F51" s="11">
        <v>0.61599999999999999</v>
      </c>
    </row>
    <row r="52" spans="2:7" x14ac:dyDescent="0.2">
      <c r="B52" s="11">
        <v>150</v>
      </c>
      <c r="F52" s="11">
        <v>0.622</v>
      </c>
    </row>
    <row r="53" spans="2:7" x14ac:dyDescent="0.2">
      <c r="B53" s="11">
        <v>200</v>
      </c>
      <c r="F53" s="11">
        <v>0.63900000000000001</v>
      </c>
    </row>
    <row r="54" spans="2:7" x14ac:dyDescent="0.2">
      <c r="B54" s="11">
        <v>250</v>
      </c>
      <c r="F54" s="11">
        <v>0.629</v>
      </c>
    </row>
    <row r="55" spans="2:7" x14ac:dyDescent="0.2">
      <c r="B55" s="11">
        <v>300</v>
      </c>
      <c r="F55" s="11">
        <v>0.627</v>
      </c>
    </row>
    <row r="59" spans="2:7" x14ac:dyDescent="0.2">
      <c r="B59" s="24" t="s">
        <v>18</v>
      </c>
      <c r="C59" s="24"/>
      <c r="F59" s="24" t="s">
        <v>9</v>
      </c>
      <c r="G59" s="24"/>
    </row>
    <row r="60" spans="2:7" x14ac:dyDescent="0.2">
      <c r="B60" s="11">
        <v>1E-4</v>
      </c>
      <c r="F60" s="11">
        <v>0.48799999999999999</v>
      </c>
    </row>
    <row r="61" spans="2:7" x14ac:dyDescent="0.2">
      <c r="B61" s="11">
        <v>1E-3</v>
      </c>
      <c r="F61" s="11">
        <v>0.61599999999999999</v>
      </c>
    </row>
    <row r="62" spans="2:7" x14ac:dyDescent="0.2">
      <c r="B62" s="11">
        <v>0.01</v>
      </c>
      <c r="F62" s="11">
        <v>0.61399999999999999</v>
      </c>
    </row>
    <row r="63" spans="2:7" x14ac:dyDescent="0.2">
      <c r="B63" s="11">
        <v>0.1</v>
      </c>
      <c r="F63" s="11">
        <v>9.1999999999999998E-2</v>
      </c>
    </row>
    <row r="64" spans="2:7" x14ac:dyDescent="0.2">
      <c r="B64" s="11">
        <v>1</v>
      </c>
      <c r="F64" s="11">
        <v>0.11700000000000001</v>
      </c>
    </row>
    <row r="70" spans="2:7" x14ac:dyDescent="0.2">
      <c r="B70" s="24" t="s">
        <v>19</v>
      </c>
      <c r="C70" s="24"/>
      <c r="F70" s="24" t="s">
        <v>20</v>
      </c>
      <c r="G70" s="24"/>
    </row>
    <row r="71" spans="2:7" x14ac:dyDescent="0.2">
      <c r="B71" s="11">
        <v>1</v>
      </c>
      <c r="F71" s="11">
        <v>0.42699999999999999</v>
      </c>
    </row>
    <row r="72" spans="2:7" x14ac:dyDescent="0.2">
      <c r="B72" s="11">
        <v>10</v>
      </c>
      <c r="F72" s="11">
        <v>0.64300000000000002</v>
      </c>
    </row>
    <row r="73" spans="2:7" x14ac:dyDescent="0.2">
      <c r="B73" s="11">
        <v>20</v>
      </c>
      <c r="F73" s="11">
        <v>0.65100000000000002</v>
      </c>
    </row>
    <row r="74" spans="2:7" x14ac:dyDescent="0.2">
      <c r="B74" s="11">
        <v>30</v>
      </c>
      <c r="F74" s="11">
        <v>0.66200000000000003</v>
      </c>
    </row>
    <row r="75" spans="2:7" x14ac:dyDescent="0.2">
      <c r="B75" s="11">
        <v>40</v>
      </c>
      <c r="F75" s="11">
        <v>0.66500000000000004</v>
      </c>
    </row>
    <row r="82" spans="2:7" x14ac:dyDescent="0.2">
      <c r="B82" s="24" t="s">
        <v>21</v>
      </c>
      <c r="F82" s="24" t="s">
        <v>20</v>
      </c>
      <c r="G82" s="24"/>
    </row>
    <row r="83" spans="2:7" x14ac:dyDescent="0.2">
      <c r="B83" s="11">
        <v>1</v>
      </c>
      <c r="F83" s="11">
        <v>0.58799999999999997</v>
      </c>
    </row>
    <row r="84" spans="2:7" x14ac:dyDescent="0.2">
      <c r="B84" s="11">
        <v>25</v>
      </c>
      <c r="F84" s="11">
        <v>0.58899999999999997</v>
      </c>
    </row>
    <row r="85" spans="2:7" x14ac:dyDescent="0.2">
      <c r="B85" s="11">
        <v>50</v>
      </c>
      <c r="F85" s="11">
        <v>0.53900000000000003</v>
      </c>
    </row>
    <row r="86" spans="2:7" x14ac:dyDescent="0.2">
      <c r="B86" s="11">
        <v>75</v>
      </c>
      <c r="F86" s="11">
        <v>0.50700000000000001</v>
      </c>
    </row>
    <row r="87" spans="2:7" x14ac:dyDescent="0.2">
      <c r="B87" s="11">
        <v>100</v>
      </c>
      <c r="F87" s="11">
        <v>0.47799999999999998</v>
      </c>
    </row>
    <row r="90" spans="2:7" x14ac:dyDescent="0.2">
      <c r="B90" s="24" t="s">
        <v>22</v>
      </c>
      <c r="C90" s="24"/>
      <c r="F90" s="24" t="s">
        <v>20</v>
      </c>
      <c r="G90" s="24"/>
    </row>
    <row r="91" spans="2:7" x14ac:dyDescent="0.2">
      <c r="B91" s="11">
        <v>0.5</v>
      </c>
      <c r="F91" s="11">
        <v>0.58399999999999996</v>
      </c>
    </row>
    <row r="92" spans="2:7" x14ac:dyDescent="0.2">
      <c r="B92" s="11">
        <v>0.6</v>
      </c>
      <c r="F92" s="11">
        <v>0.60099999999999998</v>
      </c>
    </row>
    <row r="93" spans="2:7" x14ac:dyDescent="0.2">
      <c r="B93" s="11">
        <v>0.7</v>
      </c>
      <c r="F93" s="11">
        <v>0.61899999999999999</v>
      </c>
    </row>
    <row r="94" spans="2:7" x14ac:dyDescent="0.2">
      <c r="B94" s="11">
        <v>0.8</v>
      </c>
      <c r="F94" s="11">
        <v>0.64400000000000002</v>
      </c>
    </row>
    <row r="95" spans="2:7" x14ac:dyDescent="0.2">
      <c r="B95" s="11">
        <v>0.9</v>
      </c>
      <c r="F95" s="11">
        <v>0.65</v>
      </c>
    </row>
    <row r="96" spans="2:7" x14ac:dyDescent="0.2">
      <c r="B96" s="11">
        <v>0.99</v>
      </c>
      <c r="F96" s="11">
        <v>0.49299999999999999</v>
      </c>
    </row>
    <row r="104" spans="7:9" x14ac:dyDescent="0.2">
      <c r="G104" s="27" t="s">
        <v>102</v>
      </c>
      <c r="H104" s="27" t="s">
        <v>103</v>
      </c>
      <c r="I104" s="27" t="s">
        <v>104</v>
      </c>
    </row>
    <row r="105" spans="7:9" x14ac:dyDescent="0.2">
      <c r="G105" s="19" t="s">
        <v>105</v>
      </c>
      <c r="H105" s="11">
        <v>5</v>
      </c>
      <c r="I105" s="11">
        <v>1</v>
      </c>
    </row>
    <row r="106" spans="7:9" x14ac:dyDescent="0.2">
      <c r="G106" s="19" t="s">
        <v>106</v>
      </c>
      <c r="H106" s="11">
        <v>2</v>
      </c>
      <c r="I106" s="11">
        <v>4</v>
      </c>
    </row>
    <row r="107" spans="7:9" x14ac:dyDescent="0.2">
      <c r="G107" s="19" t="s">
        <v>16</v>
      </c>
      <c r="H107" s="11">
        <v>128</v>
      </c>
      <c r="I107" s="11">
        <v>16</v>
      </c>
    </row>
    <row r="108" spans="7:9" x14ac:dyDescent="0.2">
      <c r="G108" s="19" t="s">
        <v>17</v>
      </c>
      <c r="H108" s="11">
        <v>200</v>
      </c>
      <c r="I108" s="11">
        <v>50</v>
      </c>
    </row>
    <row r="109" spans="7:9" x14ac:dyDescent="0.2">
      <c r="G109" s="19" t="s">
        <v>107</v>
      </c>
      <c r="H109" s="11">
        <v>1E-3</v>
      </c>
      <c r="I109" s="11">
        <v>0.1</v>
      </c>
    </row>
    <row r="110" spans="7:9" x14ac:dyDescent="0.2">
      <c r="G110" s="19" t="s">
        <v>108</v>
      </c>
      <c r="H110" s="11">
        <v>40</v>
      </c>
      <c r="I110" s="11">
        <v>1</v>
      </c>
    </row>
    <row r="111" spans="7:9" x14ac:dyDescent="0.2">
      <c r="G111" s="19" t="s">
        <v>21</v>
      </c>
      <c r="H111" s="11">
        <v>25</v>
      </c>
      <c r="I111" s="11">
        <v>100</v>
      </c>
    </row>
    <row r="112" spans="7:9" x14ac:dyDescent="0.2">
      <c r="G112" s="19" t="s">
        <v>22</v>
      </c>
      <c r="H112" s="11">
        <v>0.9</v>
      </c>
      <c r="I112" s="11">
        <v>0.99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44ED-1EF5-254A-9CBC-FC7A04919E10}">
  <dimension ref="C3:F74"/>
  <sheetViews>
    <sheetView workbookViewId="0">
      <selection activeCell="G25" sqref="G25"/>
    </sheetView>
  </sheetViews>
  <sheetFormatPr baseColWidth="10" defaultRowHeight="15" x14ac:dyDescent="0.2"/>
  <sheetData>
    <row r="3" spans="3:6" x14ac:dyDescent="0.2">
      <c r="C3" s="1" t="s">
        <v>23</v>
      </c>
      <c r="D3" s="1"/>
    </row>
    <row r="5" spans="3:6" x14ac:dyDescent="0.2">
      <c r="D5" s="2"/>
    </row>
    <row r="6" spans="3:6" x14ac:dyDescent="0.2">
      <c r="D6" s="2" t="s">
        <v>24</v>
      </c>
      <c r="F6" s="14" t="s">
        <v>34</v>
      </c>
    </row>
    <row r="7" spans="3:6" x14ac:dyDescent="0.2">
      <c r="F7" s="14" t="s">
        <v>35</v>
      </c>
    </row>
    <row r="8" spans="3:6" x14ac:dyDescent="0.2">
      <c r="D8" t="s">
        <v>37</v>
      </c>
      <c r="F8" s="14" t="s">
        <v>36</v>
      </c>
    </row>
    <row r="10" spans="3:6" x14ac:dyDescent="0.2">
      <c r="C10" t="s">
        <v>39</v>
      </c>
    </row>
    <row r="12" spans="3:6" x14ac:dyDescent="0.2">
      <c r="C12" t="s">
        <v>38</v>
      </c>
    </row>
    <row r="13" spans="3:6" x14ac:dyDescent="0.2">
      <c r="C13" t="s">
        <v>40</v>
      </c>
    </row>
    <row r="14" spans="3:6" x14ac:dyDescent="0.2">
      <c r="C14" t="s">
        <v>41</v>
      </c>
    </row>
    <row r="15" spans="3:6" x14ac:dyDescent="0.2">
      <c r="C15" t="s">
        <v>42</v>
      </c>
    </row>
    <row r="16" spans="3:6" x14ac:dyDescent="0.2">
      <c r="C16" t="s">
        <v>43</v>
      </c>
    </row>
    <row r="17" spans="3:3" x14ac:dyDescent="0.2">
      <c r="C17" t="s">
        <v>44</v>
      </c>
    </row>
    <row r="18" spans="3:3" x14ac:dyDescent="0.2">
      <c r="C18" t="s">
        <v>45</v>
      </c>
    </row>
    <row r="19" spans="3:3" x14ac:dyDescent="0.2">
      <c r="C19" t="s">
        <v>46</v>
      </c>
    </row>
    <row r="20" spans="3:3" x14ac:dyDescent="0.2">
      <c r="C20" t="s">
        <v>47</v>
      </c>
    </row>
    <row r="21" spans="3:3" x14ac:dyDescent="0.2">
      <c r="C21" t="s">
        <v>48</v>
      </c>
    </row>
    <row r="22" spans="3:3" x14ac:dyDescent="0.2">
      <c r="C22" t="s">
        <v>49</v>
      </c>
    </row>
    <row r="23" spans="3:3" x14ac:dyDescent="0.2">
      <c r="C23" t="s">
        <v>50</v>
      </c>
    </row>
    <row r="24" spans="3:3" x14ac:dyDescent="0.2">
      <c r="C24" t="s">
        <v>51</v>
      </c>
    </row>
    <row r="25" spans="3:3" x14ac:dyDescent="0.2">
      <c r="C25" t="s">
        <v>52</v>
      </c>
    </row>
    <row r="26" spans="3:3" x14ac:dyDescent="0.2">
      <c r="C26" t="s">
        <v>53</v>
      </c>
    </row>
    <row r="27" spans="3:3" x14ac:dyDescent="0.2">
      <c r="C27" t="s">
        <v>54</v>
      </c>
    </row>
    <row r="28" spans="3:3" x14ac:dyDescent="0.2">
      <c r="C28" t="s">
        <v>55</v>
      </c>
    </row>
    <row r="29" spans="3:3" x14ac:dyDescent="0.2">
      <c r="C29" t="s">
        <v>56</v>
      </c>
    </row>
    <row r="30" spans="3:3" x14ac:dyDescent="0.2">
      <c r="C30" t="s">
        <v>57</v>
      </c>
    </row>
    <row r="31" spans="3:3" x14ac:dyDescent="0.2">
      <c r="C31" t="s">
        <v>58</v>
      </c>
    </row>
    <row r="32" spans="3:3" x14ac:dyDescent="0.2">
      <c r="C32" t="s">
        <v>59</v>
      </c>
    </row>
    <row r="33" spans="3:3" x14ac:dyDescent="0.2">
      <c r="C33" t="s">
        <v>60</v>
      </c>
    </row>
    <row r="34" spans="3:3" x14ac:dyDescent="0.2">
      <c r="C34" t="s">
        <v>61</v>
      </c>
    </row>
    <row r="35" spans="3:3" x14ac:dyDescent="0.2">
      <c r="C35" t="s">
        <v>62</v>
      </c>
    </row>
    <row r="36" spans="3:3" x14ac:dyDescent="0.2">
      <c r="C36" t="s">
        <v>63</v>
      </c>
    </row>
    <row r="37" spans="3:3" x14ac:dyDescent="0.2">
      <c r="C37" t="s">
        <v>64</v>
      </c>
    </row>
    <row r="38" spans="3:3" x14ac:dyDescent="0.2">
      <c r="C38" t="s">
        <v>65</v>
      </c>
    </row>
    <row r="39" spans="3:3" x14ac:dyDescent="0.2">
      <c r="C39" t="s">
        <v>66</v>
      </c>
    </row>
    <row r="40" spans="3:3" x14ac:dyDescent="0.2">
      <c r="C40" t="s">
        <v>67</v>
      </c>
    </row>
    <row r="41" spans="3:3" x14ac:dyDescent="0.2">
      <c r="C41" t="s">
        <v>68</v>
      </c>
    </row>
    <row r="42" spans="3:3" x14ac:dyDescent="0.2">
      <c r="C42" t="s">
        <v>69</v>
      </c>
    </row>
    <row r="43" spans="3:3" x14ac:dyDescent="0.2">
      <c r="C43" t="s">
        <v>70</v>
      </c>
    </row>
    <row r="44" spans="3:3" x14ac:dyDescent="0.2">
      <c r="C44" t="s">
        <v>71</v>
      </c>
    </row>
    <row r="45" spans="3:3" x14ac:dyDescent="0.2">
      <c r="C45" t="s">
        <v>72</v>
      </c>
    </row>
    <row r="46" spans="3:3" x14ac:dyDescent="0.2">
      <c r="C46" t="s">
        <v>73</v>
      </c>
    </row>
    <row r="47" spans="3:3" x14ac:dyDescent="0.2">
      <c r="C47" t="s">
        <v>74</v>
      </c>
    </row>
    <row r="48" spans="3:3" x14ac:dyDescent="0.2">
      <c r="C48" t="s">
        <v>75</v>
      </c>
    </row>
    <row r="49" spans="3:3" x14ac:dyDescent="0.2">
      <c r="C49" t="s">
        <v>76</v>
      </c>
    </row>
    <row r="50" spans="3:3" x14ac:dyDescent="0.2">
      <c r="C50" t="s">
        <v>79</v>
      </c>
    </row>
    <row r="51" spans="3:3" x14ac:dyDescent="0.2">
      <c r="C51" t="s">
        <v>77</v>
      </c>
    </row>
    <row r="52" spans="3:3" x14ac:dyDescent="0.2">
      <c r="C52" t="s">
        <v>78</v>
      </c>
    </row>
    <row r="53" spans="3:3" x14ac:dyDescent="0.2">
      <c r="C53" t="s">
        <v>80</v>
      </c>
    </row>
    <row r="54" spans="3:3" x14ac:dyDescent="0.2">
      <c r="C54" t="s">
        <v>81</v>
      </c>
    </row>
    <row r="55" spans="3:3" x14ac:dyDescent="0.2">
      <c r="C55" t="s">
        <v>82</v>
      </c>
    </row>
    <row r="56" spans="3:3" x14ac:dyDescent="0.2">
      <c r="C56" t="s">
        <v>83</v>
      </c>
    </row>
    <row r="57" spans="3:3" x14ac:dyDescent="0.2">
      <c r="C57" t="s">
        <v>84</v>
      </c>
    </row>
    <row r="58" spans="3:3" x14ac:dyDescent="0.2">
      <c r="C58" t="s">
        <v>85</v>
      </c>
    </row>
    <row r="59" spans="3:3" x14ac:dyDescent="0.2">
      <c r="C59" t="s">
        <v>86</v>
      </c>
    </row>
    <row r="60" spans="3:3" x14ac:dyDescent="0.2">
      <c r="C60" t="s">
        <v>87</v>
      </c>
    </row>
    <row r="61" spans="3:3" x14ac:dyDescent="0.2">
      <c r="C61" t="s">
        <v>88</v>
      </c>
    </row>
    <row r="62" spans="3:3" x14ac:dyDescent="0.2">
      <c r="C62" t="s">
        <v>89</v>
      </c>
    </row>
    <row r="63" spans="3:3" x14ac:dyDescent="0.2">
      <c r="C63" t="s">
        <v>90</v>
      </c>
    </row>
    <row r="64" spans="3:3" x14ac:dyDescent="0.2">
      <c r="C64" t="s">
        <v>91</v>
      </c>
    </row>
    <row r="65" spans="3:3" x14ac:dyDescent="0.2">
      <c r="C65" t="s">
        <v>92</v>
      </c>
    </row>
    <row r="66" spans="3:3" x14ac:dyDescent="0.2">
      <c r="C66" t="s">
        <v>93</v>
      </c>
    </row>
    <row r="67" spans="3:3" x14ac:dyDescent="0.2">
      <c r="C67" t="s">
        <v>94</v>
      </c>
    </row>
    <row r="68" spans="3:3" x14ac:dyDescent="0.2">
      <c r="C68" t="s">
        <v>95</v>
      </c>
    </row>
    <row r="69" spans="3:3" x14ac:dyDescent="0.2">
      <c r="C69" t="s">
        <v>96</v>
      </c>
    </row>
    <row r="70" spans="3:3" x14ac:dyDescent="0.2">
      <c r="C70" t="s">
        <v>97</v>
      </c>
    </row>
    <row r="71" spans="3:3" x14ac:dyDescent="0.2">
      <c r="C71" t="s">
        <v>98</v>
      </c>
    </row>
    <row r="72" spans="3:3" x14ac:dyDescent="0.2">
      <c r="C72" t="s">
        <v>99</v>
      </c>
    </row>
    <row r="73" spans="3:3" x14ac:dyDescent="0.2">
      <c r="C73" t="s">
        <v>100</v>
      </c>
    </row>
    <row r="74" spans="3:3" x14ac:dyDescent="0.2">
      <c r="C74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F596-A55D-5F42-B40A-8BE5FB91572D}">
  <dimension ref="B4:CA136"/>
  <sheetViews>
    <sheetView tabSelected="1" topLeftCell="AP62" zoomScale="90" zoomScaleNormal="100" workbookViewId="0">
      <selection activeCell="U86" sqref="U86"/>
    </sheetView>
  </sheetViews>
  <sheetFormatPr baseColWidth="10" defaultRowHeight="15" x14ac:dyDescent="0.2"/>
  <cols>
    <col min="3" max="3" width="11.83203125" bestFit="1" customWidth="1"/>
  </cols>
  <sheetData>
    <row r="4" spans="2:79" ht="21" x14ac:dyDescent="0.25">
      <c r="H4" s="29" t="s">
        <v>109</v>
      </c>
      <c r="I4" s="29"/>
      <c r="J4" s="30"/>
      <c r="BT4" s="28" t="s">
        <v>251</v>
      </c>
    </row>
    <row r="7" spans="2:79" x14ac:dyDescent="0.2">
      <c r="BX7" s="11" t="s">
        <v>252</v>
      </c>
      <c r="BY7" s="12" t="s">
        <v>253</v>
      </c>
      <c r="BZ7" s="11" t="s">
        <v>255</v>
      </c>
      <c r="CA7" s="11" t="s">
        <v>254</v>
      </c>
    </row>
    <row r="8" spans="2:79" ht="16" thickBot="1" x14ac:dyDescent="0.25"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 t="s">
        <v>33</v>
      </c>
      <c r="K8" t="s">
        <v>110</v>
      </c>
      <c r="L8" t="s">
        <v>111</v>
      </c>
      <c r="M8" t="s">
        <v>112</v>
      </c>
      <c r="N8" t="s">
        <v>113</v>
      </c>
      <c r="O8" t="s">
        <v>114</v>
      </c>
      <c r="P8" t="s">
        <v>115</v>
      </c>
      <c r="Q8" t="s">
        <v>116</v>
      </c>
      <c r="R8" t="s">
        <v>117</v>
      </c>
      <c r="S8" t="s">
        <v>118</v>
      </c>
      <c r="T8" t="s">
        <v>119</v>
      </c>
      <c r="U8" t="s">
        <v>120</v>
      </c>
      <c r="V8" t="s">
        <v>121</v>
      </c>
      <c r="W8" t="s">
        <v>122</v>
      </c>
      <c r="X8" t="s">
        <v>123</v>
      </c>
      <c r="Y8" t="s">
        <v>124</v>
      </c>
      <c r="Z8" t="s">
        <v>125</v>
      </c>
      <c r="AA8" t="s">
        <v>126</v>
      </c>
      <c r="AB8" t="s">
        <v>127</v>
      </c>
      <c r="AC8" t="s">
        <v>128</v>
      </c>
      <c r="AD8" t="s">
        <v>129</v>
      </c>
      <c r="AE8" t="s">
        <v>130</v>
      </c>
      <c r="AF8" t="s">
        <v>131</v>
      </c>
      <c r="AG8" t="s">
        <v>132</v>
      </c>
      <c r="AH8" t="s">
        <v>133</v>
      </c>
      <c r="AI8" t="s">
        <v>134</v>
      </c>
      <c r="AJ8" t="s">
        <v>135</v>
      </c>
      <c r="AK8" t="s">
        <v>136</v>
      </c>
      <c r="AL8" t="s">
        <v>137</v>
      </c>
      <c r="AM8" t="s">
        <v>138</v>
      </c>
      <c r="AN8" t="s">
        <v>139</v>
      </c>
      <c r="AO8" t="s">
        <v>140</v>
      </c>
      <c r="AP8" t="s">
        <v>141</v>
      </c>
      <c r="AQ8" t="s">
        <v>142</v>
      </c>
      <c r="AR8" t="s">
        <v>143</v>
      </c>
      <c r="AS8" t="s">
        <v>144</v>
      </c>
      <c r="AT8" t="s">
        <v>145</v>
      </c>
      <c r="AU8" t="s">
        <v>146</v>
      </c>
      <c r="AV8" t="s">
        <v>147</v>
      </c>
      <c r="AW8" t="s">
        <v>148</v>
      </c>
      <c r="AX8" t="s">
        <v>149</v>
      </c>
      <c r="AY8" t="s">
        <v>150</v>
      </c>
      <c r="AZ8" t="s">
        <v>151</v>
      </c>
      <c r="BA8" t="s">
        <v>152</v>
      </c>
      <c r="BB8" t="s">
        <v>153</v>
      </c>
      <c r="BC8" t="s">
        <v>154</v>
      </c>
      <c r="BD8" t="s">
        <v>155</v>
      </c>
      <c r="BE8" t="s">
        <v>156</v>
      </c>
      <c r="BF8" t="s">
        <v>157</v>
      </c>
      <c r="BG8" t="s">
        <v>158</v>
      </c>
      <c r="BH8" t="s">
        <v>159</v>
      </c>
      <c r="BI8" t="s">
        <v>160</v>
      </c>
      <c r="BJ8" t="s">
        <v>161</v>
      </c>
      <c r="BK8" t="s">
        <v>162</v>
      </c>
      <c r="BL8" t="s">
        <v>163</v>
      </c>
      <c r="BM8" t="s">
        <v>164</v>
      </c>
      <c r="BN8" t="s">
        <v>229</v>
      </c>
      <c r="BO8" t="s">
        <v>230</v>
      </c>
      <c r="BX8" s="11"/>
      <c r="BY8" s="11"/>
      <c r="BZ8" s="11"/>
      <c r="CA8" s="11"/>
    </row>
    <row r="9" spans="2:79" x14ac:dyDescent="0.2">
      <c r="B9" t="s">
        <v>165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f>C9*D9*E9*F9</f>
        <v>1</v>
      </c>
      <c r="J9">
        <f>C9*D9*G9*H9</f>
        <v>1</v>
      </c>
      <c r="K9">
        <f>C9*D9</f>
        <v>1</v>
      </c>
      <c r="L9">
        <f>C9*E9</f>
        <v>1</v>
      </c>
      <c r="M9">
        <f>C9*F9</f>
        <v>1</v>
      </c>
      <c r="N9">
        <f>C9*G9</f>
        <v>1</v>
      </c>
      <c r="O9">
        <f>C9*H9</f>
        <v>1</v>
      </c>
      <c r="P9">
        <f>C9*I9</f>
        <v>-1</v>
      </c>
      <c r="Q9">
        <f>C9*J9</f>
        <v>-1</v>
      </c>
      <c r="R9">
        <f>D9*E9</f>
        <v>1</v>
      </c>
      <c r="S9">
        <f>D9*F9</f>
        <v>1</v>
      </c>
      <c r="T9">
        <f>D9*G9</f>
        <v>1</v>
      </c>
      <c r="U9">
        <f>D9*H9</f>
        <v>1</v>
      </c>
      <c r="V9">
        <f>D9*I9</f>
        <v>-1</v>
      </c>
      <c r="W9">
        <f>D9*J9</f>
        <v>-1</v>
      </c>
      <c r="X9">
        <f>E9*F9</f>
        <v>1</v>
      </c>
      <c r="Y9">
        <f>E9*G9</f>
        <v>1</v>
      </c>
      <c r="Z9">
        <f>E9*H9</f>
        <v>1</v>
      </c>
      <c r="AA9">
        <f>E9*I9</f>
        <v>-1</v>
      </c>
      <c r="AB9">
        <f>E9*J9</f>
        <v>-1</v>
      </c>
      <c r="AC9">
        <f>F9*G9</f>
        <v>1</v>
      </c>
      <c r="AD9">
        <f>F9*H9</f>
        <v>1</v>
      </c>
      <c r="AE9">
        <f>F9*I9</f>
        <v>-1</v>
      </c>
      <c r="AF9">
        <f>F9*J9</f>
        <v>-1</v>
      </c>
      <c r="AG9">
        <f>G9*H9</f>
        <v>1</v>
      </c>
      <c r="AH9">
        <f>G9*I9</f>
        <v>-1</v>
      </c>
      <c r="AI9">
        <f>G9*J9</f>
        <v>-1</v>
      </c>
      <c r="AJ9">
        <f>H9*I9</f>
        <v>-1</v>
      </c>
      <c r="AK9">
        <f>H9*J9</f>
        <v>-1</v>
      </c>
      <c r="AL9">
        <f>I9*J9</f>
        <v>1</v>
      </c>
      <c r="AM9">
        <f>C9*E9*G9</f>
        <v>-1</v>
      </c>
      <c r="AN9">
        <f>C9*E9*H9</f>
        <v>-1</v>
      </c>
      <c r="AO9">
        <f>C9*E9*J9</f>
        <v>1</v>
      </c>
      <c r="AP9">
        <f>C9*F9*G9</f>
        <v>-1</v>
      </c>
      <c r="AQ9">
        <f>C9*F9*H9</f>
        <v>-1</v>
      </c>
      <c r="AR9">
        <f>C9*F9*J9</f>
        <v>1</v>
      </c>
      <c r="AS9">
        <f>C9*G9*I9</f>
        <v>1</v>
      </c>
      <c r="AT9">
        <f>C9*H9*I9</f>
        <v>1</v>
      </c>
      <c r="AU9">
        <f>C9*I9*J9</f>
        <v>-1</v>
      </c>
      <c r="AV9">
        <f>D9*E9*G9</f>
        <v>-1</v>
      </c>
      <c r="AW9">
        <f>D9*E9*H9</f>
        <v>-1</v>
      </c>
      <c r="AX9">
        <f>D9*E9*J9</f>
        <v>1</v>
      </c>
      <c r="AY9">
        <f>D9*F9*G9</f>
        <v>-1</v>
      </c>
      <c r="AZ9">
        <f>D9*F9*H9</f>
        <v>-1</v>
      </c>
      <c r="BA9">
        <f>D9*F9*J9</f>
        <v>1</v>
      </c>
      <c r="BB9">
        <f>D9*G9*I9</f>
        <v>1</v>
      </c>
      <c r="BC9">
        <f>D9*H9*I9</f>
        <v>1</v>
      </c>
      <c r="BD9">
        <f>D9*I9*J9</f>
        <v>-1</v>
      </c>
      <c r="BE9">
        <f>E9*F9*G9</f>
        <v>-1</v>
      </c>
      <c r="BF9">
        <f>E9*F9*H9</f>
        <v>-1</v>
      </c>
      <c r="BG9">
        <f>E9*F9*J9</f>
        <v>1</v>
      </c>
      <c r="BH9">
        <f>E9*G9*H9</f>
        <v>-1</v>
      </c>
      <c r="BI9">
        <f>E9*G9*I9</f>
        <v>1</v>
      </c>
      <c r="BJ9">
        <f>E9*G9*J9</f>
        <v>1</v>
      </c>
      <c r="BK9">
        <f>E9*H9*I9</f>
        <v>1</v>
      </c>
      <c r="BL9">
        <f>E9*H9*J9</f>
        <v>1</v>
      </c>
      <c r="BM9">
        <f>E9*I9*J9</f>
        <v>-1</v>
      </c>
      <c r="BN9">
        <v>8.8999999999999996E-2</v>
      </c>
      <c r="BO9">
        <v>0.105</v>
      </c>
      <c r="BP9">
        <f>SUM(BN9:BO9)</f>
        <v>0.19400000000000001</v>
      </c>
      <c r="BS9" s="5">
        <f>BN9-($BQ$84+($C$75/2)*$C9+($D$75/2)*$D9+($E$75/2)*$E9+($F$75/2)*$F9+($G$75/2)*$G9+($H$75/2)*$H9+($J$75/2)*$J9+($K$75/2)*$K9+($L$75/2)*$L9+($N$75/2)*$N9+($Q$75/2)*$Q9+($S$75/2)*$S9+($U$75/2)*$U9+($V$75/2)*$V9+($W$75/2)*$W9+($Y$75/2)*$Y9+($Z$75/2)*$Z9+($AA$75/2)*$AA9+($AE$75/2)*$AE9+($AG$75/2)*$AG9+($AH$75/2)*$AH9+($AI$75/2)*$AI9+($AJ$75/2)*$AJ9+($AK$75/2)*$AK9+($AL$75/2)*$AL9+($AP$75/2)*$AP9+($AQ$75/2)*$AQ9+($AR$75/2)*$AR9+($AS$75/2)*$AS9+($AU$75/2)*$AU9+($AV$75/2)*$AV9+($AW$75/2)*$AW9+($AX$75/2)*$AX9+($BB$75/2)*$BB9+($BC$75/2)*$BC9+($BD$75/2)*$BD9+($BE$75/2)*$BE9+($BF$75/2)*$BF9+($BI$75/2)*$BI9+($BK$75/2)*$BK9+($BL$75/2)*$BL9+($BM$75/2)*$BM9)</f>
        <v>-1.4539062500000033E-2</v>
      </c>
      <c r="BT9" s="6">
        <f>BO9-($BQ$84+($C$75/2)*$C9+($D$75/2)*$D9+($E$75/2)*$E9+($F$75/2)*$F9+($G$75/2)*$G9+($H$75/2)*$H9+($J$75/2)*$J9+($K$75/2)*$K9+($L$75/2)*$L9+($N$75/2)*$N9+($Q$75/2)*$Q9+($S$75/2)*$S9+($U$75/2)*$U9+($V$75/2)*$V9+($W$75/2)*$W9+($Y$75/2)*$Y9+($Z$75/2)*$Z9+($AA$75/2)*$AA9+($AE$75/2)*$AE9+($AG$75/2)*$AG9+($AH$75/2)*$AH9+($AI$75/2)*$AI9+($AJ$75/2)*$AJ9+($AK$75/2)*$AK9+($AL$75/2)*$AL9+($AP$75/2)*$AP9+($AQ$75/2)*$AQ9+($AR$75/2)*$AR9+($AS$75/2)*$AS9+($AU$75/2)*$AU9+($AV$75/2)*$AV9+($AW$75/2)*$AW9+($AX$75/2)*$AX9+($BB$75/2)*$BB9+($BC$75/2)*$BC9+($BD$75/2)*$BD9+($BE$75/2)*$BE9+($BF$75/2)*$BF9+($BI$75/2)*$BI9+($BK$75/2)*$BK9+($BL$75/2)*$BL9+($BM$75/2)*$BM9)</f>
        <v>1.4609374999999675E-3</v>
      </c>
      <c r="BX9" s="11">
        <v>-9.3632812500000051E-2</v>
      </c>
      <c r="BY9" s="11">
        <v>1</v>
      </c>
      <c r="BZ9" s="11">
        <f>($BY9-0.5)/128</f>
        <v>3.90625E-3</v>
      </c>
      <c r="CA9" s="11">
        <f>_xlfn.NORM.S.INV(BZ9)</f>
        <v>-2.6600674686174592</v>
      </c>
    </row>
    <row r="10" spans="2:79" x14ac:dyDescent="0.2">
      <c r="B10" t="s">
        <v>166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f t="shared" ref="I10:I72" si="0">C10*D10*E10*F10</f>
        <v>-1</v>
      </c>
      <c r="J10">
        <f t="shared" ref="J10:J72" si="1">C10*D10*G10*H10</f>
        <v>-1</v>
      </c>
      <c r="K10">
        <f t="shared" ref="K10:K72" si="2">C10*D10</f>
        <v>-1</v>
      </c>
      <c r="L10">
        <f t="shared" ref="L10:L72" si="3">C10*E10</f>
        <v>-1</v>
      </c>
      <c r="M10">
        <f t="shared" ref="M10:M72" si="4">C10*F10</f>
        <v>-1</v>
      </c>
      <c r="N10">
        <f t="shared" ref="N10:N72" si="5">C10*G10</f>
        <v>-1</v>
      </c>
      <c r="O10">
        <f t="shared" ref="O10:O72" si="6">C10*H10</f>
        <v>-1</v>
      </c>
      <c r="P10">
        <f t="shared" ref="P10:P72" si="7">C10*I10</f>
        <v>-1</v>
      </c>
      <c r="Q10">
        <f t="shared" ref="Q10:Q72" si="8">C10*J10</f>
        <v>-1</v>
      </c>
      <c r="R10">
        <f t="shared" ref="R10:R72" si="9">D10*E10</f>
        <v>1</v>
      </c>
      <c r="S10">
        <f t="shared" ref="S10:S72" si="10">D10*F10</f>
        <v>1</v>
      </c>
      <c r="T10">
        <f t="shared" ref="T10:T72" si="11">D10*G10</f>
        <v>1</v>
      </c>
      <c r="U10">
        <f t="shared" ref="U10:U72" si="12">D10*H10</f>
        <v>1</v>
      </c>
      <c r="V10">
        <f t="shared" ref="V10:V72" si="13">D10*I10</f>
        <v>1</v>
      </c>
      <c r="W10">
        <f t="shared" ref="W10:W72" si="14">D10*J10</f>
        <v>1</v>
      </c>
      <c r="X10">
        <f t="shared" ref="X10:X72" si="15">E10*F10</f>
        <v>1</v>
      </c>
      <c r="Y10">
        <f t="shared" ref="Y10:Y72" si="16">E10*G10</f>
        <v>1</v>
      </c>
      <c r="Z10">
        <f t="shared" ref="Z10:Z72" si="17">E10*H10</f>
        <v>1</v>
      </c>
      <c r="AA10">
        <f t="shared" ref="AA10:AA72" si="18">E10*I10</f>
        <v>1</v>
      </c>
      <c r="AB10">
        <f t="shared" ref="AB10:AB72" si="19">E10*J10</f>
        <v>1</v>
      </c>
      <c r="AC10">
        <f t="shared" ref="AC10:AC72" si="20">F10*G10</f>
        <v>1</v>
      </c>
      <c r="AD10">
        <f t="shared" ref="AD10:AD72" si="21">F10*H10</f>
        <v>1</v>
      </c>
      <c r="AE10">
        <f t="shared" ref="AE10:AE72" si="22">F10*I10</f>
        <v>1</v>
      </c>
      <c r="AF10">
        <f t="shared" ref="AF10:AF72" si="23">F10*J10</f>
        <v>1</v>
      </c>
      <c r="AG10">
        <f t="shared" ref="AG10:AG72" si="24">G10*H10</f>
        <v>1</v>
      </c>
      <c r="AH10">
        <f t="shared" ref="AH10:AH72" si="25">G10*I10</f>
        <v>1</v>
      </c>
      <c r="AI10">
        <f t="shared" ref="AI10:AI72" si="26">G10*J10</f>
        <v>1</v>
      </c>
      <c r="AJ10">
        <f t="shared" ref="AJ10:AJ72" si="27">H10*I10</f>
        <v>1</v>
      </c>
      <c r="AK10">
        <f t="shared" ref="AK10:AK71" si="28">H10*J10</f>
        <v>1</v>
      </c>
      <c r="AL10">
        <f t="shared" ref="AL10:AL72" si="29">I10*J10</f>
        <v>1</v>
      </c>
      <c r="AM10">
        <f t="shared" ref="AM10:AM72" si="30">C10*E10*G10</f>
        <v>1</v>
      </c>
      <c r="AN10">
        <f t="shared" ref="AN10:AN72" si="31">C10*E10*H10</f>
        <v>1</v>
      </c>
      <c r="AO10">
        <f t="shared" ref="AO10:AO72" si="32">C10*E10*J10</f>
        <v>1</v>
      </c>
      <c r="AP10">
        <f t="shared" ref="AP10:AP72" si="33">C10*F10*G10</f>
        <v>1</v>
      </c>
      <c r="AQ10">
        <f t="shared" ref="AQ10:AQ72" si="34">C10*F10*H10</f>
        <v>1</v>
      </c>
      <c r="AR10">
        <f t="shared" ref="AR10:AR72" si="35">C10*F10*J10</f>
        <v>1</v>
      </c>
      <c r="AS10">
        <f t="shared" ref="AS10:AS72" si="36">C10*G10*I10</f>
        <v>1</v>
      </c>
      <c r="AT10">
        <f t="shared" ref="AT10:AT72" si="37">C10*H10*I10</f>
        <v>1</v>
      </c>
      <c r="AU10">
        <f t="shared" ref="AU10:AU72" si="38">C10*I10*J10</f>
        <v>1</v>
      </c>
      <c r="AV10">
        <f t="shared" ref="AV10:AV72" si="39">D10*E10*G10</f>
        <v>-1</v>
      </c>
      <c r="AW10">
        <f t="shared" ref="AW10:AW72" si="40">D10*E10*H10</f>
        <v>-1</v>
      </c>
      <c r="AX10">
        <f t="shared" ref="AX10:AX72" si="41">D10*E10*J10</f>
        <v>-1</v>
      </c>
      <c r="AY10">
        <f t="shared" ref="AY10:AY72" si="42">D10*F10*G10</f>
        <v>-1</v>
      </c>
      <c r="AZ10">
        <f t="shared" ref="AZ10:AZ72" si="43">D10*F10*H10</f>
        <v>-1</v>
      </c>
      <c r="BA10">
        <f t="shared" ref="BA10:BA72" si="44">D10*F10*J10</f>
        <v>-1</v>
      </c>
      <c r="BB10">
        <f t="shared" ref="BB10:BB72" si="45">D10*G10*I10</f>
        <v>-1</v>
      </c>
      <c r="BC10">
        <f t="shared" ref="BC10:BC72" si="46">D10*H10*I10</f>
        <v>-1</v>
      </c>
      <c r="BD10">
        <f t="shared" ref="BD10:BD72" si="47">D10*I10*J10</f>
        <v>-1</v>
      </c>
      <c r="BE10">
        <f t="shared" ref="BE10:BE72" si="48">E10*F10*G10</f>
        <v>-1</v>
      </c>
      <c r="BF10">
        <f t="shared" ref="BF10:BF72" si="49">E10*F10*H10</f>
        <v>-1</v>
      </c>
      <c r="BG10">
        <f t="shared" ref="BG10:BG72" si="50">E10*F10*J10</f>
        <v>-1</v>
      </c>
      <c r="BH10">
        <f t="shared" ref="BH10:BH72" si="51">E10*G10*H10</f>
        <v>-1</v>
      </c>
      <c r="BI10">
        <f t="shared" ref="BI10:BI72" si="52">E10*G10*I10</f>
        <v>-1</v>
      </c>
      <c r="BJ10">
        <f t="shared" ref="BJ10:BJ72" si="53">E10*G10*J10</f>
        <v>-1</v>
      </c>
      <c r="BK10">
        <f t="shared" ref="BK10:BK72" si="54">E10*H10*I10</f>
        <v>-1</v>
      </c>
      <c r="BL10">
        <f t="shared" ref="BL10:BL72" si="55">E10*H10*J10</f>
        <v>-1</v>
      </c>
      <c r="BM10">
        <f t="shared" ref="BM10:BM72" si="56">E10*I10*J10</f>
        <v>-1</v>
      </c>
      <c r="BN10">
        <v>0.106</v>
      </c>
      <c r="BO10">
        <v>0.10299999999999999</v>
      </c>
      <c r="BP10">
        <f t="shared" ref="BP10:BP72" si="57">SUM(BN10:BO10)</f>
        <v>0.20899999999999999</v>
      </c>
      <c r="BS10" s="7">
        <f t="shared" ref="BS10:BT72" si="58">BN10-($BQ$84+($C$75/2)*$C10+($D$75/2)*$D10+($E$75/2)*$E10+($F$75/2)*$F10+($G$75/2)*$G10+($H$75/2)*$H10+($J$75/2)*$J10+($K$75/2)*$K10+($L$75/2)*$L10+($N$75/2)*$N10+($Q$75/2)*$Q10+($S$75/2)*$S10+($U$75/2)*$U10+($V$75/2)*$V10+($W$75/2)*$W10+($Y$75/2)*$Y10+($Z$75/2)*$Z10+($AA$75/2)*$AA10+($AE$75/2)*$AE10+($AG$75/2)*$AG10+($AH$75/2)*$AH10+($AI$75/2)*$AI10+($AJ$75/2)*$AJ10+($AK$75/2)*$AK10+($AL$75/2)*$AL10+($AP$75/2)*$AP10+($AQ$75/2)*$AQ10+($AR$75/2)*$AR10+($AS$75/2)*$AS10+($AU$75/2)*$AU10+($AV$75/2)*$AV10+($AW$75/2)*$AW10+($AX$75/2)*$AX10+($BB$75/2)*$BB10+($BC$75/2)*$BC10+($BD$75/2)*$BD10+($BE$75/2)*$BE10+($BF$75/2)*$BF10+($BI$75/2)*$BI10+($BK$75/2)*$BK10+($BL$75/2)*$BL10+($BM$75/2)*$BM10)</f>
        <v>3.5546874999999728E-3</v>
      </c>
      <c r="BT10" s="8">
        <f t="shared" si="58"/>
        <v>5.5468749999997014E-4</v>
      </c>
      <c r="BX10" s="11">
        <v>-7.7101562500000068E-2</v>
      </c>
      <c r="BY10" s="11">
        <v>2</v>
      </c>
      <c r="BZ10" s="11">
        <f t="shared" ref="BZ10:BZ73" si="59">($BY10-0.5)/128</f>
        <v>1.171875E-2</v>
      </c>
      <c r="CA10" s="11">
        <f t="shared" ref="CA10:CA73" si="60">_xlfn.NORM.S.INV(BZ10)</f>
        <v>-2.2662268092096522</v>
      </c>
    </row>
    <row r="11" spans="2:79" x14ac:dyDescent="0.2">
      <c r="B11" t="s">
        <v>167</v>
      </c>
      <c r="C11">
        <v>-1</v>
      </c>
      <c r="D11">
        <v>1</v>
      </c>
      <c r="E11">
        <v>-1</v>
      </c>
      <c r="F11">
        <v>-1</v>
      </c>
      <c r="G11">
        <v>-1</v>
      </c>
      <c r="H11">
        <v>-1</v>
      </c>
      <c r="I11">
        <f t="shared" si="0"/>
        <v>-1</v>
      </c>
      <c r="J11">
        <f t="shared" si="1"/>
        <v>-1</v>
      </c>
      <c r="K11">
        <f t="shared" si="2"/>
        <v>-1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1</v>
      </c>
      <c r="P11">
        <f t="shared" si="7"/>
        <v>1</v>
      </c>
      <c r="Q11">
        <f t="shared" si="8"/>
        <v>1</v>
      </c>
      <c r="R11">
        <f t="shared" si="9"/>
        <v>-1</v>
      </c>
      <c r="S11">
        <f t="shared" si="10"/>
        <v>-1</v>
      </c>
      <c r="T11">
        <f t="shared" si="11"/>
        <v>-1</v>
      </c>
      <c r="U11">
        <f t="shared" si="12"/>
        <v>-1</v>
      </c>
      <c r="V11">
        <f t="shared" si="13"/>
        <v>-1</v>
      </c>
      <c r="W11">
        <f t="shared" si="14"/>
        <v>-1</v>
      </c>
      <c r="X11">
        <f t="shared" si="15"/>
        <v>1</v>
      </c>
      <c r="Y11">
        <f t="shared" si="16"/>
        <v>1</v>
      </c>
      <c r="Z11">
        <f t="shared" si="17"/>
        <v>1</v>
      </c>
      <c r="AA11">
        <f t="shared" si="18"/>
        <v>1</v>
      </c>
      <c r="AB11">
        <f t="shared" si="19"/>
        <v>1</v>
      </c>
      <c r="AC11">
        <f t="shared" si="20"/>
        <v>1</v>
      </c>
      <c r="AD11">
        <f t="shared" si="21"/>
        <v>1</v>
      </c>
      <c r="AE11">
        <f t="shared" si="22"/>
        <v>1</v>
      </c>
      <c r="AF11">
        <f t="shared" si="23"/>
        <v>1</v>
      </c>
      <c r="AG11">
        <f t="shared" si="24"/>
        <v>1</v>
      </c>
      <c r="AH11">
        <f t="shared" si="25"/>
        <v>1</v>
      </c>
      <c r="AI11">
        <f t="shared" si="26"/>
        <v>1</v>
      </c>
      <c r="AJ11">
        <f t="shared" si="27"/>
        <v>1</v>
      </c>
      <c r="AK11">
        <f t="shared" si="28"/>
        <v>1</v>
      </c>
      <c r="AL11">
        <f t="shared" si="29"/>
        <v>1</v>
      </c>
      <c r="AM11">
        <f t="shared" si="30"/>
        <v>-1</v>
      </c>
      <c r="AN11">
        <f t="shared" si="31"/>
        <v>-1</v>
      </c>
      <c r="AO11">
        <f t="shared" si="32"/>
        <v>-1</v>
      </c>
      <c r="AP11">
        <f t="shared" si="33"/>
        <v>-1</v>
      </c>
      <c r="AQ11">
        <f t="shared" si="34"/>
        <v>-1</v>
      </c>
      <c r="AR11">
        <f t="shared" si="35"/>
        <v>-1</v>
      </c>
      <c r="AS11">
        <f t="shared" si="36"/>
        <v>-1</v>
      </c>
      <c r="AT11">
        <f t="shared" si="37"/>
        <v>-1</v>
      </c>
      <c r="AU11">
        <f t="shared" si="38"/>
        <v>-1</v>
      </c>
      <c r="AV11">
        <f t="shared" si="39"/>
        <v>1</v>
      </c>
      <c r="AW11">
        <f t="shared" si="40"/>
        <v>1</v>
      </c>
      <c r="AX11">
        <f t="shared" si="41"/>
        <v>1</v>
      </c>
      <c r="AY11">
        <f t="shared" si="42"/>
        <v>1</v>
      </c>
      <c r="AZ11">
        <f t="shared" si="43"/>
        <v>1</v>
      </c>
      <c r="BA11">
        <f t="shared" si="44"/>
        <v>1</v>
      </c>
      <c r="BB11">
        <f t="shared" si="45"/>
        <v>1</v>
      </c>
      <c r="BC11">
        <f t="shared" si="46"/>
        <v>1</v>
      </c>
      <c r="BD11">
        <f t="shared" si="47"/>
        <v>1</v>
      </c>
      <c r="BE11">
        <f t="shared" si="48"/>
        <v>-1</v>
      </c>
      <c r="BF11">
        <f t="shared" si="49"/>
        <v>-1</v>
      </c>
      <c r="BG11">
        <f t="shared" si="50"/>
        <v>-1</v>
      </c>
      <c r="BH11">
        <f t="shared" si="51"/>
        <v>-1</v>
      </c>
      <c r="BI11">
        <f t="shared" si="52"/>
        <v>-1</v>
      </c>
      <c r="BJ11">
        <f t="shared" si="53"/>
        <v>-1</v>
      </c>
      <c r="BK11">
        <f t="shared" si="54"/>
        <v>-1</v>
      </c>
      <c r="BL11">
        <f t="shared" si="55"/>
        <v>-1</v>
      </c>
      <c r="BM11">
        <f t="shared" si="56"/>
        <v>-1</v>
      </c>
      <c r="BN11">
        <v>8.8999999999999996E-2</v>
      </c>
      <c r="BO11">
        <v>0.14099999999999999</v>
      </c>
      <c r="BP11">
        <f t="shared" si="57"/>
        <v>0.22999999999999998</v>
      </c>
      <c r="BS11" s="7">
        <f t="shared" si="58"/>
        <v>-1.4101562500000053E-2</v>
      </c>
      <c r="BT11" s="8">
        <f t="shared" si="58"/>
        <v>3.7898437499999937E-2</v>
      </c>
      <c r="BX11" s="11">
        <v>-6.416406249999998E-2</v>
      </c>
      <c r="BY11" s="11">
        <v>3</v>
      </c>
      <c r="BZ11" s="11">
        <f t="shared" si="59"/>
        <v>1.953125E-2</v>
      </c>
      <c r="CA11" s="11">
        <f t="shared" si="60"/>
        <v>-2.0635278983162442</v>
      </c>
    </row>
    <row r="12" spans="2:79" x14ac:dyDescent="0.2">
      <c r="B12" t="s">
        <v>168</v>
      </c>
      <c r="C12">
        <v>-1</v>
      </c>
      <c r="D12">
        <v>-1</v>
      </c>
      <c r="E12">
        <v>1</v>
      </c>
      <c r="F12">
        <v>-1</v>
      </c>
      <c r="G12">
        <v>-1</v>
      </c>
      <c r="H12">
        <v>-1</v>
      </c>
      <c r="I12">
        <f t="shared" si="0"/>
        <v>-1</v>
      </c>
      <c r="J12">
        <f t="shared" si="1"/>
        <v>1</v>
      </c>
      <c r="K12">
        <f t="shared" si="2"/>
        <v>1</v>
      </c>
      <c r="L12">
        <f t="shared" si="3"/>
        <v>-1</v>
      </c>
      <c r="M12">
        <f t="shared" si="4"/>
        <v>1</v>
      </c>
      <c r="N12">
        <f t="shared" si="5"/>
        <v>1</v>
      </c>
      <c r="O12">
        <f t="shared" si="6"/>
        <v>1</v>
      </c>
      <c r="P12">
        <f t="shared" si="7"/>
        <v>1</v>
      </c>
      <c r="Q12">
        <f t="shared" si="8"/>
        <v>-1</v>
      </c>
      <c r="R12">
        <f t="shared" si="9"/>
        <v>-1</v>
      </c>
      <c r="S12">
        <f t="shared" si="10"/>
        <v>1</v>
      </c>
      <c r="T12">
        <f t="shared" si="11"/>
        <v>1</v>
      </c>
      <c r="U12">
        <f t="shared" si="12"/>
        <v>1</v>
      </c>
      <c r="V12">
        <f t="shared" si="13"/>
        <v>1</v>
      </c>
      <c r="W12">
        <f t="shared" si="14"/>
        <v>-1</v>
      </c>
      <c r="X12">
        <f t="shared" si="15"/>
        <v>-1</v>
      </c>
      <c r="Y12">
        <f t="shared" si="16"/>
        <v>-1</v>
      </c>
      <c r="Z12">
        <f t="shared" si="17"/>
        <v>-1</v>
      </c>
      <c r="AA12">
        <f t="shared" si="18"/>
        <v>-1</v>
      </c>
      <c r="AB12">
        <f t="shared" si="19"/>
        <v>1</v>
      </c>
      <c r="AC12">
        <f t="shared" si="20"/>
        <v>1</v>
      </c>
      <c r="AD12">
        <f t="shared" si="21"/>
        <v>1</v>
      </c>
      <c r="AE12">
        <f t="shared" si="22"/>
        <v>1</v>
      </c>
      <c r="AF12">
        <f t="shared" si="23"/>
        <v>-1</v>
      </c>
      <c r="AG12">
        <f t="shared" si="24"/>
        <v>1</v>
      </c>
      <c r="AH12">
        <f t="shared" si="25"/>
        <v>1</v>
      </c>
      <c r="AI12">
        <f t="shared" si="26"/>
        <v>-1</v>
      </c>
      <c r="AJ12">
        <f t="shared" si="27"/>
        <v>1</v>
      </c>
      <c r="AK12">
        <f t="shared" si="28"/>
        <v>-1</v>
      </c>
      <c r="AL12">
        <f t="shared" si="29"/>
        <v>-1</v>
      </c>
      <c r="AM12">
        <f t="shared" si="30"/>
        <v>1</v>
      </c>
      <c r="AN12">
        <f t="shared" si="31"/>
        <v>1</v>
      </c>
      <c r="AO12">
        <f t="shared" si="32"/>
        <v>-1</v>
      </c>
      <c r="AP12">
        <f t="shared" si="33"/>
        <v>-1</v>
      </c>
      <c r="AQ12">
        <f t="shared" si="34"/>
        <v>-1</v>
      </c>
      <c r="AR12">
        <f t="shared" si="35"/>
        <v>1</v>
      </c>
      <c r="AS12">
        <f t="shared" si="36"/>
        <v>-1</v>
      </c>
      <c r="AT12">
        <f t="shared" si="37"/>
        <v>-1</v>
      </c>
      <c r="AU12">
        <f t="shared" si="38"/>
        <v>1</v>
      </c>
      <c r="AV12">
        <f t="shared" si="39"/>
        <v>1</v>
      </c>
      <c r="AW12">
        <f t="shared" si="40"/>
        <v>1</v>
      </c>
      <c r="AX12">
        <f t="shared" si="41"/>
        <v>-1</v>
      </c>
      <c r="AY12">
        <f t="shared" si="42"/>
        <v>-1</v>
      </c>
      <c r="AZ12">
        <f t="shared" si="43"/>
        <v>-1</v>
      </c>
      <c r="BA12">
        <f t="shared" si="44"/>
        <v>1</v>
      </c>
      <c r="BB12">
        <f t="shared" si="45"/>
        <v>-1</v>
      </c>
      <c r="BC12">
        <f t="shared" si="46"/>
        <v>-1</v>
      </c>
      <c r="BD12">
        <f t="shared" si="47"/>
        <v>1</v>
      </c>
      <c r="BE12">
        <f t="shared" si="48"/>
        <v>1</v>
      </c>
      <c r="BF12">
        <f t="shared" si="49"/>
        <v>1</v>
      </c>
      <c r="BG12">
        <f t="shared" si="50"/>
        <v>-1</v>
      </c>
      <c r="BH12">
        <f t="shared" si="51"/>
        <v>1</v>
      </c>
      <c r="BI12">
        <f t="shared" si="52"/>
        <v>1</v>
      </c>
      <c r="BJ12">
        <f t="shared" si="53"/>
        <v>-1</v>
      </c>
      <c r="BK12">
        <f t="shared" si="54"/>
        <v>1</v>
      </c>
      <c r="BL12">
        <f t="shared" si="55"/>
        <v>-1</v>
      </c>
      <c r="BM12">
        <f t="shared" si="56"/>
        <v>-1</v>
      </c>
      <c r="BN12">
        <v>0.111</v>
      </c>
      <c r="BO12">
        <v>0.23400000000000001</v>
      </c>
      <c r="BP12">
        <f t="shared" si="57"/>
        <v>0.34500000000000003</v>
      </c>
      <c r="BS12" s="7">
        <f t="shared" si="58"/>
        <v>-7.7101562500000068E-2</v>
      </c>
      <c r="BT12" s="8">
        <f t="shared" si="58"/>
        <v>4.5898437499999944E-2</v>
      </c>
      <c r="BX12" s="11">
        <v>-4.8351562500000111E-2</v>
      </c>
      <c r="BY12" s="11">
        <v>4</v>
      </c>
      <c r="BZ12" s="11">
        <f t="shared" si="59"/>
        <v>2.734375E-2</v>
      </c>
      <c r="CA12" s="11">
        <f t="shared" si="60"/>
        <v>-1.921350774293703</v>
      </c>
    </row>
    <row r="13" spans="2:79" x14ac:dyDescent="0.2">
      <c r="B13" t="s">
        <v>169</v>
      </c>
      <c r="C13">
        <v>-1</v>
      </c>
      <c r="D13">
        <v>-1</v>
      </c>
      <c r="E13">
        <v>-1</v>
      </c>
      <c r="F13">
        <v>1</v>
      </c>
      <c r="G13">
        <v>-1</v>
      </c>
      <c r="H13">
        <v>-1</v>
      </c>
      <c r="I13">
        <f t="shared" si="0"/>
        <v>-1</v>
      </c>
      <c r="J13">
        <f t="shared" si="1"/>
        <v>1</v>
      </c>
      <c r="K13">
        <f t="shared" si="2"/>
        <v>1</v>
      </c>
      <c r="L13">
        <f t="shared" si="3"/>
        <v>1</v>
      </c>
      <c r="M13">
        <f t="shared" si="4"/>
        <v>-1</v>
      </c>
      <c r="N13">
        <f t="shared" si="5"/>
        <v>1</v>
      </c>
      <c r="O13">
        <f t="shared" si="6"/>
        <v>1</v>
      </c>
      <c r="P13">
        <f t="shared" si="7"/>
        <v>1</v>
      </c>
      <c r="Q13">
        <f t="shared" si="8"/>
        <v>-1</v>
      </c>
      <c r="R13">
        <f t="shared" si="9"/>
        <v>1</v>
      </c>
      <c r="S13">
        <f t="shared" si="10"/>
        <v>-1</v>
      </c>
      <c r="T13">
        <f t="shared" si="11"/>
        <v>1</v>
      </c>
      <c r="U13">
        <f t="shared" si="12"/>
        <v>1</v>
      </c>
      <c r="V13">
        <f t="shared" si="13"/>
        <v>1</v>
      </c>
      <c r="W13">
        <f t="shared" si="14"/>
        <v>-1</v>
      </c>
      <c r="X13">
        <f t="shared" si="15"/>
        <v>-1</v>
      </c>
      <c r="Y13">
        <f t="shared" si="16"/>
        <v>1</v>
      </c>
      <c r="Z13">
        <f t="shared" si="17"/>
        <v>1</v>
      </c>
      <c r="AA13">
        <f t="shared" si="18"/>
        <v>1</v>
      </c>
      <c r="AB13">
        <f t="shared" si="19"/>
        <v>-1</v>
      </c>
      <c r="AC13">
        <f t="shared" si="20"/>
        <v>-1</v>
      </c>
      <c r="AD13">
        <f t="shared" si="21"/>
        <v>-1</v>
      </c>
      <c r="AE13">
        <f t="shared" si="22"/>
        <v>-1</v>
      </c>
      <c r="AF13">
        <f t="shared" si="23"/>
        <v>1</v>
      </c>
      <c r="AG13">
        <f t="shared" si="24"/>
        <v>1</v>
      </c>
      <c r="AH13">
        <f t="shared" si="25"/>
        <v>1</v>
      </c>
      <c r="AI13">
        <f t="shared" si="26"/>
        <v>-1</v>
      </c>
      <c r="AJ13">
        <f t="shared" si="27"/>
        <v>1</v>
      </c>
      <c r="AK13">
        <f t="shared" si="28"/>
        <v>-1</v>
      </c>
      <c r="AL13">
        <f t="shared" si="29"/>
        <v>-1</v>
      </c>
      <c r="AM13">
        <f t="shared" si="30"/>
        <v>-1</v>
      </c>
      <c r="AN13">
        <f t="shared" si="31"/>
        <v>-1</v>
      </c>
      <c r="AO13">
        <f t="shared" si="32"/>
        <v>1</v>
      </c>
      <c r="AP13">
        <f t="shared" si="33"/>
        <v>1</v>
      </c>
      <c r="AQ13">
        <f t="shared" si="34"/>
        <v>1</v>
      </c>
      <c r="AR13">
        <f t="shared" si="35"/>
        <v>-1</v>
      </c>
      <c r="AS13">
        <f t="shared" si="36"/>
        <v>-1</v>
      </c>
      <c r="AT13">
        <f t="shared" si="37"/>
        <v>-1</v>
      </c>
      <c r="AU13">
        <f t="shared" si="38"/>
        <v>1</v>
      </c>
      <c r="AV13">
        <f t="shared" si="39"/>
        <v>-1</v>
      </c>
      <c r="AW13">
        <f t="shared" si="40"/>
        <v>-1</v>
      </c>
      <c r="AX13">
        <f t="shared" si="41"/>
        <v>1</v>
      </c>
      <c r="AY13">
        <f t="shared" si="42"/>
        <v>1</v>
      </c>
      <c r="AZ13">
        <f t="shared" si="43"/>
        <v>1</v>
      </c>
      <c r="BA13">
        <f t="shared" si="44"/>
        <v>-1</v>
      </c>
      <c r="BB13">
        <f t="shared" si="45"/>
        <v>-1</v>
      </c>
      <c r="BC13">
        <f t="shared" si="46"/>
        <v>-1</v>
      </c>
      <c r="BD13">
        <f t="shared" si="47"/>
        <v>1</v>
      </c>
      <c r="BE13">
        <f t="shared" si="48"/>
        <v>1</v>
      </c>
      <c r="BF13">
        <f t="shared" si="49"/>
        <v>1</v>
      </c>
      <c r="BG13">
        <f t="shared" si="50"/>
        <v>-1</v>
      </c>
      <c r="BH13">
        <f t="shared" si="51"/>
        <v>-1</v>
      </c>
      <c r="BI13">
        <f t="shared" si="52"/>
        <v>-1</v>
      </c>
      <c r="BJ13">
        <f t="shared" si="53"/>
        <v>1</v>
      </c>
      <c r="BK13">
        <f t="shared" si="54"/>
        <v>-1</v>
      </c>
      <c r="BL13">
        <f t="shared" si="55"/>
        <v>1</v>
      </c>
      <c r="BM13">
        <f t="shared" si="56"/>
        <v>1</v>
      </c>
      <c r="BN13">
        <v>8.8999999999999996E-2</v>
      </c>
      <c r="BO13">
        <v>0.20300000000000001</v>
      </c>
      <c r="BP13">
        <f t="shared" si="57"/>
        <v>0.29200000000000004</v>
      </c>
      <c r="BS13" s="7">
        <f t="shared" si="58"/>
        <v>-4.8351562500000111E-2</v>
      </c>
      <c r="BT13" s="8">
        <f t="shared" si="58"/>
        <v>6.5648437499999907E-2</v>
      </c>
      <c r="BX13" s="11">
        <v>-3.8101562500000019E-2</v>
      </c>
      <c r="BY13" s="11">
        <v>5</v>
      </c>
      <c r="BZ13" s="11">
        <f t="shared" si="59"/>
        <v>3.515625E-2</v>
      </c>
      <c r="CA13" s="11">
        <f t="shared" si="60"/>
        <v>-1.8098922384806082</v>
      </c>
    </row>
    <row r="14" spans="2:79" x14ac:dyDescent="0.2">
      <c r="B14" t="s">
        <v>170</v>
      </c>
      <c r="C14">
        <v>-1</v>
      </c>
      <c r="D14">
        <v>-1</v>
      </c>
      <c r="E14">
        <v>-1</v>
      </c>
      <c r="F14">
        <v>-1</v>
      </c>
      <c r="G14">
        <v>1</v>
      </c>
      <c r="H14">
        <v>-1</v>
      </c>
      <c r="I14">
        <f t="shared" si="0"/>
        <v>1</v>
      </c>
      <c r="J14">
        <f t="shared" si="1"/>
        <v>-1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-1</v>
      </c>
      <c r="O14">
        <f t="shared" si="6"/>
        <v>1</v>
      </c>
      <c r="P14">
        <f t="shared" si="7"/>
        <v>-1</v>
      </c>
      <c r="Q14">
        <f t="shared" si="8"/>
        <v>1</v>
      </c>
      <c r="R14">
        <f t="shared" si="9"/>
        <v>1</v>
      </c>
      <c r="S14">
        <f t="shared" si="10"/>
        <v>1</v>
      </c>
      <c r="T14">
        <f t="shared" si="11"/>
        <v>-1</v>
      </c>
      <c r="U14">
        <f t="shared" si="12"/>
        <v>1</v>
      </c>
      <c r="V14">
        <f t="shared" si="13"/>
        <v>-1</v>
      </c>
      <c r="W14">
        <f t="shared" si="14"/>
        <v>1</v>
      </c>
      <c r="X14">
        <f t="shared" si="15"/>
        <v>1</v>
      </c>
      <c r="Y14">
        <f t="shared" si="16"/>
        <v>-1</v>
      </c>
      <c r="Z14">
        <f t="shared" si="17"/>
        <v>1</v>
      </c>
      <c r="AA14">
        <f t="shared" si="18"/>
        <v>-1</v>
      </c>
      <c r="AB14">
        <f t="shared" si="19"/>
        <v>1</v>
      </c>
      <c r="AC14">
        <f t="shared" si="20"/>
        <v>-1</v>
      </c>
      <c r="AD14">
        <f t="shared" si="21"/>
        <v>1</v>
      </c>
      <c r="AE14">
        <f t="shared" si="22"/>
        <v>-1</v>
      </c>
      <c r="AF14">
        <f t="shared" si="23"/>
        <v>1</v>
      </c>
      <c r="AG14">
        <f t="shared" si="24"/>
        <v>-1</v>
      </c>
      <c r="AH14">
        <f t="shared" si="25"/>
        <v>1</v>
      </c>
      <c r="AI14">
        <f t="shared" si="26"/>
        <v>-1</v>
      </c>
      <c r="AJ14">
        <f t="shared" si="27"/>
        <v>-1</v>
      </c>
      <c r="AK14">
        <f t="shared" si="28"/>
        <v>1</v>
      </c>
      <c r="AL14">
        <f t="shared" si="29"/>
        <v>-1</v>
      </c>
      <c r="AM14">
        <f t="shared" si="30"/>
        <v>1</v>
      </c>
      <c r="AN14">
        <f t="shared" si="31"/>
        <v>-1</v>
      </c>
      <c r="AO14">
        <f t="shared" si="32"/>
        <v>-1</v>
      </c>
      <c r="AP14">
        <f t="shared" si="33"/>
        <v>1</v>
      </c>
      <c r="AQ14">
        <f t="shared" si="34"/>
        <v>-1</v>
      </c>
      <c r="AR14">
        <f t="shared" si="35"/>
        <v>-1</v>
      </c>
      <c r="AS14">
        <f t="shared" si="36"/>
        <v>-1</v>
      </c>
      <c r="AT14">
        <f t="shared" si="37"/>
        <v>1</v>
      </c>
      <c r="AU14">
        <f t="shared" si="38"/>
        <v>1</v>
      </c>
      <c r="AV14">
        <f t="shared" si="39"/>
        <v>1</v>
      </c>
      <c r="AW14">
        <f t="shared" si="40"/>
        <v>-1</v>
      </c>
      <c r="AX14">
        <f t="shared" si="41"/>
        <v>-1</v>
      </c>
      <c r="AY14">
        <f t="shared" si="42"/>
        <v>1</v>
      </c>
      <c r="AZ14">
        <f t="shared" si="43"/>
        <v>-1</v>
      </c>
      <c r="BA14">
        <f t="shared" si="44"/>
        <v>-1</v>
      </c>
      <c r="BB14">
        <f t="shared" si="45"/>
        <v>-1</v>
      </c>
      <c r="BC14">
        <f t="shared" si="46"/>
        <v>1</v>
      </c>
      <c r="BD14">
        <f t="shared" si="47"/>
        <v>1</v>
      </c>
      <c r="BE14">
        <f t="shared" si="48"/>
        <v>1</v>
      </c>
      <c r="BF14">
        <f t="shared" si="49"/>
        <v>-1</v>
      </c>
      <c r="BG14">
        <f t="shared" si="50"/>
        <v>-1</v>
      </c>
      <c r="BH14">
        <f t="shared" si="51"/>
        <v>1</v>
      </c>
      <c r="BI14">
        <f t="shared" si="52"/>
        <v>-1</v>
      </c>
      <c r="BJ14">
        <f t="shared" si="53"/>
        <v>1</v>
      </c>
      <c r="BK14">
        <f t="shared" si="54"/>
        <v>1</v>
      </c>
      <c r="BL14">
        <f t="shared" si="55"/>
        <v>-1</v>
      </c>
      <c r="BM14">
        <f t="shared" si="56"/>
        <v>1</v>
      </c>
      <c r="BN14">
        <v>0.186</v>
      </c>
      <c r="BO14">
        <v>0.20300000000000001</v>
      </c>
      <c r="BP14">
        <f t="shared" si="57"/>
        <v>0.38900000000000001</v>
      </c>
      <c r="BS14" s="7">
        <f t="shared" si="58"/>
        <v>2.5859374999999407E-3</v>
      </c>
      <c r="BT14" s="8">
        <f t="shared" si="58"/>
        <v>1.9585937499999956E-2</v>
      </c>
      <c r="BX14" s="11">
        <v>-3.7226562500000115E-2</v>
      </c>
      <c r="BY14" s="11">
        <v>6</v>
      </c>
      <c r="BZ14" s="11">
        <f t="shared" si="59"/>
        <v>4.296875E-2</v>
      </c>
      <c r="CA14" s="11">
        <f t="shared" si="60"/>
        <v>-1.7172281175057413</v>
      </c>
    </row>
    <row r="15" spans="2:79" x14ac:dyDescent="0.2">
      <c r="B15" t="s">
        <v>171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1</v>
      </c>
      <c r="I15">
        <f t="shared" si="0"/>
        <v>1</v>
      </c>
      <c r="J15">
        <f t="shared" si="1"/>
        <v>-1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-1</v>
      </c>
      <c r="P15">
        <f t="shared" si="7"/>
        <v>-1</v>
      </c>
      <c r="Q15">
        <f t="shared" si="8"/>
        <v>1</v>
      </c>
      <c r="R15">
        <f t="shared" si="9"/>
        <v>1</v>
      </c>
      <c r="S15">
        <f t="shared" si="10"/>
        <v>1</v>
      </c>
      <c r="T15">
        <f t="shared" si="11"/>
        <v>1</v>
      </c>
      <c r="U15">
        <f t="shared" si="12"/>
        <v>-1</v>
      </c>
      <c r="V15">
        <f t="shared" si="13"/>
        <v>-1</v>
      </c>
      <c r="W15">
        <f t="shared" si="14"/>
        <v>1</v>
      </c>
      <c r="X15">
        <f t="shared" si="15"/>
        <v>1</v>
      </c>
      <c r="Y15">
        <f t="shared" si="16"/>
        <v>1</v>
      </c>
      <c r="Z15">
        <f t="shared" si="17"/>
        <v>-1</v>
      </c>
      <c r="AA15">
        <f t="shared" si="18"/>
        <v>-1</v>
      </c>
      <c r="AB15">
        <f t="shared" si="19"/>
        <v>1</v>
      </c>
      <c r="AC15">
        <f t="shared" si="20"/>
        <v>1</v>
      </c>
      <c r="AD15">
        <f t="shared" si="21"/>
        <v>-1</v>
      </c>
      <c r="AE15">
        <f t="shared" si="22"/>
        <v>-1</v>
      </c>
      <c r="AF15">
        <f t="shared" si="23"/>
        <v>1</v>
      </c>
      <c r="AG15">
        <f t="shared" si="24"/>
        <v>-1</v>
      </c>
      <c r="AH15">
        <f t="shared" si="25"/>
        <v>-1</v>
      </c>
      <c r="AI15">
        <f t="shared" si="26"/>
        <v>1</v>
      </c>
      <c r="AJ15">
        <f t="shared" si="27"/>
        <v>1</v>
      </c>
      <c r="AK15">
        <f t="shared" si="28"/>
        <v>-1</v>
      </c>
      <c r="AL15">
        <f t="shared" si="29"/>
        <v>-1</v>
      </c>
      <c r="AM15">
        <f t="shared" si="30"/>
        <v>-1</v>
      </c>
      <c r="AN15">
        <f t="shared" si="31"/>
        <v>1</v>
      </c>
      <c r="AO15">
        <f t="shared" si="32"/>
        <v>-1</v>
      </c>
      <c r="AP15">
        <f t="shared" si="33"/>
        <v>-1</v>
      </c>
      <c r="AQ15">
        <f t="shared" si="34"/>
        <v>1</v>
      </c>
      <c r="AR15">
        <f t="shared" si="35"/>
        <v>-1</v>
      </c>
      <c r="AS15">
        <f t="shared" si="36"/>
        <v>1</v>
      </c>
      <c r="AT15">
        <f t="shared" si="37"/>
        <v>-1</v>
      </c>
      <c r="AU15">
        <f t="shared" si="38"/>
        <v>1</v>
      </c>
      <c r="AV15">
        <f t="shared" si="39"/>
        <v>-1</v>
      </c>
      <c r="AW15">
        <f t="shared" si="40"/>
        <v>1</v>
      </c>
      <c r="AX15">
        <f t="shared" si="41"/>
        <v>-1</v>
      </c>
      <c r="AY15">
        <f t="shared" si="42"/>
        <v>-1</v>
      </c>
      <c r="AZ15">
        <f t="shared" si="43"/>
        <v>1</v>
      </c>
      <c r="BA15">
        <f t="shared" si="44"/>
        <v>-1</v>
      </c>
      <c r="BB15">
        <f t="shared" si="45"/>
        <v>1</v>
      </c>
      <c r="BC15">
        <f t="shared" si="46"/>
        <v>-1</v>
      </c>
      <c r="BD15">
        <f t="shared" si="47"/>
        <v>1</v>
      </c>
      <c r="BE15">
        <f t="shared" si="48"/>
        <v>-1</v>
      </c>
      <c r="BF15">
        <f t="shared" si="49"/>
        <v>1</v>
      </c>
      <c r="BG15">
        <f t="shared" si="50"/>
        <v>-1</v>
      </c>
      <c r="BH15">
        <f t="shared" si="51"/>
        <v>1</v>
      </c>
      <c r="BI15">
        <f t="shared" si="52"/>
        <v>1</v>
      </c>
      <c r="BJ15">
        <f t="shared" si="53"/>
        <v>-1</v>
      </c>
      <c r="BK15">
        <f t="shared" si="54"/>
        <v>-1</v>
      </c>
      <c r="BL15">
        <f t="shared" si="55"/>
        <v>1</v>
      </c>
      <c r="BM15">
        <f t="shared" si="56"/>
        <v>1</v>
      </c>
      <c r="BN15">
        <v>0.111</v>
      </c>
      <c r="BO15">
        <v>0.10299999999999999</v>
      </c>
      <c r="BP15">
        <f t="shared" si="57"/>
        <v>0.214</v>
      </c>
      <c r="BS15" s="7">
        <f t="shared" si="58"/>
        <v>-5.6328125000000423E-3</v>
      </c>
      <c r="BT15" s="8">
        <f t="shared" si="58"/>
        <v>-1.3632812500000049E-2</v>
      </c>
      <c r="BX15" s="11">
        <v>-3.4507812499999901E-2</v>
      </c>
      <c r="BY15" s="11">
        <v>7</v>
      </c>
      <c r="BZ15" s="11">
        <f t="shared" si="59"/>
        <v>5.078125E-2</v>
      </c>
      <c r="CA15" s="11">
        <f t="shared" si="60"/>
        <v>-1.6373253827680638</v>
      </c>
    </row>
    <row r="16" spans="2:79" x14ac:dyDescent="0.2">
      <c r="B16" t="s">
        <v>172</v>
      </c>
      <c r="C16">
        <v>1</v>
      </c>
      <c r="D16">
        <v>1</v>
      </c>
      <c r="E16">
        <v>-1</v>
      </c>
      <c r="F16">
        <v>-1</v>
      </c>
      <c r="G16">
        <v>-1</v>
      </c>
      <c r="H16">
        <v>-1</v>
      </c>
      <c r="I16">
        <f t="shared" si="0"/>
        <v>1</v>
      </c>
      <c r="J16">
        <f t="shared" si="1"/>
        <v>1</v>
      </c>
      <c r="K16">
        <f t="shared" si="2"/>
        <v>1</v>
      </c>
      <c r="L16">
        <f t="shared" si="3"/>
        <v>-1</v>
      </c>
      <c r="M16">
        <f t="shared" si="4"/>
        <v>-1</v>
      </c>
      <c r="N16">
        <f t="shared" si="5"/>
        <v>-1</v>
      </c>
      <c r="O16">
        <f t="shared" si="6"/>
        <v>-1</v>
      </c>
      <c r="P16">
        <f t="shared" si="7"/>
        <v>1</v>
      </c>
      <c r="Q16">
        <f t="shared" si="8"/>
        <v>1</v>
      </c>
      <c r="R16">
        <f t="shared" si="9"/>
        <v>-1</v>
      </c>
      <c r="S16">
        <f t="shared" si="10"/>
        <v>-1</v>
      </c>
      <c r="T16">
        <f t="shared" si="11"/>
        <v>-1</v>
      </c>
      <c r="U16">
        <f t="shared" si="12"/>
        <v>-1</v>
      </c>
      <c r="V16">
        <f t="shared" si="13"/>
        <v>1</v>
      </c>
      <c r="W16">
        <f t="shared" si="14"/>
        <v>1</v>
      </c>
      <c r="X16">
        <f t="shared" si="15"/>
        <v>1</v>
      </c>
      <c r="Y16">
        <f t="shared" si="16"/>
        <v>1</v>
      </c>
      <c r="Z16">
        <f t="shared" si="17"/>
        <v>1</v>
      </c>
      <c r="AA16">
        <f t="shared" si="18"/>
        <v>-1</v>
      </c>
      <c r="AB16">
        <f t="shared" si="19"/>
        <v>-1</v>
      </c>
      <c r="AC16">
        <f t="shared" si="20"/>
        <v>1</v>
      </c>
      <c r="AD16">
        <f t="shared" si="21"/>
        <v>1</v>
      </c>
      <c r="AE16">
        <f t="shared" si="22"/>
        <v>-1</v>
      </c>
      <c r="AF16">
        <f t="shared" si="23"/>
        <v>-1</v>
      </c>
      <c r="AG16">
        <f t="shared" si="24"/>
        <v>1</v>
      </c>
      <c r="AH16">
        <f t="shared" si="25"/>
        <v>-1</v>
      </c>
      <c r="AI16">
        <f t="shared" si="26"/>
        <v>-1</v>
      </c>
      <c r="AJ16">
        <f t="shared" si="27"/>
        <v>-1</v>
      </c>
      <c r="AK16">
        <f t="shared" si="28"/>
        <v>-1</v>
      </c>
      <c r="AL16">
        <f t="shared" si="29"/>
        <v>1</v>
      </c>
      <c r="AM16">
        <f t="shared" si="30"/>
        <v>1</v>
      </c>
      <c r="AN16">
        <f t="shared" si="31"/>
        <v>1</v>
      </c>
      <c r="AO16">
        <f t="shared" si="32"/>
        <v>-1</v>
      </c>
      <c r="AP16">
        <f t="shared" si="33"/>
        <v>1</v>
      </c>
      <c r="AQ16">
        <f t="shared" si="34"/>
        <v>1</v>
      </c>
      <c r="AR16">
        <f t="shared" si="35"/>
        <v>-1</v>
      </c>
      <c r="AS16">
        <f t="shared" si="36"/>
        <v>-1</v>
      </c>
      <c r="AT16">
        <f t="shared" si="37"/>
        <v>-1</v>
      </c>
      <c r="AU16">
        <f t="shared" si="38"/>
        <v>1</v>
      </c>
      <c r="AV16">
        <f t="shared" si="39"/>
        <v>1</v>
      </c>
      <c r="AW16">
        <f t="shared" si="40"/>
        <v>1</v>
      </c>
      <c r="AX16">
        <f t="shared" si="41"/>
        <v>-1</v>
      </c>
      <c r="AY16">
        <f t="shared" si="42"/>
        <v>1</v>
      </c>
      <c r="AZ16">
        <f t="shared" si="43"/>
        <v>1</v>
      </c>
      <c r="BA16">
        <f t="shared" si="44"/>
        <v>-1</v>
      </c>
      <c r="BB16">
        <f t="shared" si="45"/>
        <v>-1</v>
      </c>
      <c r="BC16">
        <f t="shared" si="46"/>
        <v>-1</v>
      </c>
      <c r="BD16">
        <f t="shared" si="47"/>
        <v>1</v>
      </c>
      <c r="BE16">
        <f t="shared" si="48"/>
        <v>-1</v>
      </c>
      <c r="BF16">
        <f t="shared" si="49"/>
        <v>-1</v>
      </c>
      <c r="BG16">
        <f t="shared" si="50"/>
        <v>1</v>
      </c>
      <c r="BH16">
        <f t="shared" si="51"/>
        <v>-1</v>
      </c>
      <c r="BI16">
        <f t="shared" si="52"/>
        <v>1</v>
      </c>
      <c r="BJ16">
        <f t="shared" si="53"/>
        <v>1</v>
      </c>
      <c r="BK16">
        <f t="shared" si="54"/>
        <v>1</v>
      </c>
      <c r="BL16">
        <f t="shared" si="55"/>
        <v>1</v>
      </c>
      <c r="BM16">
        <f t="shared" si="56"/>
        <v>-1</v>
      </c>
      <c r="BN16">
        <v>0.105</v>
      </c>
      <c r="BO16">
        <v>0.111</v>
      </c>
      <c r="BP16">
        <f t="shared" si="57"/>
        <v>0.216</v>
      </c>
      <c r="BS16" s="7">
        <f t="shared" si="58"/>
        <v>2.1585937500000055E-2</v>
      </c>
      <c r="BT16" s="8">
        <f t="shared" si="58"/>
        <v>2.758593750000006E-2</v>
      </c>
      <c r="BX16" s="11">
        <v>-3.3789062500000078E-2</v>
      </c>
      <c r="BY16" s="11">
        <v>8</v>
      </c>
      <c r="BZ16" s="11">
        <f t="shared" si="59"/>
        <v>5.859375E-2</v>
      </c>
      <c r="CA16" s="11">
        <f t="shared" si="60"/>
        <v>-1.566688586068413</v>
      </c>
    </row>
    <row r="17" spans="2:79" x14ac:dyDescent="0.2">
      <c r="B17" t="s">
        <v>173</v>
      </c>
      <c r="C17">
        <v>1</v>
      </c>
      <c r="D17">
        <v>-1</v>
      </c>
      <c r="E17">
        <v>1</v>
      </c>
      <c r="F17">
        <v>-1</v>
      </c>
      <c r="G17">
        <v>-1</v>
      </c>
      <c r="H17">
        <v>-1</v>
      </c>
      <c r="I17">
        <f t="shared" si="0"/>
        <v>1</v>
      </c>
      <c r="J17">
        <f t="shared" si="1"/>
        <v>-1</v>
      </c>
      <c r="K17">
        <f t="shared" si="2"/>
        <v>-1</v>
      </c>
      <c r="L17">
        <f t="shared" si="3"/>
        <v>1</v>
      </c>
      <c r="M17">
        <f t="shared" si="4"/>
        <v>-1</v>
      </c>
      <c r="N17">
        <f t="shared" si="5"/>
        <v>-1</v>
      </c>
      <c r="O17">
        <f t="shared" si="6"/>
        <v>-1</v>
      </c>
      <c r="P17">
        <f t="shared" si="7"/>
        <v>1</v>
      </c>
      <c r="Q17">
        <f t="shared" si="8"/>
        <v>-1</v>
      </c>
      <c r="R17">
        <f t="shared" si="9"/>
        <v>-1</v>
      </c>
      <c r="S17">
        <f t="shared" si="10"/>
        <v>1</v>
      </c>
      <c r="T17">
        <f t="shared" si="11"/>
        <v>1</v>
      </c>
      <c r="U17">
        <f t="shared" si="12"/>
        <v>1</v>
      </c>
      <c r="V17">
        <f t="shared" si="13"/>
        <v>-1</v>
      </c>
      <c r="W17">
        <f t="shared" si="14"/>
        <v>1</v>
      </c>
      <c r="X17">
        <f t="shared" si="15"/>
        <v>-1</v>
      </c>
      <c r="Y17">
        <f t="shared" si="16"/>
        <v>-1</v>
      </c>
      <c r="Z17">
        <f t="shared" si="17"/>
        <v>-1</v>
      </c>
      <c r="AA17">
        <f t="shared" si="18"/>
        <v>1</v>
      </c>
      <c r="AB17">
        <f t="shared" si="19"/>
        <v>-1</v>
      </c>
      <c r="AC17">
        <f t="shared" si="20"/>
        <v>1</v>
      </c>
      <c r="AD17">
        <f t="shared" si="21"/>
        <v>1</v>
      </c>
      <c r="AE17">
        <f t="shared" si="22"/>
        <v>-1</v>
      </c>
      <c r="AF17">
        <f t="shared" si="23"/>
        <v>1</v>
      </c>
      <c r="AG17">
        <f t="shared" si="24"/>
        <v>1</v>
      </c>
      <c r="AH17">
        <f t="shared" si="25"/>
        <v>-1</v>
      </c>
      <c r="AI17">
        <f t="shared" si="26"/>
        <v>1</v>
      </c>
      <c r="AJ17">
        <f t="shared" si="27"/>
        <v>-1</v>
      </c>
      <c r="AK17">
        <f t="shared" si="28"/>
        <v>1</v>
      </c>
      <c r="AL17">
        <f t="shared" si="29"/>
        <v>-1</v>
      </c>
      <c r="AM17">
        <f t="shared" si="30"/>
        <v>-1</v>
      </c>
      <c r="AN17">
        <f t="shared" si="31"/>
        <v>-1</v>
      </c>
      <c r="AO17">
        <f t="shared" si="32"/>
        <v>-1</v>
      </c>
      <c r="AP17">
        <f t="shared" si="33"/>
        <v>1</v>
      </c>
      <c r="AQ17">
        <f t="shared" si="34"/>
        <v>1</v>
      </c>
      <c r="AR17">
        <f t="shared" si="35"/>
        <v>1</v>
      </c>
      <c r="AS17">
        <f t="shared" si="36"/>
        <v>-1</v>
      </c>
      <c r="AT17">
        <f t="shared" si="37"/>
        <v>-1</v>
      </c>
      <c r="AU17">
        <f t="shared" si="38"/>
        <v>-1</v>
      </c>
      <c r="AV17">
        <f t="shared" si="39"/>
        <v>1</v>
      </c>
      <c r="AW17">
        <f t="shared" si="40"/>
        <v>1</v>
      </c>
      <c r="AX17">
        <f t="shared" si="41"/>
        <v>1</v>
      </c>
      <c r="AY17">
        <f t="shared" si="42"/>
        <v>-1</v>
      </c>
      <c r="AZ17">
        <f t="shared" si="43"/>
        <v>-1</v>
      </c>
      <c r="BA17">
        <f t="shared" si="44"/>
        <v>-1</v>
      </c>
      <c r="BB17">
        <f t="shared" si="45"/>
        <v>1</v>
      </c>
      <c r="BC17">
        <f t="shared" si="46"/>
        <v>1</v>
      </c>
      <c r="BD17">
        <f t="shared" si="47"/>
        <v>1</v>
      </c>
      <c r="BE17">
        <f t="shared" si="48"/>
        <v>1</v>
      </c>
      <c r="BF17">
        <f t="shared" si="49"/>
        <v>1</v>
      </c>
      <c r="BG17">
        <f t="shared" si="50"/>
        <v>1</v>
      </c>
      <c r="BH17">
        <f t="shared" si="51"/>
        <v>1</v>
      </c>
      <c r="BI17">
        <f t="shared" si="52"/>
        <v>-1</v>
      </c>
      <c r="BJ17">
        <f t="shared" si="53"/>
        <v>1</v>
      </c>
      <c r="BK17">
        <f t="shared" si="54"/>
        <v>-1</v>
      </c>
      <c r="BL17">
        <f t="shared" si="55"/>
        <v>1</v>
      </c>
      <c r="BM17">
        <f t="shared" si="56"/>
        <v>-1</v>
      </c>
      <c r="BN17">
        <v>7.4999999999999997E-2</v>
      </c>
      <c r="BO17">
        <v>7.4999999999999997E-2</v>
      </c>
      <c r="BP17">
        <f t="shared" si="57"/>
        <v>0.15</v>
      </c>
      <c r="BS17" s="7">
        <f t="shared" si="58"/>
        <v>-5.3828125000000421E-3</v>
      </c>
      <c r="BT17" s="8">
        <f t="shared" si="58"/>
        <v>-5.3828125000000421E-3</v>
      </c>
      <c r="BX17" s="11">
        <v>-3.2132812499999719E-2</v>
      </c>
      <c r="BY17" s="11">
        <v>9</v>
      </c>
      <c r="BZ17" s="11">
        <f t="shared" si="59"/>
        <v>6.640625E-2</v>
      </c>
      <c r="CA17" s="11">
        <f t="shared" si="60"/>
        <v>-1.5031029431292737</v>
      </c>
    </row>
    <row r="18" spans="2:79" x14ac:dyDescent="0.2">
      <c r="B18" t="s">
        <v>174</v>
      </c>
      <c r="C18">
        <v>1</v>
      </c>
      <c r="D18">
        <v>-1</v>
      </c>
      <c r="E18">
        <v>-1</v>
      </c>
      <c r="F18">
        <v>1</v>
      </c>
      <c r="G18">
        <v>-1</v>
      </c>
      <c r="H18">
        <v>-1</v>
      </c>
      <c r="I18">
        <f t="shared" si="0"/>
        <v>1</v>
      </c>
      <c r="J18">
        <f t="shared" si="1"/>
        <v>-1</v>
      </c>
      <c r="K18">
        <f t="shared" si="2"/>
        <v>-1</v>
      </c>
      <c r="L18">
        <f t="shared" si="3"/>
        <v>-1</v>
      </c>
      <c r="M18">
        <f t="shared" si="4"/>
        <v>1</v>
      </c>
      <c r="N18">
        <f t="shared" si="5"/>
        <v>-1</v>
      </c>
      <c r="O18">
        <f t="shared" si="6"/>
        <v>-1</v>
      </c>
      <c r="P18">
        <f t="shared" si="7"/>
        <v>1</v>
      </c>
      <c r="Q18">
        <f t="shared" si="8"/>
        <v>-1</v>
      </c>
      <c r="R18">
        <f t="shared" si="9"/>
        <v>1</v>
      </c>
      <c r="S18">
        <f t="shared" si="10"/>
        <v>-1</v>
      </c>
      <c r="T18">
        <f t="shared" si="11"/>
        <v>1</v>
      </c>
      <c r="U18">
        <f t="shared" si="12"/>
        <v>1</v>
      </c>
      <c r="V18">
        <f t="shared" si="13"/>
        <v>-1</v>
      </c>
      <c r="W18">
        <f t="shared" si="14"/>
        <v>1</v>
      </c>
      <c r="X18">
        <f t="shared" si="15"/>
        <v>-1</v>
      </c>
      <c r="Y18">
        <f t="shared" si="16"/>
        <v>1</v>
      </c>
      <c r="Z18">
        <f t="shared" si="17"/>
        <v>1</v>
      </c>
      <c r="AA18">
        <f t="shared" si="18"/>
        <v>-1</v>
      </c>
      <c r="AB18">
        <f t="shared" si="19"/>
        <v>1</v>
      </c>
      <c r="AC18">
        <f t="shared" si="20"/>
        <v>-1</v>
      </c>
      <c r="AD18">
        <f t="shared" si="21"/>
        <v>-1</v>
      </c>
      <c r="AE18">
        <f t="shared" si="22"/>
        <v>1</v>
      </c>
      <c r="AF18">
        <f t="shared" si="23"/>
        <v>-1</v>
      </c>
      <c r="AG18">
        <f t="shared" si="24"/>
        <v>1</v>
      </c>
      <c r="AH18">
        <f t="shared" si="25"/>
        <v>-1</v>
      </c>
      <c r="AI18">
        <f t="shared" si="26"/>
        <v>1</v>
      </c>
      <c r="AJ18">
        <f t="shared" si="27"/>
        <v>-1</v>
      </c>
      <c r="AK18">
        <f t="shared" si="28"/>
        <v>1</v>
      </c>
      <c r="AL18">
        <f t="shared" si="29"/>
        <v>-1</v>
      </c>
      <c r="AM18">
        <f t="shared" si="30"/>
        <v>1</v>
      </c>
      <c r="AN18">
        <f t="shared" si="31"/>
        <v>1</v>
      </c>
      <c r="AO18">
        <f t="shared" si="32"/>
        <v>1</v>
      </c>
      <c r="AP18">
        <f t="shared" si="33"/>
        <v>-1</v>
      </c>
      <c r="AQ18">
        <f t="shared" si="34"/>
        <v>-1</v>
      </c>
      <c r="AR18">
        <f t="shared" si="35"/>
        <v>-1</v>
      </c>
      <c r="AS18">
        <f t="shared" si="36"/>
        <v>-1</v>
      </c>
      <c r="AT18">
        <f t="shared" si="37"/>
        <v>-1</v>
      </c>
      <c r="AU18">
        <f t="shared" si="38"/>
        <v>-1</v>
      </c>
      <c r="AV18">
        <f t="shared" si="39"/>
        <v>-1</v>
      </c>
      <c r="AW18">
        <f t="shared" si="40"/>
        <v>-1</v>
      </c>
      <c r="AX18">
        <f t="shared" si="41"/>
        <v>-1</v>
      </c>
      <c r="AY18">
        <f t="shared" si="42"/>
        <v>1</v>
      </c>
      <c r="AZ18">
        <f t="shared" si="43"/>
        <v>1</v>
      </c>
      <c r="BA18">
        <f t="shared" si="44"/>
        <v>1</v>
      </c>
      <c r="BB18">
        <f t="shared" si="45"/>
        <v>1</v>
      </c>
      <c r="BC18">
        <f t="shared" si="46"/>
        <v>1</v>
      </c>
      <c r="BD18">
        <f t="shared" si="47"/>
        <v>1</v>
      </c>
      <c r="BE18">
        <f t="shared" si="48"/>
        <v>1</v>
      </c>
      <c r="BF18">
        <f t="shared" si="49"/>
        <v>1</v>
      </c>
      <c r="BG18">
        <f t="shared" si="50"/>
        <v>1</v>
      </c>
      <c r="BH18">
        <f t="shared" si="51"/>
        <v>-1</v>
      </c>
      <c r="BI18">
        <f t="shared" si="52"/>
        <v>1</v>
      </c>
      <c r="BJ18">
        <f t="shared" si="53"/>
        <v>-1</v>
      </c>
      <c r="BK18">
        <f t="shared" si="54"/>
        <v>1</v>
      </c>
      <c r="BL18">
        <f t="shared" si="55"/>
        <v>-1</v>
      </c>
      <c r="BM18">
        <f t="shared" si="56"/>
        <v>1</v>
      </c>
      <c r="BN18">
        <v>0.111</v>
      </c>
      <c r="BO18">
        <v>0.106</v>
      </c>
      <c r="BP18">
        <f t="shared" si="57"/>
        <v>0.217</v>
      </c>
      <c r="BS18" s="7">
        <f t="shared" si="58"/>
        <v>-2.9765625000000712E-3</v>
      </c>
      <c r="BT18" s="8">
        <f t="shared" si="58"/>
        <v>-7.9765625000000756E-3</v>
      </c>
      <c r="BX18" s="11">
        <v>-2.7789062500000017E-2</v>
      </c>
      <c r="BY18" s="11">
        <v>10</v>
      </c>
      <c r="BZ18" s="11">
        <f t="shared" si="59"/>
        <v>7.421875E-2</v>
      </c>
      <c r="CA18" s="11">
        <f t="shared" si="60"/>
        <v>-1.4450725798180741</v>
      </c>
    </row>
    <row r="19" spans="2:79" x14ac:dyDescent="0.2">
      <c r="B19" t="s">
        <v>175</v>
      </c>
      <c r="C19">
        <v>1</v>
      </c>
      <c r="D19">
        <v>-1</v>
      </c>
      <c r="E19">
        <v>-1</v>
      </c>
      <c r="F19">
        <v>-1</v>
      </c>
      <c r="G19">
        <v>1</v>
      </c>
      <c r="H19">
        <v>-1</v>
      </c>
      <c r="I19">
        <f t="shared" si="0"/>
        <v>-1</v>
      </c>
      <c r="J19">
        <f t="shared" si="1"/>
        <v>1</v>
      </c>
      <c r="K19">
        <f t="shared" si="2"/>
        <v>-1</v>
      </c>
      <c r="L19">
        <f t="shared" si="3"/>
        <v>-1</v>
      </c>
      <c r="M19">
        <f t="shared" si="4"/>
        <v>-1</v>
      </c>
      <c r="N19">
        <f t="shared" si="5"/>
        <v>1</v>
      </c>
      <c r="O19">
        <f t="shared" si="6"/>
        <v>-1</v>
      </c>
      <c r="P19">
        <f t="shared" si="7"/>
        <v>-1</v>
      </c>
      <c r="Q19">
        <f t="shared" si="8"/>
        <v>1</v>
      </c>
      <c r="R19">
        <f t="shared" si="9"/>
        <v>1</v>
      </c>
      <c r="S19">
        <f t="shared" si="10"/>
        <v>1</v>
      </c>
      <c r="T19">
        <f t="shared" si="11"/>
        <v>-1</v>
      </c>
      <c r="U19">
        <f t="shared" si="12"/>
        <v>1</v>
      </c>
      <c r="V19">
        <f t="shared" si="13"/>
        <v>1</v>
      </c>
      <c r="W19">
        <f t="shared" si="14"/>
        <v>-1</v>
      </c>
      <c r="X19">
        <f t="shared" si="15"/>
        <v>1</v>
      </c>
      <c r="Y19">
        <f t="shared" si="16"/>
        <v>-1</v>
      </c>
      <c r="Z19">
        <f t="shared" si="17"/>
        <v>1</v>
      </c>
      <c r="AA19">
        <f t="shared" si="18"/>
        <v>1</v>
      </c>
      <c r="AB19">
        <f t="shared" si="19"/>
        <v>-1</v>
      </c>
      <c r="AC19">
        <f t="shared" si="20"/>
        <v>-1</v>
      </c>
      <c r="AD19">
        <f t="shared" si="21"/>
        <v>1</v>
      </c>
      <c r="AE19">
        <f t="shared" si="22"/>
        <v>1</v>
      </c>
      <c r="AF19">
        <f t="shared" si="23"/>
        <v>-1</v>
      </c>
      <c r="AG19">
        <f t="shared" si="24"/>
        <v>-1</v>
      </c>
      <c r="AH19">
        <f t="shared" si="25"/>
        <v>-1</v>
      </c>
      <c r="AI19">
        <f t="shared" si="26"/>
        <v>1</v>
      </c>
      <c r="AJ19">
        <f t="shared" si="27"/>
        <v>1</v>
      </c>
      <c r="AK19">
        <f t="shared" si="28"/>
        <v>-1</v>
      </c>
      <c r="AL19">
        <f t="shared" si="29"/>
        <v>-1</v>
      </c>
      <c r="AM19">
        <f t="shared" si="30"/>
        <v>-1</v>
      </c>
      <c r="AN19">
        <f t="shared" si="31"/>
        <v>1</v>
      </c>
      <c r="AO19">
        <f t="shared" si="32"/>
        <v>-1</v>
      </c>
      <c r="AP19">
        <f t="shared" si="33"/>
        <v>-1</v>
      </c>
      <c r="AQ19">
        <f t="shared" si="34"/>
        <v>1</v>
      </c>
      <c r="AR19">
        <f t="shared" si="35"/>
        <v>-1</v>
      </c>
      <c r="AS19">
        <f t="shared" si="36"/>
        <v>-1</v>
      </c>
      <c r="AT19">
        <f t="shared" si="37"/>
        <v>1</v>
      </c>
      <c r="AU19">
        <f t="shared" si="38"/>
        <v>-1</v>
      </c>
      <c r="AV19">
        <f t="shared" si="39"/>
        <v>1</v>
      </c>
      <c r="AW19">
        <f t="shared" si="40"/>
        <v>-1</v>
      </c>
      <c r="AX19">
        <f t="shared" si="41"/>
        <v>1</v>
      </c>
      <c r="AY19">
        <f t="shared" si="42"/>
        <v>1</v>
      </c>
      <c r="AZ19">
        <f t="shared" si="43"/>
        <v>-1</v>
      </c>
      <c r="BA19">
        <f t="shared" si="44"/>
        <v>1</v>
      </c>
      <c r="BB19">
        <f t="shared" si="45"/>
        <v>1</v>
      </c>
      <c r="BC19">
        <f t="shared" si="46"/>
        <v>-1</v>
      </c>
      <c r="BD19">
        <f t="shared" si="47"/>
        <v>1</v>
      </c>
      <c r="BE19">
        <f t="shared" si="48"/>
        <v>1</v>
      </c>
      <c r="BF19">
        <f t="shared" si="49"/>
        <v>-1</v>
      </c>
      <c r="BG19">
        <f t="shared" si="50"/>
        <v>1</v>
      </c>
      <c r="BH19">
        <f t="shared" si="51"/>
        <v>1</v>
      </c>
      <c r="BI19">
        <f t="shared" si="52"/>
        <v>1</v>
      </c>
      <c r="BJ19">
        <f t="shared" si="53"/>
        <v>-1</v>
      </c>
      <c r="BK19">
        <f t="shared" si="54"/>
        <v>-1</v>
      </c>
      <c r="BL19">
        <f t="shared" si="55"/>
        <v>1</v>
      </c>
      <c r="BM19">
        <f t="shared" si="56"/>
        <v>1</v>
      </c>
      <c r="BN19">
        <v>0.156</v>
      </c>
      <c r="BO19">
        <v>8.6999999999999994E-2</v>
      </c>
      <c r="BP19">
        <f t="shared" si="57"/>
        <v>0.24299999999999999</v>
      </c>
      <c r="BS19" s="7">
        <f t="shared" si="58"/>
        <v>3.177343749999989E-2</v>
      </c>
      <c r="BT19" s="8">
        <f t="shared" si="58"/>
        <v>-3.7226562500000115E-2</v>
      </c>
      <c r="BX19" s="11">
        <v>-2.7382812499999978E-2</v>
      </c>
      <c r="BY19" s="11">
        <v>11</v>
      </c>
      <c r="BZ19" s="11">
        <f t="shared" si="59"/>
        <v>8.203125E-2</v>
      </c>
      <c r="CA19" s="11">
        <f t="shared" si="60"/>
        <v>-1.3915374879959002</v>
      </c>
    </row>
    <row r="20" spans="2:79" x14ac:dyDescent="0.2">
      <c r="B20" t="s">
        <v>176</v>
      </c>
      <c r="C20">
        <v>1</v>
      </c>
      <c r="D20">
        <v>-1</v>
      </c>
      <c r="E20">
        <v>-1</v>
      </c>
      <c r="F20">
        <v>-1</v>
      </c>
      <c r="G20">
        <v>-1</v>
      </c>
      <c r="H20">
        <v>1</v>
      </c>
      <c r="I20">
        <f t="shared" si="0"/>
        <v>-1</v>
      </c>
      <c r="J20">
        <f t="shared" si="1"/>
        <v>1</v>
      </c>
      <c r="K20">
        <f t="shared" si="2"/>
        <v>-1</v>
      </c>
      <c r="L20">
        <f t="shared" si="3"/>
        <v>-1</v>
      </c>
      <c r="M20">
        <f t="shared" si="4"/>
        <v>-1</v>
      </c>
      <c r="N20">
        <f t="shared" si="5"/>
        <v>-1</v>
      </c>
      <c r="O20">
        <f t="shared" si="6"/>
        <v>1</v>
      </c>
      <c r="P20">
        <f t="shared" si="7"/>
        <v>-1</v>
      </c>
      <c r="Q20">
        <f t="shared" si="8"/>
        <v>1</v>
      </c>
      <c r="R20">
        <f t="shared" si="9"/>
        <v>1</v>
      </c>
      <c r="S20">
        <f t="shared" si="10"/>
        <v>1</v>
      </c>
      <c r="T20">
        <f t="shared" si="11"/>
        <v>1</v>
      </c>
      <c r="U20">
        <f t="shared" si="12"/>
        <v>-1</v>
      </c>
      <c r="V20">
        <f t="shared" si="13"/>
        <v>1</v>
      </c>
      <c r="W20">
        <f t="shared" si="14"/>
        <v>-1</v>
      </c>
      <c r="X20">
        <f t="shared" si="15"/>
        <v>1</v>
      </c>
      <c r="Y20">
        <f t="shared" si="16"/>
        <v>1</v>
      </c>
      <c r="Z20">
        <f t="shared" si="17"/>
        <v>-1</v>
      </c>
      <c r="AA20">
        <f t="shared" si="18"/>
        <v>1</v>
      </c>
      <c r="AB20">
        <f t="shared" si="19"/>
        <v>-1</v>
      </c>
      <c r="AC20">
        <f t="shared" si="20"/>
        <v>1</v>
      </c>
      <c r="AD20">
        <f t="shared" si="21"/>
        <v>-1</v>
      </c>
      <c r="AE20">
        <f t="shared" si="22"/>
        <v>1</v>
      </c>
      <c r="AF20">
        <f t="shared" si="23"/>
        <v>-1</v>
      </c>
      <c r="AG20">
        <f t="shared" si="24"/>
        <v>-1</v>
      </c>
      <c r="AH20">
        <f t="shared" si="25"/>
        <v>1</v>
      </c>
      <c r="AI20">
        <f t="shared" si="26"/>
        <v>-1</v>
      </c>
      <c r="AJ20">
        <f t="shared" si="27"/>
        <v>-1</v>
      </c>
      <c r="AK20">
        <f t="shared" si="28"/>
        <v>1</v>
      </c>
      <c r="AL20">
        <f t="shared" si="29"/>
        <v>-1</v>
      </c>
      <c r="AM20">
        <f t="shared" si="30"/>
        <v>1</v>
      </c>
      <c r="AN20">
        <f t="shared" si="31"/>
        <v>-1</v>
      </c>
      <c r="AO20">
        <f t="shared" si="32"/>
        <v>-1</v>
      </c>
      <c r="AP20">
        <f t="shared" si="33"/>
        <v>1</v>
      </c>
      <c r="AQ20">
        <f t="shared" si="34"/>
        <v>-1</v>
      </c>
      <c r="AR20">
        <f t="shared" si="35"/>
        <v>-1</v>
      </c>
      <c r="AS20">
        <f t="shared" si="36"/>
        <v>1</v>
      </c>
      <c r="AT20">
        <f t="shared" si="37"/>
        <v>-1</v>
      </c>
      <c r="AU20">
        <f t="shared" si="38"/>
        <v>-1</v>
      </c>
      <c r="AV20">
        <f t="shared" si="39"/>
        <v>-1</v>
      </c>
      <c r="AW20">
        <f t="shared" si="40"/>
        <v>1</v>
      </c>
      <c r="AX20">
        <f t="shared" si="41"/>
        <v>1</v>
      </c>
      <c r="AY20">
        <f t="shared" si="42"/>
        <v>-1</v>
      </c>
      <c r="AZ20">
        <f t="shared" si="43"/>
        <v>1</v>
      </c>
      <c r="BA20">
        <f t="shared" si="44"/>
        <v>1</v>
      </c>
      <c r="BB20">
        <f t="shared" si="45"/>
        <v>-1</v>
      </c>
      <c r="BC20">
        <f t="shared" si="46"/>
        <v>1</v>
      </c>
      <c r="BD20">
        <f t="shared" si="47"/>
        <v>1</v>
      </c>
      <c r="BE20">
        <f t="shared" si="48"/>
        <v>-1</v>
      </c>
      <c r="BF20">
        <f t="shared" si="49"/>
        <v>1</v>
      </c>
      <c r="BG20">
        <f t="shared" si="50"/>
        <v>1</v>
      </c>
      <c r="BH20">
        <f t="shared" si="51"/>
        <v>1</v>
      </c>
      <c r="BI20">
        <f t="shared" si="52"/>
        <v>-1</v>
      </c>
      <c r="BJ20">
        <f t="shared" si="53"/>
        <v>1</v>
      </c>
      <c r="BK20">
        <f t="shared" si="54"/>
        <v>1</v>
      </c>
      <c r="BL20">
        <f t="shared" si="55"/>
        <v>-1</v>
      </c>
      <c r="BM20">
        <f t="shared" si="56"/>
        <v>1</v>
      </c>
      <c r="BN20">
        <v>7.4999999999999997E-2</v>
      </c>
      <c r="BO20">
        <v>0.10299999999999999</v>
      </c>
      <c r="BP20">
        <f t="shared" si="57"/>
        <v>0.17799999999999999</v>
      </c>
      <c r="BS20" s="7">
        <f t="shared" si="58"/>
        <v>-1.0007812500000005E-2</v>
      </c>
      <c r="BT20" s="8">
        <f t="shared" si="58"/>
        <v>1.7992187499999993E-2</v>
      </c>
      <c r="BX20" s="11">
        <v>-2.4601562500000007E-2</v>
      </c>
      <c r="BY20" s="11">
        <v>12</v>
      </c>
      <c r="BZ20" s="11">
        <f t="shared" si="59"/>
        <v>8.984375E-2</v>
      </c>
      <c r="CA20" s="11">
        <f t="shared" si="60"/>
        <v>-1.3417178410802544</v>
      </c>
    </row>
    <row r="21" spans="2:79" x14ac:dyDescent="0.2">
      <c r="B21" t="s">
        <v>177</v>
      </c>
      <c r="C21">
        <v>-1</v>
      </c>
      <c r="D21">
        <v>1</v>
      </c>
      <c r="E21">
        <v>1</v>
      </c>
      <c r="F21">
        <v>-1</v>
      </c>
      <c r="G21">
        <v>-1</v>
      </c>
      <c r="H21">
        <v>-1</v>
      </c>
      <c r="I21">
        <f t="shared" si="0"/>
        <v>1</v>
      </c>
      <c r="J21">
        <f t="shared" si="1"/>
        <v>-1</v>
      </c>
      <c r="K21">
        <f t="shared" si="2"/>
        <v>-1</v>
      </c>
      <c r="L21">
        <f t="shared" si="3"/>
        <v>-1</v>
      </c>
      <c r="M21">
        <f t="shared" si="4"/>
        <v>1</v>
      </c>
      <c r="N21">
        <f t="shared" si="5"/>
        <v>1</v>
      </c>
      <c r="O21">
        <f t="shared" si="6"/>
        <v>1</v>
      </c>
      <c r="P21">
        <f t="shared" si="7"/>
        <v>-1</v>
      </c>
      <c r="Q21">
        <f t="shared" si="8"/>
        <v>1</v>
      </c>
      <c r="R21">
        <f t="shared" si="9"/>
        <v>1</v>
      </c>
      <c r="S21">
        <f t="shared" si="10"/>
        <v>-1</v>
      </c>
      <c r="T21">
        <f t="shared" si="11"/>
        <v>-1</v>
      </c>
      <c r="U21">
        <f t="shared" si="12"/>
        <v>-1</v>
      </c>
      <c r="V21">
        <f t="shared" si="13"/>
        <v>1</v>
      </c>
      <c r="W21">
        <f t="shared" si="14"/>
        <v>-1</v>
      </c>
      <c r="X21">
        <f t="shared" si="15"/>
        <v>-1</v>
      </c>
      <c r="Y21">
        <f t="shared" si="16"/>
        <v>-1</v>
      </c>
      <c r="Z21">
        <f t="shared" si="17"/>
        <v>-1</v>
      </c>
      <c r="AA21">
        <f t="shared" si="18"/>
        <v>1</v>
      </c>
      <c r="AB21">
        <f t="shared" si="19"/>
        <v>-1</v>
      </c>
      <c r="AC21">
        <f t="shared" si="20"/>
        <v>1</v>
      </c>
      <c r="AD21">
        <f t="shared" si="21"/>
        <v>1</v>
      </c>
      <c r="AE21">
        <f t="shared" si="22"/>
        <v>-1</v>
      </c>
      <c r="AF21">
        <f t="shared" si="23"/>
        <v>1</v>
      </c>
      <c r="AG21">
        <f t="shared" si="24"/>
        <v>1</v>
      </c>
      <c r="AH21">
        <f t="shared" si="25"/>
        <v>-1</v>
      </c>
      <c r="AI21">
        <f t="shared" si="26"/>
        <v>1</v>
      </c>
      <c r="AJ21">
        <f t="shared" si="27"/>
        <v>-1</v>
      </c>
      <c r="AK21">
        <f t="shared" si="28"/>
        <v>1</v>
      </c>
      <c r="AL21">
        <f t="shared" si="29"/>
        <v>-1</v>
      </c>
      <c r="AM21">
        <f t="shared" si="30"/>
        <v>1</v>
      </c>
      <c r="AN21">
        <f t="shared" si="31"/>
        <v>1</v>
      </c>
      <c r="AO21">
        <f t="shared" si="32"/>
        <v>1</v>
      </c>
      <c r="AP21">
        <f t="shared" si="33"/>
        <v>-1</v>
      </c>
      <c r="AQ21">
        <f t="shared" si="34"/>
        <v>-1</v>
      </c>
      <c r="AR21">
        <f t="shared" si="35"/>
        <v>-1</v>
      </c>
      <c r="AS21">
        <f t="shared" si="36"/>
        <v>1</v>
      </c>
      <c r="AT21">
        <f t="shared" si="37"/>
        <v>1</v>
      </c>
      <c r="AU21">
        <f t="shared" si="38"/>
        <v>1</v>
      </c>
      <c r="AV21">
        <f t="shared" si="39"/>
        <v>-1</v>
      </c>
      <c r="AW21">
        <f t="shared" si="40"/>
        <v>-1</v>
      </c>
      <c r="AX21">
        <f t="shared" si="41"/>
        <v>-1</v>
      </c>
      <c r="AY21">
        <f t="shared" si="42"/>
        <v>1</v>
      </c>
      <c r="AZ21">
        <f t="shared" si="43"/>
        <v>1</v>
      </c>
      <c r="BA21">
        <f t="shared" si="44"/>
        <v>1</v>
      </c>
      <c r="BB21">
        <f t="shared" si="45"/>
        <v>-1</v>
      </c>
      <c r="BC21">
        <f t="shared" si="46"/>
        <v>-1</v>
      </c>
      <c r="BD21">
        <f t="shared" si="47"/>
        <v>-1</v>
      </c>
      <c r="BE21">
        <f t="shared" si="48"/>
        <v>1</v>
      </c>
      <c r="BF21">
        <f t="shared" si="49"/>
        <v>1</v>
      </c>
      <c r="BG21">
        <f t="shared" si="50"/>
        <v>1</v>
      </c>
      <c r="BH21">
        <f t="shared" si="51"/>
        <v>1</v>
      </c>
      <c r="BI21">
        <f t="shared" si="52"/>
        <v>-1</v>
      </c>
      <c r="BJ21">
        <f t="shared" si="53"/>
        <v>1</v>
      </c>
      <c r="BK21">
        <f t="shared" si="54"/>
        <v>-1</v>
      </c>
      <c r="BL21">
        <f t="shared" si="55"/>
        <v>1</v>
      </c>
      <c r="BM21">
        <f t="shared" si="56"/>
        <v>-1</v>
      </c>
      <c r="BN21">
        <v>9.5000000000000001E-2</v>
      </c>
      <c r="BO21">
        <v>8.8999999999999996E-2</v>
      </c>
      <c r="BP21">
        <f t="shared" si="57"/>
        <v>0.184</v>
      </c>
      <c r="BS21" s="7">
        <f t="shared" si="58"/>
        <v>1.1210937500000046E-2</v>
      </c>
      <c r="BT21" s="8">
        <f t="shared" si="58"/>
        <v>5.2109375000000402E-3</v>
      </c>
      <c r="BX21" s="11">
        <v>-2.3945312499999871E-2</v>
      </c>
      <c r="BY21" s="11">
        <v>13</v>
      </c>
      <c r="BZ21" s="11">
        <f t="shared" si="59"/>
        <v>9.765625E-2</v>
      </c>
      <c r="CA21" s="11">
        <f t="shared" si="60"/>
        <v>-1.2950224067058156</v>
      </c>
    </row>
    <row r="22" spans="2:79" x14ac:dyDescent="0.2">
      <c r="B22" t="s">
        <v>178</v>
      </c>
      <c r="C22">
        <v>-1</v>
      </c>
      <c r="D22">
        <v>1</v>
      </c>
      <c r="E22">
        <v>-1</v>
      </c>
      <c r="F22">
        <v>1</v>
      </c>
      <c r="G22">
        <v>-1</v>
      </c>
      <c r="H22">
        <v>-1</v>
      </c>
      <c r="I22">
        <f t="shared" si="0"/>
        <v>1</v>
      </c>
      <c r="J22">
        <f t="shared" si="1"/>
        <v>-1</v>
      </c>
      <c r="K22">
        <f t="shared" si="2"/>
        <v>-1</v>
      </c>
      <c r="L22">
        <f t="shared" si="3"/>
        <v>1</v>
      </c>
      <c r="M22">
        <f t="shared" si="4"/>
        <v>-1</v>
      </c>
      <c r="N22">
        <f t="shared" si="5"/>
        <v>1</v>
      </c>
      <c r="O22">
        <f t="shared" si="6"/>
        <v>1</v>
      </c>
      <c r="P22">
        <f t="shared" si="7"/>
        <v>-1</v>
      </c>
      <c r="Q22">
        <f t="shared" si="8"/>
        <v>1</v>
      </c>
      <c r="R22">
        <f t="shared" si="9"/>
        <v>-1</v>
      </c>
      <c r="S22">
        <f t="shared" si="10"/>
        <v>1</v>
      </c>
      <c r="T22">
        <f t="shared" si="11"/>
        <v>-1</v>
      </c>
      <c r="U22">
        <f t="shared" si="12"/>
        <v>-1</v>
      </c>
      <c r="V22">
        <f t="shared" si="13"/>
        <v>1</v>
      </c>
      <c r="W22">
        <f t="shared" si="14"/>
        <v>-1</v>
      </c>
      <c r="X22">
        <f t="shared" si="15"/>
        <v>-1</v>
      </c>
      <c r="Y22">
        <f t="shared" si="16"/>
        <v>1</v>
      </c>
      <c r="Z22">
        <f t="shared" si="17"/>
        <v>1</v>
      </c>
      <c r="AA22">
        <f t="shared" si="18"/>
        <v>-1</v>
      </c>
      <c r="AB22">
        <f t="shared" si="19"/>
        <v>1</v>
      </c>
      <c r="AC22">
        <f t="shared" si="20"/>
        <v>-1</v>
      </c>
      <c r="AD22">
        <f t="shared" si="21"/>
        <v>-1</v>
      </c>
      <c r="AE22">
        <f t="shared" si="22"/>
        <v>1</v>
      </c>
      <c r="AF22">
        <f t="shared" si="23"/>
        <v>-1</v>
      </c>
      <c r="AG22">
        <f t="shared" si="24"/>
        <v>1</v>
      </c>
      <c r="AH22">
        <f t="shared" si="25"/>
        <v>-1</v>
      </c>
      <c r="AI22">
        <f t="shared" si="26"/>
        <v>1</v>
      </c>
      <c r="AJ22">
        <f t="shared" si="27"/>
        <v>-1</v>
      </c>
      <c r="AK22">
        <f t="shared" si="28"/>
        <v>1</v>
      </c>
      <c r="AL22">
        <f t="shared" si="29"/>
        <v>-1</v>
      </c>
      <c r="AM22">
        <f t="shared" si="30"/>
        <v>-1</v>
      </c>
      <c r="AN22">
        <f t="shared" si="31"/>
        <v>-1</v>
      </c>
      <c r="AO22">
        <f t="shared" si="32"/>
        <v>-1</v>
      </c>
      <c r="AP22">
        <f t="shared" si="33"/>
        <v>1</v>
      </c>
      <c r="AQ22">
        <f t="shared" si="34"/>
        <v>1</v>
      </c>
      <c r="AR22">
        <f t="shared" si="35"/>
        <v>1</v>
      </c>
      <c r="AS22">
        <f t="shared" si="36"/>
        <v>1</v>
      </c>
      <c r="AT22">
        <f t="shared" si="37"/>
        <v>1</v>
      </c>
      <c r="AU22">
        <f t="shared" si="38"/>
        <v>1</v>
      </c>
      <c r="AV22">
        <f t="shared" si="39"/>
        <v>1</v>
      </c>
      <c r="AW22">
        <f t="shared" si="40"/>
        <v>1</v>
      </c>
      <c r="AX22">
        <f t="shared" si="41"/>
        <v>1</v>
      </c>
      <c r="AY22">
        <f t="shared" si="42"/>
        <v>-1</v>
      </c>
      <c r="AZ22">
        <f t="shared" si="43"/>
        <v>-1</v>
      </c>
      <c r="BA22">
        <f t="shared" si="44"/>
        <v>-1</v>
      </c>
      <c r="BB22">
        <f t="shared" si="45"/>
        <v>-1</v>
      </c>
      <c r="BC22">
        <f t="shared" si="46"/>
        <v>-1</v>
      </c>
      <c r="BD22">
        <f t="shared" si="47"/>
        <v>-1</v>
      </c>
      <c r="BE22">
        <f t="shared" si="48"/>
        <v>1</v>
      </c>
      <c r="BF22">
        <f t="shared" si="49"/>
        <v>1</v>
      </c>
      <c r="BG22">
        <f t="shared" si="50"/>
        <v>1</v>
      </c>
      <c r="BH22">
        <f t="shared" si="51"/>
        <v>-1</v>
      </c>
      <c r="BI22">
        <f t="shared" si="52"/>
        <v>1</v>
      </c>
      <c r="BJ22">
        <f t="shared" si="53"/>
        <v>-1</v>
      </c>
      <c r="BK22">
        <f t="shared" si="54"/>
        <v>1</v>
      </c>
      <c r="BL22">
        <f t="shared" si="55"/>
        <v>-1</v>
      </c>
      <c r="BM22">
        <f t="shared" si="56"/>
        <v>1</v>
      </c>
      <c r="BN22">
        <v>0.10299999999999999</v>
      </c>
      <c r="BO22">
        <v>0.11600000000000001</v>
      </c>
      <c r="BP22">
        <f t="shared" si="57"/>
        <v>0.219</v>
      </c>
      <c r="BS22" s="7">
        <f t="shared" si="58"/>
        <v>-1.0132812500000102E-2</v>
      </c>
      <c r="BT22" s="8">
        <f t="shared" si="58"/>
        <v>2.8671874999999097E-3</v>
      </c>
      <c r="BX22" s="11">
        <v>-2.3351562500000145E-2</v>
      </c>
      <c r="BY22" s="11">
        <v>14</v>
      </c>
      <c r="BZ22" s="11">
        <f t="shared" si="59"/>
        <v>0.10546875</v>
      </c>
      <c r="CA22" s="11">
        <f t="shared" si="60"/>
        <v>-1.2509917154625458</v>
      </c>
    </row>
    <row r="23" spans="2:79" x14ac:dyDescent="0.2">
      <c r="B23" t="s">
        <v>179</v>
      </c>
      <c r="C23">
        <v>-1</v>
      </c>
      <c r="D23">
        <v>1</v>
      </c>
      <c r="E23">
        <v>-1</v>
      </c>
      <c r="F23">
        <v>-1</v>
      </c>
      <c r="G23">
        <v>1</v>
      </c>
      <c r="H23">
        <v>-1</v>
      </c>
      <c r="I23">
        <f t="shared" si="0"/>
        <v>-1</v>
      </c>
      <c r="J23">
        <f t="shared" si="1"/>
        <v>1</v>
      </c>
      <c r="K23">
        <f t="shared" si="2"/>
        <v>-1</v>
      </c>
      <c r="L23">
        <f t="shared" si="3"/>
        <v>1</v>
      </c>
      <c r="M23">
        <f t="shared" si="4"/>
        <v>1</v>
      </c>
      <c r="N23">
        <f t="shared" si="5"/>
        <v>-1</v>
      </c>
      <c r="O23">
        <f t="shared" si="6"/>
        <v>1</v>
      </c>
      <c r="P23">
        <f t="shared" si="7"/>
        <v>1</v>
      </c>
      <c r="Q23">
        <f t="shared" si="8"/>
        <v>-1</v>
      </c>
      <c r="R23">
        <f t="shared" si="9"/>
        <v>-1</v>
      </c>
      <c r="S23">
        <f t="shared" si="10"/>
        <v>-1</v>
      </c>
      <c r="T23">
        <f t="shared" si="11"/>
        <v>1</v>
      </c>
      <c r="U23">
        <f t="shared" si="12"/>
        <v>-1</v>
      </c>
      <c r="V23">
        <f t="shared" si="13"/>
        <v>-1</v>
      </c>
      <c r="W23">
        <f t="shared" si="14"/>
        <v>1</v>
      </c>
      <c r="X23">
        <f t="shared" si="15"/>
        <v>1</v>
      </c>
      <c r="Y23">
        <f t="shared" si="16"/>
        <v>-1</v>
      </c>
      <c r="Z23">
        <f t="shared" si="17"/>
        <v>1</v>
      </c>
      <c r="AA23">
        <f t="shared" si="18"/>
        <v>1</v>
      </c>
      <c r="AB23">
        <f t="shared" si="19"/>
        <v>-1</v>
      </c>
      <c r="AC23">
        <f t="shared" si="20"/>
        <v>-1</v>
      </c>
      <c r="AD23">
        <f t="shared" si="21"/>
        <v>1</v>
      </c>
      <c r="AE23">
        <f t="shared" si="22"/>
        <v>1</v>
      </c>
      <c r="AF23">
        <f t="shared" si="23"/>
        <v>-1</v>
      </c>
      <c r="AG23">
        <f t="shared" si="24"/>
        <v>-1</v>
      </c>
      <c r="AH23">
        <f t="shared" si="25"/>
        <v>-1</v>
      </c>
      <c r="AI23">
        <f t="shared" si="26"/>
        <v>1</v>
      </c>
      <c r="AJ23">
        <f t="shared" si="27"/>
        <v>1</v>
      </c>
      <c r="AK23">
        <f t="shared" si="28"/>
        <v>-1</v>
      </c>
      <c r="AL23">
        <f t="shared" si="29"/>
        <v>-1</v>
      </c>
      <c r="AM23">
        <f t="shared" si="30"/>
        <v>1</v>
      </c>
      <c r="AN23">
        <f t="shared" si="31"/>
        <v>-1</v>
      </c>
      <c r="AO23">
        <f t="shared" si="32"/>
        <v>1</v>
      </c>
      <c r="AP23">
        <f t="shared" si="33"/>
        <v>1</v>
      </c>
      <c r="AQ23">
        <f t="shared" si="34"/>
        <v>-1</v>
      </c>
      <c r="AR23">
        <f t="shared" si="35"/>
        <v>1</v>
      </c>
      <c r="AS23">
        <f t="shared" si="36"/>
        <v>1</v>
      </c>
      <c r="AT23">
        <f t="shared" si="37"/>
        <v>-1</v>
      </c>
      <c r="AU23">
        <f t="shared" si="38"/>
        <v>1</v>
      </c>
      <c r="AV23">
        <f t="shared" si="39"/>
        <v>-1</v>
      </c>
      <c r="AW23">
        <f t="shared" si="40"/>
        <v>1</v>
      </c>
      <c r="AX23">
        <f t="shared" si="41"/>
        <v>-1</v>
      </c>
      <c r="AY23">
        <f t="shared" si="42"/>
        <v>-1</v>
      </c>
      <c r="AZ23">
        <f t="shared" si="43"/>
        <v>1</v>
      </c>
      <c r="BA23">
        <f t="shared" si="44"/>
        <v>-1</v>
      </c>
      <c r="BB23">
        <f t="shared" si="45"/>
        <v>-1</v>
      </c>
      <c r="BC23">
        <f t="shared" si="46"/>
        <v>1</v>
      </c>
      <c r="BD23">
        <f t="shared" si="47"/>
        <v>-1</v>
      </c>
      <c r="BE23">
        <f t="shared" si="48"/>
        <v>1</v>
      </c>
      <c r="BF23">
        <f t="shared" si="49"/>
        <v>-1</v>
      </c>
      <c r="BG23">
        <f t="shared" si="50"/>
        <v>1</v>
      </c>
      <c r="BH23">
        <f t="shared" si="51"/>
        <v>1</v>
      </c>
      <c r="BI23">
        <f t="shared" si="52"/>
        <v>1</v>
      </c>
      <c r="BJ23">
        <f t="shared" si="53"/>
        <v>-1</v>
      </c>
      <c r="BK23">
        <f t="shared" si="54"/>
        <v>-1</v>
      </c>
      <c r="BL23">
        <f t="shared" si="55"/>
        <v>1</v>
      </c>
      <c r="BM23">
        <f t="shared" si="56"/>
        <v>1</v>
      </c>
      <c r="BN23">
        <v>9.7000000000000003E-2</v>
      </c>
      <c r="BO23">
        <v>0.16600000000000001</v>
      </c>
      <c r="BP23">
        <f t="shared" si="57"/>
        <v>0.26300000000000001</v>
      </c>
      <c r="BS23" s="7">
        <f t="shared" si="58"/>
        <v>-2.3351562500000145E-2</v>
      </c>
      <c r="BT23" s="8">
        <f t="shared" si="58"/>
        <v>4.5648437499999861E-2</v>
      </c>
      <c r="BX23" s="11">
        <v>-2.288281249999996E-2</v>
      </c>
      <c r="BY23" s="11">
        <v>15</v>
      </c>
      <c r="BZ23" s="11">
        <f t="shared" si="59"/>
        <v>0.11328125</v>
      </c>
      <c r="CA23" s="11">
        <f t="shared" si="60"/>
        <v>-1.2092612317091556</v>
      </c>
    </row>
    <row r="24" spans="2:79" x14ac:dyDescent="0.2">
      <c r="B24" t="s">
        <v>180</v>
      </c>
      <c r="C24">
        <v>-1</v>
      </c>
      <c r="D24">
        <v>1</v>
      </c>
      <c r="E24">
        <v>-1</v>
      </c>
      <c r="F24">
        <v>-1</v>
      </c>
      <c r="G24">
        <v>-1</v>
      </c>
      <c r="H24">
        <v>1</v>
      </c>
      <c r="I24">
        <f t="shared" si="0"/>
        <v>-1</v>
      </c>
      <c r="J24">
        <f t="shared" si="1"/>
        <v>1</v>
      </c>
      <c r="K24">
        <f t="shared" si="2"/>
        <v>-1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-1</v>
      </c>
      <c r="P24">
        <f t="shared" si="7"/>
        <v>1</v>
      </c>
      <c r="Q24">
        <f t="shared" si="8"/>
        <v>-1</v>
      </c>
      <c r="R24">
        <f t="shared" si="9"/>
        <v>-1</v>
      </c>
      <c r="S24">
        <f t="shared" si="10"/>
        <v>-1</v>
      </c>
      <c r="T24">
        <f t="shared" si="11"/>
        <v>-1</v>
      </c>
      <c r="U24">
        <f t="shared" si="12"/>
        <v>1</v>
      </c>
      <c r="V24">
        <f t="shared" si="13"/>
        <v>-1</v>
      </c>
      <c r="W24">
        <f t="shared" si="14"/>
        <v>1</v>
      </c>
      <c r="X24">
        <f t="shared" si="15"/>
        <v>1</v>
      </c>
      <c r="Y24">
        <f t="shared" si="16"/>
        <v>1</v>
      </c>
      <c r="Z24">
        <f t="shared" si="17"/>
        <v>-1</v>
      </c>
      <c r="AA24">
        <f t="shared" si="18"/>
        <v>1</v>
      </c>
      <c r="AB24">
        <f t="shared" si="19"/>
        <v>-1</v>
      </c>
      <c r="AC24">
        <f t="shared" si="20"/>
        <v>1</v>
      </c>
      <c r="AD24">
        <f t="shared" si="21"/>
        <v>-1</v>
      </c>
      <c r="AE24">
        <f t="shared" si="22"/>
        <v>1</v>
      </c>
      <c r="AF24">
        <f t="shared" si="23"/>
        <v>-1</v>
      </c>
      <c r="AG24">
        <f t="shared" si="24"/>
        <v>-1</v>
      </c>
      <c r="AH24">
        <f t="shared" si="25"/>
        <v>1</v>
      </c>
      <c r="AI24">
        <f t="shared" si="26"/>
        <v>-1</v>
      </c>
      <c r="AJ24">
        <f t="shared" si="27"/>
        <v>-1</v>
      </c>
      <c r="AK24">
        <f t="shared" si="28"/>
        <v>1</v>
      </c>
      <c r="AL24">
        <f t="shared" si="29"/>
        <v>-1</v>
      </c>
      <c r="AM24">
        <f t="shared" si="30"/>
        <v>-1</v>
      </c>
      <c r="AN24">
        <f t="shared" si="31"/>
        <v>1</v>
      </c>
      <c r="AO24">
        <f t="shared" si="32"/>
        <v>1</v>
      </c>
      <c r="AP24">
        <f t="shared" si="33"/>
        <v>-1</v>
      </c>
      <c r="AQ24">
        <f t="shared" si="34"/>
        <v>1</v>
      </c>
      <c r="AR24">
        <f t="shared" si="35"/>
        <v>1</v>
      </c>
      <c r="AS24">
        <f t="shared" si="36"/>
        <v>-1</v>
      </c>
      <c r="AT24">
        <f t="shared" si="37"/>
        <v>1</v>
      </c>
      <c r="AU24">
        <f t="shared" si="38"/>
        <v>1</v>
      </c>
      <c r="AV24">
        <f t="shared" si="39"/>
        <v>1</v>
      </c>
      <c r="AW24">
        <f t="shared" si="40"/>
        <v>-1</v>
      </c>
      <c r="AX24">
        <f t="shared" si="41"/>
        <v>-1</v>
      </c>
      <c r="AY24">
        <f t="shared" si="42"/>
        <v>1</v>
      </c>
      <c r="AZ24">
        <f t="shared" si="43"/>
        <v>-1</v>
      </c>
      <c r="BA24">
        <f t="shared" si="44"/>
        <v>-1</v>
      </c>
      <c r="BB24">
        <f t="shared" si="45"/>
        <v>1</v>
      </c>
      <c r="BC24">
        <f t="shared" si="46"/>
        <v>-1</v>
      </c>
      <c r="BD24">
        <f t="shared" si="47"/>
        <v>-1</v>
      </c>
      <c r="BE24">
        <f t="shared" si="48"/>
        <v>-1</v>
      </c>
      <c r="BF24">
        <f t="shared" si="49"/>
        <v>1</v>
      </c>
      <c r="BG24">
        <f t="shared" si="50"/>
        <v>1</v>
      </c>
      <c r="BH24">
        <f t="shared" si="51"/>
        <v>1</v>
      </c>
      <c r="BI24">
        <f t="shared" si="52"/>
        <v>-1</v>
      </c>
      <c r="BJ24">
        <f t="shared" si="53"/>
        <v>1</v>
      </c>
      <c r="BK24">
        <f t="shared" si="54"/>
        <v>1</v>
      </c>
      <c r="BL24">
        <f t="shared" si="55"/>
        <v>-1</v>
      </c>
      <c r="BM24">
        <f t="shared" si="56"/>
        <v>1</v>
      </c>
      <c r="BN24">
        <v>0.42899999999999999</v>
      </c>
      <c r="BO24">
        <v>0.45700000000000002</v>
      </c>
      <c r="BP24">
        <f t="shared" si="57"/>
        <v>0.88600000000000001</v>
      </c>
      <c r="BS24" s="7">
        <f t="shared" si="58"/>
        <v>-1.9601562499999892E-2</v>
      </c>
      <c r="BT24" s="8">
        <f t="shared" si="58"/>
        <v>8.3984375000001332E-3</v>
      </c>
      <c r="BX24" s="11">
        <v>-2.0851562499999865E-2</v>
      </c>
      <c r="BY24" s="11">
        <v>16</v>
      </c>
      <c r="BZ24" s="11">
        <f t="shared" si="59"/>
        <v>0.12109375</v>
      </c>
      <c r="CA24" s="11">
        <f t="shared" si="60"/>
        <v>-1.1695366102071427</v>
      </c>
    </row>
    <row r="25" spans="2:79" x14ac:dyDescent="0.2">
      <c r="B25" t="s">
        <v>181</v>
      </c>
      <c r="C25">
        <v>-1</v>
      </c>
      <c r="D25">
        <v>-1</v>
      </c>
      <c r="E25">
        <v>1</v>
      </c>
      <c r="F25">
        <v>1</v>
      </c>
      <c r="G25">
        <v>-1</v>
      </c>
      <c r="H25">
        <v>-1</v>
      </c>
      <c r="I25">
        <f t="shared" si="0"/>
        <v>1</v>
      </c>
      <c r="J25">
        <f t="shared" si="1"/>
        <v>1</v>
      </c>
      <c r="K25">
        <f t="shared" si="2"/>
        <v>1</v>
      </c>
      <c r="L25">
        <f t="shared" si="3"/>
        <v>-1</v>
      </c>
      <c r="M25">
        <f t="shared" si="4"/>
        <v>-1</v>
      </c>
      <c r="N25">
        <f t="shared" si="5"/>
        <v>1</v>
      </c>
      <c r="O25">
        <f t="shared" si="6"/>
        <v>1</v>
      </c>
      <c r="P25">
        <f t="shared" si="7"/>
        <v>-1</v>
      </c>
      <c r="Q25">
        <f t="shared" si="8"/>
        <v>-1</v>
      </c>
      <c r="R25">
        <f t="shared" si="9"/>
        <v>-1</v>
      </c>
      <c r="S25">
        <f t="shared" si="10"/>
        <v>-1</v>
      </c>
      <c r="T25">
        <f t="shared" si="11"/>
        <v>1</v>
      </c>
      <c r="U25">
        <f t="shared" si="12"/>
        <v>1</v>
      </c>
      <c r="V25">
        <f t="shared" si="13"/>
        <v>-1</v>
      </c>
      <c r="W25">
        <f t="shared" si="14"/>
        <v>-1</v>
      </c>
      <c r="X25">
        <f t="shared" si="15"/>
        <v>1</v>
      </c>
      <c r="Y25">
        <f t="shared" si="16"/>
        <v>-1</v>
      </c>
      <c r="Z25">
        <f t="shared" si="17"/>
        <v>-1</v>
      </c>
      <c r="AA25">
        <f t="shared" si="18"/>
        <v>1</v>
      </c>
      <c r="AB25">
        <f t="shared" si="19"/>
        <v>1</v>
      </c>
      <c r="AC25">
        <f t="shared" si="20"/>
        <v>-1</v>
      </c>
      <c r="AD25">
        <f t="shared" si="21"/>
        <v>-1</v>
      </c>
      <c r="AE25">
        <f t="shared" si="22"/>
        <v>1</v>
      </c>
      <c r="AF25">
        <f t="shared" si="23"/>
        <v>1</v>
      </c>
      <c r="AG25">
        <f t="shared" si="24"/>
        <v>1</v>
      </c>
      <c r="AH25">
        <f t="shared" si="25"/>
        <v>-1</v>
      </c>
      <c r="AI25">
        <f t="shared" si="26"/>
        <v>-1</v>
      </c>
      <c r="AJ25">
        <f t="shared" si="27"/>
        <v>-1</v>
      </c>
      <c r="AK25">
        <f t="shared" si="28"/>
        <v>-1</v>
      </c>
      <c r="AL25">
        <f t="shared" si="29"/>
        <v>1</v>
      </c>
      <c r="AM25">
        <f t="shared" si="30"/>
        <v>1</v>
      </c>
      <c r="AN25">
        <f t="shared" si="31"/>
        <v>1</v>
      </c>
      <c r="AO25">
        <f t="shared" si="32"/>
        <v>-1</v>
      </c>
      <c r="AP25">
        <f t="shared" si="33"/>
        <v>1</v>
      </c>
      <c r="AQ25">
        <f t="shared" si="34"/>
        <v>1</v>
      </c>
      <c r="AR25">
        <f t="shared" si="35"/>
        <v>-1</v>
      </c>
      <c r="AS25">
        <f t="shared" si="36"/>
        <v>1</v>
      </c>
      <c r="AT25">
        <f t="shared" si="37"/>
        <v>1</v>
      </c>
      <c r="AU25">
        <f t="shared" si="38"/>
        <v>-1</v>
      </c>
      <c r="AV25">
        <f t="shared" si="39"/>
        <v>1</v>
      </c>
      <c r="AW25">
        <f t="shared" si="40"/>
        <v>1</v>
      </c>
      <c r="AX25">
        <f t="shared" si="41"/>
        <v>-1</v>
      </c>
      <c r="AY25">
        <f t="shared" si="42"/>
        <v>1</v>
      </c>
      <c r="AZ25">
        <f t="shared" si="43"/>
        <v>1</v>
      </c>
      <c r="BA25">
        <f t="shared" si="44"/>
        <v>-1</v>
      </c>
      <c r="BB25">
        <f t="shared" si="45"/>
        <v>1</v>
      </c>
      <c r="BC25">
        <f t="shared" si="46"/>
        <v>1</v>
      </c>
      <c r="BD25">
        <f t="shared" si="47"/>
        <v>-1</v>
      </c>
      <c r="BE25">
        <f t="shared" si="48"/>
        <v>-1</v>
      </c>
      <c r="BF25">
        <f t="shared" si="49"/>
        <v>-1</v>
      </c>
      <c r="BG25">
        <f t="shared" si="50"/>
        <v>1</v>
      </c>
      <c r="BH25">
        <f t="shared" si="51"/>
        <v>1</v>
      </c>
      <c r="BI25">
        <f t="shared" si="52"/>
        <v>-1</v>
      </c>
      <c r="BJ25">
        <f t="shared" si="53"/>
        <v>-1</v>
      </c>
      <c r="BK25">
        <f t="shared" si="54"/>
        <v>-1</v>
      </c>
      <c r="BL25">
        <f t="shared" si="55"/>
        <v>-1</v>
      </c>
      <c r="BM25">
        <f t="shared" si="56"/>
        <v>1</v>
      </c>
      <c r="BN25">
        <v>0.151</v>
      </c>
      <c r="BO25">
        <v>0.14699999999999999</v>
      </c>
      <c r="BP25">
        <f t="shared" si="57"/>
        <v>0.29799999999999999</v>
      </c>
      <c r="BS25" s="7">
        <f t="shared" si="58"/>
        <v>2.199218750000001E-2</v>
      </c>
      <c r="BT25" s="8">
        <f t="shared" si="58"/>
        <v>1.7992187500000006E-2</v>
      </c>
      <c r="BX25" s="11">
        <v>-2.0101562500000059E-2</v>
      </c>
      <c r="BY25" s="11">
        <v>17</v>
      </c>
      <c r="BZ25" s="11">
        <f t="shared" si="59"/>
        <v>0.12890625</v>
      </c>
      <c r="CA25" s="11">
        <f t="shared" si="60"/>
        <v>-1.1315765583861888</v>
      </c>
    </row>
    <row r="26" spans="2:79" x14ac:dyDescent="0.2">
      <c r="B26" t="s">
        <v>182</v>
      </c>
      <c r="C26">
        <v>-1</v>
      </c>
      <c r="D26">
        <v>-1</v>
      </c>
      <c r="E26">
        <v>1</v>
      </c>
      <c r="F26">
        <v>-1</v>
      </c>
      <c r="G26">
        <v>1</v>
      </c>
      <c r="H26">
        <v>-1</v>
      </c>
      <c r="I26">
        <f t="shared" si="0"/>
        <v>-1</v>
      </c>
      <c r="J26">
        <f t="shared" si="1"/>
        <v>-1</v>
      </c>
      <c r="K26">
        <f t="shared" si="2"/>
        <v>1</v>
      </c>
      <c r="L26">
        <f t="shared" si="3"/>
        <v>-1</v>
      </c>
      <c r="M26">
        <f t="shared" si="4"/>
        <v>1</v>
      </c>
      <c r="N26">
        <f t="shared" si="5"/>
        <v>-1</v>
      </c>
      <c r="O26">
        <f t="shared" si="6"/>
        <v>1</v>
      </c>
      <c r="P26">
        <f t="shared" si="7"/>
        <v>1</v>
      </c>
      <c r="Q26">
        <f t="shared" si="8"/>
        <v>1</v>
      </c>
      <c r="R26">
        <f t="shared" si="9"/>
        <v>-1</v>
      </c>
      <c r="S26">
        <f t="shared" si="10"/>
        <v>1</v>
      </c>
      <c r="T26">
        <f t="shared" si="11"/>
        <v>-1</v>
      </c>
      <c r="U26">
        <f t="shared" si="12"/>
        <v>1</v>
      </c>
      <c r="V26">
        <f t="shared" si="13"/>
        <v>1</v>
      </c>
      <c r="W26">
        <f t="shared" si="14"/>
        <v>1</v>
      </c>
      <c r="X26">
        <f t="shared" si="15"/>
        <v>-1</v>
      </c>
      <c r="Y26">
        <f t="shared" si="16"/>
        <v>1</v>
      </c>
      <c r="Z26">
        <f t="shared" si="17"/>
        <v>-1</v>
      </c>
      <c r="AA26">
        <f t="shared" si="18"/>
        <v>-1</v>
      </c>
      <c r="AB26">
        <f t="shared" si="19"/>
        <v>-1</v>
      </c>
      <c r="AC26">
        <f t="shared" si="20"/>
        <v>-1</v>
      </c>
      <c r="AD26">
        <f t="shared" si="21"/>
        <v>1</v>
      </c>
      <c r="AE26">
        <f t="shared" si="22"/>
        <v>1</v>
      </c>
      <c r="AF26">
        <f t="shared" si="23"/>
        <v>1</v>
      </c>
      <c r="AG26">
        <f t="shared" si="24"/>
        <v>-1</v>
      </c>
      <c r="AH26">
        <f t="shared" si="25"/>
        <v>-1</v>
      </c>
      <c r="AI26">
        <f t="shared" si="26"/>
        <v>-1</v>
      </c>
      <c r="AJ26">
        <f t="shared" si="27"/>
        <v>1</v>
      </c>
      <c r="AK26">
        <f t="shared" si="28"/>
        <v>1</v>
      </c>
      <c r="AL26">
        <f t="shared" si="29"/>
        <v>1</v>
      </c>
      <c r="AM26">
        <f t="shared" si="30"/>
        <v>-1</v>
      </c>
      <c r="AN26">
        <f t="shared" si="31"/>
        <v>1</v>
      </c>
      <c r="AO26">
        <f t="shared" si="32"/>
        <v>1</v>
      </c>
      <c r="AP26">
        <f t="shared" si="33"/>
        <v>1</v>
      </c>
      <c r="AQ26">
        <f t="shared" si="34"/>
        <v>-1</v>
      </c>
      <c r="AR26">
        <f t="shared" si="35"/>
        <v>-1</v>
      </c>
      <c r="AS26">
        <f t="shared" si="36"/>
        <v>1</v>
      </c>
      <c r="AT26">
        <f t="shared" si="37"/>
        <v>-1</v>
      </c>
      <c r="AU26">
        <f t="shared" si="38"/>
        <v>-1</v>
      </c>
      <c r="AV26">
        <f t="shared" si="39"/>
        <v>-1</v>
      </c>
      <c r="AW26">
        <f t="shared" si="40"/>
        <v>1</v>
      </c>
      <c r="AX26">
        <f t="shared" si="41"/>
        <v>1</v>
      </c>
      <c r="AY26">
        <f t="shared" si="42"/>
        <v>1</v>
      </c>
      <c r="AZ26">
        <f t="shared" si="43"/>
        <v>-1</v>
      </c>
      <c r="BA26">
        <f t="shared" si="44"/>
        <v>-1</v>
      </c>
      <c r="BB26">
        <f t="shared" si="45"/>
        <v>1</v>
      </c>
      <c r="BC26">
        <f t="shared" si="46"/>
        <v>-1</v>
      </c>
      <c r="BD26">
        <f t="shared" si="47"/>
        <v>-1</v>
      </c>
      <c r="BE26">
        <f t="shared" si="48"/>
        <v>-1</v>
      </c>
      <c r="BF26">
        <f t="shared" si="49"/>
        <v>1</v>
      </c>
      <c r="BG26">
        <f t="shared" si="50"/>
        <v>1</v>
      </c>
      <c r="BH26">
        <f t="shared" si="51"/>
        <v>-1</v>
      </c>
      <c r="BI26">
        <f t="shared" si="52"/>
        <v>-1</v>
      </c>
      <c r="BJ26">
        <f t="shared" si="53"/>
        <v>-1</v>
      </c>
      <c r="BK26">
        <f t="shared" si="54"/>
        <v>1</v>
      </c>
      <c r="BL26">
        <f t="shared" si="55"/>
        <v>1</v>
      </c>
      <c r="BM26">
        <f t="shared" si="56"/>
        <v>1</v>
      </c>
      <c r="BN26">
        <v>0.184</v>
      </c>
      <c r="BO26">
        <v>0.20799999999999999</v>
      </c>
      <c r="BP26">
        <f t="shared" si="57"/>
        <v>0.39200000000000002</v>
      </c>
      <c r="BS26" s="7">
        <f t="shared" si="58"/>
        <v>-1.3507812499999966E-2</v>
      </c>
      <c r="BT26" s="8">
        <f t="shared" si="58"/>
        <v>1.0492187500000028E-2</v>
      </c>
      <c r="BX26" s="11">
        <v>-1.994531250000009E-2</v>
      </c>
      <c r="BY26" s="11">
        <v>18</v>
      </c>
      <c r="BZ26" s="11">
        <f t="shared" si="59"/>
        <v>0.13671875</v>
      </c>
      <c r="CA26" s="11">
        <f t="shared" si="60"/>
        <v>-1.0951806527613885</v>
      </c>
    </row>
    <row r="27" spans="2:79" x14ac:dyDescent="0.2">
      <c r="B27" t="s">
        <v>183</v>
      </c>
      <c r="C27">
        <v>-1</v>
      </c>
      <c r="D27">
        <v>-1</v>
      </c>
      <c r="E27">
        <v>1</v>
      </c>
      <c r="F27">
        <v>-1</v>
      </c>
      <c r="G27">
        <v>-1</v>
      </c>
      <c r="H27">
        <v>1</v>
      </c>
      <c r="I27">
        <f t="shared" si="0"/>
        <v>-1</v>
      </c>
      <c r="J27">
        <f t="shared" si="1"/>
        <v>-1</v>
      </c>
      <c r="K27">
        <f t="shared" si="2"/>
        <v>1</v>
      </c>
      <c r="L27">
        <f t="shared" si="3"/>
        <v>-1</v>
      </c>
      <c r="M27">
        <f t="shared" si="4"/>
        <v>1</v>
      </c>
      <c r="N27">
        <f t="shared" si="5"/>
        <v>1</v>
      </c>
      <c r="O27">
        <f t="shared" si="6"/>
        <v>-1</v>
      </c>
      <c r="P27">
        <f t="shared" si="7"/>
        <v>1</v>
      </c>
      <c r="Q27">
        <f t="shared" si="8"/>
        <v>1</v>
      </c>
      <c r="R27">
        <f t="shared" si="9"/>
        <v>-1</v>
      </c>
      <c r="S27">
        <f t="shared" si="10"/>
        <v>1</v>
      </c>
      <c r="T27">
        <f t="shared" si="11"/>
        <v>1</v>
      </c>
      <c r="U27">
        <f t="shared" si="12"/>
        <v>-1</v>
      </c>
      <c r="V27">
        <f t="shared" si="13"/>
        <v>1</v>
      </c>
      <c r="W27">
        <f t="shared" si="14"/>
        <v>1</v>
      </c>
      <c r="X27">
        <f t="shared" si="15"/>
        <v>-1</v>
      </c>
      <c r="Y27">
        <f t="shared" si="16"/>
        <v>-1</v>
      </c>
      <c r="Z27">
        <f t="shared" si="17"/>
        <v>1</v>
      </c>
      <c r="AA27">
        <f t="shared" si="18"/>
        <v>-1</v>
      </c>
      <c r="AB27">
        <f t="shared" si="19"/>
        <v>-1</v>
      </c>
      <c r="AC27">
        <f t="shared" si="20"/>
        <v>1</v>
      </c>
      <c r="AD27">
        <f t="shared" si="21"/>
        <v>-1</v>
      </c>
      <c r="AE27">
        <f t="shared" si="22"/>
        <v>1</v>
      </c>
      <c r="AF27">
        <f t="shared" si="23"/>
        <v>1</v>
      </c>
      <c r="AG27">
        <f t="shared" si="24"/>
        <v>-1</v>
      </c>
      <c r="AH27">
        <f t="shared" si="25"/>
        <v>1</v>
      </c>
      <c r="AI27">
        <f t="shared" si="26"/>
        <v>1</v>
      </c>
      <c r="AJ27">
        <f t="shared" si="27"/>
        <v>-1</v>
      </c>
      <c r="AK27">
        <f t="shared" si="28"/>
        <v>-1</v>
      </c>
      <c r="AL27">
        <f t="shared" si="29"/>
        <v>1</v>
      </c>
      <c r="AM27">
        <f t="shared" si="30"/>
        <v>1</v>
      </c>
      <c r="AN27">
        <f t="shared" si="31"/>
        <v>-1</v>
      </c>
      <c r="AO27">
        <f t="shared" si="32"/>
        <v>1</v>
      </c>
      <c r="AP27">
        <f t="shared" si="33"/>
        <v>-1</v>
      </c>
      <c r="AQ27">
        <f t="shared" si="34"/>
        <v>1</v>
      </c>
      <c r="AR27">
        <f t="shared" si="35"/>
        <v>-1</v>
      </c>
      <c r="AS27">
        <f t="shared" si="36"/>
        <v>-1</v>
      </c>
      <c r="AT27">
        <f t="shared" si="37"/>
        <v>1</v>
      </c>
      <c r="AU27">
        <f t="shared" si="38"/>
        <v>-1</v>
      </c>
      <c r="AV27">
        <f t="shared" si="39"/>
        <v>1</v>
      </c>
      <c r="AW27">
        <f t="shared" si="40"/>
        <v>-1</v>
      </c>
      <c r="AX27">
        <f t="shared" si="41"/>
        <v>1</v>
      </c>
      <c r="AY27">
        <f t="shared" si="42"/>
        <v>-1</v>
      </c>
      <c r="AZ27">
        <f t="shared" si="43"/>
        <v>1</v>
      </c>
      <c r="BA27">
        <f t="shared" si="44"/>
        <v>-1</v>
      </c>
      <c r="BB27">
        <f t="shared" si="45"/>
        <v>-1</v>
      </c>
      <c r="BC27">
        <f t="shared" si="46"/>
        <v>1</v>
      </c>
      <c r="BD27">
        <f t="shared" si="47"/>
        <v>-1</v>
      </c>
      <c r="BE27">
        <f t="shared" si="48"/>
        <v>1</v>
      </c>
      <c r="BF27">
        <f t="shared" si="49"/>
        <v>-1</v>
      </c>
      <c r="BG27">
        <f t="shared" si="50"/>
        <v>1</v>
      </c>
      <c r="BH27">
        <f t="shared" si="51"/>
        <v>-1</v>
      </c>
      <c r="BI27">
        <f t="shared" si="52"/>
        <v>1</v>
      </c>
      <c r="BJ27">
        <f t="shared" si="53"/>
        <v>1</v>
      </c>
      <c r="BK27">
        <f t="shared" si="54"/>
        <v>-1</v>
      </c>
      <c r="BL27">
        <f t="shared" si="55"/>
        <v>-1</v>
      </c>
      <c r="BM27">
        <f t="shared" si="56"/>
        <v>1</v>
      </c>
      <c r="BN27">
        <v>8.5000000000000006E-2</v>
      </c>
      <c r="BO27">
        <v>0.106</v>
      </c>
      <c r="BP27">
        <f t="shared" si="57"/>
        <v>0.191</v>
      </c>
      <c r="BS27" s="7">
        <f t="shared" si="58"/>
        <v>-1.6226562500000027E-2</v>
      </c>
      <c r="BT27" s="8">
        <f t="shared" si="58"/>
        <v>4.7734374999999635E-3</v>
      </c>
      <c r="BX27" s="11">
        <v>-1.9601562499999892E-2</v>
      </c>
      <c r="BY27" s="11">
        <v>19</v>
      </c>
      <c r="BZ27" s="11">
        <f t="shared" si="59"/>
        <v>0.14453125</v>
      </c>
      <c r="CA27" s="11">
        <f t="shared" si="60"/>
        <v>-1.0601804794353551</v>
      </c>
    </row>
    <row r="28" spans="2:79" x14ac:dyDescent="0.2">
      <c r="B28" t="s">
        <v>184</v>
      </c>
      <c r="C28">
        <v>-1</v>
      </c>
      <c r="D28">
        <v>-1</v>
      </c>
      <c r="E28">
        <v>-1</v>
      </c>
      <c r="F28">
        <v>1</v>
      </c>
      <c r="G28">
        <v>1</v>
      </c>
      <c r="H28">
        <v>-1</v>
      </c>
      <c r="I28">
        <f t="shared" si="0"/>
        <v>-1</v>
      </c>
      <c r="J28">
        <f t="shared" si="1"/>
        <v>-1</v>
      </c>
      <c r="K28">
        <f t="shared" si="2"/>
        <v>1</v>
      </c>
      <c r="L28">
        <f t="shared" si="3"/>
        <v>1</v>
      </c>
      <c r="M28">
        <f t="shared" si="4"/>
        <v>-1</v>
      </c>
      <c r="N28">
        <f t="shared" si="5"/>
        <v>-1</v>
      </c>
      <c r="O28">
        <f t="shared" si="6"/>
        <v>1</v>
      </c>
      <c r="P28">
        <f t="shared" si="7"/>
        <v>1</v>
      </c>
      <c r="Q28">
        <f t="shared" si="8"/>
        <v>1</v>
      </c>
      <c r="R28">
        <f t="shared" si="9"/>
        <v>1</v>
      </c>
      <c r="S28">
        <f t="shared" si="10"/>
        <v>-1</v>
      </c>
      <c r="T28">
        <f t="shared" si="11"/>
        <v>-1</v>
      </c>
      <c r="U28">
        <f t="shared" si="12"/>
        <v>1</v>
      </c>
      <c r="V28">
        <f t="shared" si="13"/>
        <v>1</v>
      </c>
      <c r="W28">
        <f t="shared" si="14"/>
        <v>1</v>
      </c>
      <c r="X28">
        <f t="shared" si="15"/>
        <v>-1</v>
      </c>
      <c r="Y28">
        <f t="shared" si="16"/>
        <v>-1</v>
      </c>
      <c r="Z28">
        <f t="shared" si="17"/>
        <v>1</v>
      </c>
      <c r="AA28">
        <f t="shared" si="18"/>
        <v>1</v>
      </c>
      <c r="AB28">
        <f t="shared" si="19"/>
        <v>1</v>
      </c>
      <c r="AC28">
        <f t="shared" si="20"/>
        <v>1</v>
      </c>
      <c r="AD28">
        <f t="shared" si="21"/>
        <v>-1</v>
      </c>
      <c r="AE28">
        <f t="shared" si="22"/>
        <v>-1</v>
      </c>
      <c r="AF28">
        <f t="shared" si="23"/>
        <v>-1</v>
      </c>
      <c r="AG28">
        <f t="shared" si="24"/>
        <v>-1</v>
      </c>
      <c r="AH28">
        <f t="shared" si="25"/>
        <v>-1</v>
      </c>
      <c r="AI28">
        <f t="shared" si="26"/>
        <v>-1</v>
      </c>
      <c r="AJ28">
        <f t="shared" si="27"/>
        <v>1</v>
      </c>
      <c r="AK28">
        <f t="shared" si="28"/>
        <v>1</v>
      </c>
      <c r="AL28">
        <f t="shared" si="29"/>
        <v>1</v>
      </c>
      <c r="AM28">
        <f t="shared" si="30"/>
        <v>1</v>
      </c>
      <c r="AN28">
        <f t="shared" si="31"/>
        <v>-1</v>
      </c>
      <c r="AO28">
        <f t="shared" si="32"/>
        <v>-1</v>
      </c>
      <c r="AP28">
        <f t="shared" si="33"/>
        <v>-1</v>
      </c>
      <c r="AQ28">
        <f t="shared" si="34"/>
        <v>1</v>
      </c>
      <c r="AR28">
        <f t="shared" si="35"/>
        <v>1</v>
      </c>
      <c r="AS28">
        <f t="shared" si="36"/>
        <v>1</v>
      </c>
      <c r="AT28">
        <f t="shared" si="37"/>
        <v>-1</v>
      </c>
      <c r="AU28">
        <f t="shared" si="38"/>
        <v>-1</v>
      </c>
      <c r="AV28">
        <f t="shared" si="39"/>
        <v>1</v>
      </c>
      <c r="AW28">
        <f t="shared" si="40"/>
        <v>-1</v>
      </c>
      <c r="AX28">
        <f t="shared" si="41"/>
        <v>-1</v>
      </c>
      <c r="AY28">
        <f t="shared" si="42"/>
        <v>-1</v>
      </c>
      <c r="AZ28">
        <f t="shared" si="43"/>
        <v>1</v>
      </c>
      <c r="BA28">
        <f t="shared" si="44"/>
        <v>1</v>
      </c>
      <c r="BB28">
        <f t="shared" si="45"/>
        <v>1</v>
      </c>
      <c r="BC28">
        <f t="shared" si="46"/>
        <v>-1</v>
      </c>
      <c r="BD28">
        <f t="shared" si="47"/>
        <v>-1</v>
      </c>
      <c r="BE28">
        <f t="shared" si="48"/>
        <v>-1</v>
      </c>
      <c r="BF28">
        <f t="shared" si="49"/>
        <v>1</v>
      </c>
      <c r="BG28">
        <f t="shared" si="50"/>
        <v>1</v>
      </c>
      <c r="BH28">
        <f t="shared" si="51"/>
        <v>1</v>
      </c>
      <c r="BI28">
        <f t="shared" si="52"/>
        <v>1</v>
      </c>
      <c r="BJ28">
        <f t="shared" si="53"/>
        <v>1</v>
      </c>
      <c r="BK28">
        <f t="shared" si="54"/>
        <v>-1</v>
      </c>
      <c r="BL28">
        <f t="shared" si="55"/>
        <v>-1</v>
      </c>
      <c r="BM28">
        <f t="shared" si="56"/>
        <v>-1</v>
      </c>
      <c r="BN28">
        <v>0.14899999999999999</v>
      </c>
      <c r="BO28">
        <v>0.129</v>
      </c>
      <c r="BP28">
        <f t="shared" si="57"/>
        <v>0.27800000000000002</v>
      </c>
      <c r="BS28" s="7">
        <f t="shared" si="58"/>
        <v>8.4296874999999494E-3</v>
      </c>
      <c r="BT28" s="8">
        <f t="shared" si="58"/>
        <v>-1.1570312500000041E-2</v>
      </c>
      <c r="BX28" s="11">
        <v>-1.8882812499999957E-2</v>
      </c>
      <c r="BY28" s="11">
        <v>20</v>
      </c>
      <c r="BZ28" s="11">
        <f t="shared" si="59"/>
        <v>0.15234375</v>
      </c>
      <c r="CA28" s="11">
        <f t="shared" si="60"/>
        <v>-1.0264330631379093</v>
      </c>
    </row>
    <row r="29" spans="2:79" x14ac:dyDescent="0.2">
      <c r="B29" t="s">
        <v>185</v>
      </c>
      <c r="C29">
        <v>-1</v>
      </c>
      <c r="D29">
        <v>-1</v>
      </c>
      <c r="E29">
        <v>-1</v>
      </c>
      <c r="F29">
        <v>1</v>
      </c>
      <c r="G29">
        <v>-1</v>
      </c>
      <c r="H29">
        <v>1</v>
      </c>
      <c r="I29">
        <f t="shared" si="0"/>
        <v>-1</v>
      </c>
      <c r="J29">
        <f t="shared" si="1"/>
        <v>-1</v>
      </c>
      <c r="K29">
        <f t="shared" si="2"/>
        <v>1</v>
      </c>
      <c r="L29">
        <f t="shared" si="3"/>
        <v>1</v>
      </c>
      <c r="M29">
        <f t="shared" si="4"/>
        <v>-1</v>
      </c>
      <c r="N29">
        <f t="shared" si="5"/>
        <v>1</v>
      </c>
      <c r="O29">
        <f t="shared" si="6"/>
        <v>-1</v>
      </c>
      <c r="P29">
        <f t="shared" si="7"/>
        <v>1</v>
      </c>
      <c r="Q29">
        <f t="shared" si="8"/>
        <v>1</v>
      </c>
      <c r="R29">
        <f t="shared" si="9"/>
        <v>1</v>
      </c>
      <c r="S29">
        <f t="shared" si="10"/>
        <v>-1</v>
      </c>
      <c r="T29">
        <f t="shared" si="11"/>
        <v>1</v>
      </c>
      <c r="U29">
        <f t="shared" si="12"/>
        <v>-1</v>
      </c>
      <c r="V29">
        <f t="shared" si="13"/>
        <v>1</v>
      </c>
      <c r="W29">
        <f t="shared" si="14"/>
        <v>1</v>
      </c>
      <c r="X29">
        <f t="shared" si="15"/>
        <v>-1</v>
      </c>
      <c r="Y29">
        <f t="shared" si="16"/>
        <v>1</v>
      </c>
      <c r="Z29">
        <f t="shared" si="17"/>
        <v>-1</v>
      </c>
      <c r="AA29">
        <f t="shared" si="18"/>
        <v>1</v>
      </c>
      <c r="AB29">
        <f t="shared" si="19"/>
        <v>1</v>
      </c>
      <c r="AC29">
        <f t="shared" si="20"/>
        <v>-1</v>
      </c>
      <c r="AD29">
        <f t="shared" si="21"/>
        <v>1</v>
      </c>
      <c r="AE29">
        <f t="shared" si="22"/>
        <v>-1</v>
      </c>
      <c r="AF29">
        <f t="shared" si="23"/>
        <v>-1</v>
      </c>
      <c r="AG29">
        <f t="shared" si="24"/>
        <v>-1</v>
      </c>
      <c r="AH29">
        <f t="shared" si="25"/>
        <v>1</v>
      </c>
      <c r="AI29">
        <f t="shared" si="26"/>
        <v>1</v>
      </c>
      <c r="AJ29">
        <f t="shared" si="27"/>
        <v>-1</v>
      </c>
      <c r="AK29">
        <f t="shared" si="28"/>
        <v>-1</v>
      </c>
      <c r="AL29">
        <f t="shared" si="29"/>
        <v>1</v>
      </c>
      <c r="AM29">
        <f t="shared" si="30"/>
        <v>-1</v>
      </c>
      <c r="AN29">
        <f t="shared" si="31"/>
        <v>1</v>
      </c>
      <c r="AO29">
        <f t="shared" si="32"/>
        <v>-1</v>
      </c>
      <c r="AP29">
        <f t="shared" si="33"/>
        <v>1</v>
      </c>
      <c r="AQ29">
        <f t="shared" si="34"/>
        <v>-1</v>
      </c>
      <c r="AR29">
        <f t="shared" si="35"/>
        <v>1</v>
      </c>
      <c r="AS29">
        <f t="shared" si="36"/>
        <v>-1</v>
      </c>
      <c r="AT29">
        <f t="shared" si="37"/>
        <v>1</v>
      </c>
      <c r="AU29">
        <f t="shared" si="38"/>
        <v>-1</v>
      </c>
      <c r="AV29">
        <f t="shared" si="39"/>
        <v>-1</v>
      </c>
      <c r="AW29">
        <f t="shared" si="40"/>
        <v>1</v>
      </c>
      <c r="AX29">
        <f t="shared" si="41"/>
        <v>-1</v>
      </c>
      <c r="AY29">
        <f t="shared" si="42"/>
        <v>1</v>
      </c>
      <c r="AZ29">
        <f t="shared" si="43"/>
        <v>-1</v>
      </c>
      <c r="BA29">
        <f t="shared" si="44"/>
        <v>1</v>
      </c>
      <c r="BB29">
        <f t="shared" si="45"/>
        <v>-1</v>
      </c>
      <c r="BC29">
        <f t="shared" si="46"/>
        <v>1</v>
      </c>
      <c r="BD29">
        <f t="shared" si="47"/>
        <v>-1</v>
      </c>
      <c r="BE29">
        <f t="shared" si="48"/>
        <v>1</v>
      </c>
      <c r="BF29">
        <f t="shared" si="49"/>
        <v>-1</v>
      </c>
      <c r="BG29">
        <f t="shared" si="50"/>
        <v>1</v>
      </c>
      <c r="BH29">
        <f t="shared" si="51"/>
        <v>1</v>
      </c>
      <c r="BI29">
        <f t="shared" si="52"/>
        <v>-1</v>
      </c>
      <c r="BJ29">
        <f t="shared" si="53"/>
        <v>-1</v>
      </c>
      <c r="BK29">
        <f t="shared" si="54"/>
        <v>1</v>
      </c>
      <c r="BL29">
        <f t="shared" si="55"/>
        <v>1</v>
      </c>
      <c r="BM29">
        <f t="shared" si="56"/>
        <v>-1</v>
      </c>
      <c r="BN29">
        <v>8.1000000000000003E-2</v>
      </c>
      <c r="BO29">
        <v>0.10199999999999999</v>
      </c>
      <c r="BP29">
        <f t="shared" si="57"/>
        <v>0.183</v>
      </c>
      <c r="BS29" s="7">
        <f t="shared" si="58"/>
        <v>-2.7382812499999978E-2</v>
      </c>
      <c r="BT29" s="8">
        <f t="shared" si="58"/>
        <v>-6.3828124999999875E-3</v>
      </c>
      <c r="BX29" s="11">
        <v>-1.8382812500000054E-2</v>
      </c>
      <c r="BY29" s="11">
        <v>21</v>
      </c>
      <c r="BZ29" s="11">
        <f t="shared" si="59"/>
        <v>0.16015625</v>
      </c>
      <c r="CA29" s="11">
        <f t="shared" si="60"/>
        <v>-0.99381590786088292</v>
      </c>
    </row>
    <row r="30" spans="2:79" x14ac:dyDescent="0.2">
      <c r="B30" t="s">
        <v>186</v>
      </c>
      <c r="C30">
        <v>-1</v>
      </c>
      <c r="D30">
        <v>-1</v>
      </c>
      <c r="E30">
        <v>-1</v>
      </c>
      <c r="F30">
        <v>-1</v>
      </c>
      <c r="G30">
        <v>1</v>
      </c>
      <c r="H30">
        <v>1</v>
      </c>
      <c r="I30">
        <f t="shared" si="0"/>
        <v>1</v>
      </c>
      <c r="J30">
        <f t="shared" si="1"/>
        <v>1</v>
      </c>
      <c r="K30">
        <f t="shared" si="2"/>
        <v>1</v>
      </c>
      <c r="L30">
        <f t="shared" si="3"/>
        <v>1</v>
      </c>
      <c r="M30">
        <f t="shared" si="4"/>
        <v>1</v>
      </c>
      <c r="N30">
        <f t="shared" si="5"/>
        <v>-1</v>
      </c>
      <c r="O30">
        <f t="shared" si="6"/>
        <v>-1</v>
      </c>
      <c r="P30">
        <f t="shared" si="7"/>
        <v>-1</v>
      </c>
      <c r="Q30">
        <f t="shared" si="8"/>
        <v>-1</v>
      </c>
      <c r="R30">
        <f t="shared" si="9"/>
        <v>1</v>
      </c>
      <c r="S30">
        <f t="shared" si="10"/>
        <v>1</v>
      </c>
      <c r="T30">
        <f t="shared" si="11"/>
        <v>-1</v>
      </c>
      <c r="U30">
        <f t="shared" si="12"/>
        <v>-1</v>
      </c>
      <c r="V30">
        <f t="shared" si="13"/>
        <v>-1</v>
      </c>
      <c r="W30">
        <f t="shared" si="14"/>
        <v>-1</v>
      </c>
      <c r="X30">
        <f t="shared" si="15"/>
        <v>1</v>
      </c>
      <c r="Y30">
        <f t="shared" si="16"/>
        <v>-1</v>
      </c>
      <c r="Z30">
        <f t="shared" si="17"/>
        <v>-1</v>
      </c>
      <c r="AA30">
        <f t="shared" si="18"/>
        <v>-1</v>
      </c>
      <c r="AB30">
        <f t="shared" si="19"/>
        <v>-1</v>
      </c>
      <c r="AC30">
        <f t="shared" si="20"/>
        <v>-1</v>
      </c>
      <c r="AD30">
        <f t="shared" si="21"/>
        <v>-1</v>
      </c>
      <c r="AE30">
        <f t="shared" si="22"/>
        <v>-1</v>
      </c>
      <c r="AF30">
        <f t="shared" si="23"/>
        <v>-1</v>
      </c>
      <c r="AG30">
        <f t="shared" si="24"/>
        <v>1</v>
      </c>
      <c r="AH30">
        <f t="shared" si="25"/>
        <v>1</v>
      </c>
      <c r="AI30">
        <f t="shared" si="26"/>
        <v>1</v>
      </c>
      <c r="AJ30">
        <f t="shared" si="27"/>
        <v>1</v>
      </c>
      <c r="AK30">
        <f t="shared" si="28"/>
        <v>1</v>
      </c>
      <c r="AL30">
        <f t="shared" si="29"/>
        <v>1</v>
      </c>
      <c r="AM30">
        <f t="shared" si="30"/>
        <v>1</v>
      </c>
      <c r="AN30">
        <f t="shared" si="31"/>
        <v>1</v>
      </c>
      <c r="AO30">
        <f t="shared" si="32"/>
        <v>1</v>
      </c>
      <c r="AP30">
        <f t="shared" si="33"/>
        <v>1</v>
      </c>
      <c r="AQ30">
        <f t="shared" si="34"/>
        <v>1</v>
      </c>
      <c r="AR30">
        <f t="shared" si="35"/>
        <v>1</v>
      </c>
      <c r="AS30">
        <f t="shared" si="36"/>
        <v>-1</v>
      </c>
      <c r="AT30">
        <f t="shared" si="37"/>
        <v>-1</v>
      </c>
      <c r="AU30">
        <f t="shared" si="38"/>
        <v>-1</v>
      </c>
      <c r="AV30">
        <f t="shared" si="39"/>
        <v>1</v>
      </c>
      <c r="AW30">
        <f t="shared" si="40"/>
        <v>1</v>
      </c>
      <c r="AX30">
        <f t="shared" si="41"/>
        <v>1</v>
      </c>
      <c r="AY30">
        <f t="shared" si="42"/>
        <v>1</v>
      </c>
      <c r="AZ30">
        <f t="shared" si="43"/>
        <v>1</v>
      </c>
      <c r="BA30">
        <f t="shared" si="44"/>
        <v>1</v>
      </c>
      <c r="BB30">
        <f t="shared" si="45"/>
        <v>-1</v>
      </c>
      <c r="BC30">
        <f t="shared" si="46"/>
        <v>-1</v>
      </c>
      <c r="BD30">
        <f t="shared" si="47"/>
        <v>-1</v>
      </c>
      <c r="BE30">
        <f t="shared" si="48"/>
        <v>1</v>
      </c>
      <c r="BF30">
        <f t="shared" si="49"/>
        <v>1</v>
      </c>
      <c r="BG30">
        <f t="shared" si="50"/>
        <v>1</v>
      </c>
      <c r="BH30">
        <f t="shared" si="51"/>
        <v>-1</v>
      </c>
      <c r="BI30">
        <f t="shared" si="52"/>
        <v>-1</v>
      </c>
      <c r="BJ30">
        <f t="shared" si="53"/>
        <v>-1</v>
      </c>
      <c r="BK30">
        <f t="shared" si="54"/>
        <v>-1</v>
      </c>
      <c r="BL30">
        <f t="shared" si="55"/>
        <v>-1</v>
      </c>
      <c r="BM30">
        <f t="shared" si="56"/>
        <v>-1</v>
      </c>
      <c r="BN30">
        <v>0.33900000000000002</v>
      </c>
      <c r="BO30">
        <v>0.39200000000000002</v>
      </c>
      <c r="BP30">
        <f t="shared" si="57"/>
        <v>0.73100000000000009</v>
      </c>
      <c r="BS30" s="7">
        <f t="shared" si="58"/>
        <v>-1.7820312500000046E-2</v>
      </c>
      <c r="BT30" s="8">
        <f t="shared" si="58"/>
        <v>3.5179687499999945E-2</v>
      </c>
      <c r="BX30" s="11">
        <v>-1.7851562499999862E-2</v>
      </c>
      <c r="BY30" s="11">
        <v>22</v>
      </c>
      <c r="BZ30" s="11">
        <f t="shared" si="59"/>
        <v>0.16796875</v>
      </c>
      <c r="CA30" s="11">
        <f t="shared" si="60"/>
        <v>-0.96222319529541966</v>
      </c>
    </row>
    <row r="31" spans="2:79" x14ac:dyDescent="0.2">
      <c r="B31" t="s">
        <v>187</v>
      </c>
      <c r="C31">
        <v>1</v>
      </c>
      <c r="D31">
        <v>1</v>
      </c>
      <c r="E31">
        <v>1</v>
      </c>
      <c r="F31">
        <v>-1</v>
      </c>
      <c r="G31">
        <v>-1</v>
      </c>
      <c r="H31">
        <v>-1</v>
      </c>
      <c r="I31">
        <f t="shared" si="0"/>
        <v>-1</v>
      </c>
      <c r="J31">
        <f t="shared" si="1"/>
        <v>1</v>
      </c>
      <c r="K31">
        <f t="shared" si="2"/>
        <v>1</v>
      </c>
      <c r="L31">
        <f t="shared" si="3"/>
        <v>1</v>
      </c>
      <c r="M31">
        <f t="shared" si="4"/>
        <v>-1</v>
      </c>
      <c r="N31">
        <f t="shared" si="5"/>
        <v>-1</v>
      </c>
      <c r="O31">
        <f t="shared" si="6"/>
        <v>-1</v>
      </c>
      <c r="P31">
        <f t="shared" si="7"/>
        <v>-1</v>
      </c>
      <c r="Q31">
        <f t="shared" si="8"/>
        <v>1</v>
      </c>
      <c r="R31">
        <f t="shared" si="9"/>
        <v>1</v>
      </c>
      <c r="S31">
        <f t="shared" si="10"/>
        <v>-1</v>
      </c>
      <c r="T31">
        <f t="shared" si="11"/>
        <v>-1</v>
      </c>
      <c r="U31">
        <f t="shared" si="12"/>
        <v>-1</v>
      </c>
      <c r="V31">
        <f t="shared" si="13"/>
        <v>-1</v>
      </c>
      <c r="W31">
        <f t="shared" si="14"/>
        <v>1</v>
      </c>
      <c r="X31">
        <f t="shared" si="15"/>
        <v>-1</v>
      </c>
      <c r="Y31">
        <f t="shared" si="16"/>
        <v>-1</v>
      </c>
      <c r="Z31">
        <f t="shared" si="17"/>
        <v>-1</v>
      </c>
      <c r="AA31">
        <f t="shared" si="18"/>
        <v>-1</v>
      </c>
      <c r="AB31">
        <f t="shared" si="19"/>
        <v>1</v>
      </c>
      <c r="AC31">
        <f t="shared" si="20"/>
        <v>1</v>
      </c>
      <c r="AD31">
        <f t="shared" si="21"/>
        <v>1</v>
      </c>
      <c r="AE31">
        <f t="shared" si="22"/>
        <v>1</v>
      </c>
      <c r="AF31">
        <f t="shared" si="23"/>
        <v>-1</v>
      </c>
      <c r="AG31">
        <f t="shared" si="24"/>
        <v>1</v>
      </c>
      <c r="AH31">
        <f t="shared" si="25"/>
        <v>1</v>
      </c>
      <c r="AI31">
        <f t="shared" si="26"/>
        <v>-1</v>
      </c>
      <c r="AJ31">
        <f t="shared" si="27"/>
        <v>1</v>
      </c>
      <c r="AK31">
        <f t="shared" si="28"/>
        <v>-1</v>
      </c>
      <c r="AL31">
        <f t="shared" si="29"/>
        <v>-1</v>
      </c>
      <c r="AM31">
        <f t="shared" si="30"/>
        <v>-1</v>
      </c>
      <c r="AN31">
        <f t="shared" si="31"/>
        <v>-1</v>
      </c>
      <c r="AO31">
        <f t="shared" si="32"/>
        <v>1</v>
      </c>
      <c r="AP31">
        <f t="shared" si="33"/>
        <v>1</v>
      </c>
      <c r="AQ31">
        <f t="shared" si="34"/>
        <v>1</v>
      </c>
      <c r="AR31">
        <f t="shared" si="35"/>
        <v>-1</v>
      </c>
      <c r="AS31">
        <f t="shared" si="36"/>
        <v>1</v>
      </c>
      <c r="AT31">
        <f t="shared" si="37"/>
        <v>1</v>
      </c>
      <c r="AU31">
        <f t="shared" si="38"/>
        <v>-1</v>
      </c>
      <c r="AV31">
        <f t="shared" si="39"/>
        <v>-1</v>
      </c>
      <c r="AW31">
        <f t="shared" si="40"/>
        <v>-1</v>
      </c>
      <c r="AX31">
        <f t="shared" si="41"/>
        <v>1</v>
      </c>
      <c r="AY31">
        <f t="shared" si="42"/>
        <v>1</v>
      </c>
      <c r="AZ31">
        <f t="shared" si="43"/>
        <v>1</v>
      </c>
      <c r="BA31">
        <f t="shared" si="44"/>
        <v>-1</v>
      </c>
      <c r="BB31">
        <f t="shared" si="45"/>
        <v>1</v>
      </c>
      <c r="BC31">
        <f t="shared" si="46"/>
        <v>1</v>
      </c>
      <c r="BD31">
        <f t="shared" si="47"/>
        <v>-1</v>
      </c>
      <c r="BE31">
        <f t="shared" si="48"/>
        <v>1</v>
      </c>
      <c r="BF31">
        <f t="shared" si="49"/>
        <v>1</v>
      </c>
      <c r="BG31">
        <f t="shared" si="50"/>
        <v>-1</v>
      </c>
      <c r="BH31">
        <f t="shared" si="51"/>
        <v>1</v>
      </c>
      <c r="BI31">
        <f t="shared" si="52"/>
        <v>1</v>
      </c>
      <c r="BJ31">
        <f t="shared" si="53"/>
        <v>-1</v>
      </c>
      <c r="BK31">
        <f t="shared" si="54"/>
        <v>1</v>
      </c>
      <c r="BL31">
        <f t="shared" si="55"/>
        <v>-1</v>
      </c>
      <c r="BM31">
        <f t="shared" si="56"/>
        <v>-1</v>
      </c>
      <c r="BN31">
        <v>9.7000000000000003E-2</v>
      </c>
      <c r="BO31">
        <v>9.7000000000000003E-2</v>
      </c>
      <c r="BP31">
        <f t="shared" si="57"/>
        <v>0.19400000000000001</v>
      </c>
      <c r="BS31" s="7">
        <f t="shared" si="58"/>
        <v>7.3984375000000491E-3</v>
      </c>
      <c r="BT31" s="8">
        <f t="shared" si="58"/>
        <v>7.3984375000000491E-3</v>
      </c>
      <c r="BX31" s="11">
        <v>-1.7820312500000046E-2</v>
      </c>
      <c r="BY31" s="11">
        <v>23</v>
      </c>
      <c r="BZ31" s="11">
        <f t="shared" si="59"/>
        <v>0.17578125</v>
      </c>
      <c r="CA31" s="11">
        <f t="shared" si="60"/>
        <v>-0.93156283000711515</v>
      </c>
    </row>
    <row r="32" spans="2:79" x14ac:dyDescent="0.2">
      <c r="B32" t="s">
        <v>188</v>
      </c>
      <c r="C32">
        <v>1</v>
      </c>
      <c r="D32">
        <v>1</v>
      </c>
      <c r="E32">
        <v>-1</v>
      </c>
      <c r="F32">
        <v>1</v>
      </c>
      <c r="G32">
        <v>-1</v>
      </c>
      <c r="H32">
        <v>-1</v>
      </c>
      <c r="I32">
        <f t="shared" si="0"/>
        <v>-1</v>
      </c>
      <c r="J32">
        <f t="shared" si="1"/>
        <v>1</v>
      </c>
      <c r="K32">
        <f t="shared" si="2"/>
        <v>1</v>
      </c>
      <c r="L32">
        <f t="shared" si="3"/>
        <v>-1</v>
      </c>
      <c r="M32">
        <f t="shared" si="4"/>
        <v>1</v>
      </c>
      <c r="N32">
        <f t="shared" si="5"/>
        <v>-1</v>
      </c>
      <c r="O32">
        <f t="shared" si="6"/>
        <v>-1</v>
      </c>
      <c r="P32">
        <f t="shared" si="7"/>
        <v>-1</v>
      </c>
      <c r="Q32">
        <f t="shared" si="8"/>
        <v>1</v>
      </c>
      <c r="R32">
        <f t="shared" si="9"/>
        <v>-1</v>
      </c>
      <c r="S32">
        <f t="shared" si="10"/>
        <v>1</v>
      </c>
      <c r="T32">
        <f t="shared" si="11"/>
        <v>-1</v>
      </c>
      <c r="U32">
        <f t="shared" si="12"/>
        <v>-1</v>
      </c>
      <c r="V32">
        <f t="shared" si="13"/>
        <v>-1</v>
      </c>
      <c r="W32">
        <f t="shared" si="14"/>
        <v>1</v>
      </c>
      <c r="X32">
        <f t="shared" si="15"/>
        <v>-1</v>
      </c>
      <c r="Y32">
        <f t="shared" si="16"/>
        <v>1</v>
      </c>
      <c r="Z32">
        <f t="shared" si="17"/>
        <v>1</v>
      </c>
      <c r="AA32">
        <f t="shared" si="18"/>
        <v>1</v>
      </c>
      <c r="AB32">
        <f t="shared" si="19"/>
        <v>-1</v>
      </c>
      <c r="AC32">
        <f t="shared" si="20"/>
        <v>-1</v>
      </c>
      <c r="AD32">
        <f t="shared" si="21"/>
        <v>-1</v>
      </c>
      <c r="AE32">
        <f t="shared" si="22"/>
        <v>-1</v>
      </c>
      <c r="AF32">
        <f t="shared" si="23"/>
        <v>1</v>
      </c>
      <c r="AG32">
        <f t="shared" si="24"/>
        <v>1</v>
      </c>
      <c r="AH32">
        <f t="shared" si="25"/>
        <v>1</v>
      </c>
      <c r="AI32">
        <f t="shared" si="26"/>
        <v>-1</v>
      </c>
      <c r="AJ32">
        <f t="shared" si="27"/>
        <v>1</v>
      </c>
      <c r="AK32">
        <f t="shared" si="28"/>
        <v>-1</v>
      </c>
      <c r="AL32">
        <f t="shared" si="29"/>
        <v>-1</v>
      </c>
      <c r="AM32">
        <f t="shared" si="30"/>
        <v>1</v>
      </c>
      <c r="AN32">
        <f t="shared" si="31"/>
        <v>1</v>
      </c>
      <c r="AO32">
        <f t="shared" si="32"/>
        <v>-1</v>
      </c>
      <c r="AP32">
        <f t="shared" si="33"/>
        <v>-1</v>
      </c>
      <c r="AQ32">
        <f t="shared" si="34"/>
        <v>-1</v>
      </c>
      <c r="AR32">
        <f t="shared" si="35"/>
        <v>1</v>
      </c>
      <c r="AS32">
        <f t="shared" si="36"/>
        <v>1</v>
      </c>
      <c r="AT32">
        <f t="shared" si="37"/>
        <v>1</v>
      </c>
      <c r="AU32">
        <f t="shared" si="38"/>
        <v>-1</v>
      </c>
      <c r="AV32">
        <f t="shared" si="39"/>
        <v>1</v>
      </c>
      <c r="AW32">
        <f t="shared" si="40"/>
        <v>1</v>
      </c>
      <c r="AX32">
        <f t="shared" si="41"/>
        <v>-1</v>
      </c>
      <c r="AY32">
        <f t="shared" si="42"/>
        <v>-1</v>
      </c>
      <c r="AZ32">
        <f t="shared" si="43"/>
        <v>-1</v>
      </c>
      <c r="BA32">
        <f t="shared" si="44"/>
        <v>1</v>
      </c>
      <c r="BB32">
        <f t="shared" si="45"/>
        <v>1</v>
      </c>
      <c r="BC32">
        <f t="shared" si="46"/>
        <v>1</v>
      </c>
      <c r="BD32">
        <f t="shared" si="47"/>
        <v>-1</v>
      </c>
      <c r="BE32">
        <f t="shared" si="48"/>
        <v>1</v>
      </c>
      <c r="BF32">
        <f t="shared" si="49"/>
        <v>1</v>
      </c>
      <c r="BG32">
        <f t="shared" si="50"/>
        <v>-1</v>
      </c>
      <c r="BH32">
        <f t="shared" si="51"/>
        <v>-1</v>
      </c>
      <c r="BI32">
        <f t="shared" si="52"/>
        <v>-1</v>
      </c>
      <c r="BJ32">
        <f t="shared" si="53"/>
        <v>1</v>
      </c>
      <c r="BK32">
        <f t="shared" si="54"/>
        <v>-1</v>
      </c>
      <c r="BL32">
        <f t="shared" si="55"/>
        <v>1</v>
      </c>
      <c r="BM32">
        <f t="shared" si="56"/>
        <v>1</v>
      </c>
      <c r="BN32">
        <v>0.26600000000000001</v>
      </c>
      <c r="BO32">
        <v>0.28399999999999997</v>
      </c>
      <c r="BP32">
        <f t="shared" si="57"/>
        <v>0.55000000000000004</v>
      </c>
      <c r="BS32" s="7">
        <f t="shared" si="58"/>
        <v>-3.8101562500000019E-2</v>
      </c>
      <c r="BT32" s="8">
        <f t="shared" si="58"/>
        <v>-2.0101562500000059E-2</v>
      </c>
      <c r="BX32" s="11">
        <v>-1.7789062500000091E-2</v>
      </c>
      <c r="BY32" s="11">
        <v>24</v>
      </c>
      <c r="BZ32" s="11">
        <f t="shared" si="59"/>
        <v>0.18359375</v>
      </c>
      <c r="CA32" s="11">
        <f t="shared" si="60"/>
        <v>-0.90175411383009907</v>
      </c>
    </row>
    <row r="33" spans="2:79" x14ac:dyDescent="0.2">
      <c r="B33" t="s">
        <v>189</v>
      </c>
      <c r="C33">
        <v>1</v>
      </c>
      <c r="D33">
        <v>1</v>
      </c>
      <c r="E33">
        <v>-1</v>
      </c>
      <c r="F33">
        <v>-1</v>
      </c>
      <c r="G33">
        <v>1</v>
      </c>
      <c r="H33">
        <v>-1</v>
      </c>
      <c r="I33">
        <f t="shared" si="0"/>
        <v>1</v>
      </c>
      <c r="J33">
        <f t="shared" si="1"/>
        <v>-1</v>
      </c>
      <c r="K33">
        <f t="shared" si="2"/>
        <v>1</v>
      </c>
      <c r="L33">
        <f t="shared" si="3"/>
        <v>-1</v>
      </c>
      <c r="M33">
        <f t="shared" si="4"/>
        <v>-1</v>
      </c>
      <c r="N33">
        <f t="shared" si="5"/>
        <v>1</v>
      </c>
      <c r="O33">
        <f t="shared" si="6"/>
        <v>-1</v>
      </c>
      <c r="P33">
        <f t="shared" si="7"/>
        <v>1</v>
      </c>
      <c r="Q33">
        <f t="shared" si="8"/>
        <v>-1</v>
      </c>
      <c r="R33">
        <f t="shared" si="9"/>
        <v>-1</v>
      </c>
      <c r="S33">
        <f t="shared" si="10"/>
        <v>-1</v>
      </c>
      <c r="T33">
        <f t="shared" si="11"/>
        <v>1</v>
      </c>
      <c r="U33">
        <f t="shared" si="12"/>
        <v>-1</v>
      </c>
      <c r="V33">
        <f t="shared" si="13"/>
        <v>1</v>
      </c>
      <c r="W33">
        <f t="shared" si="14"/>
        <v>-1</v>
      </c>
      <c r="X33">
        <f t="shared" si="15"/>
        <v>1</v>
      </c>
      <c r="Y33">
        <f t="shared" si="16"/>
        <v>-1</v>
      </c>
      <c r="Z33">
        <f t="shared" si="17"/>
        <v>1</v>
      </c>
      <c r="AA33">
        <f t="shared" si="18"/>
        <v>-1</v>
      </c>
      <c r="AB33">
        <f t="shared" si="19"/>
        <v>1</v>
      </c>
      <c r="AC33">
        <f t="shared" si="20"/>
        <v>-1</v>
      </c>
      <c r="AD33">
        <f t="shared" si="21"/>
        <v>1</v>
      </c>
      <c r="AE33">
        <f t="shared" si="22"/>
        <v>-1</v>
      </c>
      <c r="AF33">
        <f t="shared" si="23"/>
        <v>1</v>
      </c>
      <c r="AG33">
        <f t="shared" si="24"/>
        <v>-1</v>
      </c>
      <c r="AH33">
        <f t="shared" si="25"/>
        <v>1</v>
      </c>
      <c r="AI33">
        <f t="shared" si="26"/>
        <v>-1</v>
      </c>
      <c r="AJ33">
        <f t="shared" si="27"/>
        <v>-1</v>
      </c>
      <c r="AK33">
        <f t="shared" si="28"/>
        <v>1</v>
      </c>
      <c r="AL33">
        <f t="shared" si="29"/>
        <v>-1</v>
      </c>
      <c r="AM33">
        <f t="shared" si="30"/>
        <v>-1</v>
      </c>
      <c r="AN33">
        <f t="shared" si="31"/>
        <v>1</v>
      </c>
      <c r="AO33">
        <f t="shared" si="32"/>
        <v>1</v>
      </c>
      <c r="AP33">
        <f t="shared" si="33"/>
        <v>-1</v>
      </c>
      <c r="AQ33">
        <f t="shared" si="34"/>
        <v>1</v>
      </c>
      <c r="AR33">
        <f t="shared" si="35"/>
        <v>1</v>
      </c>
      <c r="AS33">
        <f t="shared" si="36"/>
        <v>1</v>
      </c>
      <c r="AT33">
        <f t="shared" si="37"/>
        <v>-1</v>
      </c>
      <c r="AU33">
        <f t="shared" si="38"/>
        <v>-1</v>
      </c>
      <c r="AV33">
        <f t="shared" si="39"/>
        <v>-1</v>
      </c>
      <c r="AW33">
        <f t="shared" si="40"/>
        <v>1</v>
      </c>
      <c r="AX33">
        <f t="shared" si="41"/>
        <v>1</v>
      </c>
      <c r="AY33">
        <f t="shared" si="42"/>
        <v>-1</v>
      </c>
      <c r="AZ33">
        <f t="shared" si="43"/>
        <v>1</v>
      </c>
      <c r="BA33">
        <f t="shared" si="44"/>
        <v>1</v>
      </c>
      <c r="BB33">
        <f t="shared" si="45"/>
        <v>1</v>
      </c>
      <c r="BC33">
        <f t="shared" si="46"/>
        <v>-1</v>
      </c>
      <c r="BD33">
        <f t="shared" si="47"/>
        <v>-1</v>
      </c>
      <c r="BE33">
        <f t="shared" si="48"/>
        <v>1</v>
      </c>
      <c r="BF33">
        <f t="shared" si="49"/>
        <v>-1</v>
      </c>
      <c r="BG33">
        <f t="shared" si="50"/>
        <v>-1</v>
      </c>
      <c r="BH33">
        <f t="shared" si="51"/>
        <v>1</v>
      </c>
      <c r="BI33">
        <f t="shared" si="52"/>
        <v>-1</v>
      </c>
      <c r="BJ33">
        <f t="shared" si="53"/>
        <v>1</v>
      </c>
      <c r="BK33">
        <f t="shared" si="54"/>
        <v>1</v>
      </c>
      <c r="BL33">
        <f t="shared" si="55"/>
        <v>-1</v>
      </c>
      <c r="BM33">
        <f t="shared" si="56"/>
        <v>1</v>
      </c>
      <c r="BN33">
        <v>0.33400000000000002</v>
      </c>
      <c r="BO33">
        <v>0.38</v>
      </c>
      <c r="BP33">
        <f t="shared" si="57"/>
        <v>0.71399999999999997</v>
      </c>
      <c r="BS33" s="7">
        <f t="shared" si="58"/>
        <v>-3.4507812499999901E-2</v>
      </c>
      <c r="BT33" s="8">
        <f t="shared" si="58"/>
        <v>1.1492187500000084E-2</v>
      </c>
      <c r="BX33" s="11">
        <v>-1.6945312499999865E-2</v>
      </c>
      <c r="BY33" s="11">
        <v>25</v>
      </c>
      <c r="BZ33" s="11">
        <f t="shared" si="59"/>
        <v>0.19140625</v>
      </c>
      <c r="CA33" s="11">
        <f t="shared" si="60"/>
        <v>-0.87272589462704031</v>
      </c>
    </row>
    <row r="34" spans="2:79" x14ac:dyDescent="0.2">
      <c r="B34" t="s">
        <v>190</v>
      </c>
      <c r="C34">
        <v>1</v>
      </c>
      <c r="D34">
        <v>1</v>
      </c>
      <c r="E34">
        <v>-1</v>
      </c>
      <c r="F34">
        <v>-1</v>
      </c>
      <c r="G34">
        <v>-1</v>
      </c>
      <c r="H34">
        <v>1</v>
      </c>
      <c r="I34">
        <f t="shared" si="0"/>
        <v>1</v>
      </c>
      <c r="J34">
        <f t="shared" si="1"/>
        <v>-1</v>
      </c>
      <c r="K34">
        <f t="shared" si="2"/>
        <v>1</v>
      </c>
      <c r="L34">
        <f t="shared" si="3"/>
        <v>-1</v>
      </c>
      <c r="M34">
        <f t="shared" si="4"/>
        <v>-1</v>
      </c>
      <c r="N34">
        <f t="shared" si="5"/>
        <v>-1</v>
      </c>
      <c r="O34">
        <f t="shared" si="6"/>
        <v>1</v>
      </c>
      <c r="P34">
        <f t="shared" si="7"/>
        <v>1</v>
      </c>
      <c r="Q34">
        <f t="shared" si="8"/>
        <v>-1</v>
      </c>
      <c r="R34">
        <f t="shared" si="9"/>
        <v>-1</v>
      </c>
      <c r="S34">
        <f t="shared" si="10"/>
        <v>-1</v>
      </c>
      <c r="T34">
        <f t="shared" si="11"/>
        <v>-1</v>
      </c>
      <c r="U34">
        <f t="shared" si="12"/>
        <v>1</v>
      </c>
      <c r="V34">
        <f t="shared" si="13"/>
        <v>1</v>
      </c>
      <c r="W34">
        <f t="shared" si="14"/>
        <v>-1</v>
      </c>
      <c r="X34">
        <f t="shared" si="15"/>
        <v>1</v>
      </c>
      <c r="Y34">
        <f t="shared" si="16"/>
        <v>1</v>
      </c>
      <c r="Z34">
        <f t="shared" si="17"/>
        <v>-1</v>
      </c>
      <c r="AA34">
        <f t="shared" si="18"/>
        <v>-1</v>
      </c>
      <c r="AB34">
        <f t="shared" si="19"/>
        <v>1</v>
      </c>
      <c r="AC34">
        <f t="shared" si="20"/>
        <v>1</v>
      </c>
      <c r="AD34">
        <f t="shared" si="21"/>
        <v>-1</v>
      </c>
      <c r="AE34">
        <f t="shared" si="22"/>
        <v>-1</v>
      </c>
      <c r="AF34">
        <f t="shared" si="23"/>
        <v>1</v>
      </c>
      <c r="AG34">
        <f t="shared" si="24"/>
        <v>-1</v>
      </c>
      <c r="AH34">
        <f t="shared" si="25"/>
        <v>-1</v>
      </c>
      <c r="AI34">
        <f t="shared" si="26"/>
        <v>1</v>
      </c>
      <c r="AJ34">
        <f t="shared" si="27"/>
        <v>1</v>
      </c>
      <c r="AK34">
        <f t="shared" si="28"/>
        <v>-1</v>
      </c>
      <c r="AL34">
        <f t="shared" si="29"/>
        <v>-1</v>
      </c>
      <c r="AM34">
        <f t="shared" si="30"/>
        <v>1</v>
      </c>
      <c r="AN34">
        <f t="shared" si="31"/>
        <v>-1</v>
      </c>
      <c r="AO34">
        <f t="shared" si="32"/>
        <v>1</v>
      </c>
      <c r="AP34">
        <f t="shared" si="33"/>
        <v>1</v>
      </c>
      <c r="AQ34">
        <f t="shared" si="34"/>
        <v>-1</v>
      </c>
      <c r="AR34">
        <f t="shared" si="35"/>
        <v>1</v>
      </c>
      <c r="AS34">
        <f t="shared" si="36"/>
        <v>-1</v>
      </c>
      <c r="AT34">
        <f t="shared" si="37"/>
        <v>1</v>
      </c>
      <c r="AU34">
        <f t="shared" si="38"/>
        <v>-1</v>
      </c>
      <c r="AV34">
        <f t="shared" si="39"/>
        <v>1</v>
      </c>
      <c r="AW34">
        <f t="shared" si="40"/>
        <v>-1</v>
      </c>
      <c r="AX34">
        <f t="shared" si="41"/>
        <v>1</v>
      </c>
      <c r="AY34">
        <f t="shared" si="42"/>
        <v>1</v>
      </c>
      <c r="AZ34">
        <f t="shared" si="43"/>
        <v>-1</v>
      </c>
      <c r="BA34">
        <f t="shared" si="44"/>
        <v>1</v>
      </c>
      <c r="BB34">
        <f t="shared" si="45"/>
        <v>-1</v>
      </c>
      <c r="BC34">
        <f t="shared" si="46"/>
        <v>1</v>
      </c>
      <c r="BD34">
        <f t="shared" si="47"/>
        <v>-1</v>
      </c>
      <c r="BE34">
        <f t="shared" si="48"/>
        <v>-1</v>
      </c>
      <c r="BF34">
        <f t="shared" si="49"/>
        <v>1</v>
      </c>
      <c r="BG34">
        <f t="shared" si="50"/>
        <v>-1</v>
      </c>
      <c r="BH34">
        <f t="shared" si="51"/>
        <v>1</v>
      </c>
      <c r="BI34">
        <f t="shared" si="52"/>
        <v>1</v>
      </c>
      <c r="BJ34">
        <f t="shared" si="53"/>
        <v>-1</v>
      </c>
      <c r="BK34">
        <f t="shared" si="54"/>
        <v>-1</v>
      </c>
      <c r="BL34">
        <f t="shared" si="55"/>
        <v>1</v>
      </c>
      <c r="BM34">
        <f t="shared" si="56"/>
        <v>1</v>
      </c>
      <c r="BN34">
        <v>0.112</v>
      </c>
      <c r="BO34">
        <v>0.106</v>
      </c>
      <c r="BP34">
        <f t="shared" si="57"/>
        <v>0.218</v>
      </c>
      <c r="BS34" s="7">
        <f t="shared" si="58"/>
        <v>3.8742187500000094E-2</v>
      </c>
      <c r="BT34" s="8">
        <f t="shared" si="58"/>
        <v>3.2742187500000089E-2</v>
      </c>
      <c r="BX34" s="11">
        <v>-1.6820312500000073E-2</v>
      </c>
      <c r="BY34" s="11">
        <v>26</v>
      </c>
      <c r="BZ34" s="11">
        <f t="shared" si="59"/>
        <v>0.19921875</v>
      </c>
      <c r="CA34" s="11">
        <f t="shared" si="60"/>
        <v>-0.84441507737525745</v>
      </c>
    </row>
    <row r="35" spans="2:79" x14ac:dyDescent="0.2">
      <c r="B35" t="s">
        <v>191</v>
      </c>
      <c r="C35">
        <v>1</v>
      </c>
      <c r="D35">
        <v>-1</v>
      </c>
      <c r="E35">
        <v>1</v>
      </c>
      <c r="F35">
        <v>1</v>
      </c>
      <c r="G35">
        <v>-1</v>
      </c>
      <c r="H35">
        <v>-1</v>
      </c>
      <c r="I35">
        <f t="shared" si="0"/>
        <v>-1</v>
      </c>
      <c r="J35">
        <f t="shared" si="1"/>
        <v>-1</v>
      </c>
      <c r="K35">
        <f t="shared" si="2"/>
        <v>-1</v>
      </c>
      <c r="L35">
        <f t="shared" si="3"/>
        <v>1</v>
      </c>
      <c r="M35">
        <f t="shared" si="4"/>
        <v>1</v>
      </c>
      <c r="N35">
        <f t="shared" si="5"/>
        <v>-1</v>
      </c>
      <c r="O35">
        <f t="shared" si="6"/>
        <v>-1</v>
      </c>
      <c r="P35">
        <f t="shared" si="7"/>
        <v>-1</v>
      </c>
      <c r="Q35">
        <f t="shared" si="8"/>
        <v>-1</v>
      </c>
      <c r="R35">
        <f t="shared" si="9"/>
        <v>-1</v>
      </c>
      <c r="S35">
        <f t="shared" si="10"/>
        <v>-1</v>
      </c>
      <c r="T35">
        <f t="shared" si="11"/>
        <v>1</v>
      </c>
      <c r="U35">
        <f t="shared" si="12"/>
        <v>1</v>
      </c>
      <c r="V35">
        <f t="shared" si="13"/>
        <v>1</v>
      </c>
      <c r="W35">
        <f t="shared" si="14"/>
        <v>1</v>
      </c>
      <c r="X35">
        <f t="shared" si="15"/>
        <v>1</v>
      </c>
      <c r="Y35">
        <f t="shared" si="16"/>
        <v>-1</v>
      </c>
      <c r="Z35">
        <f t="shared" si="17"/>
        <v>-1</v>
      </c>
      <c r="AA35">
        <f t="shared" si="18"/>
        <v>-1</v>
      </c>
      <c r="AB35">
        <f t="shared" si="19"/>
        <v>-1</v>
      </c>
      <c r="AC35">
        <f t="shared" si="20"/>
        <v>-1</v>
      </c>
      <c r="AD35">
        <f t="shared" si="21"/>
        <v>-1</v>
      </c>
      <c r="AE35">
        <f t="shared" si="22"/>
        <v>-1</v>
      </c>
      <c r="AF35">
        <f t="shared" si="23"/>
        <v>-1</v>
      </c>
      <c r="AG35">
        <f t="shared" si="24"/>
        <v>1</v>
      </c>
      <c r="AH35">
        <f t="shared" si="25"/>
        <v>1</v>
      </c>
      <c r="AI35">
        <f t="shared" si="26"/>
        <v>1</v>
      </c>
      <c r="AJ35">
        <f t="shared" si="27"/>
        <v>1</v>
      </c>
      <c r="AK35">
        <f t="shared" si="28"/>
        <v>1</v>
      </c>
      <c r="AL35">
        <f t="shared" si="29"/>
        <v>1</v>
      </c>
      <c r="AM35">
        <f t="shared" si="30"/>
        <v>-1</v>
      </c>
      <c r="AN35">
        <f t="shared" si="31"/>
        <v>-1</v>
      </c>
      <c r="AO35">
        <f t="shared" si="32"/>
        <v>-1</v>
      </c>
      <c r="AP35">
        <f t="shared" si="33"/>
        <v>-1</v>
      </c>
      <c r="AQ35">
        <f t="shared" si="34"/>
        <v>-1</v>
      </c>
      <c r="AR35">
        <f t="shared" si="35"/>
        <v>-1</v>
      </c>
      <c r="AS35">
        <f t="shared" si="36"/>
        <v>1</v>
      </c>
      <c r="AT35">
        <f t="shared" si="37"/>
        <v>1</v>
      </c>
      <c r="AU35">
        <f t="shared" si="38"/>
        <v>1</v>
      </c>
      <c r="AV35">
        <f t="shared" si="39"/>
        <v>1</v>
      </c>
      <c r="AW35">
        <f t="shared" si="40"/>
        <v>1</v>
      </c>
      <c r="AX35">
        <f t="shared" si="41"/>
        <v>1</v>
      </c>
      <c r="AY35">
        <f t="shared" si="42"/>
        <v>1</v>
      </c>
      <c r="AZ35">
        <f t="shared" si="43"/>
        <v>1</v>
      </c>
      <c r="BA35">
        <f t="shared" si="44"/>
        <v>1</v>
      </c>
      <c r="BB35">
        <f t="shared" si="45"/>
        <v>-1</v>
      </c>
      <c r="BC35">
        <f t="shared" si="46"/>
        <v>-1</v>
      </c>
      <c r="BD35">
        <f t="shared" si="47"/>
        <v>-1</v>
      </c>
      <c r="BE35">
        <f t="shared" si="48"/>
        <v>-1</v>
      </c>
      <c r="BF35">
        <f t="shared" si="49"/>
        <v>-1</v>
      </c>
      <c r="BG35">
        <f t="shared" si="50"/>
        <v>-1</v>
      </c>
      <c r="BH35">
        <f t="shared" si="51"/>
        <v>1</v>
      </c>
      <c r="BI35">
        <f t="shared" si="52"/>
        <v>1</v>
      </c>
      <c r="BJ35">
        <f t="shared" si="53"/>
        <v>1</v>
      </c>
      <c r="BK35">
        <f t="shared" si="54"/>
        <v>1</v>
      </c>
      <c r="BL35">
        <f t="shared" si="55"/>
        <v>1</v>
      </c>
      <c r="BM35">
        <f t="shared" si="56"/>
        <v>1</v>
      </c>
      <c r="BN35">
        <v>0.105</v>
      </c>
      <c r="BO35">
        <v>9.7000000000000003E-2</v>
      </c>
      <c r="BP35">
        <f t="shared" si="57"/>
        <v>0.20200000000000001</v>
      </c>
      <c r="BS35" s="7">
        <f t="shared" si="58"/>
        <v>-1.0882812499999964E-2</v>
      </c>
      <c r="BT35" s="8">
        <f t="shared" si="58"/>
        <v>-1.8882812499999957E-2</v>
      </c>
      <c r="BX35" s="11">
        <v>-1.6226562500000027E-2</v>
      </c>
      <c r="BY35" s="11">
        <v>27</v>
      </c>
      <c r="BZ35" s="11">
        <f t="shared" si="59"/>
        <v>0.20703125</v>
      </c>
      <c r="CA35" s="11">
        <f t="shared" si="60"/>
        <v>-0.8167654153150905</v>
      </c>
    </row>
    <row r="36" spans="2:79" x14ac:dyDescent="0.2">
      <c r="B36" t="s">
        <v>192</v>
      </c>
      <c r="C36">
        <v>1</v>
      </c>
      <c r="D36">
        <v>-1</v>
      </c>
      <c r="E36">
        <v>1</v>
      </c>
      <c r="F36">
        <v>-1</v>
      </c>
      <c r="G36">
        <v>1</v>
      </c>
      <c r="H36">
        <v>-1</v>
      </c>
      <c r="I36">
        <f t="shared" si="0"/>
        <v>1</v>
      </c>
      <c r="J36">
        <f t="shared" si="1"/>
        <v>1</v>
      </c>
      <c r="K36">
        <f t="shared" si="2"/>
        <v>-1</v>
      </c>
      <c r="L36">
        <f t="shared" si="3"/>
        <v>1</v>
      </c>
      <c r="M36">
        <f t="shared" si="4"/>
        <v>-1</v>
      </c>
      <c r="N36">
        <f t="shared" si="5"/>
        <v>1</v>
      </c>
      <c r="O36">
        <f t="shared" si="6"/>
        <v>-1</v>
      </c>
      <c r="P36">
        <f t="shared" si="7"/>
        <v>1</v>
      </c>
      <c r="Q36">
        <f t="shared" si="8"/>
        <v>1</v>
      </c>
      <c r="R36">
        <f t="shared" si="9"/>
        <v>-1</v>
      </c>
      <c r="S36">
        <f t="shared" si="10"/>
        <v>1</v>
      </c>
      <c r="T36">
        <f t="shared" si="11"/>
        <v>-1</v>
      </c>
      <c r="U36">
        <f t="shared" si="12"/>
        <v>1</v>
      </c>
      <c r="V36">
        <f t="shared" si="13"/>
        <v>-1</v>
      </c>
      <c r="W36">
        <f t="shared" si="14"/>
        <v>-1</v>
      </c>
      <c r="X36">
        <f t="shared" si="15"/>
        <v>-1</v>
      </c>
      <c r="Y36">
        <f t="shared" si="16"/>
        <v>1</v>
      </c>
      <c r="Z36">
        <f t="shared" si="17"/>
        <v>-1</v>
      </c>
      <c r="AA36">
        <f t="shared" si="18"/>
        <v>1</v>
      </c>
      <c r="AB36">
        <f t="shared" si="19"/>
        <v>1</v>
      </c>
      <c r="AC36">
        <f t="shared" si="20"/>
        <v>-1</v>
      </c>
      <c r="AD36">
        <f t="shared" si="21"/>
        <v>1</v>
      </c>
      <c r="AE36">
        <f t="shared" si="22"/>
        <v>-1</v>
      </c>
      <c r="AF36">
        <f t="shared" si="23"/>
        <v>-1</v>
      </c>
      <c r="AG36">
        <f t="shared" si="24"/>
        <v>-1</v>
      </c>
      <c r="AH36">
        <f t="shared" si="25"/>
        <v>1</v>
      </c>
      <c r="AI36">
        <f t="shared" si="26"/>
        <v>1</v>
      </c>
      <c r="AJ36">
        <f t="shared" si="27"/>
        <v>-1</v>
      </c>
      <c r="AK36">
        <f t="shared" si="28"/>
        <v>-1</v>
      </c>
      <c r="AL36">
        <f t="shared" si="29"/>
        <v>1</v>
      </c>
      <c r="AM36">
        <f t="shared" si="30"/>
        <v>1</v>
      </c>
      <c r="AN36">
        <f t="shared" si="31"/>
        <v>-1</v>
      </c>
      <c r="AO36">
        <f t="shared" si="32"/>
        <v>1</v>
      </c>
      <c r="AP36">
        <f t="shared" si="33"/>
        <v>-1</v>
      </c>
      <c r="AQ36">
        <f t="shared" si="34"/>
        <v>1</v>
      </c>
      <c r="AR36">
        <f t="shared" si="35"/>
        <v>-1</v>
      </c>
      <c r="AS36">
        <f t="shared" si="36"/>
        <v>1</v>
      </c>
      <c r="AT36">
        <f t="shared" si="37"/>
        <v>-1</v>
      </c>
      <c r="AU36">
        <f t="shared" si="38"/>
        <v>1</v>
      </c>
      <c r="AV36">
        <f t="shared" si="39"/>
        <v>-1</v>
      </c>
      <c r="AW36">
        <f t="shared" si="40"/>
        <v>1</v>
      </c>
      <c r="AX36">
        <f t="shared" si="41"/>
        <v>-1</v>
      </c>
      <c r="AY36">
        <f t="shared" si="42"/>
        <v>1</v>
      </c>
      <c r="AZ36">
        <f t="shared" si="43"/>
        <v>-1</v>
      </c>
      <c r="BA36">
        <f t="shared" si="44"/>
        <v>1</v>
      </c>
      <c r="BB36">
        <f t="shared" si="45"/>
        <v>-1</v>
      </c>
      <c r="BC36">
        <f t="shared" si="46"/>
        <v>1</v>
      </c>
      <c r="BD36">
        <f t="shared" si="47"/>
        <v>-1</v>
      </c>
      <c r="BE36">
        <f t="shared" si="48"/>
        <v>-1</v>
      </c>
      <c r="BF36">
        <f t="shared" si="49"/>
        <v>1</v>
      </c>
      <c r="BG36">
        <f t="shared" si="50"/>
        <v>-1</v>
      </c>
      <c r="BH36">
        <f t="shared" si="51"/>
        <v>-1</v>
      </c>
      <c r="BI36">
        <f t="shared" si="52"/>
        <v>1</v>
      </c>
      <c r="BJ36">
        <f t="shared" si="53"/>
        <v>1</v>
      </c>
      <c r="BK36">
        <f t="shared" si="54"/>
        <v>-1</v>
      </c>
      <c r="BL36">
        <f t="shared" si="55"/>
        <v>-1</v>
      </c>
      <c r="BM36">
        <f t="shared" si="56"/>
        <v>1</v>
      </c>
      <c r="BN36">
        <v>0.34100000000000003</v>
      </c>
      <c r="BO36">
        <v>0.32200000000000001</v>
      </c>
      <c r="BP36">
        <f t="shared" si="57"/>
        <v>0.66300000000000003</v>
      </c>
      <c r="BS36" s="7">
        <f t="shared" si="58"/>
        <v>1.249218750000014E-2</v>
      </c>
      <c r="BT36" s="8">
        <f t="shared" si="58"/>
        <v>-6.5078124999998765E-3</v>
      </c>
      <c r="BX36" s="11">
        <v>-1.522656250000004E-2</v>
      </c>
      <c r="BY36" s="11">
        <v>28</v>
      </c>
      <c r="BZ36" s="11">
        <f t="shared" si="59"/>
        <v>0.21484375</v>
      </c>
      <c r="CA36" s="11">
        <f t="shared" si="60"/>
        <v>-0.78972651994326604</v>
      </c>
    </row>
    <row r="37" spans="2:79" x14ac:dyDescent="0.2">
      <c r="B37" t="s">
        <v>193</v>
      </c>
      <c r="C37">
        <v>1</v>
      </c>
      <c r="D37">
        <v>-1</v>
      </c>
      <c r="E37">
        <v>1</v>
      </c>
      <c r="F37">
        <v>-1</v>
      </c>
      <c r="G37">
        <v>-1</v>
      </c>
      <c r="H37">
        <v>1</v>
      </c>
      <c r="I37">
        <f t="shared" si="0"/>
        <v>1</v>
      </c>
      <c r="J37">
        <f t="shared" si="1"/>
        <v>1</v>
      </c>
      <c r="K37">
        <f t="shared" si="2"/>
        <v>-1</v>
      </c>
      <c r="L37">
        <f t="shared" si="3"/>
        <v>1</v>
      </c>
      <c r="M37">
        <f t="shared" si="4"/>
        <v>-1</v>
      </c>
      <c r="N37">
        <f t="shared" si="5"/>
        <v>-1</v>
      </c>
      <c r="O37">
        <f t="shared" si="6"/>
        <v>1</v>
      </c>
      <c r="P37">
        <f t="shared" si="7"/>
        <v>1</v>
      </c>
      <c r="Q37">
        <f t="shared" si="8"/>
        <v>1</v>
      </c>
      <c r="R37">
        <f t="shared" si="9"/>
        <v>-1</v>
      </c>
      <c r="S37">
        <f t="shared" si="10"/>
        <v>1</v>
      </c>
      <c r="T37">
        <f t="shared" si="11"/>
        <v>1</v>
      </c>
      <c r="U37">
        <f t="shared" si="12"/>
        <v>-1</v>
      </c>
      <c r="V37">
        <f t="shared" si="13"/>
        <v>-1</v>
      </c>
      <c r="W37">
        <f t="shared" si="14"/>
        <v>-1</v>
      </c>
      <c r="X37">
        <f t="shared" si="15"/>
        <v>-1</v>
      </c>
      <c r="Y37">
        <f t="shared" si="16"/>
        <v>-1</v>
      </c>
      <c r="Z37">
        <f t="shared" si="17"/>
        <v>1</v>
      </c>
      <c r="AA37">
        <f t="shared" si="18"/>
        <v>1</v>
      </c>
      <c r="AB37">
        <f t="shared" si="19"/>
        <v>1</v>
      </c>
      <c r="AC37">
        <f t="shared" si="20"/>
        <v>1</v>
      </c>
      <c r="AD37">
        <f t="shared" si="21"/>
        <v>-1</v>
      </c>
      <c r="AE37">
        <f t="shared" si="22"/>
        <v>-1</v>
      </c>
      <c r="AF37">
        <f t="shared" si="23"/>
        <v>-1</v>
      </c>
      <c r="AG37">
        <f t="shared" si="24"/>
        <v>-1</v>
      </c>
      <c r="AH37">
        <f t="shared" si="25"/>
        <v>-1</v>
      </c>
      <c r="AI37">
        <f t="shared" si="26"/>
        <v>-1</v>
      </c>
      <c r="AJ37">
        <f t="shared" si="27"/>
        <v>1</v>
      </c>
      <c r="AK37">
        <f t="shared" si="28"/>
        <v>1</v>
      </c>
      <c r="AL37">
        <f t="shared" si="29"/>
        <v>1</v>
      </c>
      <c r="AM37">
        <f t="shared" si="30"/>
        <v>-1</v>
      </c>
      <c r="AN37">
        <f t="shared" si="31"/>
        <v>1</v>
      </c>
      <c r="AO37">
        <f t="shared" si="32"/>
        <v>1</v>
      </c>
      <c r="AP37">
        <f t="shared" si="33"/>
        <v>1</v>
      </c>
      <c r="AQ37">
        <f t="shared" si="34"/>
        <v>-1</v>
      </c>
      <c r="AR37">
        <f t="shared" si="35"/>
        <v>-1</v>
      </c>
      <c r="AS37">
        <f t="shared" si="36"/>
        <v>-1</v>
      </c>
      <c r="AT37">
        <f t="shared" si="37"/>
        <v>1</v>
      </c>
      <c r="AU37">
        <f t="shared" si="38"/>
        <v>1</v>
      </c>
      <c r="AV37">
        <f t="shared" si="39"/>
        <v>1</v>
      </c>
      <c r="AW37">
        <f t="shared" si="40"/>
        <v>-1</v>
      </c>
      <c r="AX37">
        <f t="shared" si="41"/>
        <v>-1</v>
      </c>
      <c r="AY37">
        <f t="shared" si="42"/>
        <v>-1</v>
      </c>
      <c r="AZ37">
        <f t="shared" si="43"/>
        <v>1</v>
      </c>
      <c r="BA37">
        <f t="shared" si="44"/>
        <v>1</v>
      </c>
      <c r="BB37">
        <f t="shared" si="45"/>
        <v>1</v>
      </c>
      <c r="BC37">
        <f t="shared" si="46"/>
        <v>-1</v>
      </c>
      <c r="BD37">
        <f t="shared" si="47"/>
        <v>-1</v>
      </c>
      <c r="BE37">
        <f t="shared" si="48"/>
        <v>1</v>
      </c>
      <c r="BF37">
        <f t="shared" si="49"/>
        <v>-1</v>
      </c>
      <c r="BG37">
        <f t="shared" si="50"/>
        <v>-1</v>
      </c>
      <c r="BH37">
        <f t="shared" si="51"/>
        <v>-1</v>
      </c>
      <c r="BI37">
        <f t="shared" si="52"/>
        <v>-1</v>
      </c>
      <c r="BJ37">
        <f t="shared" si="53"/>
        <v>-1</v>
      </c>
      <c r="BK37">
        <f t="shared" si="54"/>
        <v>1</v>
      </c>
      <c r="BL37">
        <f t="shared" si="55"/>
        <v>1</v>
      </c>
      <c r="BM37">
        <f t="shared" si="56"/>
        <v>1</v>
      </c>
      <c r="BN37">
        <v>9.7000000000000003E-2</v>
      </c>
      <c r="BO37">
        <v>0.10199999999999999</v>
      </c>
      <c r="BP37">
        <f t="shared" si="57"/>
        <v>0.19900000000000001</v>
      </c>
      <c r="BS37" s="7">
        <f t="shared" si="58"/>
        <v>-9.7656249999994449E-4</v>
      </c>
      <c r="BT37" s="8">
        <f t="shared" si="58"/>
        <v>4.0234375000000461E-3</v>
      </c>
      <c r="BX37" s="11">
        <v>-1.4976562500000012E-2</v>
      </c>
      <c r="BY37" s="11">
        <v>29</v>
      </c>
      <c r="BZ37" s="11">
        <f t="shared" si="59"/>
        <v>0.22265625</v>
      </c>
      <c r="CA37" s="11">
        <f t="shared" si="60"/>
        <v>-0.76325304373257086</v>
      </c>
    </row>
    <row r="38" spans="2:79" x14ac:dyDescent="0.2">
      <c r="B38" t="s">
        <v>194</v>
      </c>
      <c r="C38">
        <v>1</v>
      </c>
      <c r="D38">
        <v>-1</v>
      </c>
      <c r="E38">
        <v>-1</v>
      </c>
      <c r="F38">
        <v>1</v>
      </c>
      <c r="G38">
        <v>1</v>
      </c>
      <c r="H38">
        <v>-1</v>
      </c>
      <c r="I38">
        <f t="shared" si="0"/>
        <v>1</v>
      </c>
      <c r="J38">
        <f t="shared" si="1"/>
        <v>1</v>
      </c>
      <c r="K38">
        <f t="shared" si="2"/>
        <v>-1</v>
      </c>
      <c r="L38">
        <f t="shared" si="3"/>
        <v>-1</v>
      </c>
      <c r="M38">
        <f t="shared" si="4"/>
        <v>1</v>
      </c>
      <c r="N38">
        <f t="shared" si="5"/>
        <v>1</v>
      </c>
      <c r="O38">
        <f t="shared" si="6"/>
        <v>-1</v>
      </c>
      <c r="P38">
        <f t="shared" si="7"/>
        <v>1</v>
      </c>
      <c r="Q38">
        <f t="shared" si="8"/>
        <v>1</v>
      </c>
      <c r="R38">
        <f t="shared" si="9"/>
        <v>1</v>
      </c>
      <c r="S38">
        <f t="shared" si="10"/>
        <v>-1</v>
      </c>
      <c r="T38">
        <f t="shared" si="11"/>
        <v>-1</v>
      </c>
      <c r="U38">
        <f t="shared" si="12"/>
        <v>1</v>
      </c>
      <c r="V38">
        <f t="shared" si="13"/>
        <v>-1</v>
      </c>
      <c r="W38">
        <f t="shared" si="14"/>
        <v>-1</v>
      </c>
      <c r="X38">
        <f t="shared" si="15"/>
        <v>-1</v>
      </c>
      <c r="Y38">
        <f t="shared" si="16"/>
        <v>-1</v>
      </c>
      <c r="Z38">
        <f t="shared" si="17"/>
        <v>1</v>
      </c>
      <c r="AA38">
        <f t="shared" si="18"/>
        <v>-1</v>
      </c>
      <c r="AB38">
        <f t="shared" si="19"/>
        <v>-1</v>
      </c>
      <c r="AC38">
        <f t="shared" si="20"/>
        <v>1</v>
      </c>
      <c r="AD38">
        <f t="shared" si="21"/>
        <v>-1</v>
      </c>
      <c r="AE38">
        <f t="shared" si="22"/>
        <v>1</v>
      </c>
      <c r="AF38">
        <f t="shared" si="23"/>
        <v>1</v>
      </c>
      <c r="AG38">
        <f t="shared" si="24"/>
        <v>-1</v>
      </c>
      <c r="AH38">
        <f t="shared" si="25"/>
        <v>1</v>
      </c>
      <c r="AI38">
        <f t="shared" si="26"/>
        <v>1</v>
      </c>
      <c r="AJ38">
        <f t="shared" si="27"/>
        <v>-1</v>
      </c>
      <c r="AK38">
        <f t="shared" si="28"/>
        <v>-1</v>
      </c>
      <c r="AL38">
        <f t="shared" si="29"/>
        <v>1</v>
      </c>
      <c r="AM38">
        <f t="shared" si="30"/>
        <v>-1</v>
      </c>
      <c r="AN38">
        <f t="shared" si="31"/>
        <v>1</v>
      </c>
      <c r="AO38">
        <f t="shared" si="32"/>
        <v>-1</v>
      </c>
      <c r="AP38">
        <f t="shared" si="33"/>
        <v>1</v>
      </c>
      <c r="AQ38">
        <f t="shared" si="34"/>
        <v>-1</v>
      </c>
      <c r="AR38">
        <f t="shared" si="35"/>
        <v>1</v>
      </c>
      <c r="AS38">
        <f t="shared" si="36"/>
        <v>1</v>
      </c>
      <c r="AT38">
        <f t="shared" si="37"/>
        <v>-1</v>
      </c>
      <c r="AU38">
        <f t="shared" si="38"/>
        <v>1</v>
      </c>
      <c r="AV38">
        <f t="shared" si="39"/>
        <v>1</v>
      </c>
      <c r="AW38">
        <f t="shared" si="40"/>
        <v>-1</v>
      </c>
      <c r="AX38">
        <f t="shared" si="41"/>
        <v>1</v>
      </c>
      <c r="AY38">
        <f t="shared" si="42"/>
        <v>-1</v>
      </c>
      <c r="AZ38">
        <f t="shared" si="43"/>
        <v>1</v>
      </c>
      <c r="BA38">
        <f t="shared" si="44"/>
        <v>-1</v>
      </c>
      <c r="BB38">
        <f t="shared" si="45"/>
        <v>-1</v>
      </c>
      <c r="BC38">
        <f t="shared" si="46"/>
        <v>1</v>
      </c>
      <c r="BD38">
        <f t="shared" si="47"/>
        <v>-1</v>
      </c>
      <c r="BE38">
        <f t="shared" si="48"/>
        <v>-1</v>
      </c>
      <c r="BF38">
        <f t="shared" si="49"/>
        <v>1</v>
      </c>
      <c r="BG38">
        <f t="shared" si="50"/>
        <v>-1</v>
      </c>
      <c r="BH38">
        <f t="shared" si="51"/>
        <v>1</v>
      </c>
      <c r="BI38">
        <f t="shared" si="52"/>
        <v>-1</v>
      </c>
      <c r="BJ38">
        <f t="shared" si="53"/>
        <v>-1</v>
      </c>
      <c r="BK38">
        <f t="shared" si="54"/>
        <v>1</v>
      </c>
      <c r="BL38">
        <f t="shared" si="55"/>
        <v>1</v>
      </c>
      <c r="BM38">
        <f t="shared" si="56"/>
        <v>-1</v>
      </c>
      <c r="BN38">
        <v>0.24</v>
      </c>
      <c r="BO38">
        <v>0.216</v>
      </c>
      <c r="BP38">
        <f t="shared" si="57"/>
        <v>0.45599999999999996</v>
      </c>
      <c r="BS38" s="7">
        <f t="shared" si="58"/>
        <v>1.1460937499999907E-2</v>
      </c>
      <c r="BT38" s="8">
        <f t="shared" si="58"/>
        <v>-1.2539062500000087E-2</v>
      </c>
      <c r="BX38" s="11">
        <v>-1.4789062500000005E-2</v>
      </c>
      <c r="BY38" s="11">
        <v>30</v>
      </c>
      <c r="BZ38" s="11">
        <f t="shared" si="59"/>
        <v>0.23046875</v>
      </c>
      <c r="CA38" s="11">
        <f t="shared" si="60"/>
        <v>-0.73730400043865463</v>
      </c>
    </row>
    <row r="39" spans="2:79" x14ac:dyDescent="0.2">
      <c r="B39" t="s">
        <v>195</v>
      </c>
      <c r="C39">
        <v>1</v>
      </c>
      <c r="D39">
        <v>-1</v>
      </c>
      <c r="E39">
        <v>-1</v>
      </c>
      <c r="F39">
        <v>1</v>
      </c>
      <c r="G39">
        <v>-1</v>
      </c>
      <c r="H39">
        <v>1</v>
      </c>
      <c r="I39">
        <f t="shared" si="0"/>
        <v>1</v>
      </c>
      <c r="J39">
        <f t="shared" si="1"/>
        <v>1</v>
      </c>
      <c r="K39">
        <f t="shared" si="2"/>
        <v>-1</v>
      </c>
      <c r="L39">
        <f t="shared" si="3"/>
        <v>-1</v>
      </c>
      <c r="M39">
        <f t="shared" si="4"/>
        <v>1</v>
      </c>
      <c r="N39">
        <f t="shared" si="5"/>
        <v>-1</v>
      </c>
      <c r="O39">
        <f t="shared" si="6"/>
        <v>1</v>
      </c>
      <c r="P39">
        <f t="shared" si="7"/>
        <v>1</v>
      </c>
      <c r="Q39">
        <f t="shared" si="8"/>
        <v>1</v>
      </c>
      <c r="R39">
        <f t="shared" si="9"/>
        <v>1</v>
      </c>
      <c r="S39">
        <f t="shared" si="10"/>
        <v>-1</v>
      </c>
      <c r="T39">
        <f t="shared" si="11"/>
        <v>1</v>
      </c>
      <c r="U39">
        <f t="shared" si="12"/>
        <v>-1</v>
      </c>
      <c r="V39">
        <f t="shared" si="13"/>
        <v>-1</v>
      </c>
      <c r="W39">
        <f t="shared" si="14"/>
        <v>-1</v>
      </c>
      <c r="X39">
        <f t="shared" si="15"/>
        <v>-1</v>
      </c>
      <c r="Y39">
        <f t="shared" si="16"/>
        <v>1</v>
      </c>
      <c r="Z39">
        <f t="shared" si="17"/>
        <v>-1</v>
      </c>
      <c r="AA39">
        <f t="shared" si="18"/>
        <v>-1</v>
      </c>
      <c r="AB39">
        <f t="shared" si="19"/>
        <v>-1</v>
      </c>
      <c r="AC39">
        <f t="shared" si="20"/>
        <v>-1</v>
      </c>
      <c r="AD39">
        <f t="shared" si="21"/>
        <v>1</v>
      </c>
      <c r="AE39">
        <f t="shared" si="22"/>
        <v>1</v>
      </c>
      <c r="AF39">
        <f t="shared" si="23"/>
        <v>1</v>
      </c>
      <c r="AG39">
        <f t="shared" si="24"/>
        <v>-1</v>
      </c>
      <c r="AH39">
        <f t="shared" si="25"/>
        <v>-1</v>
      </c>
      <c r="AI39">
        <f t="shared" si="26"/>
        <v>-1</v>
      </c>
      <c r="AJ39">
        <f t="shared" si="27"/>
        <v>1</v>
      </c>
      <c r="AK39">
        <f t="shared" si="28"/>
        <v>1</v>
      </c>
      <c r="AL39">
        <f t="shared" si="29"/>
        <v>1</v>
      </c>
      <c r="AM39">
        <f t="shared" si="30"/>
        <v>1</v>
      </c>
      <c r="AN39">
        <f t="shared" si="31"/>
        <v>-1</v>
      </c>
      <c r="AO39">
        <f t="shared" si="32"/>
        <v>-1</v>
      </c>
      <c r="AP39">
        <f t="shared" si="33"/>
        <v>-1</v>
      </c>
      <c r="AQ39">
        <f t="shared" si="34"/>
        <v>1</v>
      </c>
      <c r="AR39">
        <f t="shared" si="35"/>
        <v>1</v>
      </c>
      <c r="AS39">
        <f t="shared" si="36"/>
        <v>-1</v>
      </c>
      <c r="AT39">
        <f t="shared" si="37"/>
        <v>1</v>
      </c>
      <c r="AU39">
        <f t="shared" si="38"/>
        <v>1</v>
      </c>
      <c r="AV39">
        <f t="shared" si="39"/>
        <v>-1</v>
      </c>
      <c r="AW39">
        <f t="shared" si="40"/>
        <v>1</v>
      </c>
      <c r="AX39">
        <f t="shared" si="41"/>
        <v>1</v>
      </c>
      <c r="AY39">
        <f t="shared" si="42"/>
        <v>1</v>
      </c>
      <c r="AZ39">
        <f t="shared" si="43"/>
        <v>-1</v>
      </c>
      <c r="BA39">
        <f t="shared" si="44"/>
        <v>-1</v>
      </c>
      <c r="BB39">
        <f t="shared" si="45"/>
        <v>1</v>
      </c>
      <c r="BC39">
        <f t="shared" si="46"/>
        <v>-1</v>
      </c>
      <c r="BD39">
        <f t="shared" si="47"/>
        <v>-1</v>
      </c>
      <c r="BE39">
        <f t="shared" si="48"/>
        <v>1</v>
      </c>
      <c r="BF39">
        <f t="shared" si="49"/>
        <v>-1</v>
      </c>
      <c r="BG39">
        <f t="shared" si="50"/>
        <v>-1</v>
      </c>
      <c r="BH39">
        <f t="shared" si="51"/>
        <v>1</v>
      </c>
      <c r="BI39">
        <f t="shared" si="52"/>
        <v>1</v>
      </c>
      <c r="BJ39">
        <f t="shared" si="53"/>
        <v>1</v>
      </c>
      <c r="BK39">
        <f t="shared" si="54"/>
        <v>-1</v>
      </c>
      <c r="BL39">
        <f t="shared" si="55"/>
        <v>-1</v>
      </c>
      <c r="BM39">
        <f t="shared" si="56"/>
        <v>-1</v>
      </c>
      <c r="BN39">
        <v>0.112</v>
      </c>
      <c r="BO39">
        <v>0.105</v>
      </c>
      <c r="BP39">
        <f t="shared" si="57"/>
        <v>0.217</v>
      </c>
      <c r="BS39" s="7">
        <f t="shared" si="58"/>
        <v>1.5085937500000077E-2</v>
      </c>
      <c r="BT39" s="8">
        <f t="shared" si="58"/>
        <v>8.0859375000000705E-3</v>
      </c>
      <c r="BX39" s="11">
        <v>-1.4539062500000033E-2</v>
      </c>
      <c r="BY39" s="11">
        <v>31</v>
      </c>
      <c r="BZ39" s="11">
        <f t="shared" si="59"/>
        <v>0.23828125</v>
      </c>
      <c r="CA39" s="11">
        <f t="shared" si="60"/>
        <v>-0.71184219593941889</v>
      </c>
    </row>
    <row r="40" spans="2:79" x14ac:dyDescent="0.2">
      <c r="B40" t="s">
        <v>196</v>
      </c>
      <c r="C40">
        <v>1</v>
      </c>
      <c r="D40">
        <v>-1</v>
      </c>
      <c r="E40">
        <v>-1</v>
      </c>
      <c r="F40">
        <v>-1</v>
      </c>
      <c r="G40">
        <v>1</v>
      </c>
      <c r="H40">
        <v>1</v>
      </c>
      <c r="I40">
        <f t="shared" si="0"/>
        <v>-1</v>
      </c>
      <c r="J40">
        <f t="shared" si="1"/>
        <v>-1</v>
      </c>
      <c r="K40">
        <f t="shared" si="2"/>
        <v>-1</v>
      </c>
      <c r="L40">
        <f t="shared" si="3"/>
        <v>-1</v>
      </c>
      <c r="M40">
        <f t="shared" si="4"/>
        <v>-1</v>
      </c>
      <c r="N40">
        <f t="shared" si="5"/>
        <v>1</v>
      </c>
      <c r="O40">
        <f t="shared" si="6"/>
        <v>1</v>
      </c>
      <c r="P40">
        <f t="shared" si="7"/>
        <v>-1</v>
      </c>
      <c r="Q40">
        <f t="shared" si="8"/>
        <v>-1</v>
      </c>
      <c r="R40">
        <f t="shared" si="9"/>
        <v>1</v>
      </c>
      <c r="S40">
        <f t="shared" si="10"/>
        <v>1</v>
      </c>
      <c r="T40">
        <f t="shared" si="11"/>
        <v>-1</v>
      </c>
      <c r="U40">
        <f t="shared" si="12"/>
        <v>-1</v>
      </c>
      <c r="V40">
        <f t="shared" si="13"/>
        <v>1</v>
      </c>
      <c r="W40">
        <f t="shared" si="14"/>
        <v>1</v>
      </c>
      <c r="X40">
        <f t="shared" si="15"/>
        <v>1</v>
      </c>
      <c r="Y40">
        <f t="shared" si="16"/>
        <v>-1</v>
      </c>
      <c r="Z40">
        <f t="shared" si="17"/>
        <v>-1</v>
      </c>
      <c r="AA40">
        <f t="shared" si="18"/>
        <v>1</v>
      </c>
      <c r="AB40">
        <f t="shared" si="19"/>
        <v>1</v>
      </c>
      <c r="AC40">
        <f t="shared" si="20"/>
        <v>-1</v>
      </c>
      <c r="AD40">
        <f t="shared" si="21"/>
        <v>-1</v>
      </c>
      <c r="AE40">
        <f t="shared" si="22"/>
        <v>1</v>
      </c>
      <c r="AF40">
        <f t="shared" si="23"/>
        <v>1</v>
      </c>
      <c r="AG40">
        <f t="shared" si="24"/>
        <v>1</v>
      </c>
      <c r="AH40">
        <f t="shared" si="25"/>
        <v>-1</v>
      </c>
      <c r="AI40">
        <f t="shared" si="26"/>
        <v>-1</v>
      </c>
      <c r="AJ40">
        <f t="shared" si="27"/>
        <v>-1</v>
      </c>
      <c r="AK40">
        <f t="shared" si="28"/>
        <v>-1</v>
      </c>
      <c r="AL40">
        <f t="shared" si="29"/>
        <v>1</v>
      </c>
      <c r="AM40">
        <f t="shared" si="30"/>
        <v>-1</v>
      </c>
      <c r="AN40">
        <f t="shared" si="31"/>
        <v>-1</v>
      </c>
      <c r="AO40">
        <f t="shared" si="32"/>
        <v>1</v>
      </c>
      <c r="AP40">
        <f t="shared" si="33"/>
        <v>-1</v>
      </c>
      <c r="AQ40">
        <f t="shared" si="34"/>
        <v>-1</v>
      </c>
      <c r="AR40">
        <f t="shared" si="35"/>
        <v>1</v>
      </c>
      <c r="AS40">
        <f t="shared" si="36"/>
        <v>-1</v>
      </c>
      <c r="AT40">
        <f t="shared" si="37"/>
        <v>-1</v>
      </c>
      <c r="AU40">
        <f t="shared" si="38"/>
        <v>1</v>
      </c>
      <c r="AV40">
        <f t="shared" si="39"/>
        <v>1</v>
      </c>
      <c r="AW40">
        <f t="shared" si="40"/>
        <v>1</v>
      </c>
      <c r="AX40">
        <f t="shared" si="41"/>
        <v>-1</v>
      </c>
      <c r="AY40">
        <f t="shared" si="42"/>
        <v>1</v>
      </c>
      <c r="AZ40">
        <f t="shared" si="43"/>
        <v>1</v>
      </c>
      <c r="BA40">
        <f t="shared" si="44"/>
        <v>-1</v>
      </c>
      <c r="BB40">
        <f t="shared" si="45"/>
        <v>1</v>
      </c>
      <c r="BC40">
        <f t="shared" si="46"/>
        <v>1</v>
      </c>
      <c r="BD40">
        <f t="shared" si="47"/>
        <v>-1</v>
      </c>
      <c r="BE40">
        <f t="shared" si="48"/>
        <v>1</v>
      </c>
      <c r="BF40">
        <f t="shared" si="49"/>
        <v>1</v>
      </c>
      <c r="BG40">
        <f t="shared" si="50"/>
        <v>-1</v>
      </c>
      <c r="BH40">
        <f t="shared" si="51"/>
        <v>-1</v>
      </c>
      <c r="BI40">
        <f t="shared" si="52"/>
        <v>1</v>
      </c>
      <c r="BJ40">
        <f t="shared" si="53"/>
        <v>1</v>
      </c>
      <c r="BK40">
        <f t="shared" si="54"/>
        <v>1</v>
      </c>
      <c r="BL40">
        <f t="shared" si="55"/>
        <v>1</v>
      </c>
      <c r="BM40">
        <f t="shared" si="56"/>
        <v>-1</v>
      </c>
      <c r="BN40">
        <v>0.57599999999999996</v>
      </c>
      <c r="BO40">
        <v>0.60599999999999998</v>
      </c>
      <c r="BP40">
        <f t="shared" si="57"/>
        <v>1.1819999999999999</v>
      </c>
      <c r="BS40" s="7">
        <f t="shared" si="58"/>
        <v>-6.8515624999997415E-3</v>
      </c>
      <c r="BT40" s="8">
        <f t="shared" si="58"/>
        <v>2.3148437500000285E-2</v>
      </c>
      <c r="BX40" s="11">
        <v>-1.4351562499999804E-2</v>
      </c>
      <c r="BY40" s="11">
        <v>32</v>
      </c>
      <c r="BZ40" s="11">
        <f t="shared" si="59"/>
        <v>0.24609375</v>
      </c>
      <c r="CA40" s="11">
        <f t="shared" si="60"/>
        <v>-0.68683374857473101</v>
      </c>
    </row>
    <row r="41" spans="2:79" x14ac:dyDescent="0.2">
      <c r="B41" t="s">
        <v>197</v>
      </c>
      <c r="C41">
        <v>-1</v>
      </c>
      <c r="D41">
        <v>1</v>
      </c>
      <c r="E41">
        <v>1</v>
      </c>
      <c r="F41">
        <v>1</v>
      </c>
      <c r="G41">
        <v>-1</v>
      </c>
      <c r="H41">
        <v>-1</v>
      </c>
      <c r="I41">
        <f t="shared" si="0"/>
        <v>-1</v>
      </c>
      <c r="J41">
        <f t="shared" si="1"/>
        <v>-1</v>
      </c>
      <c r="K41">
        <f t="shared" si="2"/>
        <v>-1</v>
      </c>
      <c r="L41">
        <f t="shared" si="3"/>
        <v>-1</v>
      </c>
      <c r="M41">
        <f t="shared" si="4"/>
        <v>-1</v>
      </c>
      <c r="N41">
        <f t="shared" si="5"/>
        <v>1</v>
      </c>
      <c r="O41">
        <f t="shared" si="6"/>
        <v>1</v>
      </c>
      <c r="P41">
        <f t="shared" si="7"/>
        <v>1</v>
      </c>
      <c r="Q41">
        <f t="shared" si="8"/>
        <v>1</v>
      </c>
      <c r="R41">
        <f t="shared" si="9"/>
        <v>1</v>
      </c>
      <c r="S41">
        <f t="shared" si="10"/>
        <v>1</v>
      </c>
      <c r="T41">
        <f t="shared" si="11"/>
        <v>-1</v>
      </c>
      <c r="U41">
        <f t="shared" si="12"/>
        <v>-1</v>
      </c>
      <c r="V41">
        <f t="shared" si="13"/>
        <v>-1</v>
      </c>
      <c r="W41">
        <f t="shared" si="14"/>
        <v>-1</v>
      </c>
      <c r="X41">
        <f t="shared" si="15"/>
        <v>1</v>
      </c>
      <c r="Y41">
        <f t="shared" si="16"/>
        <v>-1</v>
      </c>
      <c r="Z41">
        <f t="shared" si="17"/>
        <v>-1</v>
      </c>
      <c r="AA41">
        <f t="shared" si="18"/>
        <v>-1</v>
      </c>
      <c r="AB41">
        <f t="shared" si="19"/>
        <v>-1</v>
      </c>
      <c r="AC41">
        <f t="shared" si="20"/>
        <v>-1</v>
      </c>
      <c r="AD41">
        <f t="shared" si="21"/>
        <v>-1</v>
      </c>
      <c r="AE41">
        <f t="shared" si="22"/>
        <v>-1</v>
      </c>
      <c r="AF41">
        <f t="shared" si="23"/>
        <v>-1</v>
      </c>
      <c r="AG41">
        <f t="shared" si="24"/>
        <v>1</v>
      </c>
      <c r="AH41">
        <f t="shared" si="25"/>
        <v>1</v>
      </c>
      <c r="AI41">
        <f t="shared" si="26"/>
        <v>1</v>
      </c>
      <c r="AJ41">
        <f t="shared" si="27"/>
        <v>1</v>
      </c>
      <c r="AK41">
        <f t="shared" si="28"/>
        <v>1</v>
      </c>
      <c r="AL41">
        <f t="shared" si="29"/>
        <v>1</v>
      </c>
      <c r="AM41">
        <f t="shared" si="30"/>
        <v>1</v>
      </c>
      <c r="AN41">
        <f t="shared" si="31"/>
        <v>1</v>
      </c>
      <c r="AO41">
        <f t="shared" si="32"/>
        <v>1</v>
      </c>
      <c r="AP41">
        <f t="shared" si="33"/>
        <v>1</v>
      </c>
      <c r="AQ41">
        <f t="shared" si="34"/>
        <v>1</v>
      </c>
      <c r="AR41">
        <f t="shared" si="35"/>
        <v>1</v>
      </c>
      <c r="AS41">
        <f t="shared" si="36"/>
        <v>-1</v>
      </c>
      <c r="AT41">
        <f t="shared" si="37"/>
        <v>-1</v>
      </c>
      <c r="AU41">
        <f t="shared" si="38"/>
        <v>-1</v>
      </c>
      <c r="AV41">
        <f t="shared" si="39"/>
        <v>-1</v>
      </c>
      <c r="AW41">
        <f t="shared" si="40"/>
        <v>-1</v>
      </c>
      <c r="AX41">
        <f t="shared" si="41"/>
        <v>-1</v>
      </c>
      <c r="AY41">
        <f t="shared" si="42"/>
        <v>-1</v>
      </c>
      <c r="AZ41">
        <f t="shared" si="43"/>
        <v>-1</v>
      </c>
      <c r="BA41">
        <f t="shared" si="44"/>
        <v>-1</v>
      </c>
      <c r="BB41">
        <f t="shared" si="45"/>
        <v>1</v>
      </c>
      <c r="BC41">
        <f t="shared" si="46"/>
        <v>1</v>
      </c>
      <c r="BD41">
        <f t="shared" si="47"/>
        <v>1</v>
      </c>
      <c r="BE41">
        <f t="shared" si="48"/>
        <v>-1</v>
      </c>
      <c r="BF41">
        <f t="shared" si="49"/>
        <v>-1</v>
      </c>
      <c r="BG41">
        <f t="shared" si="50"/>
        <v>-1</v>
      </c>
      <c r="BH41">
        <f t="shared" si="51"/>
        <v>1</v>
      </c>
      <c r="BI41">
        <f t="shared" si="52"/>
        <v>1</v>
      </c>
      <c r="BJ41">
        <f t="shared" si="53"/>
        <v>1</v>
      </c>
      <c r="BK41">
        <f t="shared" si="54"/>
        <v>1</v>
      </c>
      <c r="BL41">
        <f t="shared" si="55"/>
        <v>1</v>
      </c>
      <c r="BM41">
        <f t="shared" si="56"/>
        <v>1</v>
      </c>
      <c r="BN41">
        <v>0.10199999999999999</v>
      </c>
      <c r="BO41">
        <v>9.8000000000000004E-2</v>
      </c>
      <c r="BP41">
        <f t="shared" si="57"/>
        <v>0.2</v>
      </c>
      <c r="BS41" s="7">
        <f t="shared" si="58"/>
        <v>9.2109374999998911E-3</v>
      </c>
      <c r="BT41" s="8">
        <f t="shared" si="58"/>
        <v>5.2109374999999014E-3</v>
      </c>
      <c r="BX41" s="11">
        <v>-1.4132812499999703E-2</v>
      </c>
      <c r="BY41" s="11">
        <v>33</v>
      </c>
      <c r="BZ41" s="11">
        <f t="shared" si="59"/>
        <v>0.25390625</v>
      </c>
      <c r="CA41" s="11">
        <f t="shared" si="60"/>
        <v>-0.66224768248841404</v>
      </c>
    </row>
    <row r="42" spans="2:79" x14ac:dyDescent="0.2">
      <c r="B42" t="s">
        <v>198</v>
      </c>
      <c r="C42">
        <v>-1</v>
      </c>
      <c r="D42">
        <v>1</v>
      </c>
      <c r="E42">
        <v>1</v>
      </c>
      <c r="F42">
        <v>-1</v>
      </c>
      <c r="G42">
        <v>1</v>
      </c>
      <c r="H42">
        <v>-1</v>
      </c>
      <c r="I42">
        <f t="shared" si="0"/>
        <v>1</v>
      </c>
      <c r="J42">
        <f t="shared" si="1"/>
        <v>1</v>
      </c>
      <c r="K42">
        <f t="shared" si="2"/>
        <v>-1</v>
      </c>
      <c r="L42">
        <f t="shared" si="3"/>
        <v>-1</v>
      </c>
      <c r="M42">
        <f t="shared" si="4"/>
        <v>1</v>
      </c>
      <c r="N42">
        <f t="shared" si="5"/>
        <v>-1</v>
      </c>
      <c r="O42">
        <f t="shared" si="6"/>
        <v>1</v>
      </c>
      <c r="P42">
        <f t="shared" si="7"/>
        <v>-1</v>
      </c>
      <c r="Q42">
        <f t="shared" si="8"/>
        <v>-1</v>
      </c>
      <c r="R42">
        <f t="shared" si="9"/>
        <v>1</v>
      </c>
      <c r="S42">
        <f t="shared" si="10"/>
        <v>-1</v>
      </c>
      <c r="T42">
        <f t="shared" si="11"/>
        <v>1</v>
      </c>
      <c r="U42">
        <f t="shared" si="12"/>
        <v>-1</v>
      </c>
      <c r="V42">
        <f t="shared" si="13"/>
        <v>1</v>
      </c>
      <c r="W42">
        <f t="shared" si="14"/>
        <v>1</v>
      </c>
      <c r="X42">
        <f t="shared" si="15"/>
        <v>-1</v>
      </c>
      <c r="Y42">
        <f t="shared" si="16"/>
        <v>1</v>
      </c>
      <c r="Z42">
        <f t="shared" si="17"/>
        <v>-1</v>
      </c>
      <c r="AA42">
        <f t="shared" si="18"/>
        <v>1</v>
      </c>
      <c r="AB42">
        <f t="shared" si="19"/>
        <v>1</v>
      </c>
      <c r="AC42">
        <f t="shared" si="20"/>
        <v>-1</v>
      </c>
      <c r="AD42">
        <f t="shared" si="21"/>
        <v>1</v>
      </c>
      <c r="AE42">
        <f t="shared" si="22"/>
        <v>-1</v>
      </c>
      <c r="AF42">
        <f t="shared" si="23"/>
        <v>-1</v>
      </c>
      <c r="AG42">
        <f t="shared" si="24"/>
        <v>-1</v>
      </c>
      <c r="AH42">
        <f t="shared" si="25"/>
        <v>1</v>
      </c>
      <c r="AI42">
        <f t="shared" si="26"/>
        <v>1</v>
      </c>
      <c r="AJ42">
        <f t="shared" si="27"/>
        <v>-1</v>
      </c>
      <c r="AK42">
        <f t="shared" si="28"/>
        <v>-1</v>
      </c>
      <c r="AL42">
        <f t="shared" si="29"/>
        <v>1</v>
      </c>
      <c r="AM42">
        <f t="shared" si="30"/>
        <v>-1</v>
      </c>
      <c r="AN42">
        <f t="shared" si="31"/>
        <v>1</v>
      </c>
      <c r="AO42">
        <f t="shared" si="32"/>
        <v>-1</v>
      </c>
      <c r="AP42">
        <f t="shared" si="33"/>
        <v>1</v>
      </c>
      <c r="AQ42">
        <f t="shared" si="34"/>
        <v>-1</v>
      </c>
      <c r="AR42">
        <f t="shared" si="35"/>
        <v>1</v>
      </c>
      <c r="AS42">
        <f t="shared" si="36"/>
        <v>-1</v>
      </c>
      <c r="AT42">
        <f t="shared" si="37"/>
        <v>1</v>
      </c>
      <c r="AU42">
        <f t="shared" si="38"/>
        <v>-1</v>
      </c>
      <c r="AV42">
        <f t="shared" si="39"/>
        <v>1</v>
      </c>
      <c r="AW42">
        <f t="shared" si="40"/>
        <v>-1</v>
      </c>
      <c r="AX42">
        <f t="shared" si="41"/>
        <v>1</v>
      </c>
      <c r="AY42">
        <f t="shared" si="42"/>
        <v>-1</v>
      </c>
      <c r="AZ42">
        <f t="shared" si="43"/>
        <v>1</v>
      </c>
      <c r="BA42">
        <f t="shared" si="44"/>
        <v>-1</v>
      </c>
      <c r="BB42">
        <f t="shared" si="45"/>
        <v>1</v>
      </c>
      <c r="BC42">
        <f t="shared" si="46"/>
        <v>-1</v>
      </c>
      <c r="BD42">
        <f t="shared" si="47"/>
        <v>1</v>
      </c>
      <c r="BE42">
        <f t="shared" si="48"/>
        <v>-1</v>
      </c>
      <c r="BF42">
        <f t="shared" si="49"/>
        <v>1</v>
      </c>
      <c r="BG42">
        <f t="shared" si="50"/>
        <v>-1</v>
      </c>
      <c r="BH42">
        <f t="shared" si="51"/>
        <v>-1</v>
      </c>
      <c r="BI42">
        <f t="shared" si="52"/>
        <v>1</v>
      </c>
      <c r="BJ42">
        <f t="shared" si="53"/>
        <v>1</v>
      </c>
      <c r="BK42">
        <f t="shared" si="54"/>
        <v>-1</v>
      </c>
      <c r="BL42">
        <f t="shared" si="55"/>
        <v>-1</v>
      </c>
      <c r="BM42">
        <f t="shared" si="56"/>
        <v>1</v>
      </c>
      <c r="BN42">
        <v>0.27900000000000003</v>
      </c>
      <c r="BO42">
        <v>0.26100000000000001</v>
      </c>
      <c r="BP42">
        <f t="shared" si="57"/>
        <v>0.54</v>
      </c>
      <c r="BS42" s="7">
        <f t="shared" si="58"/>
        <v>-1.4132812499999703E-2</v>
      </c>
      <c r="BT42" s="8">
        <f t="shared" si="58"/>
        <v>-3.2132812499999719E-2</v>
      </c>
      <c r="BX42" s="11">
        <v>-1.4101562500000053E-2</v>
      </c>
      <c r="BY42" s="11">
        <v>34</v>
      </c>
      <c r="BZ42" s="11">
        <f t="shared" si="59"/>
        <v>0.26171875</v>
      </c>
      <c r="CA42" s="11">
        <f t="shared" si="60"/>
        <v>-0.63805558092251702</v>
      </c>
    </row>
    <row r="43" spans="2:79" x14ac:dyDescent="0.2">
      <c r="B43" t="s">
        <v>199</v>
      </c>
      <c r="C43">
        <v>-1</v>
      </c>
      <c r="D43">
        <v>1</v>
      </c>
      <c r="E43">
        <v>1</v>
      </c>
      <c r="F43">
        <v>-1</v>
      </c>
      <c r="G43">
        <v>-1</v>
      </c>
      <c r="H43">
        <v>1</v>
      </c>
      <c r="I43">
        <f t="shared" si="0"/>
        <v>1</v>
      </c>
      <c r="J43">
        <f t="shared" si="1"/>
        <v>1</v>
      </c>
      <c r="K43">
        <f t="shared" si="2"/>
        <v>-1</v>
      </c>
      <c r="L43">
        <f t="shared" si="3"/>
        <v>-1</v>
      </c>
      <c r="M43">
        <f t="shared" si="4"/>
        <v>1</v>
      </c>
      <c r="N43">
        <f t="shared" si="5"/>
        <v>1</v>
      </c>
      <c r="O43">
        <f t="shared" si="6"/>
        <v>-1</v>
      </c>
      <c r="P43">
        <f t="shared" si="7"/>
        <v>-1</v>
      </c>
      <c r="Q43">
        <f t="shared" si="8"/>
        <v>-1</v>
      </c>
      <c r="R43">
        <f t="shared" si="9"/>
        <v>1</v>
      </c>
      <c r="S43">
        <f t="shared" si="10"/>
        <v>-1</v>
      </c>
      <c r="T43">
        <f t="shared" si="11"/>
        <v>-1</v>
      </c>
      <c r="U43">
        <f t="shared" si="12"/>
        <v>1</v>
      </c>
      <c r="V43">
        <f t="shared" si="13"/>
        <v>1</v>
      </c>
      <c r="W43">
        <f t="shared" si="14"/>
        <v>1</v>
      </c>
      <c r="X43">
        <f t="shared" si="15"/>
        <v>-1</v>
      </c>
      <c r="Y43">
        <f t="shared" si="16"/>
        <v>-1</v>
      </c>
      <c r="Z43">
        <f t="shared" si="17"/>
        <v>1</v>
      </c>
      <c r="AA43">
        <f t="shared" si="18"/>
        <v>1</v>
      </c>
      <c r="AB43">
        <f t="shared" si="19"/>
        <v>1</v>
      </c>
      <c r="AC43">
        <f t="shared" si="20"/>
        <v>1</v>
      </c>
      <c r="AD43">
        <f t="shared" si="21"/>
        <v>-1</v>
      </c>
      <c r="AE43">
        <f t="shared" si="22"/>
        <v>-1</v>
      </c>
      <c r="AF43">
        <f t="shared" si="23"/>
        <v>-1</v>
      </c>
      <c r="AG43">
        <f t="shared" si="24"/>
        <v>-1</v>
      </c>
      <c r="AH43">
        <f t="shared" si="25"/>
        <v>-1</v>
      </c>
      <c r="AI43">
        <f t="shared" si="26"/>
        <v>-1</v>
      </c>
      <c r="AJ43">
        <f t="shared" si="27"/>
        <v>1</v>
      </c>
      <c r="AK43">
        <f t="shared" si="28"/>
        <v>1</v>
      </c>
      <c r="AL43">
        <f t="shared" si="29"/>
        <v>1</v>
      </c>
      <c r="AM43">
        <f t="shared" si="30"/>
        <v>1</v>
      </c>
      <c r="AN43">
        <f t="shared" si="31"/>
        <v>-1</v>
      </c>
      <c r="AO43">
        <f t="shared" si="32"/>
        <v>-1</v>
      </c>
      <c r="AP43">
        <f t="shared" si="33"/>
        <v>-1</v>
      </c>
      <c r="AQ43">
        <f t="shared" si="34"/>
        <v>1</v>
      </c>
      <c r="AR43">
        <f t="shared" si="35"/>
        <v>1</v>
      </c>
      <c r="AS43">
        <f t="shared" si="36"/>
        <v>1</v>
      </c>
      <c r="AT43">
        <f t="shared" si="37"/>
        <v>-1</v>
      </c>
      <c r="AU43">
        <f t="shared" si="38"/>
        <v>-1</v>
      </c>
      <c r="AV43">
        <f t="shared" si="39"/>
        <v>-1</v>
      </c>
      <c r="AW43">
        <f t="shared" si="40"/>
        <v>1</v>
      </c>
      <c r="AX43">
        <f t="shared" si="41"/>
        <v>1</v>
      </c>
      <c r="AY43">
        <f t="shared" si="42"/>
        <v>1</v>
      </c>
      <c r="AZ43">
        <f t="shared" si="43"/>
        <v>-1</v>
      </c>
      <c r="BA43">
        <f t="shared" si="44"/>
        <v>-1</v>
      </c>
      <c r="BB43">
        <f t="shared" si="45"/>
        <v>-1</v>
      </c>
      <c r="BC43">
        <f t="shared" si="46"/>
        <v>1</v>
      </c>
      <c r="BD43">
        <f t="shared" si="47"/>
        <v>1</v>
      </c>
      <c r="BE43">
        <f t="shared" si="48"/>
        <v>1</v>
      </c>
      <c r="BF43">
        <f t="shared" si="49"/>
        <v>-1</v>
      </c>
      <c r="BG43">
        <f t="shared" si="50"/>
        <v>-1</v>
      </c>
      <c r="BH43">
        <f t="shared" si="51"/>
        <v>-1</v>
      </c>
      <c r="BI43">
        <f t="shared" si="52"/>
        <v>-1</v>
      </c>
      <c r="BJ43">
        <f t="shared" si="53"/>
        <v>-1</v>
      </c>
      <c r="BK43">
        <f t="shared" si="54"/>
        <v>1</v>
      </c>
      <c r="BL43">
        <f t="shared" si="55"/>
        <v>1</v>
      </c>
      <c r="BM43">
        <f t="shared" si="56"/>
        <v>1</v>
      </c>
      <c r="BN43">
        <v>9.7000000000000003E-2</v>
      </c>
      <c r="BO43">
        <v>0.29399999999999998</v>
      </c>
      <c r="BP43">
        <f t="shared" si="57"/>
        <v>0.39100000000000001</v>
      </c>
      <c r="BS43" s="7">
        <f t="shared" si="58"/>
        <v>-9.3632812500000051E-2</v>
      </c>
      <c r="BT43" s="8">
        <f t="shared" si="58"/>
        <v>0.10336718749999993</v>
      </c>
      <c r="BX43" s="11">
        <v>-1.3632812500000049E-2</v>
      </c>
      <c r="BY43" s="11">
        <v>35</v>
      </c>
      <c r="BZ43" s="11">
        <f t="shared" si="59"/>
        <v>0.26953125</v>
      </c>
      <c r="CA43" s="11">
        <f t="shared" si="60"/>
        <v>-0.61423128906024538</v>
      </c>
    </row>
    <row r="44" spans="2:79" x14ac:dyDescent="0.2">
      <c r="B44" t="s">
        <v>200</v>
      </c>
      <c r="C44">
        <v>-1</v>
      </c>
      <c r="D44">
        <v>1</v>
      </c>
      <c r="E44">
        <v>-1</v>
      </c>
      <c r="F44">
        <v>1</v>
      </c>
      <c r="G44">
        <v>1</v>
      </c>
      <c r="H44">
        <v>-1</v>
      </c>
      <c r="I44">
        <f t="shared" si="0"/>
        <v>1</v>
      </c>
      <c r="J44">
        <f t="shared" si="1"/>
        <v>1</v>
      </c>
      <c r="K44">
        <f t="shared" si="2"/>
        <v>-1</v>
      </c>
      <c r="L44">
        <f t="shared" si="3"/>
        <v>1</v>
      </c>
      <c r="M44">
        <f t="shared" si="4"/>
        <v>-1</v>
      </c>
      <c r="N44">
        <f t="shared" si="5"/>
        <v>-1</v>
      </c>
      <c r="O44">
        <f t="shared" si="6"/>
        <v>1</v>
      </c>
      <c r="P44">
        <f t="shared" si="7"/>
        <v>-1</v>
      </c>
      <c r="Q44">
        <f t="shared" si="8"/>
        <v>-1</v>
      </c>
      <c r="R44">
        <f t="shared" si="9"/>
        <v>-1</v>
      </c>
      <c r="S44">
        <f t="shared" si="10"/>
        <v>1</v>
      </c>
      <c r="T44">
        <f t="shared" si="11"/>
        <v>1</v>
      </c>
      <c r="U44">
        <f t="shared" si="12"/>
        <v>-1</v>
      </c>
      <c r="V44">
        <f t="shared" si="13"/>
        <v>1</v>
      </c>
      <c r="W44">
        <f t="shared" si="14"/>
        <v>1</v>
      </c>
      <c r="X44">
        <f t="shared" si="15"/>
        <v>-1</v>
      </c>
      <c r="Y44">
        <f t="shared" si="16"/>
        <v>-1</v>
      </c>
      <c r="Z44">
        <f t="shared" si="17"/>
        <v>1</v>
      </c>
      <c r="AA44">
        <f t="shared" si="18"/>
        <v>-1</v>
      </c>
      <c r="AB44">
        <f t="shared" si="19"/>
        <v>-1</v>
      </c>
      <c r="AC44">
        <f t="shared" si="20"/>
        <v>1</v>
      </c>
      <c r="AD44">
        <f t="shared" si="21"/>
        <v>-1</v>
      </c>
      <c r="AE44">
        <f t="shared" si="22"/>
        <v>1</v>
      </c>
      <c r="AF44">
        <f t="shared" si="23"/>
        <v>1</v>
      </c>
      <c r="AG44">
        <f t="shared" si="24"/>
        <v>-1</v>
      </c>
      <c r="AH44">
        <f t="shared" si="25"/>
        <v>1</v>
      </c>
      <c r="AI44">
        <f t="shared" si="26"/>
        <v>1</v>
      </c>
      <c r="AJ44">
        <f t="shared" si="27"/>
        <v>-1</v>
      </c>
      <c r="AK44">
        <f t="shared" si="28"/>
        <v>-1</v>
      </c>
      <c r="AL44">
        <f t="shared" si="29"/>
        <v>1</v>
      </c>
      <c r="AM44">
        <f t="shared" si="30"/>
        <v>1</v>
      </c>
      <c r="AN44">
        <f t="shared" si="31"/>
        <v>-1</v>
      </c>
      <c r="AO44">
        <f t="shared" si="32"/>
        <v>1</v>
      </c>
      <c r="AP44">
        <f t="shared" si="33"/>
        <v>-1</v>
      </c>
      <c r="AQ44">
        <f t="shared" si="34"/>
        <v>1</v>
      </c>
      <c r="AR44">
        <f t="shared" si="35"/>
        <v>-1</v>
      </c>
      <c r="AS44">
        <f t="shared" si="36"/>
        <v>-1</v>
      </c>
      <c r="AT44">
        <f t="shared" si="37"/>
        <v>1</v>
      </c>
      <c r="AU44">
        <f t="shared" si="38"/>
        <v>-1</v>
      </c>
      <c r="AV44">
        <f t="shared" si="39"/>
        <v>-1</v>
      </c>
      <c r="AW44">
        <f t="shared" si="40"/>
        <v>1</v>
      </c>
      <c r="AX44">
        <f t="shared" si="41"/>
        <v>-1</v>
      </c>
      <c r="AY44">
        <f t="shared" si="42"/>
        <v>1</v>
      </c>
      <c r="AZ44">
        <f t="shared" si="43"/>
        <v>-1</v>
      </c>
      <c r="BA44">
        <f t="shared" si="44"/>
        <v>1</v>
      </c>
      <c r="BB44">
        <f t="shared" si="45"/>
        <v>1</v>
      </c>
      <c r="BC44">
        <f t="shared" si="46"/>
        <v>-1</v>
      </c>
      <c r="BD44">
        <f t="shared" si="47"/>
        <v>1</v>
      </c>
      <c r="BE44">
        <f t="shared" si="48"/>
        <v>-1</v>
      </c>
      <c r="BF44">
        <f t="shared" si="49"/>
        <v>1</v>
      </c>
      <c r="BG44">
        <f t="shared" si="50"/>
        <v>-1</v>
      </c>
      <c r="BH44">
        <f t="shared" si="51"/>
        <v>1</v>
      </c>
      <c r="BI44">
        <f t="shared" si="52"/>
        <v>-1</v>
      </c>
      <c r="BJ44">
        <f t="shared" si="53"/>
        <v>-1</v>
      </c>
      <c r="BK44">
        <f t="shared" si="54"/>
        <v>1</v>
      </c>
      <c r="BL44">
        <f t="shared" si="55"/>
        <v>1</v>
      </c>
      <c r="BM44">
        <f t="shared" si="56"/>
        <v>-1</v>
      </c>
      <c r="BN44">
        <v>0.26500000000000001</v>
      </c>
      <c r="BO44">
        <v>0.24399999999999999</v>
      </c>
      <c r="BP44">
        <f t="shared" si="57"/>
        <v>0.50900000000000001</v>
      </c>
      <c r="BS44" s="7">
        <f t="shared" si="58"/>
        <v>3.4335937499999997E-2</v>
      </c>
      <c r="BT44" s="8">
        <f t="shared" si="58"/>
        <v>1.3335937499999978E-2</v>
      </c>
      <c r="BX44" s="11">
        <v>-1.3507812499999966E-2</v>
      </c>
      <c r="BY44" s="11">
        <v>36</v>
      </c>
      <c r="BZ44" s="11">
        <f t="shared" si="59"/>
        <v>0.27734375</v>
      </c>
      <c r="CA44" s="11">
        <f t="shared" si="60"/>
        <v>-0.59075065806281868</v>
      </c>
    </row>
    <row r="45" spans="2:79" x14ac:dyDescent="0.2">
      <c r="B45" t="s">
        <v>201</v>
      </c>
      <c r="C45">
        <v>-1</v>
      </c>
      <c r="D45">
        <v>1</v>
      </c>
      <c r="E45">
        <v>-1</v>
      </c>
      <c r="F45">
        <v>1</v>
      </c>
      <c r="G45">
        <v>-1</v>
      </c>
      <c r="H45">
        <v>1</v>
      </c>
      <c r="I45">
        <f t="shared" si="0"/>
        <v>1</v>
      </c>
      <c r="J45">
        <f t="shared" si="1"/>
        <v>1</v>
      </c>
      <c r="K45">
        <f t="shared" si="2"/>
        <v>-1</v>
      </c>
      <c r="L45">
        <f t="shared" si="3"/>
        <v>1</v>
      </c>
      <c r="M45">
        <f t="shared" si="4"/>
        <v>-1</v>
      </c>
      <c r="N45">
        <f t="shared" si="5"/>
        <v>1</v>
      </c>
      <c r="O45">
        <f t="shared" si="6"/>
        <v>-1</v>
      </c>
      <c r="P45">
        <f t="shared" si="7"/>
        <v>-1</v>
      </c>
      <c r="Q45">
        <f t="shared" si="8"/>
        <v>-1</v>
      </c>
      <c r="R45">
        <f t="shared" si="9"/>
        <v>-1</v>
      </c>
      <c r="S45">
        <f t="shared" si="10"/>
        <v>1</v>
      </c>
      <c r="T45">
        <f t="shared" si="11"/>
        <v>-1</v>
      </c>
      <c r="U45">
        <f t="shared" si="12"/>
        <v>1</v>
      </c>
      <c r="V45">
        <f t="shared" si="13"/>
        <v>1</v>
      </c>
      <c r="W45">
        <f t="shared" si="14"/>
        <v>1</v>
      </c>
      <c r="X45">
        <f t="shared" si="15"/>
        <v>-1</v>
      </c>
      <c r="Y45">
        <f t="shared" si="16"/>
        <v>1</v>
      </c>
      <c r="Z45">
        <f t="shared" si="17"/>
        <v>-1</v>
      </c>
      <c r="AA45">
        <f t="shared" si="18"/>
        <v>-1</v>
      </c>
      <c r="AB45">
        <f t="shared" si="19"/>
        <v>-1</v>
      </c>
      <c r="AC45">
        <f t="shared" si="20"/>
        <v>-1</v>
      </c>
      <c r="AD45">
        <f t="shared" si="21"/>
        <v>1</v>
      </c>
      <c r="AE45">
        <f t="shared" si="22"/>
        <v>1</v>
      </c>
      <c r="AF45">
        <f t="shared" si="23"/>
        <v>1</v>
      </c>
      <c r="AG45">
        <f t="shared" si="24"/>
        <v>-1</v>
      </c>
      <c r="AH45">
        <f t="shared" si="25"/>
        <v>-1</v>
      </c>
      <c r="AI45">
        <f t="shared" si="26"/>
        <v>-1</v>
      </c>
      <c r="AJ45">
        <f t="shared" si="27"/>
        <v>1</v>
      </c>
      <c r="AK45">
        <f t="shared" si="28"/>
        <v>1</v>
      </c>
      <c r="AL45">
        <f t="shared" si="29"/>
        <v>1</v>
      </c>
      <c r="AM45">
        <f t="shared" si="30"/>
        <v>-1</v>
      </c>
      <c r="AN45">
        <f t="shared" si="31"/>
        <v>1</v>
      </c>
      <c r="AO45">
        <f t="shared" si="32"/>
        <v>1</v>
      </c>
      <c r="AP45">
        <f t="shared" si="33"/>
        <v>1</v>
      </c>
      <c r="AQ45">
        <f t="shared" si="34"/>
        <v>-1</v>
      </c>
      <c r="AR45">
        <f t="shared" si="35"/>
        <v>-1</v>
      </c>
      <c r="AS45">
        <f t="shared" si="36"/>
        <v>1</v>
      </c>
      <c r="AT45">
        <f t="shared" si="37"/>
        <v>-1</v>
      </c>
      <c r="AU45">
        <f t="shared" si="38"/>
        <v>-1</v>
      </c>
      <c r="AV45">
        <f t="shared" si="39"/>
        <v>1</v>
      </c>
      <c r="AW45">
        <f t="shared" si="40"/>
        <v>-1</v>
      </c>
      <c r="AX45">
        <f t="shared" si="41"/>
        <v>-1</v>
      </c>
      <c r="AY45">
        <f t="shared" si="42"/>
        <v>-1</v>
      </c>
      <c r="AZ45">
        <f t="shared" si="43"/>
        <v>1</v>
      </c>
      <c r="BA45">
        <f t="shared" si="44"/>
        <v>1</v>
      </c>
      <c r="BB45">
        <f t="shared" si="45"/>
        <v>-1</v>
      </c>
      <c r="BC45">
        <f t="shared" si="46"/>
        <v>1</v>
      </c>
      <c r="BD45">
        <f t="shared" si="47"/>
        <v>1</v>
      </c>
      <c r="BE45">
        <f t="shared" si="48"/>
        <v>1</v>
      </c>
      <c r="BF45">
        <f t="shared" si="49"/>
        <v>-1</v>
      </c>
      <c r="BG45">
        <f t="shared" si="50"/>
        <v>-1</v>
      </c>
      <c r="BH45">
        <f t="shared" si="51"/>
        <v>1</v>
      </c>
      <c r="BI45">
        <f t="shared" si="52"/>
        <v>1</v>
      </c>
      <c r="BJ45">
        <f t="shared" si="53"/>
        <v>1</v>
      </c>
      <c r="BK45">
        <f t="shared" si="54"/>
        <v>-1</v>
      </c>
      <c r="BL45">
        <f t="shared" si="55"/>
        <v>-1</v>
      </c>
      <c r="BM45">
        <f t="shared" si="56"/>
        <v>-1</v>
      </c>
      <c r="BN45">
        <v>0.186</v>
      </c>
      <c r="BO45">
        <v>0.19</v>
      </c>
      <c r="BP45">
        <f t="shared" si="57"/>
        <v>0.376</v>
      </c>
      <c r="BS45" s="7">
        <f t="shared" si="58"/>
        <v>-1.6820312500000073E-2</v>
      </c>
      <c r="BT45" s="8">
        <f t="shared" si="58"/>
        <v>-1.2820312500000069E-2</v>
      </c>
      <c r="BX45" s="11">
        <v>-1.2820312500000069E-2</v>
      </c>
      <c r="BY45" s="11">
        <v>37</v>
      </c>
      <c r="BZ45" s="11">
        <f t="shared" si="59"/>
        <v>0.28515625</v>
      </c>
      <c r="CA45" s="11">
        <f t="shared" si="60"/>
        <v>-0.5675913235445692</v>
      </c>
    </row>
    <row r="46" spans="2:79" x14ac:dyDescent="0.2">
      <c r="B46" t="s">
        <v>202</v>
      </c>
      <c r="C46">
        <v>-1</v>
      </c>
      <c r="D46">
        <v>1</v>
      </c>
      <c r="E46">
        <v>-1</v>
      </c>
      <c r="F46">
        <v>-1</v>
      </c>
      <c r="G46">
        <v>1</v>
      </c>
      <c r="H46">
        <v>1</v>
      </c>
      <c r="I46">
        <f t="shared" si="0"/>
        <v>-1</v>
      </c>
      <c r="J46">
        <f t="shared" si="1"/>
        <v>-1</v>
      </c>
      <c r="K46">
        <f t="shared" si="2"/>
        <v>-1</v>
      </c>
      <c r="L46">
        <f t="shared" si="3"/>
        <v>1</v>
      </c>
      <c r="M46">
        <f t="shared" si="4"/>
        <v>1</v>
      </c>
      <c r="N46">
        <f t="shared" si="5"/>
        <v>-1</v>
      </c>
      <c r="O46">
        <f t="shared" si="6"/>
        <v>-1</v>
      </c>
      <c r="P46">
        <f t="shared" si="7"/>
        <v>1</v>
      </c>
      <c r="Q46">
        <f t="shared" si="8"/>
        <v>1</v>
      </c>
      <c r="R46">
        <f t="shared" si="9"/>
        <v>-1</v>
      </c>
      <c r="S46">
        <f t="shared" si="10"/>
        <v>-1</v>
      </c>
      <c r="T46">
        <f t="shared" si="11"/>
        <v>1</v>
      </c>
      <c r="U46">
        <f t="shared" si="12"/>
        <v>1</v>
      </c>
      <c r="V46">
        <f t="shared" si="13"/>
        <v>-1</v>
      </c>
      <c r="W46">
        <f t="shared" si="14"/>
        <v>-1</v>
      </c>
      <c r="X46">
        <f t="shared" si="15"/>
        <v>1</v>
      </c>
      <c r="Y46">
        <f t="shared" si="16"/>
        <v>-1</v>
      </c>
      <c r="Z46">
        <f t="shared" si="17"/>
        <v>-1</v>
      </c>
      <c r="AA46">
        <f t="shared" si="18"/>
        <v>1</v>
      </c>
      <c r="AB46">
        <f t="shared" si="19"/>
        <v>1</v>
      </c>
      <c r="AC46">
        <f t="shared" si="20"/>
        <v>-1</v>
      </c>
      <c r="AD46">
        <f t="shared" si="21"/>
        <v>-1</v>
      </c>
      <c r="AE46">
        <f t="shared" si="22"/>
        <v>1</v>
      </c>
      <c r="AF46">
        <f t="shared" si="23"/>
        <v>1</v>
      </c>
      <c r="AG46">
        <f t="shared" si="24"/>
        <v>1</v>
      </c>
      <c r="AH46">
        <f t="shared" si="25"/>
        <v>-1</v>
      </c>
      <c r="AI46">
        <f t="shared" si="26"/>
        <v>-1</v>
      </c>
      <c r="AJ46">
        <f t="shared" si="27"/>
        <v>-1</v>
      </c>
      <c r="AK46">
        <f t="shared" si="28"/>
        <v>-1</v>
      </c>
      <c r="AL46">
        <f t="shared" si="29"/>
        <v>1</v>
      </c>
      <c r="AM46">
        <f t="shared" si="30"/>
        <v>1</v>
      </c>
      <c r="AN46">
        <f t="shared" si="31"/>
        <v>1</v>
      </c>
      <c r="AO46">
        <f t="shared" si="32"/>
        <v>-1</v>
      </c>
      <c r="AP46">
        <f t="shared" si="33"/>
        <v>1</v>
      </c>
      <c r="AQ46">
        <f t="shared" si="34"/>
        <v>1</v>
      </c>
      <c r="AR46">
        <f t="shared" si="35"/>
        <v>-1</v>
      </c>
      <c r="AS46">
        <f t="shared" si="36"/>
        <v>1</v>
      </c>
      <c r="AT46">
        <f t="shared" si="37"/>
        <v>1</v>
      </c>
      <c r="AU46">
        <f t="shared" si="38"/>
        <v>-1</v>
      </c>
      <c r="AV46">
        <f t="shared" si="39"/>
        <v>-1</v>
      </c>
      <c r="AW46">
        <f t="shared" si="40"/>
        <v>-1</v>
      </c>
      <c r="AX46">
        <f t="shared" si="41"/>
        <v>1</v>
      </c>
      <c r="AY46">
        <f t="shared" si="42"/>
        <v>-1</v>
      </c>
      <c r="AZ46">
        <f t="shared" si="43"/>
        <v>-1</v>
      </c>
      <c r="BA46">
        <f t="shared" si="44"/>
        <v>1</v>
      </c>
      <c r="BB46">
        <f t="shared" si="45"/>
        <v>-1</v>
      </c>
      <c r="BC46">
        <f t="shared" si="46"/>
        <v>-1</v>
      </c>
      <c r="BD46">
        <f t="shared" si="47"/>
        <v>1</v>
      </c>
      <c r="BE46">
        <f t="shared" si="48"/>
        <v>1</v>
      </c>
      <c r="BF46">
        <f t="shared" si="49"/>
        <v>1</v>
      </c>
      <c r="BG46">
        <f t="shared" si="50"/>
        <v>-1</v>
      </c>
      <c r="BH46">
        <f t="shared" si="51"/>
        <v>-1</v>
      </c>
      <c r="BI46">
        <f t="shared" si="52"/>
        <v>1</v>
      </c>
      <c r="BJ46">
        <f t="shared" si="53"/>
        <v>1</v>
      </c>
      <c r="BK46">
        <f t="shared" si="54"/>
        <v>1</v>
      </c>
      <c r="BL46">
        <f t="shared" si="55"/>
        <v>1</v>
      </c>
      <c r="BM46">
        <f t="shared" si="56"/>
        <v>-1</v>
      </c>
      <c r="BN46">
        <v>0.156</v>
      </c>
      <c r="BO46">
        <v>0.17199999999999999</v>
      </c>
      <c r="BP46">
        <f t="shared" si="57"/>
        <v>0.32799999999999996</v>
      </c>
      <c r="BS46" s="7">
        <f t="shared" si="58"/>
        <v>-3.3789062500000078E-2</v>
      </c>
      <c r="BT46" s="8">
        <f t="shared" si="58"/>
        <v>-1.7789062500000091E-2</v>
      </c>
      <c r="BX46" s="11">
        <v>-1.2539062500000087E-2</v>
      </c>
      <c r="BY46" s="11">
        <v>38</v>
      </c>
      <c r="BZ46" s="11">
        <f t="shared" si="59"/>
        <v>0.29296875</v>
      </c>
      <c r="CA46" s="11">
        <f t="shared" si="60"/>
        <v>-0.54473251298817593</v>
      </c>
    </row>
    <row r="47" spans="2:79" x14ac:dyDescent="0.2">
      <c r="B47" t="s">
        <v>203</v>
      </c>
      <c r="C47">
        <v>-1</v>
      </c>
      <c r="D47">
        <v>-1</v>
      </c>
      <c r="E47">
        <v>1</v>
      </c>
      <c r="F47">
        <v>1</v>
      </c>
      <c r="G47">
        <v>1</v>
      </c>
      <c r="H47">
        <v>-1</v>
      </c>
      <c r="I47">
        <f t="shared" si="0"/>
        <v>1</v>
      </c>
      <c r="J47">
        <f t="shared" si="1"/>
        <v>-1</v>
      </c>
      <c r="K47">
        <f t="shared" si="2"/>
        <v>1</v>
      </c>
      <c r="L47">
        <f t="shared" si="3"/>
        <v>-1</v>
      </c>
      <c r="M47">
        <f t="shared" si="4"/>
        <v>-1</v>
      </c>
      <c r="N47">
        <f t="shared" si="5"/>
        <v>-1</v>
      </c>
      <c r="O47">
        <f t="shared" si="6"/>
        <v>1</v>
      </c>
      <c r="P47">
        <f t="shared" si="7"/>
        <v>-1</v>
      </c>
      <c r="Q47">
        <f t="shared" si="8"/>
        <v>1</v>
      </c>
      <c r="R47">
        <f t="shared" si="9"/>
        <v>-1</v>
      </c>
      <c r="S47">
        <f t="shared" si="10"/>
        <v>-1</v>
      </c>
      <c r="T47">
        <f t="shared" si="11"/>
        <v>-1</v>
      </c>
      <c r="U47">
        <f t="shared" si="12"/>
        <v>1</v>
      </c>
      <c r="V47">
        <f t="shared" si="13"/>
        <v>-1</v>
      </c>
      <c r="W47">
        <f t="shared" si="14"/>
        <v>1</v>
      </c>
      <c r="X47">
        <f t="shared" si="15"/>
        <v>1</v>
      </c>
      <c r="Y47">
        <f t="shared" si="16"/>
        <v>1</v>
      </c>
      <c r="Z47">
        <f t="shared" si="17"/>
        <v>-1</v>
      </c>
      <c r="AA47">
        <f t="shared" si="18"/>
        <v>1</v>
      </c>
      <c r="AB47">
        <f t="shared" si="19"/>
        <v>-1</v>
      </c>
      <c r="AC47">
        <f t="shared" si="20"/>
        <v>1</v>
      </c>
      <c r="AD47">
        <f t="shared" si="21"/>
        <v>-1</v>
      </c>
      <c r="AE47">
        <f t="shared" si="22"/>
        <v>1</v>
      </c>
      <c r="AF47">
        <f t="shared" si="23"/>
        <v>-1</v>
      </c>
      <c r="AG47">
        <f t="shared" si="24"/>
        <v>-1</v>
      </c>
      <c r="AH47">
        <f t="shared" si="25"/>
        <v>1</v>
      </c>
      <c r="AI47">
        <f t="shared" si="26"/>
        <v>-1</v>
      </c>
      <c r="AJ47">
        <f t="shared" si="27"/>
        <v>-1</v>
      </c>
      <c r="AK47">
        <f t="shared" si="28"/>
        <v>1</v>
      </c>
      <c r="AL47">
        <f t="shared" si="29"/>
        <v>-1</v>
      </c>
      <c r="AM47">
        <f t="shared" si="30"/>
        <v>-1</v>
      </c>
      <c r="AN47">
        <f t="shared" si="31"/>
        <v>1</v>
      </c>
      <c r="AO47">
        <f t="shared" si="32"/>
        <v>1</v>
      </c>
      <c r="AP47">
        <f t="shared" si="33"/>
        <v>-1</v>
      </c>
      <c r="AQ47">
        <f t="shared" si="34"/>
        <v>1</v>
      </c>
      <c r="AR47">
        <f t="shared" si="35"/>
        <v>1</v>
      </c>
      <c r="AS47">
        <f t="shared" si="36"/>
        <v>-1</v>
      </c>
      <c r="AT47">
        <f t="shared" si="37"/>
        <v>1</v>
      </c>
      <c r="AU47">
        <f t="shared" si="38"/>
        <v>1</v>
      </c>
      <c r="AV47">
        <f t="shared" si="39"/>
        <v>-1</v>
      </c>
      <c r="AW47">
        <f t="shared" si="40"/>
        <v>1</v>
      </c>
      <c r="AX47">
        <f t="shared" si="41"/>
        <v>1</v>
      </c>
      <c r="AY47">
        <f t="shared" si="42"/>
        <v>-1</v>
      </c>
      <c r="AZ47">
        <f t="shared" si="43"/>
        <v>1</v>
      </c>
      <c r="BA47">
        <f t="shared" si="44"/>
        <v>1</v>
      </c>
      <c r="BB47">
        <f t="shared" si="45"/>
        <v>-1</v>
      </c>
      <c r="BC47">
        <f t="shared" si="46"/>
        <v>1</v>
      </c>
      <c r="BD47">
        <f t="shared" si="47"/>
        <v>1</v>
      </c>
      <c r="BE47">
        <f t="shared" si="48"/>
        <v>1</v>
      </c>
      <c r="BF47">
        <f t="shared" si="49"/>
        <v>-1</v>
      </c>
      <c r="BG47">
        <f t="shared" si="50"/>
        <v>-1</v>
      </c>
      <c r="BH47">
        <f t="shared" si="51"/>
        <v>-1</v>
      </c>
      <c r="BI47">
        <f t="shared" si="52"/>
        <v>1</v>
      </c>
      <c r="BJ47">
        <f t="shared" si="53"/>
        <v>-1</v>
      </c>
      <c r="BK47">
        <f t="shared" si="54"/>
        <v>-1</v>
      </c>
      <c r="BL47">
        <f t="shared" si="55"/>
        <v>1</v>
      </c>
      <c r="BM47">
        <f t="shared" si="56"/>
        <v>-1</v>
      </c>
      <c r="BN47">
        <v>0.25700000000000001</v>
      </c>
      <c r="BO47">
        <v>0.20599999999999999</v>
      </c>
      <c r="BP47">
        <f t="shared" si="57"/>
        <v>0.46299999999999997</v>
      </c>
      <c r="BS47" s="7">
        <f t="shared" si="58"/>
        <v>4.1179687500000089E-2</v>
      </c>
      <c r="BT47" s="8">
        <f t="shared" si="58"/>
        <v>-9.8203124999999281E-3</v>
      </c>
      <c r="BX47" s="11">
        <v>-1.1570312500000041E-2</v>
      </c>
      <c r="BY47" s="11">
        <v>39</v>
      </c>
      <c r="BZ47" s="11">
        <f t="shared" si="59"/>
        <v>0.30078125</v>
      </c>
      <c r="CA47" s="11">
        <f t="shared" si="60"/>
        <v>-0.52215487759800161</v>
      </c>
    </row>
    <row r="48" spans="2:79" x14ac:dyDescent="0.2">
      <c r="B48" t="s">
        <v>204</v>
      </c>
      <c r="C48">
        <v>-1</v>
      </c>
      <c r="D48">
        <v>-1</v>
      </c>
      <c r="E48">
        <v>1</v>
      </c>
      <c r="F48">
        <v>1</v>
      </c>
      <c r="G48">
        <v>-1</v>
      </c>
      <c r="H48">
        <v>1</v>
      </c>
      <c r="I48">
        <f t="shared" si="0"/>
        <v>1</v>
      </c>
      <c r="J48">
        <f t="shared" si="1"/>
        <v>-1</v>
      </c>
      <c r="K48">
        <f t="shared" si="2"/>
        <v>1</v>
      </c>
      <c r="L48">
        <f t="shared" si="3"/>
        <v>-1</v>
      </c>
      <c r="M48">
        <f t="shared" si="4"/>
        <v>-1</v>
      </c>
      <c r="N48">
        <f t="shared" si="5"/>
        <v>1</v>
      </c>
      <c r="O48">
        <f t="shared" si="6"/>
        <v>-1</v>
      </c>
      <c r="P48">
        <f t="shared" si="7"/>
        <v>-1</v>
      </c>
      <c r="Q48">
        <f t="shared" si="8"/>
        <v>1</v>
      </c>
      <c r="R48">
        <f t="shared" si="9"/>
        <v>-1</v>
      </c>
      <c r="S48">
        <f t="shared" si="10"/>
        <v>-1</v>
      </c>
      <c r="T48">
        <f t="shared" si="11"/>
        <v>1</v>
      </c>
      <c r="U48">
        <f t="shared" si="12"/>
        <v>-1</v>
      </c>
      <c r="V48">
        <f t="shared" si="13"/>
        <v>-1</v>
      </c>
      <c r="W48">
        <f t="shared" si="14"/>
        <v>1</v>
      </c>
      <c r="X48">
        <f t="shared" si="15"/>
        <v>1</v>
      </c>
      <c r="Y48">
        <f t="shared" si="16"/>
        <v>-1</v>
      </c>
      <c r="Z48">
        <f t="shared" si="17"/>
        <v>1</v>
      </c>
      <c r="AA48">
        <f t="shared" si="18"/>
        <v>1</v>
      </c>
      <c r="AB48">
        <f t="shared" si="19"/>
        <v>-1</v>
      </c>
      <c r="AC48">
        <f t="shared" si="20"/>
        <v>-1</v>
      </c>
      <c r="AD48">
        <f t="shared" si="21"/>
        <v>1</v>
      </c>
      <c r="AE48">
        <f t="shared" si="22"/>
        <v>1</v>
      </c>
      <c r="AF48">
        <f t="shared" si="23"/>
        <v>-1</v>
      </c>
      <c r="AG48">
        <f t="shared" si="24"/>
        <v>-1</v>
      </c>
      <c r="AH48">
        <f t="shared" si="25"/>
        <v>-1</v>
      </c>
      <c r="AI48">
        <f t="shared" si="26"/>
        <v>1</v>
      </c>
      <c r="AJ48">
        <f t="shared" si="27"/>
        <v>1</v>
      </c>
      <c r="AK48">
        <f t="shared" si="28"/>
        <v>-1</v>
      </c>
      <c r="AL48">
        <f t="shared" si="29"/>
        <v>-1</v>
      </c>
      <c r="AM48">
        <f t="shared" si="30"/>
        <v>1</v>
      </c>
      <c r="AN48">
        <f t="shared" si="31"/>
        <v>-1</v>
      </c>
      <c r="AO48">
        <f t="shared" si="32"/>
        <v>1</v>
      </c>
      <c r="AP48">
        <f t="shared" si="33"/>
        <v>1</v>
      </c>
      <c r="AQ48">
        <f t="shared" si="34"/>
        <v>-1</v>
      </c>
      <c r="AR48">
        <f t="shared" si="35"/>
        <v>1</v>
      </c>
      <c r="AS48">
        <f t="shared" si="36"/>
        <v>1</v>
      </c>
      <c r="AT48">
        <f t="shared" si="37"/>
        <v>-1</v>
      </c>
      <c r="AU48">
        <f t="shared" si="38"/>
        <v>1</v>
      </c>
      <c r="AV48">
        <f t="shared" si="39"/>
        <v>1</v>
      </c>
      <c r="AW48">
        <f t="shared" si="40"/>
        <v>-1</v>
      </c>
      <c r="AX48">
        <f t="shared" si="41"/>
        <v>1</v>
      </c>
      <c r="AY48">
        <f t="shared" si="42"/>
        <v>1</v>
      </c>
      <c r="AZ48">
        <f t="shared" si="43"/>
        <v>-1</v>
      </c>
      <c r="BA48">
        <f t="shared" si="44"/>
        <v>1</v>
      </c>
      <c r="BB48">
        <f t="shared" si="45"/>
        <v>1</v>
      </c>
      <c r="BC48">
        <f t="shared" si="46"/>
        <v>-1</v>
      </c>
      <c r="BD48">
        <f t="shared" si="47"/>
        <v>1</v>
      </c>
      <c r="BE48">
        <f t="shared" si="48"/>
        <v>-1</v>
      </c>
      <c r="BF48">
        <f t="shared" si="49"/>
        <v>1</v>
      </c>
      <c r="BG48">
        <f t="shared" si="50"/>
        <v>-1</v>
      </c>
      <c r="BH48">
        <f t="shared" si="51"/>
        <v>-1</v>
      </c>
      <c r="BI48">
        <f t="shared" si="52"/>
        <v>-1</v>
      </c>
      <c r="BJ48">
        <f t="shared" si="53"/>
        <v>1</v>
      </c>
      <c r="BK48">
        <f t="shared" si="54"/>
        <v>1</v>
      </c>
      <c r="BL48">
        <f t="shared" si="55"/>
        <v>-1</v>
      </c>
      <c r="BM48">
        <f t="shared" si="56"/>
        <v>-1</v>
      </c>
      <c r="BN48">
        <v>0.105</v>
      </c>
      <c r="BO48">
        <v>9.7000000000000003E-2</v>
      </c>
      <c r="BP48">
        <f t="shared" si="57"/>
        <v>0.20200000000000001</v>
      </c>
      <c r="BS48" s="7">
        <f t="shared" si="58"/>
        <v>1.2554687499999925E-2</v>
      </c>
      <c r="BT48" s="8">
        <f t="shared" si="58"/>
        <v>4.5546874999999321E-3</v>
      </c>
      <c r="BX48" s="11">
        <v>-1.1570312500000027E-2</v>
      </c>
      <c r="BY48" s="11">
        <v>40</v>
      </c>
      <c r="BZ48" s="11">
        <f t="shared" si="59"/>
        <v>0.30859375</v>
      </c>
      <c r="CA48" s="11">
        <f t="shared" si="60"/>
        <v>-0.49984034488373513</v>
      </c>
    </row>
    <row r="49" spans="2:79" x14ac:dyDescent="0.2">
      <c r="B49" t="s">
        <v>205</v>
      </c>
      <c r="C49">
        <v>-1</v>
      </c>
      <c r="D49">
        <v>-1</v>
      </c>
      <c r="E49">
        <v>1</v>
      </c>
      <c r="F49">
        <v>-1</v>
      </c>
      <c r="G49">
        <v>1</v>
      </c>
      <c r="H49">
        <v>1</v>
      </c>
      <c r="I49">
        <f t="shared" si="0"/>
        <v>-1</v>
      </c>
      <c r="J49">
        <f t="shared" si="1"/>
        <v>1</v>
      </c>
      <c r="K49">
        <f t="shared" si="2"/>
        <v>1</v>
      </c>
      <c r="L49">
        <f t="shared" si="3"/>
        <v>-1</v>
      </c>
      <c r="M49">
        <f t="shared" si="4"/>
        <v>1</v>
      </c>
      <c r="N49">
        <f t="shared" si="5"/>
        <v>-1</v>
      </c>
      <c r="O49">
        <f t="shared" si="6"/>
        <v>-1</v>
      </c>
      <c r="P49">
        <f t="shared" si="7"/>
        <v>1</v>
      </c>
      <c r="Q49">
        <f t="shared" si="8"/>
        <v>-1</v>
      </c>
      <c r="R49">
        <f t="shared" si="9"/>
        <v>-1</v>
      </c>
      <c r="S49">
        <f t="shared" si="10"/>
        <v>1</v>
      </c>
      <c r="T49">
        <f t="shared" si="11"/>
        <v>-1</v>
      </c>
      <c r="U49">
        <f t="shared" si="12"/>
        <v>-1</v>
      </c>
      <c r="V49">
        <f t="shared" si="13"/>
        <v>1</v>
      </c>
      <c r="W49">
        <f t="shared" si="14"/>
        <v>-1</v>
      </c>
      <c r="X49">
        <f t="shared" si="15"/>
        <v>-1</v>
      </c>
      <c r="Y49">
        <f t="shared" si="16"/>
        <v>1</v>
      </c>
      <c r="Z49">
        <f t="shared" si="17"/>
        <v>1</v>
      </c>
      <c r="AA49">
        <f t="shared" si="18"/>
        <v>-1</v>
      </c>
      <c r="AB49">
        <f t="shared" si="19"/>
        <v>1</v>
      </c>
      <c r="AC49">
        <f t="shared" si="20"/>
        <v>-1</v>
      </c>
      <c r="AD49">
        <f t="shared" si="21"/>
        <v>-1</v>
      </c>
      <c r="AE49">
        <f t="shared" si="22"/>
        <v>1</v>
      </c>
      <c r="AF49">
        <f t="shared" si="23"/>
        <v>-1</v>
      </c>
      <c r="AG49">
        <f t="shared" si="24"/>
        <v>1</v>
      </c>
      <c r="AH49">
        <f t="shared" si="25"/>
        <v>-1</v>
      </c>
      <c r="AI49">
        <f t="shared" si="26"/>
        <v>1</v>
      </c>
      <c r="AJ49">
        <f t="shared" si="27"/>
        <v>-1</v>
      </c>
      <c r="AK49">
        <f t="shared" si="28"/>
        <v>1</v>
      </c>
      <c r="AL49">
        <f t="shared" si="29"/>
        <v>-1</v>
      </c>
      <c r="AM49">
        <f t="shared" si="30"/>
        <v>-1</v>
      </c>
      <c r="AN49">
        <f t="shared" si="31"/>
        <v>-1</v>
      </c>
      <c r="AO49">
        <f t="shared" si="32"/>
        <v>-1</v>
      </c>
      <c r="AP49">
        <f t="shared" si="33"/>
        <v>1</v>
      </c>
      <c r="AQ49">
        <f t="shared" si="34"/>
        <v>1</v>
      </c>
      <c r="AR49">
        <f t="shared" si="35"/>
        <v>1</v>
      </c>
      <c r="AS49">
        <f t="shared" si="36"/>
        <v>1</v>
      </c>
      <c r="AT49">
        <f t="shared" si="37"/>
        <v>1</v>
      </c>
      <c r="AU49">
        <f t="shared" si="38"/>
        <v>1</v>
      </c>
      <c r="AV49">
        <f t="shared" si="39"/>
        <v>-1</v>
      </c>
      <c r="AW49">
        <f t="shared" si="40"/>
        <v>-1</v>
      </c>
      <c r="AX49">
        <f t="shared" si="41"/>
        <v>-1</v>
      </c>
      <c r="AY49">
        <f t="shared" si="42"/>
        <v>1</v>
      </c>
      <c r="AZ49">
        <f t="shared" si="43"/>
        <v>1</v>
      </c>
      <c r="BA49">
        <f t="shared" si="44"/>
        <v>1</v>
      </c>
      <c r="BB49">
        <f t="shared" si="45"/>
        <v>1</v>
      </c>
      <c r="BC49">
        <f t="shared" si="46"/>
        <v>1</v>
      </c>
      <c r="BD49">
        <f t="shared" si="47"/>
        <v>1</v>
      </c>
      <c r="BE49">
        <f t="shared" si="48"/>
        <v>-1</v>
      </c>
      <c r="BF49">
        <f t="shared" si="49"/>
        <v>-1</v>
      </c>
      <c r="BG49">
        <f t="shared" si="50"/>
        <v>-1</v>
      </c>
      <c r="BH49">
        <f t="shared" si="51"/>
        <v>1</v>
      </c>
      <c r="BI49">
        <f t="shared" si="52"/>
        <v>-1</v>
      </c>
      <c r="BJ49">
        <f t="shared" si="53"/>
        <v>1</v>
      </c>
      <c r="BK49">
        <f t="shared" si="54"/>
        <v>-1</v>
      </c>
      <c r="BL49">
        <f t="shared" si="55"/>
        <v>1</v>
      </c>
      <c r="BM49">
        <f t="shared" si="56"/>
        <v>-1</v>
      </c>
      <c r="BN49">
        <v>0.34100000000000003</v>
      </c>
      <c r="BO49">
        <v>0.33400000000000002</v>
      </c>
      <c r="BP49">
        <f t="shared" si="57"/>
        <v>0.67500000000000004</v>
      </c>
      <c r="BS49" s="7">
        <f t="shared" si="58"/>
        <v>-1.6945312499999865E-2</v>
      </c>
      <c r="BT49" s="8">
        <f t="shared" si="58"/>
        <v>-2.3945312499999871E-2</v>
      </c>
      <c r="BX49" s="11">
        <v>-1.0882812499999964E-2</v>
      </c>
      <c r="BY49" s="11">
        <v>41</v>
      </c>
      <c r="BZ49" s="11">
        <f t="shared" si="59"/>
        <v>0.31640625</v>
      </c>
      <c r="CA49" s="11">
        <f t="shared" si="60"/>
        <v>-0.47777198890388606</v>
      </c>
    </row>
    <row r="50" spans="2:79" x14ac:dyDescent="0.2">
      <c r="B50" t="s">
        <v>206</v>
      </c>
      <c r="C50">
        <v>-1</v>
      </c>
      <c r="D50">
        <v>-1</v>
      </c>
      <c r="E50">
        <v>-1</v>
      </c>
      <c r="F50">
        <v>1</v>
      </c>
      <c r="G50">
        <v>1</v>
      </c>
      <c r="H50">
        <v>1</v>
      </c>
      <c r="I50">
        <f t="shared" si="0"/>
        <v>-1</v>
      </c>
      <c r="J50">
        <f t="shared" si="1"/>
        <v>1</v>
      </c>
      <c r="K50">
        <f t="shared" si="2"/>
        <v>1</v>
      </c>
      <c r="L50">
        <f t="shared" si="3"/>
        <v>1</v>
      </c>
      <c r="M50">
        <f t="shared" si="4"/>
        <v>-1</v>
      </c>
      <c r="N50">
        <f t="shared" si="5"/>
        <v>-1</v>
      </c>
      <c r="O50">
        <f t="shared" si="6"/>
        <v>-1</v>
      </c>
      <c r="P50">
        <f t="shared" si="7"/>
        <v>1</v>
      </c>
      <c r="Q50">
        <f t="shared" si="8"/>
        <v>-1</v>
      </c>
      <c r="R50">
        <f t="shared" si="9"/>
        <v>1</v>
      </c>
      <c r="S50">
        <f t="shared" si="10"/>
        <v>-1</v>
      </c>
      <c r="T50">
        <f t="shared" si="11"/>
        <v>-1</v>
      </c>
      <c r="U50">
        <f t="shared" si="12"/>
        <v>-1</v>
      </c>
      <c r="V50">
        <f t="shared" si="13"/>
        <v>1</v>
      </c>
      <c r="W50">
        <f t="shared" si="14"/>
        <v>-1</v>
      </c>
      <c r="X50">
        <f t="shared" si="15"/>
        <v>-1</v>
      </c>
      <c r="Y50">
        <f t="shared" si="16"/>
        <v>-1</v>
      </c>
      <c r="Z50">
        <f t="shared" si="17"/>
        <v>-1</v>
      </c>
      <c r="AA50">
        <f t="shared" si="18"/>
        <v>1</v>
      </c>
      <c r="AB50">
        <f t="shared" si="19"/>
        <v>-1</v>
      </c>
      <c r="AC50">
        <f t="shared" si="20"/>
        <v>1</v>
      </c>
      <c r="AD50">
        <f t="shared" si="21"/>
        <v>1</v>
      </c>
      <c r="AE50">
        <f t="shared" si="22"/>
        <v>-1</v>
      </c>
      <c r="AF50">
        <f t="shared" si="23"/>
        <v>1</v>
      </c>
      <c r="AG50">
        <f t="shared" si="24"/>
        <v>1</v>
      </c>
      <c r="AH50">
        <f t="shared" si="25"/>
        <v>-1</v>
      </c>
      <c r="AI50">
        <f t="shared" si="26"/>
        <v>1</v>
      </c>
      <c r="AJ50">
        <f t="shared" si="27"/>
        <v>-1</v>
      </c>
      <c r="AK50">
        <f t="shared" si="28"/>
        <v>1</v>
      </c>
      <c r="AL50">
        <f t="shared" si="29"/>
        <v>-1</v>
      </c>
      <c r="AM50">
        <f t="shared" si="30"/>
        <v>1</v>
      </c>
      <c r="AN50">
        <f t="shared" si="31"/>
        <v>1</v>
      </c>
      <c r="AO50">
        <f t="shared" si="32"/>
        <v>1</v>
      </c>
      <c r="AP50">
        <f t="shared" si="33"/>
        <v>-1</v>
      </c>
      <c r="AQ50">
        <f t="shared" si="34"/>
        <v>-1</v>
      </c>
      <c r="AR50">
        <f t="shared" si="35"/>
        <v>-1</v>
      </c>
      <c r="AS50">
        <f t="shared" si="36"/>
        <v>1</v>
      </c>
      <c r="AT50">
        <f t="shared" si="37"/>
        <v>1</v>
      </c>
      <c r="AU50">
        <f t="shared" si="38"/>
        <v>1</v>
      </c>
      <c r="AV50">
        <f t="shared" si="39"/>
        <v>1</v>
      </c>
      <c r="AW50">
        <f t="shared" si="40"/>
        <v>1</v>
      </c>
      <c r="AX50">
        <f t="shared" si="41"/>
        <v>1</v>
      </c>
      <c r="AY50">
        <f t="shared" si="42"/>
        <v>-1</v>
      </c>
      <c r="AZ50">
        <f t="shared" si="43"/>
        <v>-1</v>
      </c>
      <c r="BA50">
        <f t="shared" si="44"/>
        <v>-1</v>
      </c>
      <c r="BB50">
        <f t="shared" si="45"/>
        <v>1</v>
      </c>
      <c r="BC50">
        <f t="shared" si="46"/>
        <v>1</v>
      </c>
      <c r="BD50">
        <f t="shared" si="47"/>
        <v>1</v>
      </c>
      <c r="BE50">
        <f t="shared" si="48"/>
        <v>-1</v>
      </c>
      <c r="BF50">
        <f t="shared" si="49"/>
        <v>-1</v>
      </c>
      <c r="BG50">
        <f t="shared" si="50"/>
        <v>-1</v>
      </c>
      <c r="BH50">
        <f t="shared" si="51"/>
        <v>-1</v>
      </c>
      <c r="BI50">
        <f t="shared" si="52"/>
        <v>1</v>
      </c>
      <c r="BJ50">
        <f t="shared" si="53"/>
        <v>-1</v>
      </c>
      <c r="BK50">
        <f t="shared" si="54"/>
        <v>1</v>
      </c>
      <c r="BL50">
        <f t="shared" si="55"/>
        <v>-1</v>
      </c>
      <c r="BM50">
        <f t="shared" si="56"/>
        <v>1</v>
      </c>
      <c r="BN50">
        <v>0.29099999999999998</v>
      </c>
      <c r="BO50">
        <v>0.315</v>
      </c>
      <c r="BP50">
        <f t="shared" si="57"/>
        <v>0.60599999999999998</v>
      </c>
      <c r="BS50" s="7">
        <f t="shared" si="58"/>
        <v>-8.5156249999995826E-4</v>
      </c>
      <c r="BT50" s="8">
        <f t="shared" si="58"/>
        <v>2.3148437500000063E-2</v>
      </c>
      <c r="BX50" s="11">
        <v>-1.0851562499999856E-2</v>
      </c>
      <c r="BY50" s="11">
        <v>42</v>
      </c>
      <c r="BZ50" s="11">
        <f t="shared" si="59"/>
        <v>0.32421875</v>
      </c>
      <c r="CA50" s="11">
        <f t="shared" si="60"/>
        <v>-0.45593391561313878</v>
      </c>
    </row>
    <row r="51" spans="2:79" x14ac:dyDescent="0.2">
      <c r="B51" t="s">
        <v>207</v>
      </c>
      <c r="C51">
        <v>1</v>
      </c>
      <c r="D51">
        <v>1</v>
      </c>
      <c r="E51">
        <v>1</v>
      </c>
      <c r="F51">
        <v>1</v>
      </c>
      <c r="G51">
        <v>-1</v>
      </c>
      <c r="H51">
        <v>-1</v>
      </c>
      <c r="I51">
        <f t="shared" si="0"/>
        <v>1</v>
      </c>
      <c r="J51">
        <f t="shared" si="1"/>
        <v>1</v>
      </c>
      <c r="K51">
        <f t="shared" si="2"/>
        <v>1</v>
      </c>
      <c r="L51">
        <f t="shared" si="3"/>
        <v>1</v>
      </c>
      <c r="M51">
        <f t="shared" si="4"/>
        <v>1</v>
      </c>
      <c r="N51">
        <f t="shared" si="5"/>
        <v>-1</v>
      </c>
      <c r="O51">
        <f t="shared" si="6"/>
        <v>-1</v>
      </c>
      <c r="P51">
        <f t="shared" si="7"/>
        <v>1</v>
      </c>
      <c r="Q51">
        <f t="shared" si="8"/>
        <v>1</v>
      </c>
      <c r="R51">
        <f t="shared" si="9"/>
        <v>1</v>
      </c>
      <c r="S51">
        <f t="shared" si="10"/>
        <v>1</v>
      </c>
      <c r="T51">
        <f t="shared" si="11"/>
        <v>-1</v>
      </c>
      <c r="U51">
        <f t="shared" si="12"/>
        <v>-1</v>
      </c>
      <c r="V51">
        <f t="shared" si="13"/>
        <v>1</v>
      </c>
      <c r="W51">
        <f t="shared" si="14"/>
        <v>1</v>
      </c>
      <c r="X51">
        <f t="shared" si="15"/>
        <v>1</v>
      </c>
      <c r="Y51">
        <f t="shared" si="16"/>
        <v>-1</v>
      </c>
      <c r="Z51">
        <f t="shared" si="17"/>
        <v>-1</v>
      </c>
      <c r="AA51">
        <f t="shared" si="18"/>
        <v>1</v>
      </c>
      <c r="AB51">
        <f t="shared" si="19"/>
        <v>1</v>
      </c>
      <c r="AC51">
        <f t="shared" si="20"/>
        <v>-1</v>
      </c>
      <c r="AD51">
        <f t="shared" si="21"/>
        <v>-1</v>
      </c>
      <c r="AE51">
        <f t="shared" si="22"/>
        <v>1</v>
      </c>
      <c r="AF51">
        <f t="shared" si="23"/>
        <v>1</v>
      </c>
      <c r="AG51">
        <f t="shared" si="24"/>
        <v>1</v>
      </c>
      <c r="AH51">
        <f t="shared" si="25"/>
        <v>-1</v>
      </c>
      <c r="AI51">
        <f t="shared" si="26"/>
        <v>-1</v>
      </c>
      <c r="AJ51">
        <f t="shared" si="27"/>
        <v>-1</v>
      </c>
      <c r="AK51">
        <f t="shared" si="28"/>
        <v>-1</v>
      </c>
      <c r="AL51">
        <f t="shared" si="29"/>
        <v>1</v>
      </c>
      <c r="AM51">
        <f t="shared" si="30"/>
        <v>-1</v>
      </c>
      <c r="AN51">
        <f t="shared" si="31"/>
        <v>-1</v>
      </c>
      <c r="AO51">
        <f t="shared" si="32"/>
        <v>1</v>
      </c>
      <c r="AP51">
        <f t="shared" si="33"/>
        <v>-1</v>
      </c>
      <c r="AQ51">
        <f t="shared" si="34"/>
        <v>-1</v>
      </c>
      <c r="AR51">
        <f t="shared" si="35"/>
        <v>1</v>
      </c>
      <c r="AS51">
        <f t="shared" si="36"/>
        <v>-1</v>
      </c>
      <c r="AT51">
        <f t="shared" si="37"/>
        <v>-1</v>
      </c>
      <c r="AU51">
        <f t="shared" si="38"/>
        <v>1</v>
      </c>
      <c r="AV51">
        <f t="shared" si="39"/>
        <v>-1</v>
      </c>
      <c r="AW51">
        <f t="shared" si="40"/>
        <v>-1</v>
      </c>
      <c r="AX51">
        <f t="shared" si="41"/>
        <v>1</v>
      </c>
      <c r="AY51">
        <f t="shared" si="42"/>
        <v>-1</v>
      </c>
      <c r="AZ51">
        <f t="shared" si="43"/>
        <v>-1</v>
      </c>
      <c r="BA51">
        <f t="shared" si="44"/>
        <v>1</v>
      </c>
      <c r="BB51">
        <f t="shared" si="45"/>
        <v>-1</v>
      </c>
      <c r="BC51">
        <f t="shared" si="46"/>
        <v>-1</v>
      </c>
      <c r="BD51">
        <f t="shared" si="47"/>
        <v>1</v>
      </c>
      <c r="BE51">
        <f t="shared" si="48"/>
        <v>-1</v>
      </c>
      <c r="BF51">
        <f t="shared" si="49"/>
        <v>-1</v>
      </c>
      <c r="BG51">
        <f t="shared" si="50"/>
        <v>1</v>
      </c>
      <c r="BH51">
        <f t="shared" si="51"/>
        <v>1</v>
      </c>
      <c r="BI51">
        <f t="shared" si="52"/>
        <v>-1</v>
      </c>
      <c r="BJ51">
        <f t="shared" si="53"/>
        <v>-1</v>
      </c>
      <c r="BK51">
        <f t="shared" si="54"/>
        <v>-1</v>
      </c>
      <c r="BL51">
        <f t="shared" si="55"/>
        <v>-1</v>
      </c>
      <c r="BM51">
        <f t="shared" si="56"/>
        <v>1</v>
      </c>
      <c r="BN51">
        <v>0.10199999999999999</v>
      </c>
      <c r="BO51">
        <v>0.12</v>
      </c>
      <c r="BP51">
        <f t="shared" si="57"/>
        <v>0.22199999999999998</v>
      </c>
      <c r="BS51" s="7">
        <f t="shared" si="58"/>
        <v>-1.8382812500000054E-2</v>
      </c>
      <c r="BT51" s="8">
        <f t="shared" si="58"/>
        <v>-3.8281250000005151E-4</v>
      </c>
      <c r="BX51" s="11">
        <v>-1.0601562500000022E-2</v>
      </c>
      <c r="BY51" s="11">
        <v>43</v>
      </c>
      <c r="BZ51" s="11">
        <f t="shared" si="59"/>
        <v>0.33203125</v>
      </c>
      <c r="CA51" s="11">
        <f t="shared" si="60"/>
        <v>-0.43431116117520968</v>
      </c>
    </row>
    <row r="52" spans="2:79" x14ac:dyDescent="0.2">
      <c r="B52" t="s">
        <v>208</v>
      </c>
      <c r="C52">
        <v>1</v>
      </c>
      <c r="D52">
        <v>1</v>
      </c>
      <c r="E52">
        <v>1</v>
      </c>
      <c r="F52">
        <v>-1</v>
      </c>
      <c r="G52">
        <v>1</v>
      </c>
      <c r="H52">
        <v>-1</v>
      </c>
      <c r="I52">
        <f t="shared" si="0"/>
        <v>-1</v>
      </c>
      <c r="J52">
        <f t="shared" si="1"/>
        <v>-1</v>
      </c>
      <c r="K52">
        <f t="shared" si="2"/>
        <v>1</v>
      </c>
      <c r="L52">
        <f t="shared" si="3"/>
        <v>1</v>
      </c>
      <c r="M52">
        <f t="shared" si="4"/>
        <v>-1</v>
      </c>
      <c r="N52">
        <f t="shared" si="5"/>
        <v>1</v>
      </c>
      <c r="O52">
        <f t="shared" si="6"/>
        <v>-1</v>
      </c>
      <c r="P52">
        <f t="shared" si="7"/>
        <v>-1</v>
      </c>
      <c r="Q52">
        <f t="shared" si="8"/>
        <v>-1</v>
      </c>
      <c r="R52">
        <f t="shared" si="9"/>
        <v>1</v>
      </c>
      <c r="S52">
        <f t="shared" si="10"/>
        <v>-1</v>
      </c>
      <c r="T52">
        <f t="shared" si="11"/>
        <v>1</v>
      </c>
      <c r="U52">
        <f t="shared" si="12"/>
        <v>-1</v>
      </c>
      <c r="V52">
        <f t="shared" si="13"/>
        <v>-1</v>
      </c>
      <c r="W52">
        <f t="shared" si="14"/>
        <v>-1</v>
      </c>
      <c r="X52">
        <f t="shared" si="15"/>
        <v>-1</v>
      </c>
      <c r="Y52">
        <f t="shared" si="16"/>
        <v>1</v>
      </c>
      <c r="Z52">
        <f t="shared" si="17"/>
        <v>-1</v>
      </c>
      <c r="AA52">
        <f t="shared" si="18"/>
        <v>-1</v>
      </c>
      <c r="AB52">
        <f t="shared" si="19"/>
        <v>-1</v>
      </c>
      <c r="AC52">
        <f t="shared" si="20"/>
        <v>-1</v>
      </c>
      <c r="AD52">
        <f t="shared" si="21"/>
        <v>1</v>
      </c>
      <c r="AE52">
        <f t="shared" si="22"/>
        <v>1</v>
      </c>
      <c r="AF52">
        <f t="shared" si="23"/>
        <v>1</v>
      </c>
      <c r="AG52">
        <f t="shared" si="24"/>
        <v>-1</v>
      </c>
      <c r="AH52">
        <f t="shared" si="25"/>
        <v>-1</v>
      </c>
      <c r="AI52">
        <f t="shared" si="26"/>
        <v>-1</v>
      </c>
      <c r="AJ52">
        <f t="shared" si="27"/>
        <v>1</v>
      </c>
      <c r="AK52">
        <f t="shared" si="28"/>
        <v>1</v>
      </c>
      <c r="AL52">
        <f t="shared" si="29"/>
        <v>1</v>
      </c>
      <c r="AM52">
        <f t="shared" si="30"/>
        <v>1</v>
      </c>
      <c r="AN52">
        <f t="shared" si="31"/>
        <v>-1</v>
      </c>
      <c r="AO52">
        <f t="shared" si="32"/>
        <v>-1</v>
      </c>
      <c r="AP52">
        <f t="shared" si="33"/>
        <v>-1</v>
      </c>
      <c r="AQ52">
        <f t="shared" si="34"/>
        <v>1</v>
      </c>
      <c r="AR52">
        <f t="shared" si="35"/>
        <v>1</v>
      </c>
      <c r="AS52">
        <f t="shared" si="36"/>
        <v>-1</v>
      </c>
      <c r="AT52">
        <f t="shared" si="37"/>
        <v>1</v>
      </c>
      <c r="AU52">
        <f t="shared" si="38"/>
        <v>1</v>
      </c>
      <c r="AV52">
        <f t="shared" si="39"/>
        <v>1</v>
      </c>
      <c r="AW52">
        <f t="shared" si="40"/>
        <v>-1</v>
      </c>
      <c r="AX52">
        <f t="shared" si="41"/>
        <v>-1</v>
      </c>
      <c r="AY52">
        <f t="shared" si="42"/>
        <v>-1</v>
      </c>
      <c r="AZ52">
        <f t="shared" si="43"/>
        <v>1</v>
      </c>
      <c r="BA52">
        <f t="shared" si="44"/>
        <v>1</v>
      </c>
      <c r="BB52">
        <f t="shared" si="45"/>
        <v>-1</v>
      </c>
      <c r="BC52">
        <f t="shared" si="46"/>
        <v>1</v>
      </c>
      <c r="BD52">
        <f t="shared" si="47"/>
        <v>1</v>
      </c>
      <c r="BE52">
        <f t="shared" si="48"/>
        <v>-1</v>
      </c>
      <c r="BF52">
        <f t="shared" si="49"/>
        <v>1</v>
      </c>
      <c r="BG52">
        <f t="shared" si="50"/>
        <v>1</v>
      </c>
      <c r="BH52">
        <f t="shared" si="51"/>
        <v>-1</v>
      </c>
      <c r="BI52">
        <f t="shared" si="52"/>
        <v>-1</v>
      </c>
      <c r="BJ52">
        <f t="shared" si="53"/>
        <v>-1</v>
      </c>
      <c r="BK52">
        <f t="shared" si="54"/>
        <v>1</v>
      </c>
      <c r="BL52">
        <f t="shared" si="55"/>
        <v>1</v>
      </c>
      <c r="BM52">
        <f t="shared" si="56"/>
        <v>1</v>
      </c>
      <c r="BN52">
        <v>0.33100000000000002</v>
      </c>
      <c r="BO52">
        <v>0.34699999999999998</v>
      </c>
      <c r="BP52">
        <f t="shared" si="57"/>
        <v>0.67799999999999994</v>
      </c>
      <c r="BS52" s="7">
        <f t="shared" si="58"/>
        <v>-1.0851562499999856E-2</v>
      </c>
      <c r="BT52" s="8">
        <f t="shared" si="58"/>
        <v>5.1484375000001026E-3</v>
      </c>
      <c r="BX52" s="11">
        <v>-1.0601562500000022E-2</v>
      </c>
      <c r="BY52" s="11">
        <v>44</v>
      </c>
      <c r="BZ52" s="11">
        <f t="shared" si="59"/>
        <v>0.33984375</v>
      </c>
      <c r="CA52" s="11">
        <f t="shared" si="60"/>
        <v>-0.41288960144365422</v>
      </c>
    </row>
    <row r="53" spans="2:79" x14ac:dyDescent="0.2">
      <c r="B53" t="s">
        <v>209</v>
      </c>
      <c r="C53">
        <v>1</v>
      </c>
      <c r="D53">
        <v>1</v>
      </c>
      <c r="E53">
        <v>1</v>
      </c>
      <c r="F53">
        <v>-1</v>
      </c>
      <c r="G53">
        <v>-1</v>
      </c>
      <c r="H53">
        <v>1</v>
      </c>
      <c r="I53">
        <f t="shared" si="0"/>
        <v>-1</v>
      </c>
      <c r="J53">
        <f t="shared" si="1"/>
        <v>-1</v>
      </c>
      <c r="K53">
        <f t="shared" si="2"/>
        <v>1</v>
      </c>
      <c r="L53">
        <f t="shared" si="3"/>
        <v>1</v>
      </c>
      <c r="M53">
        <f t="shared" si="4"/>
        <v>-1</v>
      </c>
      <c r="N53">
        <f t="shared" si="5"/>
        <v>-1</v>
      </c>
      <c r="O53">
        <f t="shared" si="6"/>
        <v>1</v>
      </c>
      <c r="P53">
        <f t="shared" si="7"/>
        <v>-1</v>
      </c>
      <c r="Q53">
        <f t="shared" si="8"/>
        <v>-1</v>
      </c>
      <c r="R53">
        <f t="shared" si="9"/>
        <v>1</v>
      </c>
      <c r="S53">
        <f t="shared" si="10"/>
        <v>-1</v>
      </c>
      <c r="T53">
        <f t="shared" si="11"/>
        <v>-1</v>
      </c>
      <c r="U53">
        <f t="shared" si="12"/>
        <v>1</v>
      </c>
      <c r="V53">
        <f t="shared" si="13"/>
        <v>-1</v>
      </c>
      <c r="W53">
        <f t="shared" si="14"/>
        <v>-1</v>
      </c>
      <c r="X53">
        <f t="shared" si="15"/>
        <v>-1</v>
      </c>
      <c r="Y53">
        <f t="shared" si="16"/>
        <v>-1</v>
      </c>
      <c r="Z53">
        <f t="shared" si="17"/>
        <v>1</v>
      </c>
      <c r="AA53">
        <f t="shared" si="18"/>
        <v>-1</v>
      </c>
      <c r="AB53">
        <f t="shared" si="19"/>
        <v>-1</v>
      </c>
      <c r="AC53">
        <f t="shared" si="20"/>
        <v>1</v>
      </c>
      <c r="AD53">
        <f t="shared" si="21"/>
        <v>-1</v>
      </c>
      <c r="AE53">
        <f t="shared" si="22"/>
        <v>1</v>
      </c>
      <c r="AF53">
        <f t="shared" si="23"/>
        <v>1</v>
      </c>
      <c r="AG53">
        <f t="shared" si="24"/>
        <v>-1</v>
      </c>
      <c r="AH53">
        <f t="shared" si="25"/>
        <v>1</v>
      </c>
      <c r="AI53">
        <f t="shared" si="26"/>
        <v>1</v>
      </c>
      <c r="AJ53">
        <f t="shared" si="27"/>
        <v>-1</v>
      </c>
      <c r="AK53">
        <f t="shared" si="28"/>
        <v>-1</v>
      </c>
      <c r="AL53">
        <f t="shared" si="29"/>
        <v>1</v>
      </c>
      <c r="AM53">
        <f t="shared" si="30"/>
        <v>-1</v>
      </c>
      <c r="AN53">
        <f t="shared" si="31"/>
        <v>1</v>
      </c>
      <c r="AO53">
        <f t="shared" si="32"/>
        <v>-1</v>
      </c>
      <c r="AP53">
        <f t="shared" si="33"/>
        <v>1</v>
      </c>
      <c r="AQ53">
        <f t="shared" si="34"/>
        <v>-1</v>
      </c>
      <c r="AR53">
        <f t="shared" si="35"/>
        <v>1</v>
      </c>
      <c r="AS53">
        <f t="shared" si="36"/>
        <v>1</v>
      </c>
      <c r="AT53">
        <f t="shared" si="37"/>
        <v>-1</v>
      </c>
      <c r="AU53">
        <f t="shared" si="38"/>
        <v>1</v>
      </c>
      <c r="AV53">
        <f t="shared" si="39"/>
        <v>-1</v>
      </c>
      <c r="AW53">
        <f t="shared" si="40"/>
        <v>1</v>
      </c>
      <c r="AX53">
        <f t="shared" si="41"/>
        <v>-1</v>
      </c>
      <c r="AY53">
        <f t="shared" si="42"/>
        <v>1</v>
      </c>
      <c r="AZ53">
        <f t="shared" si="43"/>
        <v>-1</v>
      </c>
      <c r="BA53">
        <f t="shared" si="44"/>
        <v>1</v>
      </c>
      <c r="BB53">
        <f t="shared" si="45"/>
        <v>1</v>
      </c>
      <c r="BC53">
        <f t="shared" si="46"/>
        <v>-1</v>
      </c>
      <c r="BD53">
        <f t="shared" si="47"/>
        <v>1</v>
      </c>
      <c r="BE53">
        <f t="shared" si="48"/>
        <v>1</v>
      </c>
      <c r="BF53">
        <f t="shared" si="49"/>
        <v>-1</v>
      </c>
      <c r="BG53">
        <f t="shared" si="50"/>
        <v>1</v>
      </c>
      <c r="BH53">
        <f t="shared" si="51"/>
        <v>-1</v>
      </c>
      <c r="BI53">
        <f t="shared" si="52"/>
        <v>1</v>
      </c>
      <c r="BJ53">
        <f t="shared" si="53"/>
        <v>1</v>
      </c>
      <c r="BK53">
        <f t="shared" si="54"/>
        <v>-1</v>
      </c>
      <c r="BL53">
        <f t="shared" si="55"/>
        <v>-1</v>
      </c>
      <c r="BM53">
        <f t="shared" si="56"/>
        <v>1</v>
      </c>
      <c r="BN53">
        <v>9.7000000000000003E-2</v>
      </c>
      <c r="BO53">
        <v>0.1</v>
      </c>
      <c r="BP53">
        <f t="shared" si="57"/>
        <v>0.19700000000000001</v>
      </c>
      <c r="BS53" s="7">
        <f t="shared" si="58"/>
        <v>-1.0164062499999987E-2</v>
      </c>
      <c r="BT53" s="8">
        <f t="shared" si="58"/>
        <v>-7.1640624999999847E-3</v>
      </c>
      <c r="BX53" s="11">
        <v>-1.0164062499999987E-2</v>
      </c>
      <c r="BY53" s="11">
        <v>45</v>
      </c>
      <c r="BZ53" s="11">
        <f t="shared" si="59"/>
        <v>0.34765625</v>
      </c>
      <c r="CA53" s="11">
        <f t="shared" si="60"/>
        <v>-0.39165587109259159</v>
      </c>
    </row>
    <row r="54" spans="2:79" x14ac:dyDescent="0.2">
      <c r="B54" t="s">
        <v>210</v>
      </c>
      <c r="C54">
        <v>1</v>
      </c>
      <c r="D54">
        <v>1</v>
      </c>
      <c r="E54">
        <v>-1</v>
      </c>
      <c r="F54">
        <v>1</v>
      </c>
      <c r="G54">
        <v>1</v>
      </c>
      <c r="H54">
        <v>-1</v>
      </c>
      <c r="I54">
        <f t="shared" si="0"/>
        <v>-1</v>
      </c>
      <c r="J54">
        <f t="shared" si="1"/>
        <v>-1</v>
      </c>
      <c r="K54">
        <f t="shared" si="2"/>
        <v>1</v>
      </c>
      <c r="L54">
        <f t="shared" si="3"/>
        <v>-1</v>
      </c>
      <c r="M54">
        <f t="shared" si="4"/>
        <v>1</v>
      </c>
      <c r="N54">
        <f t="shared" si="5"/>
        <v>1</v>
      </c>
      <c r="O54">
        <f t="shared" si="6"/>
        <v>-1</v>
      </c>
      <c r="P54">
        <f t="shared" si="7"/>
        <v>-1</v>
      </c>
      <c r="Q54">
        <f t="shared" si="8"/>
        <v>-1</v>
      </c>
      <c r="R54">
        <f t="shared" si="9"/>
        <v>-1</v>
      </c>
      <c r="S54">
        <f t="shared" si="10"/>
        <v>1</v>
      </c>
      <c r="T54">
        <f t="shared" si="11"/>
        <v>1</v>
      </c>
      <c r="U54">
        <f t="shared" si="12"/>
        <v>-1</v>
      </c>
      <c r="V54">
        <f t="shared" si="13"/>
        <v>-1</v>
      </c>
      <c r="W54">
        <f t="shared" si="14"/>
        <v>-1</v>
      </c>
      <c r="X54">
        <f t="shared" si="15"/>
        <v>-1</v>
      </c>
      <c r="Y54">
        <f t="shared" si="16"/>
        <v>-1</v>
      </c>
      <c r="Z54">
        <f t="shared" si="17"/>
        <v>1</v>
      </c>
      <c r="AA54">
        <f t="shared" si="18"/>
        <v>1</v>
      </c>
      <c r="AB54">
        <f t="shared" si="19"/>
        <v>1</v>
      </c>
      <c r="AC54">
        <f t="shared" si="20"/>
        <v>1</v>
      </c>
      <c r="AD54">
        <f t="shared" si="21"/>
        <v>-1</v>
      </c>
      <c r="AE54">
        <f t="shared" si="22"/>
        <v>-1</v>
      </c>
      <c r="AF54">
        <f t="shared" si="23"/>
        <v>-1</v>
      </c>
      <c r="AG54">
        <f t="shared" si="24"/>
        <v>-1</v>
      </c>
      <c r="AH54">
        <f t="shared" si="25"/>
        <v>-1</v>
      </c>
      <c r="AI54">
        <f t="shared" si="26"/>
        <v>-1</v>
      </c>
      <c r="AJ54">
        <f t="shared" si="27"/>
        <v>1</v>
      </c>
      <c r="AK54">
        <f t="shared" si="28"/>
        <v>1</v>
      </c>
      <c r="AL54">
        <f t="shared" si="29"/>
        <v>1</v>
      </c>
      <c r="AM54">
        <f t="shared" si="30"/>
        <v>-1</v>
      </c>
      <c r="AN54">
        <f t="shared" si="31"/>
        <v>1</v>
      </c>
      <c r="AO54">
        <f t="shared" si="32"/>
        <v>1</v>
      </c>
      <c r="AP54">
        <f t="shared" si="33"/>
        <v>1</v>
      </c>
      <c r="AQ54">
        <f t="shared" si="34"/>
        <v>-1</v>
      </c>
      <c r="AR54">
        <f t="shared" si="35"/>
        <v>-1</v>
      </c>
      <c r="AS54">
        <f t="shared" si="36"/>
        <v>-1</v>
      </c>
      <c r="AT54">
        <f t="shared" si="37"/>
        <v>1</v>
      </c>
      <c r="AU54">
        <f t="shared" si="38"/>
        <v>1</v>
      </c>
      <c r="AV54">
        <f t="shared" si="39"/>
        <v>-1</v>
      </c>
      <c r="AW54">
        <f t="shared" si="40"/>
        <v>1</v>
      </c>
      <c r="AX54">
        <f t="shared" si="41"/>
        <v>1</v>
      </c>
      <c r="AY54">
        <f t="shared" si="42"/>
        <v>1</v>
      </c>
      <c r="AZ54">
        <f t="shared" si="43"/>
        <v>-1</v>
      </c>
      <c r="BA54">
        <f t="shared" si="44"/>
        <v>-1</v>
      </c>
      <c r="BB54">
        <f t="shared" si="45"/>
        <v>-1</v>
      </c>
      <c r="BC54">
        <f t="shared" si="46"/>
        <v>1</v>
      </c>
      <c r="BD54">
        <f t="shared" si="47"/>
        <v>1</v>
      </c>
      <c r="BE54">
        <f t="shared" si="48"/>
        <v>-1</v>
      </c>
      <c r="BF54">
        <f t="shared" si="49"/>
        <v>1</v>
      </c>
      <c r="BG54">
        <f t="shared" si="50"/>
        <v>1</v>
      </c>
      <c r="BH54">
        <f t="shared" si="51"/>
        <v>1</v>
      </c>
      <c r="BI54">
        <f t="shared" si="52"/>
        <v>1</v>
      </c>
      <c r="BJ54">
        <f t="shared" si="53"/>
        <v>1</v>
      </c>
      <c r="BK54">
        <f t="shared" si="54"/>
        <v>-1</v>
      </c>
      <c r="BL54">
        <f t="shared" si="55"/>
        <v>-1</v>
      </c>
      <c r="BM54">
        <f t="shared" si="56"/>
        <v>-1</v>
      </c>
      <c r="BN54">
        <v>0.27500000000000002</v>
      </c>
      <c r="BO54">
        <v>0.21099999999999999</v>
      </c>
      <c r="BP54">
        <f t="shared" si="57"/>
        <v>0.48599999999999999</v>
      </c>
      <c r="BS54" s="7">
        <f t="shared" si="58"/>
        <v>-1.6406249999995071E-4</v>
      </c>
      <c r="BT54" s="8">
        <f t="shared" si="58"/>
        <v>-6.416406249999998E-2</v>
      </c>
      <c r="BX54" s="11">
        <v>-1.0132812500000102E-2</v>
      </c>
      <c r="BY54" s="11">
        <v>46</v>
      </c>
      <c r="BZ54" s="11">
        <f t="shared" si="59"/>
        <v>0.35546875</v>
      </c>
      <c r="CA54" s="11">
        <f t="shared" si="60"/>
        <v>-0.3705972911096293</v>
      </c>
    </row>
    <row r="55" spans="2:79" x14ac:dyDescent="0.2">
      <c r="B55" t="s">
        <v>211</v>
      </c>
      <c r="C55">
        <v>1</v>
      </c>
      <c r="D55">
        <v>1</v>
      </c>
      <c r="E55">
        <v>-1</v>
      </c>
      <c r="F55">
        <v>1</v>
      </c>
      <c r="G55">
        <v>-1</v>
      </c>
      <c r="H55">
        <v>1</v>
      </c>
      <c r="I55">
        <f t="shared" si="0"/>
        <v>-1</v>
      </c>
      <c r="J55">
        <f t="shared" si="1"/>
        <v>-1</v>
      </c>
      <c r="K55">
        <f t="shared" si="2"/>
        <v>1</v>
      </c>
      <c r="L55">
        <f t="shared" si="3"/>
        <v>-1</v>
      </c>
      <c r="M55">
        <f t="shared" si="4"/>
        <v>1</v>
      </c>
      <c r="N55">
        <f t="shared" si="5"/>
        <v>-1</v>
      </c>
      <c r="O55">
        <f t="shared" si="6"/>
        <v>1</v>
      </c>
      <c r="P55">
        <f t="shared" si="7"/>
        <v>-1</v>
      </c>
      <c r="Q55">
        <f t="shared" si="8"/>
        <v>-1</v>
      </c>
      <c r="R55">
        <f t="shared" si="9"/>
        <v>-1</v>
      </c>
      <c r="S55">
        <f t="shared" si="10"/>
        <v>1</v>
      </c>
      <c r="T55">
        <f t="shared" si="11"/>
        <v>-1</v>
      </c>
      <c r="U55">
        <f t="shared" si="12"/>
        <v>1</v>
      </c>
      <c r="V55">
        <f t="shared" si="13"/>
        <v>-1</v>
      </c>
      <c r="W55">
        <f t="shared" si="14"/>
        <v>-1</v>
      </c>
      <c r="X55">
        <f t="shared" si="15"/>
        <v>-1</v>
      </c>
      <c r="Y55">
        <f t="shared" si="16"/>
        <v>1</v>
      </c>
      <c r="Z55">
        <f t="shared" si="17"/>
        <v>-1</v>
      </c>
      <c r="AA55">
        <f t="shared" si="18"/>
        <v>1</v>
      </c>
      <c r="AB55">
        <f t="shared" si="19"/>
        <v>1</v>
      </c>
      <c r="AC55">
        <f t="shared" si="20"/>
        <v>-1</v>
      </c>
      <c r="AD55">
        <f t="shared" si="21"/>
        <v>1</v>
      </c>
      <c r="AE55">
        <f t="shared" si="22"/>
        <v>-1</v>
      </c>
      <c r="AF55">
        <f t="shared" si="23"/>
        <v>-1</v>
      </c>
      <c r="AG55">
        <f t="shared" si="24"/>
        <v>-1</v>
      </c>
      <c r="AH55">
        <f t="shared" si="25"/>
        <v>1</v>
      </c>
      <c r="AI55">
        <f t="shared" si="26"/>
        <v>1</v>
      </c>
      <c r="AJ55">
        <f t="shared" si="27"/>
        <v>-1</v>
      </c>
      <c r="AK55">
        <f t="shared" si="28"/>
        <v>-1</v>
      </c>
      <c r="AL55">
        <f t="shared" si="29"/>
        <v>1</v>
      </c>
      <c r="AM55">
        <f t="shared" si="30"/>
        <v>1</v>
      </c>
      <c r="AN55">
        <f t="shared" si="31"/>
        <v>-1</v>
      </c>
      <c r="AO55">
        <f t="shared" si="32"/>
        <v>1</v>
      </c>
      <c r="AP55">
        <f t="shared" si="33"/>
        <v>-1</v>
      </c>
      <c r="AQ55">
        <f t="shared" si="34"/>
        <v>1</v>
      </c>
      <c r="AR55">
        <f t="shared" si="35"/>
        <v>-1</v>
      </c>
      <c r="AS55">
        <f t="shared" si="36"/>
        <v>1</v>
      </c>
      <c r="AT55">
        <f t="shared" si="37"/>
        <v>-1</v>
      </c>
      <c r="AU55">
        <f t="shared" si="38"/>
        <v>1</v>
      </c>
      <c r="AV55">
        <f t="shared" si="39"/>
        <v>1</v>
      </c>
      <c r="AW55">
        <f t="shared" si="40"/>
        <v>-1</v>
      </c>
      <c r="AX55">
        <f t="shared" si="41"/>
        <v>1</v>
      </c>
      <c r="AY55">
        <f t="shared" si="42"/>
        <v>-1</v>
      </c>
      <c r="AZ55">
        <f t="shared" si="43"/>
        <v>1</v>
      </c>
      <c r="BA55">
        <f t="shared" si="44"/>
        <v>-1</v>
      </c>
      <c r="BB55">
        <f t="shared" si="45"/>
        <v>1</v>
      </c>
      <c r="BC55">
        <f t="shared" si="46"/>
        <v>-1</v>
      </c>
      <c r="BD55">
        <f t="shared" si="47"/>
        <v>1</v>
      </c>
      <c r="BE55">
        <f t="shared" si="48"/>
        <v>1</v>
      </c>
      <c r="BF55">
        <f t="shared" si="49"/>
        <v>-1</v>
      </c>
      <c r="BG55">
        <f t="shared" si="50"/>
        <v>1</v>
      </c>
      <c r="BH55">
        <f t="shared" si="51"/>
        <v>1</v>
      </c>
      <c r="BI55">
        <f t="shared" si="52"/>
        <v>-1</v>
      </c>
      <c r="BJ55">
        <f t="shared" si="53"/>
        <v>-1</v>
      </c>
      <c r="BK55">
        <f t="shared" si="54"/>
        <v>1</v>
      </c>
      <c r="BL55">
        <f t="shared" si="55"/>
        <v>1</v>
      </c>
      <c r="BM55">
        <f t="shared" si="56"/>
        <v>-1</v>
      </c>
      <c r="BN55">
        <v>9.7000000000000003E-2</v>
      </c>
      <c r="BO55">
        <v>0.10199999999999999</v>
      </c>
      <c r="BP55">
        <f t="shared" si="57"/>
        <v>0.19900000000000001</v>
      </c>
      <c r="BS55" s="7">
        <f t="shared" si="58"/>
        <v>-9.3203125000000664E-3</v>
      </c>
      <c r="BT55" s="8">
        <f t="shared" si="58"/>
        <v>-4.3203125000000758E-3</v>
      </c>
      <c r="BX55" s="11">
        <v>-1.0007812500000005E-2</v>
      </c>
      <c r="BY55" s="11">
        <v>47</v>
      </c>
      <c r="BZ55" s="11">
        <f t="shared" si="59"/>
        <v>0.36328125</v>
      </c>
      <c r="CA55" s="11">
        <f t="shared" si="60"/>
        <v>-0.3497018035538953</v>
      </c>
    </row>
    <row r="56" spans="2:79" x14ac:dyDescent="0.2">
      <c r="B56" t="s">
        <v>212</v>
      </c>
      <c r="C56">
        <v>1</v>
      </c>
      <c r="D56">
        <v>1</v>
      </c>
      <c r="E56">
        <v>-1</v>
      </c>
      <c r="F56">
        <v>-1</v>
      </c>
      <c r="G56">
        <v>1</v>
      </c>
      <c r="H56">
        <v>1</v>
      </c>
      <c r="I56">
        <f t="shared" si="0"/>
        <v>1</v>
      </c>
      <c r="J56">
        <f t="shared" si="1"/>
        <v>1</v>
      </c>
      <c r="K56">
        <f t="shared" si="2"/>
        <v>1</v>
      </c>
      <c r="L56">
        <f t="shared" si="3"/>
        <v>-1</v>
      </c>
      <c r="M56">
        <f t="shared" si="4"/>
        <v>-1</v>
      </c>
      <c r="N56">
        <f t="shared" si="5"/>
        <v>1</v>
      </c>
      <c r="O56">
        <f t="shared" si="6"/>
        <v>1</v>
      </c>
      <c r="P56">
        <f t="shared" si="7"/>
        <v>1</v>
      </c>
      <c r="Q56">
        <f t="shared" si="8"/>
        <v>1</v>
      </c>
      <c r="R56">
        <f t="shared" si="9"/>
        <v>-1</v>
      </c>
      <c r="S56">
        <f t="shared" si="10"/>
        <v>-1</v>
      </c>
      <c r="T56">
        <f t="shared" si="11"/>
        <v>1</v>
      </c>
      <c r="U56">
        <f t="shared" si="12"/>
        <v>1</v>
      </c>
      <c r="V56">
        <f t="shared" si="13"/>
        <v>1</v>
      </c>
      <c r="W56">
        <f t="shared" si="14"/>
        <v>1</v>
      </c>
      <c r="X56">
        <f t="shared" si="15"/>
        <v>1</v>
      </c>
      <c r="Y56">
        <f t="shared" si="16"/>
        <v>-1</v>
      </c>
      <c r="Z56">
        <f t="shared" si="17"/>
        <v>-1</v>
      </c>
      <c r="AA56">
        <f t="shared" si="18"/>
        <v>-1</v>
      </c>
      <c r="AB56">
        <f t="shared" si="19"/>
        <v>-1</v>
      </c>
      <c r="AC56">
        <f t="shared" si="20"/>
        <v>-1</v>
      </c>
      <c r="AD56">
        <f t="shared" si="21"/>
        <v>-1</v>
      </c>
      <c r="AE56">
        <f t="shared" si="22"/>
        <v>-1</v>
      </c>
      <c r="AF56">
        <f t="shared" si="23"/>
        <v>-1</v>
      </c>
      <c r="AG56">
        <f t="shared" si="24"/>
        <v>1</v>
      </c>
      <c r="AH56">
        <f t="shared" si="25"/>
        <v>1</v>
      </c>
      <c r="AI56">
        <f t="shared" si="26"/>
        <v>1</v>
      </c>
      <c r="AJ56">
        <f t="shared" si="27"/>
        <v>1</v>
      </c>
      <c r="AK56">
        <f t="shared" si="28"/>
        <v>1</v>
      </c>
      <c r="AL56">
        <f t="shared" si="29"/>
        <v>1</v>
      </c>
      <c r="AM56">
        <f t="shared" si="30"/>
        <v>-1</v>
      </c>
      <c r="AN56">
        <f t="shared" si="31"/>
        <v>-1</v>
      </c>
      <c r="AO56">
        <f t="shared" si="32"/>
        <v>-1</v>
      </c>
      <c r="AP56">
        <f t="shared" si="33"/>
        <v>-1</v>
      </c>
      <c r="AQ56">
        <f t="shared" si="34"/>
        <v>-1</v>
      </c>
      <c r="AR56">
        <f t="shared" si="35"/>
        <v>-1</v>
      </c>
      <c r="AS56">
        <f t="shared" si="36"/>
        <v>1</v>
      </c>
      <c r="AT56">
        <f t="shared" si="37"/>
        <v>1</v>
      </c>
      <c r="AU56">
        <f t="shared" si="38"/>
        <v>1</v>
      </c>
      <c r="AV56">
        <f t="shared" si="39"/>
        <v>-1</v>
      </c>
      <c r="AW56">
        <f t="shared" si="40"/>
        <v>-1</v>
      </c>
      <c r="AX56">
        <f t="shared" si="41"/>
        <v>-1</v>
      </c>
      <c r="AY56">
        <f t="shared" si="42"/>
        <v>-1</v>
      </c>
      <c r="AZ56">
        <f t="shared" si="43"/>
        <v>-1</v>
      </c>
      <c r="BA56">
        <f t="shared" si="44"/>
        <v>-1</v>
      </c>
      <c r="BB56">
        <f t="shared" si="45"/>
        <v>1</v>
      </c>
      <c r="BC56">
        <f t="shared" si="46"/>
        <v>1</v>
      </c>
      <c r="BD56">
        <f t="shared" si="47"/>
        <v>1</v>
      </c>
      <c r="BE56">
        <f t="shared" si="48"/>
        <v>1</v>
      </c>
      <c r="BF56">
        <f t="shared" si="49"/>
        <v>1</v>
      </c>
      <c r="BG56">
        <f t="shared" si="50"/>
        <v>1</v>
      </c>
      <c r="BH56">
        <f t="shared" si="51"/>
        <v>-1</v>
      </c>
      <c r="BI56">
        <f t="shared" si="52"/>
        <v>-1</v>
      </c>
      <c r="BJ56">
        <f t="shared" si="53"/>
        <v>-1</v>
      </c>
      <c r="BK56">
        <f t="shared" si="54"/>
        <v>-1</v>
      </c>
      <c r="BL56">
        <f t="shared" si="55"/>
        <v>-1</v>
      </c>
      <c r="BM56">
        <f t="shared" si="56"/>
        <v>-1</v>
      </c>
      <c r="BN56">
        <v>0.57499999999999996</v>
      </c>
      <c r="BO56">
        <v>0.59799999999999998</v>
      </c>
      <c r="BP56">
        <f t="shared" si="57"/>
        <v>1.173</v>
      </c>
      <c r="BS56" s="7">
        <f t="shared" si="58"/>
        <v>2.8359375000003295E-3</v>
      </c>
      <c r="BT56" s="8">
        <f t="shared" si="58"/>
        <v>2.583593750000035E-2</v>
      </c>
      <c r="BX56" s="11">
        <v>-9.8203124999999281E-3</v>
      </c>
      <c r="BY56" s="11">
        <v>48</v>
      </c>
      <c r="BZ56" s="11">
        <f t="shared" si="59"/>
        <v>0.37109375</v>
      </c>
      <c r="CA56" s="11">
        <f t="shared" si="60"/>
        <v>-0.32895791264049112</v>
      </c>
    </row>
    <row r="57" spans="2:79" x14ac:dyDescent="0.2">
      <c r="B57" t="s">
        <v>213</v>
      </c>
      <c r="C57">
        <v>1</v>
      </c>
      <c r="D57">
        <v>-1</v>
      </c>
      <c r="E57">
        <v>1</v>
      </c>
      <c r="F57">
        <v>1</v>
      </c>
      <c r="G57">
        <v>1</v>
      </c>
      <c r="H57">
        <v>-1</v>
      </c>
      <c r="I57">
        <f t="shared" si="0"/>
        <v>-1</v>
      </c>
      <c r="J57">
        <f t="shared" si="1"/>
        <v>1</v>
      </c>
      <c r="K57">
        <f t="shared" si="2"/>
        <v>-1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-1</v>
      </c>
      <c r="P57">
        <f t="shared" si="7"/>
        <v>-1</v>
      </c>
      <c r="Q57">
        <f t="shared" si="8"/>
        <v>1</v>
      </c>
      <c r="R57">
        <f t="shared" si="9"/>
        <v>-1</v>
      </c>
      <c r="S57">
        <f t="shared" si="10"/>
        <v>-1</v>
      </c>
      <c r="T57">
        <f t="shared" si="11"/>
        <v>-1</v>
      </c>
      <c r="U57">
        <f t="shared" si="12"/>
        <v>1</v>
      </c>
      <c r="V57">
        <f t="shared" si="13"/>
        <v>1</v>
      </c>
      <c r="W57">
        <f t="shared" si="14"/>
        <v>-1</v>
      </c>
      <c r="X57">
        <f t="shared" si="15"/>
        <v>1</v>
      </c>
      <c r="Y57">
        <f t="shared" si="16"/>
        <v>1</v>
      </c>
      <c r="Z57">
        <f t="shared" si="17"/>
        <v>-1</v>
      </c>
      <c r="AA57">
        <f t="shared" si="18"/>
        <v>-1</v>
      </c>
      <c r="AB57">
        <f t="shared" si="19"/>
        <v>1</v>
      </c>
      <c r="AC57">
        <f t="shared" si="20"/>
        <v>1</v>
      </c>
      <c r="AD57">
        <f t="shared" si="21"/>
        <v>-1</v>
      </c>
      <c r="AE57">
        <f t="shared" si="22"/>
        <v>-1</v>
      </c>
      <c r="AF57">
        <f t="shared" si="23"/>
        <v>1</v>
      </c>
      <c r="AG57">
        <f t="shared" si="24"/>
        <v>-1</v>
      </c>
      <c r="AH57">
        <f t="shared" si="25"/>
        <v>-1</v>
      </c>
      <c r="AI57">
        <f t="shared" si="26"/>
        <v>1</v>
      </c>
      <c r="AJ57">
        <f t="shared" si="27"/>
        <v>1</v>
      </c>
      <c r="AK57">
        <f t="shared" si="28"/>
        <v>-1</v>
      </c>
      <c r="AL57">
        <f t="shared" si="29"/>
        <v>-1</v>
      </c>
      <c r="AM57">
        <f t="shared" si="30"/>
        <v>1</v>
      </c>
      <c r="AN57">
        <f t="shared" si="31"/>
        <v>-1</v>
      </c>
      <c r="AO57">
        <f t="shared" si="32"/>
        <v>1</v>
      </c>
      <c r="AP57">
        <f t="shared" si="33"/>
        <v>1</v>
      </c>
      <c r="AQ57">
        <f t="shared" si="34"/>
        <v>-1</v>
      </c>
      <c r="AR57">
        <f t="shared" si="35"/>
        <v>1</v>
      </c>
      <c r="AS57">
        <f t="shared" si="36"/>
        <v>-1</v>
      </c>
      <c r="AT57">
        <f t="shared" si="37"/>
        <v>1</v>
      </c>
      <c r="AU57">
        <f t="shared" si="38"/>
        <v>-1</v>
      </c>
      <c r="AV57">
        <f t="shared" si="39"/>
        <v>-1</v>
      </c>
      <c r="AW57">
        <f t="shared" si="40"/>
        <v>1</v>
      </c>
      <c r="AX57">
        <f t="shared" si="41"/>
        <v>-1</v>
      </c>
      <c r="AY57">
        <f t="shared" si="42"/>
        <v>-1</v>
      </c>
      <c r="AZ57">
        <f t="shared" si="43"/>
        <v>1</v>
      </c>
      <c r="BA57">
        <f t="shared" si="44"/>
        <v>-1</v>
      </c>
      <c r="BB57">
        <f t="shared" si="45"/>
        <v>1</v>
      </c>
      <c r="BC57">
        <f t="shared" si="46"/>
        <v>-1</v>
      </c>
      <c r="BD57">
        <f t="shared" si="47"/>
        <v>1</v>
      </c>
      <c r="BE57">
        <f t="shared" si="48"/>
        <v>1</v>
      </c>
      <c r="BF57">
        <f t="shared" si="49"/>
        <v>-1</v>
      </c>
      <c r="BG57">
        <f t="shared" si="50"/>
        <v>1</v>
      </c>
      <c r="BH57">
        <f t="shared" si="51"/>
        <v>-1</v>
      </c>
      <c r="BI57">
        <f t="shared" si="52"/>
        <v>-1</v>
      </c>
      <c r="BJ57">
        <f t="shared" si="53"/>
        <v>1</v>
      </c>
      <c r="BK57">
        <f t="shared" si="54"/>
        <v>1</v>
      </c>
      <c r="BL57">
        <f t="shared" si="55"/>
        <v>-1</v>
      </c>
      <c r="BM57">
        <f t="shared" si="56"/>
        <v>-1</v>
      </c>
      <c r="BN57">
        <v>0.25600000000000001</v>
      </c>
      <c r="BO57">
        <v>0.23799999999999999</v>
      </c>
      <c r="BP57">
        <f t="shared" si="57"/>
        <v>0.49399999999999999</v>
      </c>
      <c r="BS57" s="7">
        <f t="shared" si="58"/>
        <v>2.7734374999999756E-3</v>
      </c>
      <c r="BT57" s="8">
        <f t="shared" si="58"/>
        <v>-1.522656250000004E-2</v>
      </c>
      <c r="BX57" s="11">
        <v>-9.3203125000000664E-3</v>
      </c>
      <c r="BY57" s="11">
        <v>49</v>
      </c>
      <c r="BZ57" s="11">
        <f t="shared" si="59"/>
        <v>0.37890625</v>
      </c>
      <c r="CA57" s="11">
        <f t="shared" si="60"/>
        <v>-0.30835463134483726</v>
      </c>
    </row>
    <row r="58" spans="2:79" x14ac:dyDescent="0.2">
      <c r="B58" t="s">
        <v>214</v>
      </c>
      <c r="C58">
        <v>1</v>
      </c>
      <c r="D58">
        <v>-1</v>
      </c>
      <c r="E58">
        <v>1</v>
      </c>
      <c r="F58">
        <v>1</v>
      </c>
      <c r="G58">
        <v>-1</v>
      </c>
      <c r="H58">
        <v>1</v>
      </c>
      <c r="I58">
        <f t="shared" si="0"/>
        <v>-1</v>
      </c>
      <c r="J58">
        <f t="shared" si="1"/>
        <v>1</v>
      </c>
      <c r="K58">
        <f t="shared" si="2"/>
        <v>-1</v>
      </c>
      <c r="L58">
        <f t="shared" si="3"/>
        <v>1</v>
      </c>
      <c r="M58">
        <f t="shared" si="4"/>
        <v>1</v>
      </c>
      <c r="N58">
        <f t="shared" si="5"/>
        <v>-1</v>
      </c>
      <c r="O58">
        <f t="shared" si="6"/>
        <v>1</v>
      </c>
      <c r="P58">
        <f t="shared" si="7"/>
        <v>-1</v>
      </c>
      <c r="Q58">
        <f t="shared" si="8"/>
        <v>1</v>
      </c>
      <c r="R58">
        <f t="shared" si="9"/>
        <v>-1</v>
      </c>
      <c r="S58">
        <f t="shared" si="10"/>
        <v>-1</v>
      </c>
      <c r="T58">
        <f t="shared" si="11"/>
        <v>1</v>
      </c>
      <c r="U58">
        <f t="shared" si="12"/>
        <v>-1</v>
      </c>
      <c r="V58">
        <f t="shared" si="13"/>
        <v>1</v>
      </c>
      <c r="W58">
        <f t="shared" si="14"/>
        <v>-1</v>
      </c>
      <c r="X58">
        <f t="shared" si="15"/>
        <v>1</v>
      </c>
      <c r="Y58">
        <f t="shared" si="16"/>
        <v>-1</v>
      </c>
      <c r="Z58">
        <f t="shared" si="17"/>
        <v>1</v>
      </c>
      <c r="AA58">
        <f t="shared" si="18"/>
        <v>-1</v>
      </c>
      <c r="AB58">
        <f t="shared" si="19"/>
        <v>1</v>
      </c>
      <c r="AC58">
        <f t="shared" si="20"/>
        <v>-1</v>
      </c>
      <c r="AD58">
        <f t="shared" si="21"/>
        <v>1</v>
      </c>
      <c r="AE58">
        <f t="shared" si="22"/>
        <v>-1</v>
      </c>
      <c r="AF58">
        <f t="shared" si="23"/>
        <v>1</v>
      </c>
      <c r="AG58">
        <f t="shared" si="24"/>
        <v>-1</v>
      </c>
      <c r="AH58">
        <f t="shared" si="25"/>
        <v>1</v>
      </c>
      <c r="AI58">
        <f t="shared" si="26"/>
        <v>-1</v>
      </c>
      <c r="AJ58">
        <f t="shared" si="27"/>
        <v>-1</v>
      </c>
      <c r="AK58">
        <f t="shared" si="28"/>
        <v>1</v>
      </c>
      <c r="AL58">
        <f t="shared" si="29"/>
        <v>-1</v>
      </c>
      <c r="AM58">
        <f t="shared" si="30"/>
        <v>-1</v>
      </c>
      <c r="AN58">
        <f t="shared" si="31"/>
        <v>1</v>
      </c>
      <c r="AO58">
        <f t="shared" si="32"/>
        <v>1</v>
      </c>
      <c r="AP58">
        <f t="shared" si="33"/>
        <v>-1</v>
      </c>
      <c r="AQ58">
        <f t="shared" si="34"/>
        <v>1</v>
      </c>
      <c r="AR58">
        <f t="shared" si="35"/>
        <v>1</v>
      </c>
      <c r="AS58">
        <f t="shared" si="36"/>
        <v>1</v>
      </c>
      <c r="AT58">
        <f t="shared" si="37"/>
        <v>-1</v>
      </c>
      <c r="AU58">
        <f t="shared" si="38"/>
        <v>-1</v>
      </c>
      <c r="AV58">
        <f t="shared" si="39"/>
        <v>1</v>
      </c>
      <c r="AW58">
        <f t="shared" si="40"/>
        <v>-1</v>
      </c>
      <c r="AX58">
        <f t="shared" si="41"/>
        <v>-1</v>
      </c>
      <c r="AY58">
        <f t="shared" si="42"/>
        <v>1</v>
      </c>
      <c r="AZ58">
        <f t="shared" si="43"/>
        <v>-1</v>
      </c>
      <c r="BA58">
        <f t="shared" si="44"/>
        <v>-1</v>
      </c>
      <c r="BB58">
        <f t="shared" si="45"/>
        <v>-1</v>
      </c>
      <c r="BC58">
        <f t="shared" si="46"/>
        <v>1</v>
      </c>
      <c r="BD58">
        <f t="shared" si="47"/>
        <v>1</v>
      </c>
      <c r="BE58">
        <f t="shared" si="48"/>
        <v>-1</v>
      </c>
      <c r="BF58">
        <f t="shared" si="49"/>
        <v>1</v>
      </c>
      <c r="BG58">
        <f t="shared" si="50"/>
        <v>1</v>
      </c>
      <c r="BH58">
        <f t="shared" si="51"/>
        <v>-1</v>
      </c>
      <c r="BI58">
        <f t="shared" si="52"/>
        <v>1</v>
      </c>
      <c r="BJ58">
        <f t="shared" si="53"/>
        <v>-1</v>
      </c>
      <c r="BK58">
        <f t="shared" si="54"/>
        <v>-1</v>
      </c>
      <c r="BL58">
        <f t="shared" si="55"/>
        <v>1</v>
      </c>
      <c r="BM58">
        <f t="shared" si="56"/>
        <v>-1</v>
      </c>
      <c r="BN58">
        <v>9.7000000000000003E-2</v>
      </c>
      <c r="BO58">
        <v>9.7000000000000003E-2</v>
      </c>
      <c r="BP58">
        <f t="shared" si="57"/>
        <v>0.19400000000000001</v>
      </c>
      <c r="BS58" s="7">
        <f t="shared" si="58"/>
        <v>-1.0601562500000022E-2</v>
      </c>
      <c r="BT58" s="8">
        <f t="shared" si="58"/>
        <v>-1.0601562500000022E-2</v>
      </c>
      <c r="BX58" s="11">
        <v>-7.9765625000000756E-3</v>
      </c>
      <c r="BY58" s="11">
        <v>50</v>
      </c>
      <c r="BZ58" s="11">
        <f t="shared" si="59"/>
        <v>0.38671875</v>
      </c>
      <c r="CA58" s="11">
        <f t="shared" si="60"/>
        <v>-0.28788143283101186</v>
      </c>
    </row>
    <row r="59" spans="2:79" x14ac:dyDescent="0.2">
      <c r="B59" t="s">
        <v>215</v>
      </c>
      <c r="C59">
        <v>1</v>
      </c>
      <c r="D59">
        <v>-1</v>
      </c>
      <c r="E59">
        <v>-1</v>
      </c>
      <c r="F59">
        <v>1</v>
      </c>
      <c r="G59">
        <v>1</v>
      </c>
      <c r="H59">
        <v>1</v>
      </c>
      <c r="I59">
        <f t="shared" si="0"/>
        <v>1</v>
      </c>
      <c r="J59">
        <f t="shared" si="1"/>
        <v>-1</v>
      </c>
      <c r="K59">
        <f t="shared" si="2"/>
        <v>-1</v>
      </c>
      <c r="L59">
        <f t="shared" si="3"/>
        <v>-1</v>
      </c>
      <c r="M59">
        <f t="shared" si="4"/>
        <v>1</v>
      </c>
      <c r="N59">
        <f t="shared" si="5"/>
        <v>1</v>
      </c>
      <c r="O59">
        <f t="shared" si="6"/>
        <v>1</v>
      </c>
      <c r="P59">
        <f t="shared" si="7"/>
        <v>1</v>
      </c>
      <c r="Q59">
        <f t="shared" si="8"/>
        <v>-1</v>
      </c>
      <c r="R59">
        <f t="shared" si="9"/>
        <v>1</v>
      </c>
      <c r="S59">
        <f t="shared" si="10"/>
        <v>-1</v>
      </c>
      <c r="T59">
        <f t="shared" si="11"/>
        <v>-1</v>
      </c>
      <c r="U59">
        <f t="shared" si="12"/>
        <v>-1</v>
      </c>
      <c r="V59">
        <f t="shared" si="13"/>
        <v>-1</v>
      </c>
      <c r="W59">
        <f t="shared" si="14"/>
        <v>1</v>
      </c>
      <c r="X59">
        <f t="shared" si="15"/>
        <v>-1</v>
      </c>
      <c r="Y59">
        <f t="shared" si="16"/>
        <v>-1</v>
      </c>
      <c r="Z59">
        <f t="shared" si="17"/>
        <v>-1</v>
      </c>
      <c r="AA59">
        <f t="shared" si="18"/>
        <v>-1</v>
      </c>
      <c r="AB59">
        <f t="shared" si="19"/>
        <v>1</v>
      </c>
      <c r="AC59">
        <f t="shared" si="20"/>
        <v>1</v>
      </c>
      <c r="AD59">
        <f t="shared" si="21"/>
        <v>1</v>
      </c>
      <c r="AE59">
        <f t="shared" si="22"/>
        <v>1</v>
      </c>
      <c r="AF59">
        <f t="shared" si="23"/>
        <v>-1</v>
      </c>
      <c r="AG59">
        <f t="shared" si="24"/>
        <v>1</v>
      </c>
      <c r="AH59">
        <f t="shared" si="25"/>
        <v>1</v>
      </c>
      <c r="AI59">
        <f t="shared" si="26"/>
        <v>-1</v>
      </c>
      <c r="AJ59">
        <f t="shared" si="27"/>
        <v>1</v>
      </c>
      <c r="AK59">
        <f t="shared" si="28"/>
        <v>-1</v>
      </c>
      <c r="AL59">
        <f t="shared" si="29"/>
        <v>-1</v>
      </c>
      <c r="AM59">
        <f t="shared" si="30"/>
        <v>-1</v>
      </c>
      <c r="AN59">
        <f t="shared" si="31"/>
        <v>-1</v>
      </c>
      <c r="AO59">
        <f t="shared" si="32"/>
        <v>1</v>
      </c>
      <c r="AP59">
        <f t="shared" si="33"/>
        <v>1</v>
      </c>
      <c r="AQ59">
        <f t="shared" si="34"/>
        <v>1</v>
      </c>
      <c r="AR59">
        <f t="shared" si="35"/>
        <v>-1</v>
      </c>
      <c r="AS59">
        <f t="shared" si="36"/>
        <v>1</v>
      </c>
      <c r="AT59">
        <f t="shared" si="37"/>
        <v>1</v>
      </c>
      <c r="AU59">
        <f t="shared" si="38"/>
        <v>-1</v>
      </c>
      <c r="AV59">
        <f t="shared" si="39"/>
        <v>1</v>
      </c>
      <c r="AW59">
        <f t="shared" si="40"/>
        <v>1</v>
      </c>
      <c r="AX59">
        <f t="shared" si="41"/>
        <v>-1</v>
      </c>
      <c r="AY59">
        <f t="shared" si="42"/>
        <v>-1</v>
      </c>
      <c r="AZ59">
        <f t="shared" si="43"/>
        <v>-1</v>
      </c>
      <c r="BA59">
        <f t="shared" si="44"/>
        <v>1</v>
      </c>
      <c r="BB59">
        <f t="shared" si="45"/>
        <v>-1</v>
      </c>
      <c r="BC59">
        <f t="shared" si="46"/>
        <v>-1</v>
      </c>
      <c r="BD59">
        <f t="shared" si="47"/>
        <v>1</v>
      </c>
      <c r="BE59">
        <f t="shared" si="48"/>
        <v>-1</v>
      </c>
      <c r="BF59">
        <f t="shared" si="49"/>
        <v>-1</v>
      </c>
      <c r="BG59">
        <f t="shared" si="50"/>
        <v>1</v>
      </c>
      <c r="BH59">
        <f t="shared" si="51"/>
        <v>-1</v>
      </c>
      <c r="BI59">
        <f t="shared" si="52"/>
        <v>-1</v>
      </c>
      <c r="BJ59">
        <f t="shared" si="53"/>
        <v>1</v>
      </c>
      <c r="BK59">
        <f t="shared" si="54"/>
        <v>-1</v>
      </c>
      <c r="BL59">
        <f t="shared" si="55"/>
        <v>1</v>
      </c>
      <c r="BM59">
        <f t="shared" si="56"/>
        <v>1</v>
      </c>
      <c r="BN59">
        <v>0.56399999999999995</v>
      </c>
      <c r="BO59">
        <v>0.53900000000000003</v>
      </c>
      <c r="BP59">
        <f t="shared" si="57"/>
        <v>1.103</v>
      </c>
      <c r="BS59" s="7">
        <f t="shared" si="58"/>
        <v>3.9843749999990408E-4</v>
      </c>
      <c r="BT59" s="8">
        <f t="shared" si="58"/>
        <v>-2.4601562500000007E-2</v>
      </c>
      <c r="BX59" s="11">
        <v>-7.1640624999999847E-3</v>
      </c>
      <c r="BY59" s="11">
        <v>51</v>
      </c>
      <c r="BZ59" s="11">
        <f t="shared" si="59"/>
        <v>0.39453125</v>
      </c>
      <c r="CA59" s="11">
        <f t="shared" si="60"/>
        <v>-0.26752820610109723</v>
      </c>
    </row>
    <row r="60" spans="2:79" x14ac:dyDescent="0.2">
      <c r="B60" t="s">
        <v>216</v>
      </c>
      <c r="C60">
        <v>-1</v>
      </c>
      <c r="D60">
        <v>1</v>
      </c>
      <c r="E60">
        <v>1</v>
      </c>
      <c r="F60">
        <v>1</v>
      </c>
      <c r="G60">
        <v>1</v>
      </c>
      <c r="H60">
        <v>-1</v>
      </c>
      <c r="I60">
        <f t="shared" si="0"/>
        <v>-1</v>
      </c>
      <c r="J60">
        <f t="shared" si="1"/>
        <v>1</v>
      </c>
      <c r="K60">
        <f t="shared" si="2"/>
        <v>-1</v>
      </c>
      <c r="L60">
        <f t="shared" si="3"/>
        <v>-1</v>
      </c>
      <c r="M60">
        <f t="shared" si="4"/>
        <v>-1</v>
      </c>
      <c r="N60">
        <f t="shared" si="5"/>
        <v>-1</v>
      </c>
      <c r="O60">
        <f t="shared" si="6"/>
        <v>1</v>
      </c>
      <c r="P60">
        <f t="shared" si="7"/>
        <v>1</v>
      </c>
      <c r="Q60">
        <f t="shared" si="8"/>
        <v>-1</v>
      </c>
      <c r="R60">
        <f t="shared" si="9"/>
        <v>1</v>
      </c>
      <c r="S60">
        <f t="shared" si="10"/>
        <v>1</v>
      </c>
      <c r="T60">
        <f t="shared" si="11"/>
        <v>1</v>
      </c>
      <c r="U60">
        <f t="shared" si="12"/>
        <v>-1</v>
      </c>
      <c r="V60">
        <f t="shared" si="13"/>
        <v>-1</v>
      </c>
      <c r="W60">
        <f t="shared" si="14"/>
        <v>1</v>
      </c>
      <c r="X60">
        <f t="shared" si="15"/>
        <v>1</v>
      </c>
      <c r="Y60">
        <f t="shared" si="16"/>
        <v>1</v>
      </c>
      <c r="Z60">
        <f t="shared" si="17"/>
        <v>-1</v>
      </c>
      <c r="AA60">
        <f t="shared" si="18"/>
        <v>-1</v>
      </c>
      <c r="AB60">
        <f t="shared" si="19"/>
        <v>1</v>
      </c>
      <c r="AC60">
        <f t="shared" si="20"/>
        <v>1</v>
      </c>
      <c r="AD60">
        <f t="shared" si="21"/>
        <v>-1</v>
      </c>
      <c r="AE60">
        <f t="shared" si="22"/>
        <v>-1</v>
      </c>
      <c r="AF60">
        <f t="shared" si="23"/>
        <v>1</v>
      </c>
      <c r="AG60">
        <f t="shared" si="24"/>
        <v>-1</v>
      </c>
      <c r="AH60">
        <f t="shared" si="25"/>
        <v>-1</v>
      </c>
      <c r="AI60">
        <f t="shared" si="26"/>
        <v>1</v>
      </c>
      <c r="AJ60">
        <f t="shared" si="27"/>
        <v>1</v>
      </c>
      <c r="AK60">
        <f t="shared" si="28"/>
        <v>-1</v>
      </c>
      <c r="AL60">
        <f t="shared" si="29"/>
        <v>-1</v>
      </c>
      <c r="AM60">
        <f t="shared" si="30"/>
        <v>-1</v>
      </c>
      <c r="AN60">
        <f t="shared" si="31"/>
        <v>1</v>
      </c>
      <c r="AO60">
        <f t="shared" si="32"/>
        <v>-1</v>
      </c>
      <c r="AP60">
        <f t="shared" si="33"/>
        <v>-1</v>
      </c>
      <c r="AQ60">
        <f t="shared" si="34"/>
        <v>1</v>
      </c>
      <c r="AR60">
        <f t="shared" si="35"/>
        <v>-1</v>
      </c>
      <c r="AS60">
        <f t="shared" si="36"/>
        <v>1</v>
      </c>
      <c r="AT60">
        <f t="shared" si="37"/>
        <v>-1</v>
      </c>
      <c r="AU60">
        <f t="shared" si="38"/>
        <v>1</v>
      </c>
      <c r="AV60">
        <f t="shared" si="39"/>
        <v>1</v>
      </c>
      <c r="AW60">
        <f t="shared" si="40"/>
        <v>-1</v>
      </c>
      <c r="AX60">
        <f t="shared" si="41"/>
        <v>1</v>
      </c>
      <c r="AY60">
        <f t="shared" si="42"/>
        <v>1</v>
      </c>
      <c r="AZ60">
        <f t="shared" si="43"/>
        <v>-1</v>
      </c>
      <c r="BA60">
        <f t="shared" si="44"/>
        <v>1</v>
      </c>
      <c r="BB60">
        <f t="shared" si="45"/>
        <v>-1</v>
      </c>
      <c r="BC60">
        <f t="shared" si="46"/>
        <v>1</v>
      </c>
      <c r="BD60">
        <f t="shared" si="47"/>
        <v>-1</v>
      </c>
      <c r="BE60">
        <f t="shared" si="48"/>
        <v>1</v>
      </c>
      <c r="BF60">
        <f t="shared" si="49"/>
        <v>-1</v>
      </c>
      <c r="BG60">
        <f t="shared" si="50"/>
        <v>1</v>
      </c>
      <c r="BH60">
        <f t="shared" si="51"/>
        <v>-1</v>
      </c>
      <c r="BI60">
        <f t="shared" si="52"/>
        <v>-1</v>
      </c>
      <c r="BJ60">
        <f t="shared" si="53"/>
        <v>1</v>
      </c>
      <c r="BK60">
        <f t="shared" si="54"/>
        <v>1</v>
      </c>
      <c r="BL60">
        <f t="shared" si="55"/>
        <v>-1</v>
      </c>
      <c r="BM60">
        <f t="shared" si="56"/>
        <v>-1</v>
      </c>
      <c r="BN60">
        <v>0.22700000000000001</v>
      </c>
      <c r="BO60">
        <v>0.245</v>
      </c>
      <c r="BP60">
        <f t="shared" si="57"/>
        <v>0.47199999999999998</v>
      </c>
      <c r="BS60" s="7">
        <f t="shared" si="58"/>
        <v>-1.4351562499999804E-2</v>
      </c>
      <c r="BT60" s="8">
        <f t="shared" si="58"/>
        <v>3.6484375000001845E-3</v>
      </c>
      <c r="BX60" s="11">
        <v>-6.8515624999997415E-3</v>
      </c>
      <c r="BY60" s="11">
        <v>52</v>
      </c>
      <c r="BZ60" s="11">
        <f t="shared" si="59"/>
        <v>0.40234375</v>
      </c>
      <c r="CA60" s="11">
        <f t="shared" si="60"/>
        <v>-0.24728521534080491</v>
      </c>
    </row>
    <row r="61" spans="2:79" x14ac:dyDescent="0.2">
      <c r="B61" t="s">
        <v>217</v>
      </c>
      <c r="C61">
        <v>-1</v>
      </c>
      <c r="D61">
        <v>1</v>
      </c>
      <c r="E61">
        <v>1</v>
      </c>
      <c r="F61">
        <v>1</v>
      </c>
      <c r="G61">
        <v>-1</v>
      </c>
      <c r="H61">
        <v>1</v>
      </c>
      <c r="I61">
        <f t="shared" si="0"/>
        <v>-1</v>
      </c>
      <c r="J61">
        <f t="shared" si="1"/>
        <v>1</v>
      </c>
      <c r="K61">
        <f t="shared" si="2"/>
        <v>-1</v>
      </c>
      <c r="L61">
        <f t="shared" si="3"/>
        <v>-1</v>
      </c>
      <c r="M61">
        <f t="shared" si="4"/>
        <v>-1</v>
      </c>
      <c r="N61">
        <f t="shared" si="5"/>
        <v>1</v>
      </c>
      <c r="O61">
        <f t="shared" si="6"/>
        <v>-1</v>
      </c>
      <c r="P61">
        <f t="shared" si="7"/>
        <v>1</v>
      </c>
      <c r="Q61">
        <f t="shared" si="8"/>
        <v>-1</v>
      </c>
      <c r="R61">
        <f t="shared" si="9"/>
        <v>1</v>
      </c>
      <c r="S61">
        <f t="shared" si="10"/>
        <v>1</v>
      </c>
      <c r="T61">
        <f t="shared" si="11"/>
        <v>-1</v>
      </c>
      <c r="U61">
        <f t="shared" si="12"/>
        <v>1</v>
      </c>
      <c r="V61">
        <f t="shared" si="13"/>
        <v>-1</v>
      </c>
      <c r="W61">
        <f t="shared" si="14"/>
        <v>1</v>
      </c>
      <c r="X61">
        <f t="shared" si="15"/>
        <v>1</v>
      </c>
      <c r="Y61">
        <f t="shared" si="16"/>
        <v>-1</v>
      </c>
      <c r="Z61">
        <f t="shared" si="17"/>
        <v>1</v>
      </c>
      <c r="AA61">
        <f t="shared" si="18"/>
        <v>-1</v>
      </c>
      <c r="AB61">
        <f t="shared" si="19"/>
        <v>1</v>
      </c>
      <c r="AC61">
        <f t="shared" si="20"/>
        <v>-1</v>
      </c>
      <c r="AD61">
        <f t="shared" si="21"/>
        <v>1</v>
      </c>
      <c r="AE61">
        <f t="shared" si="22"/>
        <v>-1</v>
      </c>
      <c r="AF61">
        <f t="shared" si="23"/>
        <v>1</v>
      </c>
      <c r="AG61">
        <f t="shared" si="24"/>
        <v>-1</v>
      </c>
      <c r="AH61">
        <f t="shared" si="25"/>
        <v>1</v>
      </c>
      <c r="AI61">
        <f t="shared" si="26"/>
        <v>-1</v>
      </c>
      <c r="AJ61">
        <f t="shared" si="27"/>
        <v>-1</v>
      </c>
      <c r="AK61">
        <f t="shared" si="28"/>
        <v>1</v>
      </c>
      <c r="AL61">
        <f t="shared" si="29"/>
        <v>-1</v>
      </c>
      <c r="AM61">
        <f t="shared" si="30"/>
        <v>1</v>
      </c>
      <c r="AN61">
        <f t="shared" si="31"/>
        <v>-1</v>
      </c>
      <c r="AO61">
        <f t="shared" si="32"/>
        <v>-1</v>
      </c>
      <c r="AP61">
        <f t="shared" si="33"/>
        <v>1</v>
      </c>
      <c r="AQ61">
        <f t="shared" si="34"/>
        <v>-1</v>
      </c>
      <c r="AR61">
        <f t="shared" si="35"/>
        <v>-1</v>
      </c>
      <c r="AS61">
        <f t="shared" si="36"/>
        <v>-1</v>
      </c>
      <c r="AT61">
        <f t="shared" si="37"/>
        <v>1</v>
      </c>
      <c r="AU61">
        <f t="shared" si="38"/>
        <v>1</v>
      </c>
      <c r="AV61">
        <f t="shared" si="39"/>
        <v>-1</v>
      </c>
      <c r="AW61">
        <f t="shared" si="40"/>
        <v>1</v>
      </c>
      <c r="AX61">
        <f t="shared" si="41"/>
        <v>1</v>
      </c>
      <c r="AY61">
        <f t="shared" si="42"/>
        <v>-1</v>
      </c>
      <c r="AZ61">
        <f t="shared" si="43"/>
        <v>1</v>
      </c>
      <c r="BA61">
        <f t="shared" si="44"/>
        <v>1</v>
      </c>
      <c r="BB61">
        <f t="shared" si="45"/>
        <v>1</v>
      </c>
      <c r="BC61">
        <f t="shared" si="46"/>
        <v>-1</v>
      </c>
      <c r="BD61">
        <f t="shared" si="47"/>
        <v>-1</v>
      </c>
      <c r="BE61">
        <f t="shared" si="48"/>
        <v>-1</v>
      </c>
      <c r="BF61">
        <f t="shared" si="49"/>
        <v>1</v>
      </c>
      <c r="BG61">
        <f t="shared" si="50"/>
        <v>1</v>
      </c>
      <c r="BH61">
        <f t="shared" si="51"/>
        <v>-1</v>
      </c>
      <c r="BI61">
        <f t="shared" si="52"/>
        <v>1</v>
      </c>
      <c r="BJ61">
        <f t="shared" si="53"/>
        <v>-1</v>
      </c>
      <c r="BK61">
        <f t="shared" si="54"/>
        <v>-1</v>
      </c>
      <c r="BL61">
        <f t="shared" si="55"/>
        <v>1</v>
      </c>
      <c r="BM61">
        <f t="shared" si="56"/>
        <v>-1</v>
      </c>
      <c r="BN61">
        <v>0.47699999999999998</v>
      </c>
      <c r="BO61">
        <v>0.46400000000000002</v>
      </c>
      <c r="BP61">
        <f t="shared" si="57"/>
        <v>0.94100000000000006</v>
      </c>
      <c r="BS61" s="7">
        <f t="shared" si="58"/>
        <v>1.5554687499999831E-2</v>
      </c>
      <c r="BT61" s="8">
        <f t="shared" si="58"/>
        <v>2.5546874999998748E-3</v>
      </c>
      <c r="BX61" s="11">
        <v>-6.5078124999998765E-3</v>
      </c>
      <c r="BY61" s="11">
        <v>53</v>
      </c>
      <c r="BZ61" s="11">
        <f t="shared" si="59"/>
        <v>0.41015625</v>
      </c>
      <c r="CA61" s="11">
        <f t="shared" si="60"/>
        <v>-0.22714306250271532</v>
      </c>
    </row>
    <row r="62" spans="2:79" x14ac:dyDescent="0.2">
      <c r="B62" t="s">
        <v>218</v>
      </c>
      <c r="C62">
        <v>-1</v>
      </c>
      <c r="D62">
        <v>1</v>
      </c>
      <c r="E62">
        <v>1</v>
      </c>
      <c r="F62">
        <v>-1</v>
      </c>
      <c r="G62">
        <v>1</v>
      </c>
      <c r="H62">
        <v>1</v>
      </c>
      <c r="I62">
        <f t="shared" si="0"/>
        <v>1</v>
      </c>
      <c r="J62">
        <f t="shared" si="1"/>
        <v>-1</v>
      </c>
      <c r="K62">
        <f t="shared" si="2"/>
        <v>-1</v>
      </c>
      <c r="L62">
        <f t="shared" si="3"/>
        <v>-1</v>
      </c>
      <c r="M62">
        <f t="shared" si="4"/>
        <v>1</v>
      </c>
      <c r="N62">
        <f t="shared" si="5"/>
        <v>-1</v>
      </c>
      <c r="O62">
        <f t="shared" si="6"/>
        <v>-1</v>
      </c>
      <c r="P62">
        <f t="shared" si="7"/>
        <v>-1</v>
      </c>
      <c r="Q62">
        <f t="shared" si="8"/>
        <v>1</v>
      </c>
      <c r="R62">
        <f t="shared" si="9"/>
        <v>1</v>
      </c>
      <c r="S62">
        <f t="shared" si="10"/>
        <v>-1</v>
      </c>
      <c r="T62">
        <f t="shared" si="11"/>
        <v>1</v>
      </c>
      <c r="U62">
        <f t="shared" si="12"/>
        <v>1</v>
      </c>
      <c r="V62">
        <f t="shared" si="13"/>
        <v>1</v>
      </c>
      <c r="W62">
        <f t="shared" si="14"/>
        <v>-1</v>
      </c>
      <c r="X62">
        <f t="shared" si="15"/>
        <v>-1</v>
      </c>
      <c r="Y62">
        <f t="shared" si="16"/>
        <v>1</v>
      </c>
      <c r="Z62">
        <f t="shared" si="17"/>
        <v>1</v>
      </c>
      <c r="AA62">
        <f t="shared" si="18"/>
        <v>1</v>
      </c>
      <c r="AB62">
        <f t="shared" si="19"/>
        <v>-1</v>
      </c>
      <c r="AC62">
        <f t="shared" si="20"/>
        <v>-1</v>
      </c>
      <c r="AD62">
        <f t="shared" si="21"/>
        <v>-1</v>
      </c>
      <c r="AE62">
        <f t="shared" si="22"/>
        <v>-1</v>
      </c>
      <c r="AF62">
        <f t="shared" si="23"/>
        <v>1</v>
      </c>
      <c r="AG62">
        <f t="shared" si="24"/>
        <v>1</v>
      </c>
      <c r="AH62">
        <f t="shared" si="25"/>
        <v>1</v>
      </c>
      <c r="AI62">
        <f t="shared" si="26"/>
        <v>-1</v>
      </c>
      <c r="AJ62">
        <f t="shared" si="27"/>
        <v>1</v>
      </c>
      <c r="AK62">
        <f t="shared" si="28"/>
        <v>-1</v>
      </c>
      <c r="AL62">
        <f t="shared" si="29"/>
        <v>-1</v>
      </c>
      <c r="AM62">
        <f t="shared" si="30"/>
        <v>-1</v>
      </c>
      <c r="AN62">
        <f t="shared" si="31"/>
        <v>-1</v>
      </c>
      <c r="AO62">
        <f t="shared" si="32"/>
        <v>1</v>
      </c>
      <c r="AP62">
        <f t="shared" si="33"/>
        <v>1</v>
      </c>
      <c r="AQ62">
        <f t="shared" si="34"/>
        <v>1</v>
      </c>
      <c r="AR62">
        <f t="shared" si="35"/>
        <v>-1</v>
      </c>
      <c r="AS62">
        <f t="shared" si="36"/>
        <v>-1</v>
      </c>
      <c r="AT62">
        <f t="shared" si="37"/>
        <v>-1</v>
      </c>
      <c r="AU62">
        <f t="shared" si="38"/>
        <v>1</v>
      </c>
      <c r="AV62">
        <f t="shared" si="39"/>
        <v>1</v>
      </c>
      <c r="AW62">
        <f t="shared" si="40"/>
        <v>1</v>
      </c>
      <c r="AX62">
        <f t="shared" si="41"/>
        <v>-1</v>
      </c>
      <c r="AY62">
        <f t="shared" si="42"/>
        <v>-1</v>
      </c>
      <c r="AZ62">
        <f t="shared" si="43"/>
        <v>-1</v>
      </c>
      <c r="BA62">
        <f t="shared" si="44"/>
        <v>1</v>
      </c>
      <c r="BB62">
        <f t="shared" si="45"/>
        <v>1</v>
      </c>
      <c r="BC62">
        <f t="shared" si="46"/>
        <v>1</v>
      </c>
      <c r="BD62">
        <f t="shared" si="47"/>
        <v>-1</v>
      </c>
      <c r="BE62">
        <f t="shared" si="48"/>
        <v>-1</v>
      </c>
      <c r="BF62">
        <f t="shared" si="49"/>
        <v>-1</v>
      </c>
      <c r="BG62">
        <f t="shared" si="50"/>
        <v>1</v>
      </c>
      <c r="BH62">
        <f t="shared" si="51"/>
        <v>1</v>
      </c>
      <c r="BI62">
        <f t="shared" si="52"/>
        <v>1</v>
      </c>
      <c r="BJ62">
        <f t="shared" si="53"/>
        <v>-1</v>
      </c>
      <c r="BK62">
        <f t="shared" si="54"/>
        <v>1</v>
      </c>
      <c r="BL62">
        <f t="shared" si="55"/>
        <v>-1</v>
      </c>
      <c r="BM62">
        <f t="shared" si="56"/>
        <v>-1</v>
      </c>
      <c r="BN62">
        <v>0.47699999999999998</v>
      </c>
      <c r="BO62">
        <v>0.49</v>
      </c>
      <c r="BP62">
        <f t="shared" si="57"/>
        <v>0.96699999999999997</v>
      </c>
      <c r="BS62" s="7">
        <f t="shared" si="58"/>
        <v>-2.7789062500000017E-2</v>
      </c>
      <c r="BT62" s="8">
        <f t="shared" si="58"/>
        <v>-1.4789062500000005E-2</v>
      </c>
      <c r="BX62" s="11">
        <v>-6.3828124999999875E-3</v>
      </c>
      <c r="BY62" s="11">
        <v>54</v>
      </c>
      <c r="BZ62" s="11">
        <f t="shared" si="59"/>
        <v>0.41796875</v>
      </c>
      <c r="CA62" s="11">
        <f t="shared" si="60"/>
        <v>-0.20709265272436031</v>
      </c>
    </row>
    <row r="63" spans="2:79" x14ac:dyDescent="0.2">
      <c r="B63" t="s">
        <v>219</v>
      </c>
      <c r="C63">
        <v>-1</v>
      </c>
      <c r="D63">
        <v>1</v>
      </c>
      <c r="E63">
        <v>-1</v>
      </c>
      <c r="F63">
        <v>1</v>
      </c>
      <c r="G63">
        <v>1</v>
      </c>
      <c r="H63">
        <v>1</v>
      </c>
      <c r="I63">
        <f t="shared" si="0"/>
        <v>1</v>
      </c>
      <c r="J63">
        <f t="shared" si="1"/>
        <v>-1</v>
      </c>
      <c r="K63">
        <f t="shared" si="2"/>
        <v>-1</v>
      </c>
      <c r="L63">
        <f t="shared" si="3"/>
        <v>1</v>
      </c>
      <c r="M63">
        <f t="shared" si="4"/>
        <v>-1</v>
      </c>
      <c r="N63">
        <f t="shared" si="5"/>
        <v>-1</v>
      </c>
      <c r="O63">
        <f t="shared" si="6"/>
        <v>-1</v>
      </c>
      <c r="P63">
        <f t="shared" si="7"/>
        <v>-1</v>
      </c>
      <c r="Q63">
        <f t="shared" si="8"/>
        <v>1</v>
      </c>
      <c r="R63">
        <f t="shared" si="9"/>
        <v>-1</v>
      </c>
      <c r="S63">
        <f t="shared" si="10"/>
        <v>1</v>
      </c>
      <c r="T63">
        <f t="shared" si="11"/>
        <v>1</v>
      </c>
      <c r="U63">
        <f t="shared" si="12"/>
        <v>1</v>
      </c>
      <c r="V63">
        <f t="shared" si="13"/>
        <v>1</v>
      </c>
      <c r="W63">
        <f t="shared" si="14"/>
        <v>-1</v>
      </c>
      <c r="X63">
        <f t="shared" si="15"/>
        <v>-1</v>
      </c>
      <c r="Y63">
        <f t="shared" si="16"/>
        <v>-1</v>
      </c>
      <c r="Z63">
        <f t="shared" si="17"/>
        <v>-1</v>
      </c>
      <c r="AA63">
        <f t="shared" si="18"/>
        <v>-1</v>
      </c>
      <c r="AB63">
        <f t="shared" si="19"/>
        <v>1</v>
      </c>
      <c r="AC63">
        <f t="shared" si="20"/>
        <v>1</v>
      </c>
      <c r="AD63">
        <f t="shared" si="21"/>
        <v>1</v>
      </c>
      <c r="AE63">
        <f t="shared" si="22"/>
        <v>1</v>
      </c>
      <c r="AF63">
        <f t="shared" si="23"/>
        <v>-1</v>
      </c>
      <c r="AG63">
        <f t="shared" si="24"/>
        <v>1</v>
      </c>
      <c r="AH63">
        <f t="shared" si="25"/>
        <v>1</v>
      </c>
      <c r="AI63">
        <f t="shared" si="26"/>
        <v>-1</v>
      </c>
      <c r="AJ63">
        <f t="shared" si="27"/>
        <v>1</v>
      </c>
      <c r="AK63">
        <f t="shared" si="28"/>
        <v>-1</v>
      </c>
      <c r="AL63">
        <f t="shared" si="29"/>
        <v>-1</v>
      </c>
      <c r="AM63">
        <f t="shared" si="30"/>
        <v>1</v>
      </c>
      <c r="AN63">
        <f t="shared" si="31"/>
        <v>1</v>
      </c>
      <c r="AO63">
        <f t="shared" si="32"/>
        <v>-1</v>
      </c>
      <c r="AP63">
        <f t="shared" si="33"/>
        <v>-1</v>
      </c>
      <c r="AQ63">
        <f t="shared" si="34"/>
        <v>-1</v>
      </c>
      <c r="AR63">
        <f t="shared" si="35"/>
        <v>1</v>
      </c>
      <c r="AS63">
        <f t="shared" si="36"/>
        <v>-1</v>
      </c>
      <c r="AT63">
        <f t="shared" si="37"/>
        <v>-1</v>
      </c>
      <c r="AU63">
        <f t="shared" si="38"/>
        <v>1</v>
      </c>
      <c r="AV63">
        <f t="shared" si="39"/>
        <v>-1</v>
      </c>
      <c r="AW63">
        <f t="shared" si="40"/>
        <v>-1</v>
      </c>
      <c r="AX63">
        <f t="shared" si="41"/>
        <v>1</v>
      </c>
      <c r="AY63">
        <f t="shared" si="42"/>
        <v>1</v>
      </c>
      <c r="AZ63">
        <f t="shared" si="43"/>
        <v>1</v>
      </c>
      <c r="BA63">
        <f t="shared" si="44"/>
        <v>-1</v>
      </c>
      <c r="BB63">
        <f t="shared" si="45"/>
        <v>1</v>
      </c>
      <c r="BC63">
        <f t="shared" si="46"/>
        <v>1</v>
      </c>
      <c r="BD63">
        <f t="shared" si="47"/>
        <v>-1</v>
      </c>
      <c r="BE63">
        <f t="shared" si="48"/>
        <v>-1</v>
      </c>
      <c r="BF63">
        <f t="shared" si="49"/>
        <v>-1</v>
      </c>
      <c r="BG63">
        <f t="shared" si="50"/>
        <v>1</v>
      </c>
      <c r="BH63">
        <f t="shared" si="51"/>
        <v>-1</v>
      </c>
      <c r="BI63">
        <f t="shared" si="52"/>
        <v>-1</v>
      </c>
      <c r="BJ63">
        <f t="shared" si="53"/>
        <v>1</v>
      </c>
      <c r="BK63">
        <f t="shared" si="54"/>
        <v>-1</v>
      </c>
      <c r="BL63">
        <f t="shared" si="55"/>
        <v>1</v>
      </c>
      <c r="BM63">
        <f t="shared" si="56"/>
        <v>1</v>
      </c>
      <c r="BN63">
        <v>0.45100000000000001</v>
      </c>
      <c r="BO63">
        <v>0.47699999999999998</v>
      </c>
      <c r="BP63">
        <f t="shared" si="57"/>
        <v>0.92799999999999994</v>
      </c>
      <c r="BS63" s="7">
        <f t="shared" si="58"/>
        <v>-1.4976562500000012E-2</v>
      </c>
      <c r="BT63" s="8">
        <f t="shared" si="58"/>
        <v>1.1023437499999955E-2</v>
      </c>
      <c r="BX63" s="11">
        <v>-5.6328125000000423E-3</v>
      </c>
      <c r="BY63" s="11">
        <v>55</v>
      </c>
      <c r="BZ63" s="11">
        <f t="shared" si="59"/>
        <v>0.42578125</v>
      </c>
      <c r="CA63" s="11">
        <f t="shared" si="60"/>
        <v>-0.18712516222572084</v>
      </c>
    </row>
    <row r="64" spans="2:79" x14ac:dyDescent="0.2">
      <c r="B64" t="s">
        <v>220</v>
      </c>
      <c r="C64">
        <v>-1</v>
      </c>
      <c r="D64">
        <v>-1</v>
      </c>
      <c r="E64">
        <v>1</v>
      </c>
      <c r="F64">
        <v>1</v>
      </c>
      <c r="G64">
        <v>1</v>
      </c>
      <c r="H64">
        <v>1</v>
      </c>
      <c r="I64">
        <f t="shared" si="0"/>
        <v>1</v>
      </c>
      <c r="J64">
        <f t="shared" si="1"/>
        <v>1</v>
      </c>
      <c r="K64">
        <f t="shared" si="2"/>
        <v>1</v>
      </c>
      <c r="L64">
        <f t="shared" si="3"/>
        <v>-1</v>
      </c>
      <c r="M64">
        <f t="shared" si="4"/>
        <v>-1</v>
      </c>
      <c r="N64">
        <f t="shared" si="5"/>
        <v>-1</v>
      </c>
      <c r="O64">
        <f t="shared" si="6"/>
        <v>-1</v>
      </c>
      <c r="P64">
        <f t="shared" si="7"/>
        <v>-1</v>
      </c>
      <c r="Q64">
        <f t="shared" si="8"/>
        <v>-1</v>
      </c>
      <c r="R64">
        <f t="shared" si="9"/>
        <v>-1</v>
      </c>
      <c r="S64">
        <f t="shared" si="10"/>
        <v>-1</v>
      </c>
      <c r="T64">
        <f t="shared" si="11"/>
        <v>-1</v>
      </c>
      <c r="U64">
        <f t="shared" si="12"/>
        <v>-1</v>
      </c>
      <c r="V64">
        <f t="shared" si="13"/>
        <v>-1</v>
      </c>
      <c r="W64">
        <f t="shared" si="14"/>
        <v>-1</v>
      </c>
      <c r="X64">
        <f t="shared" si="15"/>
        <v>1</v>
      </c>
      <c r="Y64">
        <f t="shared" si="16"/>
        <v>1</v>
      </c>
      <c r="Z64">
        <f t="shared" si="17"/>
        <v>1</v>
      </c>
      <c r="AA64">
        <f t="shared" si="18"/>
        <v>1</v>
      </c>
      <c r="AB64">
        <f t="shared" si="19"/>
        <v>1</v>
      </c>
      <c r="AC64">
        <f t="shared" si="20"/>
        <v>1</v>
      </c>
      <c r="AD64">
        <f t="shared" si="21"/>
        <v>1</v>
      </c>
      <c r="AE64">
        <f t="shared" si="22"/>
        <v>1</v>
      </c>
      <c r="AF64">
        <f t="shared" si="23"/>
        <v>1</v>
      </c>
      <c r="AG64">
        <f t="shared" si="24"/>
        <v>1</v>
      </c>
      <c r="AH64">
        <f t="shared" si="25"/>
        <v>1</v>
      </c>
      <c r="AI64">
        <f t="shared" si="26"/>
        <v>1</v>
      </c>
      <c r="AJ64">
        <f t="shared" si="27"/>
        <v>1</v>
      </c>
      <c r="AK64">
        <f t="shared" si="28"/>
        <v>1</v>
      </c>
      <c r="AL64">
        <f t="shared" si="29"/>
        <v>1</v>
      </c>
      <c r="AM64">
        <f t="shared" si="30"/>
        <v>-1</v>
      </c>
      <c r="AN64">
        <f t="shared" si="31"/>
        <v>-1</v>
      </c>
      <c r="AO64">
        <f t="shared" si="32"/>
        <v>-1</v>
      </c>
      <c r="AP64">
        <f t="shared" si="33"/>
        <v>-1</v>
      </c>
      <c r="AQ64">
        <f t="shared" si="34"/>
        <v>-1</v>
      </c>
      <c r="AR64">
        <f t="shared" si="35"/>
        <v>-1</v>
      </c>
      <c r="AS64">
        <f t="shared" si="36"/>
        <v>-1</v>
      </c>
      <c r="AT64">
        <f t="shared" si="37"/>
        <v>-1</v>
      </c>
      <c r="AU64">
        <f t="shared" si="38"/>
        <v>-1</v>
      </c>
      <c r="AV64">
        <f t="shared" si="39"/>
        <v>-1</v>
      </c>
      <c r="AW64">
        <f t="shared" si="40"/>
        <v>-1</v>
      </c>
      <c r="AX64">
        <f t="shared" si="41"/>
        <v>-1</v>
      </c>
      <c r="AY64">
        <f t="shared" si="42"/>
        <v>-1</v>
      </c>
      <c r="AZ64">
        <f t="shared" si="43"/>
        <v>-1</v>
      </c>
      <c r="BA64">
        <f t="shared" si="44"/>
        <v>-1</v>
      </c>
      <c r="BB64">
        <f t="shared" si="45"/>
        <v>-1</v>
      </c>
      <c r="BC64">
        <f t="shared" si="46"/>
        <v>-1</v>
      </c>
      <c r="BD64">
        <f t="shared" si="47"/>
        <v>-1</v>
      </c>
      <c r="BE64">
        <f t="shared" si="48"/>
        <v>1</v>
      </c>
      <c r="BF64">
        <f t="shared" si="49"/>
        <v>1</v>
      </c>
      <c r="BG64">
        <f t="shared" si="50"/>
        <v>1</v>
      </c>
      <c r="BH64">
        <f t="shared" si="51"/>
        <v>1</v>
      </c>
      <c r="BI64">
        <f t="shared" si="52"/>
        <v>1</v>
      </c>
      <c r="BJ64">
        <f t="shared" si="53"/>
        <v>1</v>
      </c>
      <c r="BK64">
        <f t="shared" si="54"/>
        <v>1</v>
      </c>
      <c r="BL64">
        <f t="shared" si="55"/>
        <v>1</v>
      </c>
      <c r="BM64">
        <f t="shared" si="56"/>
        <v>1</v>
      </c>
      <c r="BN64">
        <v>0.435</v>
      </c>
      <c r="BO64">
        <v>0.40100000000000002</v>
      </c>
      <c r="BP64">
        <f t="shared" si="57"/>
        <v>0.83600000000000008</v>
      </c>
      <c r="BS64" s="7">
        <f t="shared" si="58"/>
        <v>1.1117187500000014E-2</v>
      </c>
      <c r="BT64" s="8">
        <f t="shared" si="58"/>
        <v>-2.288281249999996E-2</v>
      </c>
      <c r="BX64" s="11">
        <v>-5.3828125000000421E-3</v>
      </c>
      <c r="BY64" s="11">
        <v>56</v>
      </c>
      <c r="BZ64" s="11">
        <f t="shared" si="59"/>
        <v>0.43359375</v>
      </c>
      <c r="CA64" s="11">
        <f t="shared" si="60"/>
        <v>-0.16723200837085012</v>
      </c>
    </row>
    <row r="65" spans="2:79" x14ac:dyDescent="0.2">
      <c r="B65" t="s">
        <v>221</v>
      </c>
      <c r="C65">
        <v>1</v>
      </c>
      <c r="D65">
        <v>-1</v>
      </c>
      <c r="E65">
        <v>1</v>
      </c>
      <c r="F65">
        <v>-1</v>
      </c>
      <c r="G65">
        <v>1</v>
      </c>
      <c r="H65">
        <v>1</v>
      </c>
      <c r="I65">
        <f t="shared" si="0"/>
        <v>1</v>
      </c>
      <c r="J65">
        <f t="shared" si="1"/>
        <v>-1</v>
      </c>
      <c r="K65">
        <f t="shared" si="2"/>
        <v>-1</v>
      </c>
      <c r="L65">
        <f t="shared" si="3"/>
        <v>1</v>
      </c>
      <c r="M65">
        <f t="shared" si="4"/>
        <v>-1</v>
      </c>
      <c r="N65">
        <f t="shared" si="5"/>
        <v>1</v>
      </c>
      <c r="O65">
        <f t="shared" si="6"/>
        <v>1</v>
      </c>
      <c r="P65">
        <f t="shared" si="7"/>
        <v>1</v>
      </c>
      <c r="Q65">
        <f t="shared" si="8"/>
        <v>-1</v>
      </c>
      <c r="R65">
        <f t="shared" si="9"/>
        <v>-1</v>
      </c>
      <c r="S65">
        <f t="shared" si="10"/>
        <v>1</v>
      </c>
      <c r="T65">
        <f t="shared" si="11"/>
        <v>-1</v>
      </c>
      <c r="U65">
        <f t="shared" si="12"/>
        <v>-1</v>
      </c>
      <c r="V65">
        <f t="shared" si="13"/>
        <v>-1</v>
      </c>
      <c r="W65">
        <f t="shared" si="14"/>
        <v>1</v>
      </c>
      <c r="X65">
        <f t="shared" si="15"/>
        <v>-1</v>
      </c>
      <c r="Y65">
        <f t="shared" si="16"/>
        <v>1</v>
      </c>
      <c r="Z65">
        <f t="shared" si="17"/>
        <v>1</v>
      </c>
      <c r="AA65">
        <f t="shared" si="18"/>
        <v>1</v>
      </c>
      <c r="AB65">
        <f t="shared" si="19"/>
        <v>-1</v>
      </c>
      <c r="AC65">
        <f t="shared" si="20"/>
        <v>-1</v>
      </c>
      <c r="AD65">
        <f t="shared" si="21"/>
        <v>-1</v>
      </c>
      <c r="AE65">
        <f t="shared" si="22"/>
        <v>-1</v>
      </c>
      <c r="AF65">
        <f t="shared" si="23"/>
        <v>1</v>
      </c>
      <c r="AG65">
        <f t="shared" si="24"/>
        <v>1</v>
      </c>
      <c r="AH65">
        <f t="shared" si="25"/>
        <v>1</v>
      </c>
      <c r="AI65">
        <f t="shared" si="26"/>
        <v>-1</v>
      </c>
      <c r="AJ65">
        <f t="shared" si="27"/>
        <v>1</v>
      </c>
      <c r="AK65">
        <f t="shared" si="28"/>
        <v>-1</v>
      </c>
      <c r="AL65">
        <f t="shared" si="29"/>
        <v>-1</v>
      </c>
      <c r="AM65">
        <f t="shared" si="30"/>
        <v>1</v>
      </c>
      <c r="AN65">
        <f t="shared" si="31"/>
        <v>1</v>
      </c>
      <c r="AO65">
        <f t="shared" si="32"/>
        <v>-1</v>
      </c>
      <c r="AP65">
        <f t="shared" si="33"/>
        <v>-1</v>
      </c>
      <c r="AQ65">
        <f t="shared" si="34"/>
        <v>-1</v>
      </c>
      <c r="AR65">
        <f t="shared" si="35"/>
        <v>1</v>
      </c>
      <c r="AS65">
        <f t="shared" si="36"/>
        <v>1</v>
      </c>
      <c r="AT65">
        <f t="shared" si="37"/>
        <v>1</v>
      </c>
      <c r="AU65">
        <f t="shared" si="38"/>
        <v>-1</v>
      </c>
      <c r="AV65">
        <f t="shared" si="39"/>
        <v>-1</v>
      </c>
      <c r="AW65">
        <f t="shared" si="40"/>
        <v>-1</v>
      </c>
      <c r="AX65">
        <f t="shared" si="41"/>
        <v>1</v>
      </c>
      <c r="AY65">
        <f t="shared" si="42"/>
        <v>1</v>
      </c>
      <c r="AZ65">
        <f t="shared" si="43"/>
        <v>1</v>
      </c>
      <c r="BA65">
        <f t="shared" si="44"/>
        <v>-1</v>
      </c>
      <c r="BB65">
        <f t="shared" si="45"/>
        <v>-1</v>
      </c>
      <c r="BC65">
        <f t="shared" si="46"/>
        <v>-1</v>
      </c>
      <c r="BD65">
        <f t="shared" si="47"/>
        <v>1</v>
      </c>
      <c r="BE65">
        <f t="shared" si="48"/>
        <v>-1</v>
      </c>
      <c r="BF65">
        <f t="shared" si="49"/>
        <v>-1</v>
      </c>
      <c r="BG65">
        <f t="shared" si="50"/>
        <v>1</v>
      </c>
      <c r="BH65">
        <f t="shared" si="51"/>
        <v>1</v>
      </c>
      <c r="BI65">
        <f t="shared" si="52"/>
        <v>1</v>
      </c>
      <c r="BJ65">
        <f t="shared" si="53"/>
        <v>-1</v>
      </c>
      <c r="BK65">
        <f t="shared" si="54"/>
        <v>1</v>
      </c>
      <c r="BL65">
        <f t="shared" si="55"/>
        <v>-1</v>
      </c>
      <c r="BM65">
        <f t="shared" si="56"/>
        <v>-1</v>
      </c>
      <c r="BN65">
        <v>0.629</v>
      </c>
      <c r="BO65">
        <v>0.65700000000000003</v>
      </c>
      <c r="BP65">
        <f t="shared" si="57"/>
        <v>1.286</v>
      </c>
      <c r="BS65" s="7">
        <f t="shared" si="58"/>
        <v>1.5085937500000091E-2</v>
      </c>
      <c r="BT65" s="8">
        <f t="shared" si="58"/>
        <v>4.3085937500000115E-2</v>
      </c>
      <c r="BX65" s="11">
        <v>-5.3828125000000421E-3</v>
      </c>
      <c r="BY65" s="11">
        <v>57</v>
      </c>
      <c r="BZ65" s="11">
        <f t="shared" si="59"/>
        <v>0.44140625</v>
      </c>
      <c r="CA65" s="11">
        <f t="shared" si="60"/>
        <v>-0.14740482161235485</v>
      </c>
    </row>
    <row r="66" spans="2:79" x14ac:dyDescent="0.2">
      <c r="B66" t="s">
        <v>222</v>
      </c>
      <c r="C66">
        <v>1</v>
      </c>
      <c r="D66">
        <v>1</v>
      </c>
      <c r="E66">
        <v>1</v>
      </c>
      <c r="F66">
        <v>1</v>
      </c>
      <c r="G66">
        <v>1</v>
      </c>
      <c r="H66">
        <v>-1</v>
      </c>
      <c r="I66">
        <f t="shared" si="0"/>
        <v>1</v>
      </c>
      <c r="J66">
        <f t="shared" si="1"/>
        <v>-1</v>
      </c>
      <c r="K66">
        <f t="shared" si="2"/>
        <v>1</v>
      </c>
      <c r="L66">
        <f t="shared" si="3"/>
        <v>1</v>
      </c>
      <c r="M66">
        <f t="shared" si="4"/>
        <v>1</v>
      </c>
      <c r="N66">
        <f t="shared" si="5"/>
        <v>1</v>
      </c>
      <c r="O66">
        <f t="shared" si="6"/>
        <v>-1</v>
      </c>
      <c r="P66">
        <f t="shared" si="7"/>
        <v>1</v>
      </c>
      <c r="Q66">
        <f t="shared" si="8"/>
        <v>-1</v>
      </c>
      <c r="R66">
        <f t="shared" si="9"/>
        <v>1</v>
      </c>
      <c r="S66">
        <f t="shared" si="10"/>
        <v>1</v>
      </c>
      <c r="T66">
        <f t="shared" si="11"/>
        <v>1</v>
      </c>
      <c r="U66">
        <f t="shared" si="12"/>
        <v>-1</v>
      </c>
      <c r="V66">
        <f t="shared" si="13"/>
        <v>1</v>
      </c>
      <c r="W66">
        <f t="shared" si="14"/>
        <v>-1</v>
      </c>
      <c r="X66">
        <f t="shared" si="15"/>
        <v>1</v>
      </c>
      <c r="Y66">
        <f t="shared" si="16"/>
        <v>1</v>
      </c>
      <c r="Z66">
        <f t="shared" si="17"/>
        <v>-1</v>
      </c>
      <c r="AA66">
        <f t="shared" si="18"/>
        <v>1</v>
      </c>
      <c r="AB66">
        <f t="shared" si="19"/>
        <v>-1</v>
      </c>
      <c r="AC66">
        <f t="shared" si="20"/>
        <v>1</v>
      </c>
      <c r="AD66">
        <f t="shared" si="21"/>
        <v>-1</v>
      </c>
      <c r="AE66">
        <f t="shared" si="22"/>
        <v>1</v>
      </c>
      <c r="AF66">
        <f t="shared" si="23"/>
        <v>-1</v>
      </c>
      <c r="AG66">
        <f t="shared" si="24"/>
        <v>-1</v>
      </c>
      <c r="AH66">
        <f t="shared" si="25"/>
        <v>1</v>
      </c>
      <c r="AI66">
        <f t="shared" si="26"/>
        <v>-1</v>
      </c>
      <c r="AJ66">
        <f t="shared" si="27"/>
        <v>-1</v>
      </c>
      <c r="AK66">
        <f t="shared" si="28"/>
        <v>1</v>
      </c>
      <c r="AL66">
        <f t="shared" si="29"/>
        <v>-1</v>
      </c>
      <c r="AM66">
        <f t="shared" si="30"/>
        <v>1</v>
      </c>
      <c r="AN66">
        <f t="shared" si="31"/>
        <v>-1</v>
      </c>
      <c r="AO66">
        <f t="shared" si="32"/>
        <v>-1</v>
      </c>
      <c r="AP66">
        <f t="shared" si="33"/>
        <v>1</v>
      </c>
      <c r="AQ66">
        <f t="shared" si="34"/>
        <v>-1</v>
      </c>
      <c r="AR66">
        <f t="shared" si="35"/>
        <v>-1</v>
      </c>
      <c r="AS66">
        <f t="shared" si="36"/>
        <v>1</v>
      </c>
      <c r="AT66">
        <f t="shared" si="37"/>
        <v>-1</v>
      </c>
      <c r="AU66">
        <f t="shared" si="38"/>
        <v>-1</v>
      </c>
      <c r="AV66">
        <f t="shared" si="39"/>
        <v>1</v>
      </c>
      <c r="AW66">
        <f t="shared" si="40"/>
        <v>-1</v>
      </c>
      <c r="AX66">
        <f t="shared" si="41"/>
        <v>-1</v>
      </c>
      <c r="AY66">
        <f t="shared" si="42"/>
        <v>1</v>
      </c>
      <c r="AZ66">
        <f t="shared" si="43"/>
        <v>-1</v>
      </c>
      <c r="BA66">
        <f t="shared" si="44"/>
        <v>-1</v>
      </c>
      <c r="BB66">
        <f t="shared" si="45"/>
        <v>1</v>
      </c>
      <c r="BC66">
        <f t="shared" si="46"/>
        <v>-1</v>
      </c>
      <c r="BD66">
        <f t="shared" si="47"/>
        <v>-1</v>
      </c>
      <c r="BE66">
        <f t="shared" si="48"/>
        <v>1</v>
      </c>
      <c r="BF66">
        <f t="shared" si="49"/>
        <v>-1</v>
      </c>
      <c r="BG66">
        <f t="shared" si="50"/>
        <v>-1</v>
      </c>
      <c r="BH66">
        <f t="shared" si="51"/>
        <v>-1</v>
      </c>
      <c r="BI66">
        <f t="shared" si="52"/>
        <v>1</v>
      </c>
      <c r="BJ66">
        <f t="shared" si="53"/>
        <v>-1</v>
      </c>
      <c r="BK66">
        <f t="shared" si="54"/>
        <v>-1</v>
      </c>
      <c r="BL66">
        <f t="shared" si="55"/>
        <v>1</v>
      </c>
      <c r="BM66">
        <f t="shared" si="56"/>
        <v>-1</v>
      </c>
      <c r="BN66">
        <v>0.438</v>
      </c>
      <c r="BO66">
        <v>0.436</v>
      </c>
      <c r="BP66">
        <f t="shared" si="57"/>
        <v>0.874</v>
      </c>
      <c r="BS66" s="7">
        <f t="shared" si="58"/>
        <v>2.3835937500000015E-2</v>
      </c>
      <c r="BT66" s="8">
        <f t="shared" si="58"/>
        <v>2.1835937500000013E-2</v>
      </c>
      <c r="BX66" s="11">
        <v>-4.3203125000000758E-3</v>
      </c>
      <c r="BY66" s="11">
        <v>58</v>
      </c>
      <c r="BZ66" s="11">
        <f t="shared" si="59"/>
        <v>0.44921875</v>
      </c>
      <c r="CA66" s="11">
        <f t="shared" si="60"/>
        <v>-0.12763541906627035</v>
      </c>
    </row>
    <row r="67" spans="2:79" x14ac:dyDescent="0.2">
      <c r="B67" t="s">
        <v>223</v>
      </c>
      <c r="C67">
        <v>1</v>
      </c>
      <c r="D67">
        <v>1</v>
      </c>
      <c r="E67">
        <v>1</v>
      </c>
      <c r="F67">
        <v>1</v>
      </c>
      <c r="G67">
        <v>-1</v>
      </c>
      <c r="H67">
        <v>1</v>
      </c>
      <c r="I67">
        <f t="shared" si="0"/>
        <v>1</v>
      </c>
      <c r="J67">
        <f t="shared" si="1"/>
        <v>-1</v>
      </c>
      <c r="K67">
        <f t="shared" si="2"/>
        <v>1</v>
      </c>
      <c r="L67">
        <f t="shared" si="3"/>
        <v>1</v>
      </c>
      <c r="M67">
        <f t="shared" si="4"/>
        <v>1</v>
      </c>
      <c r="N67">
        <f t="shared" si="5"/>
        <v>-1</v>
      </c>
      <c r="O67">
        <f t="shared" si="6"/>
        <v>1</v>
      </c>
      <c r="P67">
        <f t="shared" si="7"/>
        <v>1</v>
      </c>
      <c r="Q67">
        <f t="shared" si="8"/>
        <v>-1</v>
      </c>
      <c r="R67">
        <f t="shared" si="9"/>
        <v>1</v>
      </c>
      <c r="S67">
        <f t="shared" si="10"/>
        <v>1</v>
      </c>
      <c r="T67">
        <f t="shared" si="11"/>
        <v>-1</v>
      </c>
      <c r="U67">
        <f t="shared" si="12"/>
        <v>1</v>
      </c>
      <c r="V67">
        <f t="shared" si="13"/>
        <v>1</v>
      </c>
      <c r="W67">
        <f t="shared" si="14"/>
        <v>-1</v>
      </c>
      <c r="X67">
        <f t="shared" si="15"/>
        <v>1</v>
      </c>
      <c r="Y67">
        <f t="shared" si="16"/>
        <v>-1</v>
      </c>
      <c r="Z67">
        <f t="shared" si="17"/>
        <v>1</v>
      </c>
      <c r="AA67">
        <f t="shared" si="18"/>
        <v>1</v>
      </c>
      <c r="AB67">
        <f t="shared" si="19"/>
        <v>-1</v>
      </c>
      <c r="AC67">
        <f t="shared" si="20"/>
        <v>-1</v>
      </c>
      <c r="AD67">
        <f t="shared" si="21"/>
        <v>1</v>
      </c>
      <c r="AE67">
        <f t="shared" si="22"/>
        <v>1</v>
      </c>
      <c r="AF67">
        <f t="shared" si="23"/>
        <v>-1</v>
      </c>
      <c r="AG67">
        <f t="shared" si="24"/>
        <v>-1</v>
      </c>
      <c r="AH67">
        <f t="shared" si="25"/>
        <v>-1</v>
      </c>
      <c r="AI67">
        <f t="shared" si="26"/>
        <v>1</v>
      </c>
      <c r="AJ67">
        <f t="shared" si="27"/>
        <v>1</v>
      </c>
      <c r="AK67">
        <f t="shared" si="28"/>
        <v>-1</v>
      </c>
      <c r="AL67">
        <f t="shared" si="29"/>
        <v>-1</v>
      </c>
      <c r="AM67">
        <f t="shared" si="30"/>
        <v>-1</v>
      </c>
      <c r="AN67">
        <f t="shared" si="31"/>
        <v>1</v>
      </c>
      <c r="AO67">
        <f t="shared" si="32"/>
        <v>-1</v>
      </c>
      <c r="AP67">
        <f t="shared" si="33"/>
        <v>-1</v>
      </c>
      <c r="AQ67">
        <f t="shared" si="34"/>
        <v>1</v>
      </c>
      <c r="AR67">
        <f t="shared" si="35"/>
        <v>-1</v>
      </c>
      <c r="AS67">
        <f t="shared" si="36"/>
        <v>-1</v>
      </c>
      <c r="AT67">
        <f t="shared" si="37"/>
        <v>1</v>
      </c>
      <c r="AU67">
        <f t="shared" si="38"/>
        <v>-1</v>
      </c>
      <c r="AV67">
        <f t="shared" si="39"/>
        <v>-1</v>
      </c>
      <c r="AW67">
        <f t="shared" si="40"/>
        <v>1</v>
      </c>
      <c r="AX67">
        <f t="shared" si="41"/>
        <v>-1</v>
      </c>
      <c r="AY67">
        <f t="shared" si="42"/>
        <v>-1</v>
      </c>
      <c r="AZ67">
        <f t="shared" si="43"/>
        <v>1</v>
      </c>
      <c r="BA67">
        <f t="shared" si="44"/>
        <v>-1</v>
      </c>
      <c r="BB67">
        <f t="shared" si="45"/>
        <v>-1</v>
      </c>
      <c r="BC67">
        <f t="shared" si="46"/>
        <v>1</v>
      </c>
      <c r="BD67">
        <f t="shared" si="47"/>
        <v>-1</v>
      </c>
      <c r="BE67">
        <f t="shared" si="48"/>
        <v>-1</v>
      </c>
      <c r="BF67">
        <f t="shared" si="49"/>
        <v>1</v>
      </c>
      <c r="BG67">
        <f t="shared" si="50"/>
        <v>-1</v>
      </c>
      <c r="BH67">
        <f t="shared" si="51"/>
        <v>-1</v>
      </c>
      <c r="BI67">
        <f t="shared" si="52"/>
        <v>-1</v>
      </c>
      <c r="BJ67">
        <f t="shared" si="53"/>
        <v>1</v>
      </c>
      <c r="BK67">
        <f t="shared" si="54"/>
        <v>1</v>
      </c>
      <c r="BL67">
        <f t="shared" si="55"/>
        <v>-1</v>
      </c>
      <c r="BM67">
        <f t="shared" si="56"/>
        <v>-1</v>
      </c>
      <c r="BN67">
        <v>0.105</v>
      </c>
      <c r="BO67">
        <v>7.4999999999999997E-2</v>
      </c>
      <c r="BP67">
        <f t="shared" si="57"/>
        <v>0.18</v>
      </c>
      <c r="BS67" s="7">
        <f t="shared" si="58"/>
        <v>1.8429687499999972E-2</v>
      </c>
      <c r="BT67" s="8">
        <f t="shared" si="58"/>
        <v>-1.1570312500000027E-2</v>
      </c>
      <c r="BX67" s="11">
        <v>-2.9765625000000712E-3</v>
      </c>
      <c r="BY67" s="11">
        <v>59</v>
      </c>
      <c r="BZ67" s="11">
        <f t="shared" si="59"/>
        <v>0.45703125</v>
      </c>
      <c r="CA67" s="11">
        <f t="shared" si="60"/>
        <v>-0.10791577948918657</v>
      </c>
    </row>
    <row r="68" spans="2:79" x14ac:dyDescent="0.2">
      <c r="B68" t="s">
        <v>224</v>
      </c>
      <c r="C68">
        <v>1</v>
      </c>
      <c r="D68">
        <v>-1</v>
      </c>
      <c r="E68">
        <v>1</v>
      </c>
      <c r="F68">
        <v>1</v>
      </c>
      <c r="G68">
        <v>1</v>
      </c>
      <c r="H68">
        <v>1</v>
      </c>
      <c r="I68">
        <f t="shared" si="0"/>
        <v>-1</v>
      </c>
      <c r="J68">
        <f t="shared" si="1"/>
        <v>-1</v>
      </c>
      <c r="K68">
        <f t="shared" si="2"/>
        <v>-1</v>
      </c>
      <c r="L68">
        <f t="shared" si="3"/>
        <v>1</v>
      </c>
      <c r="M68">
        <f t="shared" si="4"/>
        <v>1</v>
      </c>
      <c r="N68">
        <f t="shared" si="5"/>
        <v>1</v>
      </c>
      <c r="O68">
        <f t="shared" si="6"/>
        <v>1</v>
      </c>
      <c r="P68">
        <f t="shared" si="7"/>
        <v>-1</v>
      </c>
      <c r="Q68">
        <f t="shared" si="8"/>
        <v>-1</v>
      </c>
      <c r="R68">
        <f t="shared" si="9"/>
        <v>-1</v>
      </c>
      <c r="S68">
        <f t="shared" si="10"/>
        <v>-1</v>
      </c>
      <c r="T68">
        <f t="shared" si="11"/>
        <v>-1</v>
      </c>
      <c r="U68">
        <f t="shared" si="12"/>
        <v>-1</v>
      </c>
      <c r="V68">
        <f t="shared" si="13"/>
        <v>1</v>
      </c>
      <c r="W68">
        <f t="shared" si="14"/>
        <v>1</v>
      </c>
      <c r="X68">
        <f t="shared" si="15"/>
        <v>1</v>
      </c>
      <c r="Y68">
        <f t="shared" si="16"/>
        <v>1</v>
      </c>
      <c r="Z68">
        <f t="shared" si="17"/>
        <v>1</v>
      </c>
      <c r="AA68">
        <f t="shared" si="18"/>
        <v>-1</v>
      </c>
      <c r="AB68">
        <f t="shared" si="19"/>
        <v>-1</v>
      </c>
      <c r="AC68">
        <f t="shared" si="20"/>
        <v>1</v>
      </c>
      <c r="AD68">
        <f t="shared" si="21"/>
        <v>1</v>
      </c>
      <c r="AE68">
        <f t="shared" si="22"/>
        <v>-1</v>
      </c>
      <c r="AF68">
        <f t="shared" si="23"/>
        <v>-1</v>
      </c>
      <c r="AG68">
        <f t="shared" si="24"/>
        <v>1</v>
      </c>
      <c r="AH68">
        <f t="shared" si="25"/>
        <v>-1</v>
      </c>
      <c r="AI68">
        <f t="shared" si="26"/>
        <v>-1</v>
      </c>
      <c r="AJ68">
        <f t="shared" si="27"/>
        <v>-1</v>
      </c>
      <c r="AK68">
        <f t="shared" si="28"/>
        <v>-1</v>
      </c>
      <c r="AL68">
        <f t="shared" si="29"/>
        <v>1</v>
      </c>
      <c r="AM68">
        <f t="shared" si="30"/>
        <v>1</v>
      </c>
      <c r="AN68">
        <f t="shared" si="31"/>
        <v>1</v>
      </c>
      <c r="AO68">
        <f t="shared" si="32"/>
        <v>-1</v>
      </c>
      <c r="AP68">
        <f t="shared" si="33"/>
        <v>1</v>
      </c>
      <c r="AQ68">
        <f t="shared" si="34"/>
        <v>1</v>
      </c>
      <c r="AR68">
        <f t="shared" si="35"/>
        <v>-1</v>
      </c>
      <c r="AS68">
        <f t="shared" si="36"/>
        <v>-1</v>
      </c>
      <c r="AT68">
        <f t="shared" si="37"/>
        <v>-1</v>
      </c>
      <c r="AU68">
        <f t="shared" si="38"/>
        <v>1</v>
      </c>
      <c r="AV68">
        <f t="shared" si="39"/>
        <v>-1</v>
      </c>
      <c r="AW68">
        <f t="shared" si="40"/>
        <v>-1</v>
      </c>
      <c r="AX68">
        <f t="shared" si="41"/>
        <v>1</v>
      </c>
      <c r="AY68">
        <f t="shared" si="42"/>
        <v>-1</v>
      </c>
      <c r="AZ68">
        <f t="shared" si="43"/>
        <v>-1</v>
      </c>
      <c r="BA68">
        <f t="shared" si="44"/>
        <v>1</v>
      </c>
      <c r="BB68">
        <f t="shared" si="45"/>
        <v>1</v>
      </c>
      <c r="BC68">
        <f t="shared" si="46"/>
        <v>1</v>
      </c>
      <c r="BD68">
        <f t="shared" si="47"/>
        <v>-1</v>
      </c>
      <c r="BE68">
        <f t="shared" si="48"/>
        <v>1</v>
      </c>
      <c r="BF68">
        <f t="shared" si="49"/>
        <v>1</v>
      </c>
      <c r="BG68">
        <f t="shared" si="50"/>
        <v>-1</v>
      </c>
      <c r="BH68">
        <f t="shared" si="51"/>
        <v>1</v>
      </c>
      <c r="BI68">
        <f t="shared" si="52"/>
        <v>-1</v>
      </c>
      <c r="BJ68">
        <f t="shared" si="53"/>
        <v>-1</v>
      </c>
      <c r="BK68">
        <f t="shared" si="54"/>
        <v>-1</v>
      </c>
      <c r="BL68">
        <f t="shared" si="55"/>
        <v>-1</v>
      </c>
      <c r="BM68">
        <f t="shared" si="56"/>
        <v>1</v>
      </c>
      <c r="BN68">
        <v>0.67100000000000004</v>
      </c>
      <c r="BO68">
        <v>0.63400000000000001</v>
      </c>
      <c r="BP68">
        <f t="shared" si="57"/>
        <v>1.3050000000000002</v>
      </c>
      <c r="BS68" s="7">
        <f t="shared" si="58"/>
        <v>1.7054687499999943E-2</v>
      </c>
      <c r="BT68" s="8">
        <f t="shared" si="58"/>
        <v>-1.994531250000009E-2</v>
      </c>
      <c r="BX68" s="11">
        <v>-1.0078125000001492E-3</v>
      </c>
      <c r="BY68" s="11">
        <v>60</v>
      </c>
      <c r="BZ68" s="11">
        <f t="shared" si="59"/>
        <v>0.46484375</v>
      </c>
      <c r="CA68" s="11">
        <f t="shared" si="60"/>
        <v>-8.823801944992446E-2</v>
      </c>
    </row>
    <row r="69" spans="2:79" x14ac:dyDescent="0.2">
      <c r="B69" t="s">
        <v>225</v>
      </c>
      <c r="C69">
        <v>1</v>
      </c>
      <c r="D69">
        <v>1</v>
      </c>
      <c r="E69">
        <v>-1</v>
      </c>
      <c r="F69">
        <v>1</v>
      </c>
      <c r="G69">
        <v>1</v>
      </c>
      <c r="H69">
        <v>1</v>
      </c>
      <c r="I69">
        <f t="shared" si="0"/>
        <v>-1</v>
      </c>
      <c r="J69">
        <f t="shared" si="1"/>
        <v>1</v>
      </c>
      <c r="K69">
        <f t="shared" si="2"/>
        <v>1</v>
      </c>
      <c r="L69">
        <f t="shared" si="3"/>
        <v>-1</v>
      </c>
      <c r="M69">
        <f t="shared" si="4"/>
        <v>1</v>
      </c>
      <c r="N69">
        <f t="shared" si="5"/>
        <v>1</v>
      </c>
      <c r="O69">
        <f t="shared" si="6"/>
        <v>1</v>
      </c>
      <c r="P69">
        <f t="shared" si="7"/>
        <v>-1</v>
      </c>
      <c r="Q69">
        <f t="shared" si="8"/>
        <v>1</v>
      </c>
      <c r="R69">
        <f t="shared" si="9"/>
        <v>-1</v>
      </c>
      <c r="S69">
        <f t="shared" si="10"/>
        <v>1</v>
      </c>
      <c r="T69">
        <f t="shared" si="11"/>
        <v>1</v>
      </c>
      <c r="U69">
        <f t="shared" si="12"/>
        <v>1</v>
      </c>
      <c r="V69">
        <f t="shared" si="13"/>
        <v>-1</v>
      </c>
      <c r="W69">
        <f t="shared" si="14"/>
        <v>1</v>
      </c>
      <c r="X69">
        <f t="shared" si="15"/>
        <v>-1</v>
      </c>
      <c r="Y69">
        <f t="shared" si="16"/>
        <v>-1</v>
      </c>
      <c r="Z69">
        <f t="shared" si="17"/>
        <v>-1</v>
      </c>
      <c r="AA69">
        <f t="shared" si="18"/>
        <v>1</v>
      </c>
      <c r="AB69">
        <f t="shared" si="19"/>
        <v>-1</v>
      </c>
      <c r="AC69">
        <f t="shared" si="20"/>
        <v>1</v>
      </c>
      <c r="AD69">
        <f t="shared" si="21"/>
        <v>1</v>
      </c>
      <c r="AE69">
        <f t="shared" si="22"/>
        <v>-1</v>
      </c>
      <c r="AF69">
        <f t="shared" si="23"/>
        <v>1</v>
      </c>
      <c r="AG69">
        <f t="shared" si="24"/>
        <v>1</v>
      </c>
      <c r="AH69">
        <f t="shared" si="25"/>
        <v>-1</v>
      </c>
      <c r="AI69">
        <f t="shared" si="26"/>
        <v>1</v>
      </c>
      <c r="AJ69">
        <f t="shared" si="27"/>
        <v>-1</v>
      </c>
      <c r="AK69">
        <f t="shared" si="28"/>
        <v>1</v>
      </c>
      <c r="AL69">
        <f t="shared" si="29"/>
        <v>-1</v>
      </c>
      <c r="AM69">
        <f t="shared" si="30"/>
        <v>-1</v>
      </c>
      <c r="AN69">
        <f t="shared" si="31"/>
        <v>-1</v>
      </c>
      <c r="AO69">
        <f t="shared" si="32"/>
        <v>-1</v>
      </c>
      <c r="AP69">
        <f t="shared" si="33"/>
        <v>1</v>
      </c>
      <c r="AQ69">
        <f t="shared" si="34"/>
        <v>1</v>
      </c>
      <c r="AR69">
        <f t="shared" si="35"/>
        <v>1</v>
      </c>
      <c r="AS69">
        <f t="shared" si="36"/>
        <v>-1</v>
      </c>
      <c r="AT69">
        <f t="shared" si="37"/>
        <v>-1</v>
      </c>
      <c r="AU69">
        <f t="shared" si="38"/>
        <v>-1</v>
      </c>
      <c r="AV69">
        <f t="shared" si="39"/>
        <v>-1</v>
      </c>
      <c r="AW69">
        <f t="shared" si="40"/>
        <v>-1</v>
      </c>
      <c r="AX69">
        <f t="shared" si="41"/>
        <v>-1</v>
      </c>
      <c r="AY69">
        <f t="shared" si="42"/>
        <v>1</v>
      </c>
      <c r="AZ69">
        <f t="shared" si="43"/>
        <v>1</v>
      </c>
      <c r="BA69">
        <f t="shared" si="44"/>
        <v>1</v>
      </c>
      <c r="BB69">
        <f t="shared" si="45"/>
        <v>-1</v>
      </c>
      <c r="BC69">
        <f t="shared" si="46"/>
        <v>-1</v>
      </c>
      <c r="BD69">
        <f t="shared" si="47"/>
        <v>-1</v>
      </c>
      <c r="BE69">
        <f t="shared" si="48"/>
        <v>-1</v>
      </c>
      <c r="BF69">
        <f t="shared" si="49"/>
        <v>-1</v>
      </c>
      <c r="BG69">
        <f t="shared" si="50"/>
        <v>-1</v>
      </c>
      <c r="BH69">
        <f t="shared" si="51"/>
        <v>-1</v>
      </c>
      <c r="BI69">
        <f t="shared" si="52"/>
        <v>1</v>
      </c>
      <c r="BJ69">
        <f t="shared" si="53"/>
        <v>-1</v>
      </c>
      <c r="BK69">
        <f t="shared" si="54"/>
        <v>1</v>
      </c>
      <c r="BL69">
        <f t="shared" si="55"/>
        <v>-1</v>
      </c>
      <c r="BM69">
        <f t="shared" si="56"/>
        <v>1</v>
      </c>
      <c r="BN69">
        <v>0.56799999999999995</v>
      </c>
      <c r="BO69">
        <v>0.56999999999999995</v>
      </c>
      <c r="BP69">
        <f t="shared" si="57"/>
        <v>1.1379999999999999</v>
      </c>
      <c r="BS69" s="7">
        <f t="shared" si="58"/>
        <v>-1.0078125000001492E-3</v>
      </c>
      <c r="BT69" s="8">
        <f t="shared" si="58"/>
        <v>9.9218749999985256E-4</v>
      </c>
      <c r="BX69" s="11">
        <v>-9.7656249999994449E-4</v>
      </c>
      <c r="BY69" s="11">
        <v>61</v>
      </c>
      <c r="BZ69" s="11">
        <f t="shared" si="59"/>
        <v>0.47265625</v>
      </c>
      <c r="CA69" s="11">
        <f t="shared" si="60"/>
        <v>-6.8594370505118116E-2</v>
      </c>
    </row>
    <row r="70" spans="2:79" x14ac:dyDescent="0.2">
      <c r="B70" t="s">
        <v>226</v>
      </c>
      <c r="C70">
        <v>-1</v>
      </c>
      <c r="D70">
        <v>1</v>
      </c>
      <c r="E70">
        <v>1</v>
      </c>
      <c r="F70">
        <v>1</v>
      </c>
      <c r="G70">
        <v>1</v>
      </c>
      <c r="H70">
        <v>1</v>
      </c>
      <c r="I70">
        <f t="shared" si="0"/>
        <v>-1</v>
      </c>
      <c r="J70">
        <f t="shared" si="1"/>
        <v>-1</v>
      </c>
      <c r="K70">
        <f t="shared" si="2"/>
        <v>-1</v>
      </c>
      <c r="L70">
        <f t="shared" si="3"/>
        <v>-1</v>
      </c>
      <c r="M70">
        <f t="shared" si="4"/>
        <v>-1</v>
      </c>
      <c r="N70">
        <f t="shared" si="5"/>
        <v>-1</v>
      </c>
      <c r="O70">
        <f t="shared" si="6"/>
        <v>-1</v>
      </c>
      <c r="P70">
        <f t="shared" si="7"/>
        <v>1</v>
      </c>
      <c r="Q70">
        <f t="shared" si="8"/>
        <v>1</v>
      </c>
      <c r="R70">
        <f t="shared" si="9"/>
        <v>1</v>
      </c>
      <c r="S70">
        <f t="shared" si="10"/>
        <v>1</v>
      </c>
      <c r="T70">
        <f t="shared" si="11"/>
        <v>1</v>
      </c>
      <c r="U70">
        <f t="shared" si="12"/>
        <v>1</v>
      </c>
      <c r="V70">
        <f t="shared" si="13"/>
        <v>-1</v>
      </c>
      <c r="W70">
        <f t="shared" si="14"/>
        <v>-1</v>
      </c>
      <c r="X70">
        <f t="shared" si="15"/>
        <v>1</v>
      </c>
      <c r="Y70">
        <f t="shared" si="16"/>
        <v>1</v>
      </c>
      <c r="Z70">
        <f t="shared" si="17"/>
        <v>1</v>
      </c>
      <c r="AA70">
        <f t="shared" si="18"/>
        <v>-1</v>
      </c>
      <c r="AB70">
        <f t="shared" si="19"/>
        <v>-1</v>
      </c>
      <c r="AC70">
        <f t="shared" si="20"/>
        <v>1</v>
      </c>
      <c r="AD70">
        <f t="shared" si="21"/>
        <v>1</v>
      </c>
      <c r="AE70">
        <f t="shared" si="22"/>
        <v>-1</v>
      </c>
      <c r="AF70">
        <f t="shared" si="23"/>
        <v>-1</v>
      </c>
      <c r="AG70">
        <f t="shared" si="24"/>
        <v>1</v>
      </c>
      <c r="AH70">
        <f t="shared" si="25"/>
        <v>-1</v>
      </c>
      <c r="AI70">
        <f t="shared" si="26"/>
        <v>-1</v>
      </c>
      <c r="AJ70">
        <f t="shared" si="27"/>
        <v>-1</v>
      </c>
      <c r="AK70">
        <f t="shared" si="28"/>
        <v>-1</v>
      </c>
      <c r="AL70">
        <f t="shared" si="29"/>
        <v>1</v>
      </c>
      <c r="AM70">
        <f t="shared" si="30"/>
        <v>-1</v>
      </c>
      <c r="AN70">
        <f t="shared" si="31"/>
        <v>-1</v>
      </c>
      <c r="AO70">
        <f t="shared" si="32"/>
        <v>1</v>
      </c>
      <c r="AP70">
        <f t="shared" si="33"/>
        <v>-1</v>
      </c>
      <c r="AQ70">
        <f t="shared" si="34"/>
        <v>-1</v>
      </c>
      <c r="AR70">
        <f t="shared" si="35"/>
        <v>1</v>
      </c>
      <c r="AS70">
        <f t="shared" si="36"/>
        <v>1</v>
      </c>
      <c r="AT70">
        <f t="shared" si="37"/>
        <v>1</v>
      </c>
      <c r="AU70">
        <f t="shared" si="38"/>
        <v>-1</v>
      </c>
      <c r="AV70">
        <f t="shared" si="39"/>
        <v>1</v>
      </c>
      <c r="AW70">
        <f t="shared" si="40"/>
        <v>1</v>
      </c>
      <c r="AX70">
        <f t="shared" si="41"/>
        <v>-1</v>
      </c>
      <c r="AY70">
        <f t="shared" si="42"/>
        <v>1</v>
      </c>
      <c r="AZ70">
        <f t="shared" si="43"/>
        <v>1</v>
      </c>
      <c r="BA70">
        <f t="shared" si="44"/>
        <v>-1</v>
      </c>
      <c r="BB70">
        <f t="shared" si="45"/>
        <v>-1</v>
      </c>
      <c r="BC70">
        <f t="shared" si="46"/>
        <v>-1</v>
      </c>
      <c r="BD70">
        <f t="shared" si="47"/>
        <v>1</v>
      </c>
      <c r="BE70">
        <f t="shared" si="48"/>
        <v>1</v>
      </c>
      <c r="BF70">
        <f t="shared" si="49"/>
        <v>1</v>
      </c>
      <c r="BG70">
        <f t="shared" si="50"/>
        <v>-1</v>
      </c>
      <c r="BH70">
        <f t="shared" si="51"/>
        <v>1</v>
      </c>
      <c r="BI70">
        <f t="shared" si="52"/>
        <v>-1</v>
      </c>
      <c r="BJ70">
        <f t="shared" si="53"/>
        <v>-1</v>
      </c>
      <c r="BK70">
        <f t="shared" si="54"/>
        <v>-1</v>
      </c>
      <c r="BL70">
        <f t="shared" si="55"/>
        <v>-1</v>
      </c>
      <c r="BM70">
        <f t="shared" si="56"/>
        <v>1</v>
      </c>
      <c r="BN70">
        <v>0.54800000000000004</v>
      </c>
      <c r="BO70">
        <v>0.55500000000000005</v>
      </c>
      <c r="BP70">
        <f t="shared" si="57"/>
        <v>1.1030000000000002</v>
      </c>
      <c r="BS70" s="7">
        <f t="shared" si="58"/>
        <v>2.186718749999994E-2</v>
      </c>
      <c r="BT70" s="8">
        <f t="shared" si="58"/>
        <v>2.8867187499999947E-2</v>
      </c>
      <c r="BX70" s="11">
        <v>-8.5156249999995826E-4</v>
      </c>
      <c r="BY70" s="11">
        <v>62</v>
      </c>
      <c r="BZ70" s="11">
        <f t="shared" si="59"/>
        <v>0.48046875</v>
      </c>
      <c r="CA70" s="11">
        <f t="shared" si="60"/>
        <v>-4.8977157202131943E-2</v>
      </c>
    </row>
    <row r="71" spans="2:79" x14ac:dyDescent="0.2">
      <c r="B71" t="s">
        <v>227</v>
      </c>
      <c r="C71">
        <v>1</v>
      </c>
      <c r="D71">
        <v>1</v>
      </c>
      <c r="E71">
        <v>1</v>
      </c>
      <c r="F71">
        <v>-1</v>
      </c>
      <c r="G71">
        <v>1</v>
      </c>
      <c r="H71">
        <v>1</v>
      </c>
      <c r="I71">
        <f t="shared" si="0"/>
        <v>-1</v>
      </c>
      <c r="J71">
        <f t="shared" si="1"/>
        <v>1</v>
      </c>
      <c r="K71">
        <f t="shared" si="2"/>
        <v>1</v>
      </c>
      <c r="L71">
        <f t="shared" si="3"/>
        <v>1</v>
      </c>
      <c r="M71">
        <f t="shared" si="4"/>
        <v>-1</v>
      </c>
      <c r="N71">
        <f t="shared" si="5"/>
        <v>1</v>
      </c>
      <c r="O71">
        <f t="shared" si="6"/>
        <v>1</v>
      </c>
      <c r="P71">
        <f t="shared" si="7"/>
        <v>-1</v>
      </c>
      <c r="Q71">
        <f t="shared" si="8"/>
        <v>1</v>
      </c>
      <c r="R71">
        <f t="shared" si="9"/>
        <v>1</v>
      </c>
      <c r="S71">
        <f t="shared" si="10"/>
        <v>-1</v>
      </c>
      <c r="T71">
        <f t="shared" si="11"/>
        <v>1</v>
      </c>
      <c r="U71">
        <f t="shared" si="12"/>
        <v>1</v>
      </c>
      <c r="V71">
        <f t="shared" si="13"/>
        <v>-1</v>
      </c>
      <c r="W71">
        <f t="shared" si="14"/>
        <v>1</v>
      </c>
      <c r="X71">
        <f t="shared" si="15"/>
        <v>-1</v>
      </c>
      <c r="Y71">
        <f t="shared" si="16"/>
        <v>1</v>
      </c>
      <c r="Z71">
        <f t="shared" si="17"/>
        <v>1</v>
      </c>
      <c r="AA71">
        <f t="shared" si="18"/>
        <v>-1</v>
      </c>
      <c r="AB71">
        <f t="shared" si="19"/>
        <v>1</v>
      </c>
      <c r="AC71">
        <f t="shared" si="20"/>
        <v>-1</v>
      </c>
      <c r="AD71">
        <f t="shared" si="21"/>
        <v>-1</v>
      </c>
      <c r="AE71">
        <f t="shared" si="22"/>
        <v>1</v>
      </c>
      <c r="AF71">
        <f t="shared" si="23"/>
        <v>-1</v>
      </c>
      <c r="AG71">
        <f t="shared" si="24"/>
        <v>1</v>
      </c>
      <c r="AH71">
        <f t="shared" si="25"/>
        <v>-1</v>
      </c>
      <c r="AI71">
        <f t="shared" si="26"/>
        <v>1</v>
      </c>
      <c r="AJ71">
        <f t="shared" si="27"/>
        <v>-1</v>
      </c>
      <c r="AK71">
        <f t="shared" si="28"/>
        <v>1</v>
      </c>
      <c r="AL71">
        <f t="shared" si="29"/>
        <v>-1</v>
      </c>
      <c r="AM71">
        <f t="shared" si="30"/>
        <v>1</v>
      </c>
      <c r="AN71">
        <f t="shared" si="31"/>
        <v>1</v>
      </c>
      <c r="AO71">
        <f t="shared" si="32"/>
        <v>1</v>
      </c>
      <c r="AP71">
        <f t="shared" si="33"/>
        <v>-1</v>
      </c>
      <c r="AQ71">
        <f t="shared" si="34"/>
        <v>-1</v>
      </c>
      <c r="AR71">
        <f t="shared" si="35"/>
        <v>-1</v>
      </c>
      <c r="AS71">
        <f t="shared" si="36"/>
        <v>-1</v>
      </c>
      <c r="AT71">
        <f t="shared" si="37"/>
        <v>-1</v>
      </c>
      <c r="AU71">
        <f t="shared" si="38"/>
        <v>-1</v>
      </c>
      <c r="AV71">
        <f t="shared" si="39"/>
        <v>1</v>
      </c>
      <c r="AW71">
        <f t="shared" si="40"/>
        <v>1</v>
      </c>
      <c r="AX71">
        <f t="shared" si="41"/>
        <v>1</v>
      </c>
      <c r="AY71">
        <f t="shared" si="42"/>
        <v>-1</v>
      </c>
      <c r="AZ71">
        <f t="shared" si="43"/>
        <v>-1</v>
      </c>
      <c r="BA71">
        <f t="shared" si="44"/>
        <v>-1</v>
      </c>
      <c r="BB71">
        <f t="shared" si="45"/>
        <v>-1</v>
      </c>
      <c r="BC71">
        <f t="shared" si="46"/>
        <v>-1</v>
      </c>
      <c r="BD71">
        <f t="shared" si="47"/>
        <v>-1</v>
      </c>
      <c r="BE71">
        <f t="shared" si="48"/>
        <v>-1</v>
      </c>
      <c r="BF71">
        <f t="shared" si="49"/>
        <v>-1</v>
      </c>
      <c r="BG71">
        <f t="shared" si="50"/>
        <v>-1</v>
      </c>
      <c r="BH71">
        <f t="shared" si="51"/>
        <v>1</v>
      </c>
      <c r="BI71">
        <f t="shared" si="52"/>
        <v>-1</v>
      </c>
      <c r="BJ71">
        <f t="shared" si="53"/>
        <v>1</v>
      </c>
      <c r="BK71">
        <f t="shared" si="54"/>
        <v>-1</v>
      </c>
      <c r="BL71">
        <f t="shared" si="55"/>
        <v>1</v>
      </c>
      <c r="BM71">
        <f t="shared" si="56"/>
        <v>-1</v>
      </c>
      <c r="BN71">
        <v>0.63800000000000001</v>
      </c>
      <c r="BO71">
        <v>0.64100000000000001</v>
      </c>
      <c r="BP71">
        <f t="shared" si="57"/>
        <v>1.2789999999999999</v>
      </c>
      <c r="BS71" s="7">
        <f t="shared" si="58"/>
        <v>-2.0851562499999865E-2</v>
      </c>
      <c r="BT71" s="8">
        <f t="shared" si="58"/>
        <v>-1.7851562499999862E-2</v>
      </c>
      <c r="BX71" s="11">
        <v>-3.8281250000005151E-4</v>
      </c>
      <c r="BY71" s="11">
        <v>63</v>
      </c>
      <c r="BZ71" s="11">
        <f t="shared" si="59"/>
        <v>0.48828125</v>
      </c>
      <c r="CA71" s="11">
        <f t="shared" si="60"/>
        <v>-2.9378775744157051E-2</v>
      </c>
    </row>
    <row r="72" spans="2:79" ht="16" thickBot="1" x14ac:dyDescent="0.25">
      <c r="B72" t="s">
        <v>228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f t="shared" si="0"/>
        <v>1</v>
      </c>
      <c r="J72">
        <f t="shared" si="1"/>
        <v>1</v>
      </c>
      <c r="K72">
        <f t="shared" si="2"/>
        <v>1</v>
      </c>
      <c r="L72">
        <f t="shared" si="3"/>
        <v>1</v>
      </c>
      <c r="M72">
        <f t="shared" si="4"/>
        <v>1</v>
      </c>
      <c r="N72">
        <f t="shared" si="5"/>
        <v>1</v>
      </c>
      <c r="O72">
        <f t="shared" si="6"/>
        <v>1</v>
      </c>
      <c r="P72">
        <f t="shared" si="7"/>
        <v>1</v>
      </c>
      <c r="Q72">
        <f t="shared" si="8"/>
        <v>1</v>
      </c>
      <c r="R72">
        <f t="shared" si="9"/>
        <v>1</v>
      </c>
      <c r="S72">
        <f t="shared" si="10"/>
        <v>1</v>
      </c>
      <c r="T72">
        <f t="shared" si="11"/>
        <v>1</v>
      </c>
      <c r="U72">
        <f t="shared" si="12"/>
        <v>1</v>
      </c>
      <c r="V72">
        <f t="shared" si="13"/>
        <v>1</v>
      </c>
      <c r="W72">
        <f t="shared" si="14"/>
        <v>1</v>
      </c>
      <c r="X72">
        <f t="shared" si="15"/>
        <v>1</v>
      </c>
      <c r="Y72">
        <f t="shared" si="16"/>
        <v>1</v>
      </c>
      <c r="Z72">
        <f t="shared" si="17"/>
        <v>1</v>
      </c>
      <c r="AA72">
        <f t="shared" si="18"/>
        <v>1</v>
      </c>
      <c r="AB72">
        <f t="shared" si="19"/>
        <v>1</v>
      </c>
      <c r="AC72">
        <f t="shared" si="20"/>
        <v>1</v>
      </c>
      <c r="AD72">
        <f t="shared" si="21"/>
        <v>1</v>
      </c>
      <c r="AE72">
        <f t="shared" si="22"/>
        <v>1</v>
      </c>
      <c r="AF72">
        <f t="shared" si="23"/>
        <v>1</v>
      </c>
      <c r="AG72">
        <f t="shared" si="24"/>
        <v>1</v>
      </c>
      <c r="AH72">
        <f t="shared" si="25"/>
        <v>1</v>
      </c>
      <c r="AI72">
        <f t="shared" si="26"/>
        <v>1</v>
      </c>
      <c r="AJ72">
        <f t="shared" si="27"/>
        <v>1</v>
      </c>
      <c r="AK72">
        <f>H72*J72</f>
        <v>1</v>
      </c>
      <c r="AL72">
        <f t="shared" si="29"/>
        <v>1</v>
      </c>
      <c r="AM72">
        <f t="shared" si="30"/>
        <v>1</v>
      </c>
      <c r="AN72">
        <f t="shared" si="31"/>
        <v>1</v>
      </c>
      <c r="AO72">
        <f t="shared" si="32"/>
        <v>1</v>
      </c>
      <c r="AP72">
        <f t="shared" si="33"/>
        <v>1</v>
      </c>
      <c r="AQ72">
        <f t="shared" si="34"/>
        <v>1</v>
      </c>
      <c r="AR72">
        <f t="shared" si="35"/>
        <v>1</v>
      </c>
      <c r="AS72">
        <f t="shared" si="36"/>
        <v>1</v>
      </c>
      <c r="AT72">
        <f t="shared" si="37"/>
        <v>1</v>
      </c>
      <c r="AU72">
        <f t="shared" si="38"/>
        <v>1</v>
      </c>
      <c r="AV72">
        <f t="shared" si="39"/>
        <v>1</v>
      </c>
      <c r="AW72">
        <f t="shared" si="40"/>
        <v>1</v>
      </c>
      <c r="AX72">
        <f t="shared" si="41"/>
        <v>1</v>
      </c>
      <c r="AY72">
        <f t="shared" si="42"/>
        <v>1</v>
      </c>
      <c r="AZ72">
        <f t="shared" si="43"/>
        <v>1</v>
      </c>
      <c r="BA72">
        <f t="shared" si="44"/>
        <v>1</v>
      </c>
      <c r="BB72">
        <f t="shared" si="45"/>
        <v>1</v>
      </c>
      <c r="BC72">
        <f t="shared" si="46"/>
        <v>1</v>
      </c>
      <c r="BD72">
        <f t="shared" si="47"/>
        <v>1</v>
      </c>
      <c r="BE72">
        <f t="shared" si="48"/>
        <v>1</v>
      </c>
      <c r="BF72">
        <f t="shared" si="49"/>
        <v>1</v>
      </c>
      <c r="BG72">
        <f t="shared" si="50"/>
        <v>1</v>
      </c>
      <c r="BH72">
        <f t="shared" si="51"/>
        <v>1</v>
      </c>
      <c r="BI72">
        <f t="shared" si="52"/>
        <v>1</v>
      </c>
      <c r="BJ72">
        <f t="shared" si="53"/>
        <v>1</v>
      </c>
      <c r="BK72">
        <f t="shared" si="54"/>
        <v>1</v>
      </c>
      <c r="BL72">
        <f t="shared" si="55"/>
        <v>1</v>
      </c>
      <c r="BM72">
        <f t="shared" si="56"/>
        <v>1</v>
      </c>
      <c r="BN72">
        <v>0.65</v>
      </c>
      <c r="BO72">
        <v>0.64300000000000002</v>
      </c>
      <c r="BP72">
        <f t="shared" si="57"/>
        <v>1.2930000000000001</v>
      </c>
      <c r="BS72" s="9">
        <f t="shared" si="58"/>
        <v>1.5023437500000014E-2</v>
      </c>
      <c r="BT72" s="10">
        <f t="shared" si="58"/>
        <v>8.023437500000008E-3</v>
      </c>
      <c r="BX72" s="11">
        <v>-1.6406249999995071E-4</v>
      </c>
      <c r="BY72" s="11">
        <v>64</v>
      </c>
      <c r="BZ72" s="11">
        <f t="shared" si="59"/>
        <v>0.49609375</v>
      </c>
      <c r="CA72" s="11">
        <f t="shared" si="60"/>
        <v>-9.7916731613453475E-3</v>
      </c>
    </row>
    <row r="73" spans="2:79" x14ac:dyDescent="0.2">
      <c r="BO73" t="s">
        <v>235</v>
      </c>
      <c r="BP73">
        <f>SUM(BP9:BP72)</f>
        <v>32.734999999999999</v>
      </c>
      <c r="BX73" s="11">
        <v>3.9843749999990408E-4</v>
      </c>
      <c r="BY73" s="11">
        <v>65</v>
      </c>
      <c r="BZ73" s="11">
        <f t="shared" si="59"/>
        <v>0.50390625</v>
      </c>
      <c r="CA73" s="11">
        <f t="shared" si="60"/>
        <v>9.7916731613453475E-3</v>
      </c>
    </row>
    <row r="74" spans="2:79" ht="16" thickBot="1" x14ac:dyDescent="0.25">
      <c r="B74" s="11" t="s">
        <v>231</v>
      </c>
      <c r="C74" s="11">
        <f>SUMPRODUCT(C9:C72,$BP$9:$BP$72)</f>
        <v>3.0830000000000002</v>
      </c>
      <c r="D74" s="11">
        <f t="shared" ref="D74:BM74" si="61">SUMPRODUCT(D9:D72,$BP$9:$BP$72)</f>
        <v>3.5609999999999991</v>
      </c>
      <c r="E74" s="11">
        <f t="shared" si="61"/>
        <v>2.4850000000000012</v>
      </c>
      <c r="F74" s="11">
        <f t="shared" si="61"/>
        <v>1.3370000000000006</v>
      </c>
      <c r="G74" s="11">
        <f t="shared" si="61"/>
        <v>14.959</v>
      </c>
      <c r="H74" s="11">
        <f t="shared" si="61"/>
        <v>9.0629999999999988</v>
      </c>
      <c r="I74" s="11">
        <f t="shared" si="61"/>
        <v>0.50900000000000034</v>
      </c>
      <c r="J74" s="11">
        <f t="shared" si="61"/>
        <v>1.3930000000000005</v>
      </c>
      <c r="K74" s="11">
        <f t="shared" si="61"/>
        <v>-0.93500000000000005</v>
      </c>
      <c r="L74" s="11">
        <f t="shared" si="61"/>
        <v>-0.66299999999999981</v>
      </c>
      <c r="M74" s="11">
        <f t="shared" si="61"/>
        <v>-0.63500000000000001</v>
      </c>
      <c r="N74" s="11">
        <f t="shared" si="61"/>
        <v>6.6909999999999998</v>
      </c>
      <c r="O74" s="11">
        <f t="shared" si="61"/>
        <v>0.4830000000000001</v>
      </c>
      <c r="P74" s="11">
        <f t="shared" si="61"/>
        <v>0.39700000000000046</v>
      </c>
      <c r="Q74" s="11">
        <f t="shared" si="61"/>
        <v>-2.3750000000000009</v>
      </c>
      <c r="R74" s="11">
        <f t="shared" si="61"/>
        <v>7.9000000000000181E-2</v>
      </c>
      <c r="S74" s="11">
        <f t="shared" si="61"/>
        <v>1.1270000000000009</v>
      </c>
      <c r="T74" s="11">
        <f t="shared" si="61"/>
        <v>-0.2750000000000008</v>
      </c>
      <c r="U74" s="11">
        <f t="shared" si="61"/>
        <v>1.0290000000000008</v>
      </c>
      <c r="V74" s="11">
        <f t="shared" si="61"/>
        <v>-0.78900000000000015</v>
      </c>
      <c r="W74" s="11">
        <f t="shared" si="61"/>
        <v>4.0830000000000002</v>
      </c>
      <c r="X74" s="11">
        <f t="shared" si="61"/>
        <v>0.55900000000000061</v>
      </c>
      <c r="Y74" s="11">
        <f t="shared" si="61"/>
        <v>3.1010000000000004</v>
      </c>
      <c r="Z74" s="11">
        <f t="shared" si="61"/>
        <v>0.67300000000000137</v>
      </c>
      <c r="AA74" s="11">
        <f t="shared" si="61"/>
        <v>-0.73699999999999966</v>
      </c>
      <c r="AB74" s="11">
        <f t="shared" si="61"/>
        <v>-0.46900000000000031</v>
      </c>
      <c r="AC74" s="11">
        <f t="shared" si="61"/>
        <v>0.3450000000000002</v>
      </c>
      <c r="AD74" s="11">
        <f t="shared" si="61"/>
        <v>8.0999999999999517E-2</v>
      </c>
      <c r="AE74" s="11">
        <f t="shared" si="61"/>
        <v>-1.0090000000000012</v>
      </c>
      <c r="AF74" s="11">
        <f t="shared" si="61"/>
        <v>0.1109999999999991</v>
      </c>
      <c r="AG74" s="11">
        <f t="shared" si="61"/>
        <v>6.9750000000000005</v>
      </c>
      <c r="AH74" s="11">
        <f t="shared" si="61"/>
        <v>3.4970000000000003</v>
      </c>
      <c r="AI74" s="11">
        <f t="shared" si="61"/>
        <v>-3.6029999999999989</v>
      </c>
      <c r="AJ74" s="11">
        <f t="shared" si="61"/>
        <v>-1.0510000000000002</v>
      </c>
      <c r="AK74" s="11">
        <f t="shared" si="61"/>
        <v>1.2609999999999997</v>
      </c>
      <c r="AL74" s="11">
        <f t="shared" si="61"/>
        <v>-1.3809999999999989</v>
      </c>
      <c r="AM74" s="11">
        <f t="shared" si="61"/>
        <v>0.58500000000000041</v>
      </c>
      <c r="AN74" s="11">
        <f t="shared" si="61"/>
        <v>-0.39499999999999913</v>
      </c>
      <c r="AO74" s="11">
        <f t="shared" si="61"/>
        <v>0.11499999999999888</v>
      </c>
      <c r="AP74" s="11">
        <f t="shared" si="61"/>
        <v>-1.323</v>
      </c>
      <c r="AQ74" s="11">
        <f t="shared" si="61"/>
        <v>-1.1150000000000002</v>
      </c>
      <c r="AR74" s="11">
        <f t="shared" si="61"/>
        <v>0.86300000000000199</v>
      </c>
      <c r="AS74" s="11">
        <f t="shared" si="61"/>
        <v>-1.3749999999999996</v>
      </c>
      <c r="AT74" s="11">
        <f t="shared" si="61"/>
        <v>0.13299999999999979</v>
      </c>
      <c r="AU74" s="11">
        <f t="shared" si="61"/>
        <v>1.1509999999999994</v>
      </c>
      <c r="AV74" s="11">
        <f t="shared" si="61"/>
        <v>1.0029999999999997</v>
      </c>
      <c r="AW74" s="11">
        <f t="shared" si="61"/>
        <v>1.1830000000000003</v>
      </c>
      <c r="AX74" s="11">
        <f t="shared" si="61"/>
        <v>-1.2109999999999999</v>
      </c>
      <c r="AY74" s="11">
        <f t="shared" si="61"/>
        <v>0.63500000000000023</v>
      </c>
      <c r="AZ74" s="11">
        <f t="shared" si="61"/>
        <v>0.33100000000000063</v>
      </c>
      <c r="BA74" s="11">
        <f t="shared" si="61"/>
        <v>-0.3389999999999993</v>
      </c>
      <c r="BB74" s="11">
        <f t="shared" si="61"/>
        <v>1.7870000000000004</v>
      </c>
      <c r="BC74" s="11">
        <f t="shared" si="61"/>
        <v>-0.84899999999999975</v>
      </c>
      <c r="BD74" s="11">
        <f t="shared" si="61"/>
        <v>-2.3509999999999978</v>
      </c>
      <c r="BE74" s="11">
        <f t="shared" si="61"/>
        <v>-0.80099999999999838</v>
      </c>
      <c r="BF74" s="11">
        <f t="shared" si="61"/>
        <v>1.4990000000000019</v>
      </c>
      <c r="BG74" s="11">
        <f t="shared" si="61"/>
        <v>-0.1509999999999998</v>
      </c>
      <c r="BH74" s="11">
        <f t="shared" si="61"/>
        <v>-3.9000000000000146E-2</v>
      </c>
      <c r="BI74" s="11">
        <f t="shared" si="61"/>
        <v>-1.173</v>
      </c>
      <c r="BJ74" s="11">
        <f t="shared" si="61"/>
        <v>-0.58499999999999952</v>
      </c>
      <c r="BK74" s="11">
        <f t="shared" si="61"/>
        <v>-0.84500000000000064</v>
      </c>
      <c r="BL74" s="11">
        <f t="shared" si="61"/>
        <v>-0.67700000000000093</v>
      </c>
      <c r="BM74" s="11">
        <f t="shared" si="61"/>
        <v>1.0010000000000003</v>
      </c>
      <c r="BX74" s="11">
        <v>5.5468749999997014E-4</v>
      </c>
      <c r="BY74" s="11">
        <v>66</v>
      </c>
      <c r="BZ74" s="11">
        <f t="shared" ref="BZ74:BZ136" si="62">($BY74-0.5)/128</f>
        <v>0.51171875</v>
      </c>
      <c r="CA74" s="11">
        <f t="shared" ref="CA74:CA136" si="63">_xlfn.NORM.S.INV(BZ74)</f>
        <v>2.9378775744157051E-2</v>
      </c>
    </row>
    <row r="75" spans="2:79" x14ac:dyDescent="0.2">
      <c r="B75" s="11" t="s">
        <v>232</v>
      </c>
      <c r="C75" s="11">
        <f>(1/64)*C74</f>
        <v>4.8171875000000003E-2</v>
      </c>
      <c r="D75" s="11">
        <f t="shared" ref="D75:BM75" si="64">(1/64)*D74</f>
        <v>5.5640624999999985E-2</v>
      </c>
      <c r="E75" s="11">
        <f t="shared" si="64"/>
        <v>3.8828125000000019E-2</v>
      </c>
      <c r="F75" s="11">
        <f t="shared" si="64"/>
        <v>2.089062500000001E-2</v>
      </c>
      <c r="G75" s="11">
        <f t="shared" si="64"/>
        <v>0.23373437499999999</v>
      </c>
      <c r="H75" s="11">
        <f t="shared" si="64"/>
        <v>0.14160937499999998</v>
      </c>
      <c r="I75" s="11">
        <f t="shared" si="64"/>
        <v>7.9531250000000053E-3</v>
      </c>
      <c r="J75" s="11">
        <f t="shared" si="64"/>
        <v>2.1765625000000007E-2</v>
      </c>
      <c r="K75" s="11">
        <f t="shared" si="64"/>
        <v>-1.4609375000000001E-2</v>
      </c>
      <c r="L75" s="11">
        <f t="shared" si="64"/>
        <v>-1.0359374999999997E-2</v>
      </c>
      <c r="M75" s="11">
        <f t="shared" si="64"/>
        <v>-9.9218750000000001E-3</v>
      </c>
      <c r="N75" s="11">
        <f t="shared" si="64"/>
        <v>0.104546875</v>
      </c>
      <c r="O75" s="11">
        <f t="shared" si="64"/>
        <v>7.5468750000000015E-3</v>
      </c>
      <c r="P75" s="11">
        <f t="shared" si="64"/>
        <v>6.2031250000000072E-3</v>
      </c>
      <c r="Q75" s="11">
        <f t="shared" si="64"/>
        <v>-3.7109375000000014E-2</v>
      </c>
      <c r="R75" s="11">
        <f t="shared" si="64"/>
        <v>1.2343750000000028E-3</v>
      </c>
      <c r="S75" s="11">
        <f t="shared" si="64"/>
        <v>1.7609375000000014E-2</v>
      </c>
      <c r="T75" s="11">
        <f t="shared" si="64"/>
        <v>-4.2968750000000125E-3</v>
      </c>
      <c r="U75" s="11">
        <f t="shared" si="64"/>
        <v>1.6078125000000013E-2</v>
      </c>
      <c r="V75" s="11">
        <f t="shared" si="64"/>
        <v>-1.2328125000000002E-2</v>
      </c>
      <c r="W75" s="11">
        <f t="shared" si="64"/>
        <v>6.3796875000000003E-2</v>
      </c>
      <c r="X75" s="11">
        <f t="shared" si="64"/>
        <v>8.7343750000000095E-3</v>
      </c>
      <c r="Y75" s="11">
        <f t="shared" si="64"/>
        <v>4.8453125000000007E-2</v>
      </c>
      <c r="Z75" s="11">
        <f t="shared" si="64"/>
        <v>1.0515625000000021E-2</v>
      </c>
      <c r="AA75" s="11">
        <f t="shared" si="64"/>
        <v>-1.1515624999999995E-2</v>
      </c>
      <c r="AB75" s="11">
        <f t="shared" si="64"/>
        <v>-7.3281250000000048E-3</v>
      </c>
      <c r="AC75" s="11">
        <f t="shared" si="64"/>
        <v>5.3906250000000031E-3</v>
      </c>
      <c r="AD75" s="11">
        <f t="shared" si="64"/>
        <v>1.2656249999999925E-3</v>
      </c>
      <c r="AE75" s="11">
        <f t="shared" si="64"/>
        <v>-1.5765625000000019E-2</v>
      </c>
      <c r="AF75" s="11">
        <f t="shared" si="64"/>
        <v>1.7343749999999859E-3</v>
      </c>
      <c r="AG75" s="11">
        <f t="shared" si="64"/>
        <v>0.10898437500000001</v>
      </c>
      <c r="AH75" s="11">
        <f t="shared" si="64"/>
        <v>5.4640625000000005E-2</v>
      </c>
      <c r="AI75" s="11">
        <f t="shared" si="64"/>
        <v>-5.6296874999999982E-2</v>
      </c>
      <c r="AJ75" s="11">
        <f t="shared" si="64"/>
        <v>-1.6421875000000002E-2</v>
      </c>
      <c r="AK75" s="11">
        <f t="shared" si="64"/>
        <v>1.9703124999999995E-2</v>
      </c>
      <c r="AL75" s="11">
        <f t="shared" si="64"/>
        <v>-2.1578124999999983E-2</v>
      </c>
      <c r="AM75" s="11">
        <f t="shared" si="64"/>
        <v>9.1406250000000064E-3</v>
      </c>
      <c r="AN75" s="11">
        <f t="shared" si="64"/>
        <v>-6.1718749999999864E-3</v>
      </c>
      <c r="AO75" s="11">
        <f t="shared" si="64"/>
        <v>1.7968749999999825E-3</v>
      </c>
      <c r="AP75" s="11">
        <f t="shared" si="64"/>
        <v>-2.0671874999999999E-2</v>
      </c>
      <c r="AQ75" s="11">
        <f t="shared" si="64"/>
        <v>-1.7421875000000003E-2</v>
      </c>
      <c r="AR75" s="11">
        <f t="shared" si="64"/>
        <v>1.3484375000000031E-2</v>
      </c>
      <c r="AS75" s="11">
        <f t="shared" si="64"/>
        <v>-2.1484374999999993E-2</v>
      </c>
      <c r="AT75" s="11">
        <f t="shared" si="64"/>
        <v>2.0781249999999966E-3</v>
      </c>
      <c r="AU75" s="11">
        <f t="shared" si="64"/>
        <v>1.798437499999999E-2</v>
      </c>
      <c r="AV75" s="11">
        <f t="shared" si="64"/>
        <v>1.5671874999999995E-2</v>
      </c>
      <c r="AW75" s="11">
        <f t="shared" si="64"/>
        <v>1.8484375000000004E-2</v>
      </c>
      <c r="AX75" s="11">
        <f t="shared" si="64"/>
        <v>-1.8921874999999998E-2</v>
      </c>
      <c r="AY75" s="11">
        <f t="shared" si="64"/>
        <v>9.9218750000000036E-3</v>
      </c>
      <c r="AZ75" s="11">
        <f t="shared" si="64"/>
        <v>5.1718750000000098E-3</v>
      </c>
      <c r="BA75" s="11">
        <f t="shared" si="64"/>
        <v>-5.2968749999999891E-3</v>
      </c>
      <c r="BB75" s="11">
        <f t="shared" si="64"/>
        <v>2.7921875000000006E-2</v>
      </c>
      <c r="BC75" s="11">
        <f t="shared" si="64"/>
        <v>-1.3265624999999996E-2</v>
      </c>
      <c r="BD75" s="11">
        <f t="shared" si="64"/>
        <v>-3.6734374999999965E-2</v>
      </c>
      <c r="BE75" s="11">
        <f t="shared" si="64"/>
        <v>-1.2515624999999975E-2</v>
      </c>
      <c r="BF75" s="11">
        <f t="shared" si="64"/>
        <v>2.3421875000000029E-2</v>
      </c>
      <c r="BG75" s="11">
        <f t="shared" si="64"/>
        <v>-2.3593749999999969E-3</v>
      </c>
      <c r="BH75" s="11">
        <f t="shared" si="64"/>
        <v>-6.0937500000000228E-4</v>
      </c>
      <c r="BI75" s="11">
        <f t="shared" si="64"/>
        <v>-1.8328125000000001E-2</v>
      </c>
      <c r="BJ75" s="11">
        <f t="shared" si="64"/>
        <v>-9.1406249999999925E-3</v>
      </c>
      <c r="BK75" s="11">
        <f t="shared" si="64"/>
        <v>-1.320312500000001E-2</v>
      </c>
      <c r="BL75" s="11">
        <f t="shared" si="64"/>
        <v>-1.0578125000000015E-2</v>
      </c>
      <c r="BM75" s="11">
        <f t="shared" si="64"/>
        <v>1.5640625000000005E-2</v>
      </c>
      <c r="BP75" s="5" t="s">
        <v>246</v>
      </c>
      <c r="BQ75" s="6">
        <v>0.05</v>
      </c>
      <c r="BX75" s="11">
        <v>9.9218749999985256E-4</v>
      </c>
      <c r="BY75" s="11">
        <v>67</v>
      </c>
      <c r="BZ75" s="11">
        <f t="shared" si="62"/>
        <v>0.51953125</v>
      </c>
      <c r="CA75" s="11">
        <f t="shared" si="63"/>
        <v>4.8977157202131943E-2</v>
      </c>
    </row>
    <row r="76" spans="2:79" x14ac:dyDescent="0.2">
      <c r="B76" s="11" t="s">
        <v>233</v>
      </c>
      <c r="C76" s="11">
        <f>(1/128)*C74^2</f>
        <v>7.4256945312500003E-2</v>
      </c>
      <c r="D76" s="11">
        <f t="shared" ref="D76:BM76" si="65">(1/128)*D74^2</f>
        <v>9.9068132812499946E-2</v>
      </c>
      <c r="E76" s="11">
        <f t="shared" si="65"/>
        <v>4.824394531250005E-2</v>
      </c>
      <c r="F76" s="11">
        <f t="shared" si="65"/>
        <v>1.3965382812500014E-2</v>
      </c>
      <c r="G76" s="11">
        <f t="shared" si="65"/>
        <v>1.7482162578125</v>
      </c>
      <c r="H76" s="11">
        <f t="shared" si="65"/>
        <v>0.64170288281249988</v>
      </c>
      <c r="I76" s="11">
        <f t="shared" si="65"/>
        <v>2.0240703125000026E-3</v>
      </c>
      <c r="J76" s="11">
        <f t="shared" si="65"/>
        <v>1.5159757812500009E-2</v>
      </c>
      <c r="K76" s="11">
        <f t="shared" si="65"/>
        <v>6.8298828125000011E-3</v>
      </c>
      <c r="L76" s="11">
        <f t="shared" si="65"/>
        <v>3.4341328124999982E-3</v>
      </c>
      <c r="M76" s="11">
        <f t="shared" si="65"/>
        <v>3.1501953125E-3</v>
      </c>
      <c r="N76" s="11">
        <f t="shared" si="65"/>
        <v>0.34976157031249999</v>
      </c>
      <c r="O76" s="11">
        <f t="shared" si="65"/>
        <v>1.8225703125000006E-3</v>
      </c>
      <c r="P76" s="11">
        <f t="shared" si="65"/>
        <v>1.2313203125000028E-3</v>
      </c>
      <c r="Q76" s="11">
        <f t="shared" si="65"/>
        <v>4.4067382812500035E-2</v>
      </c>
      <c r="R76" s="11">
        <f t="shared" si="65"/>
        <v>4.8757812500000224E-5</v>
      </c>
      <c r="S76" s="11">
        <f t="shared" si="65"/>
        <v>9.9228828125000161E-3</v>
      </c>
      <c r="T76" s="11">
        <f t="shared" si="65"/>
        <v>5.9082031250000345E-4</v>
      </c>
      <c r="U76" s="11">
        <f t="shared" si="65"/>
        <v>8.2721953125000133E-3</v>
      </c>
      <c r="V76" s="11">
        <f t="shared" si="65"/>
        <v>4.8634453125000017E-3</v>
      </c>
      <c r="W76" s="11">
        <f t="shared" si="65"/>
        <v>0.13024132031250002</v>
      </c>
      <c r="X76" s="11">
        <f t="shared" si="65"/>
        <v>2.4412578125000053E-3</v>
      </c>
      <c r="Y76" s="11">
        <f t="shared" si="65"/>
        <v>7.5126570312500016E-2</v>
      </c>
      <c r="Z76" s="11">
        <f t="shared" si="65"/>
        <v>3.5385078125000145E-3</v>
      </c>
      <c r="AA76" s="11">
        <f t="shared" si="65"/>
        <v>4.2435078124999958E-3</v>
      </c>
      <c r="AB76" s="11">
        <f t="shared" si="65"/>
        <v>1.7184453125000023E-3</v>
      </c>
      <c r="AC76" s="11">
        <f t="shared" si="65"/>
        <v>9.2988281250000102E-4</v>
      </c>
      <c r="AD76" s="11">
        <f t="shared" si="65"/>
        <v>5.125781249999939E-5</v>
      </c>
      <c r="AE76" s="11">
        <f t="shared" si="65"/>
        <v>7.9537578125000192E-3</v>
      </c>
      <c r="AF76" s="11">
        <f t="shared" si="65"/>
        <v>9.6257812499998444E-5</v>
      </c>
      <c r="AG76" s="11">
        <f t="shared" si="65"/>
        <v>0.38008300781250004</v>
      </c>
      <c r="AH76" s="11">
        <f t="shared" si="65"/>
        <v>9.5539132812500024E-2</v>
      </c>
      <c r="AI76" s="11">
        <f t="shared" si="65"/>
        <v>0.10141882031249994</v>
      </c>
      <c r="AJ76" s="11">
        <f t="shared" si="65"/>
        <v>8.629695312500003E-3</v>
      </c>
      <c r="AK76" s="11">
        <f t="shared" si="65"/>
        <v>1.2422820312499994E-2</v>
      </c>
      <c r="AL76" s="11">
        <f t="shared" si="65"/>
        <v>1.4899695312499977E-2</v>
      </c>
      <c r="AM76" s="11">
        <f t="shared" si="65"/>
        <v>2.6736328125000039E-3</v>
      </c>
      <c r="AN76" s="11">
        <f t="shared" si="65"/>
        <v>1.2189453124999946E-3</v>
      </c>
      <c r="AO76" s="11">
        <f t="shared" si="65"/>
        <v>1.0332031249999799E-4</v>
      </c>
      <c r="AP76" s="11">
        <f t="shared" si="65"/>
        <v>1.3674445312499998E-2</v>
      </c>
      <c r="AQ76" s="11">
        <f t="shared" si="65"/>
        <v>9.7126953125000037E-3</v>
      </c>
      <c r="AR76" s="11">
        <f t="shared" si="65"/>
        <v>5.818507812500027E-3</v>
      </c>
      <c r="AS76" s="11">
        <f t="shared" si="65"/>
        <v>1.4770507812499991E-2</v>
      </c>
      <c r="AT76" s="11">
        <f t="shared" si="65"/>
        <v>1.3819531249999957E-4</v>
      </c>
      <c r="AU76" s="11">
        <f t="shared" si="65"/>
        <v>1.0350007812499989E-2</v>
      </c>
      <c r="AV76" s="11">
        <f t="shared" si="65"/>
        <v>7.8594453124999943E-3</v>
      </c>
      <c r="AW76" s="11">
        <f t="shared" si="65"/>
        <v>1.0933507812500005E-2</v>
      </c>
      <c r="AX76" s="11">
        <f t="shared" si="65"/>
        <v>1.1457195312499998E-2</v>
      </c>
      <c r="AY76" s="11">
        <f t="shared" si="65"/>
        <v>3.1501953125000022E-3</v>
      </c>
      <c r="AZ76" s="11">
        <f t="shared" si="65"/>
        <v>8.559453125000033E-4</v>
      </c>
      <c r="BA76" s="11">
        <f t="shared" si="65"/>
        <v>8.9782031249999628E-4</v>
      </c>
      <c r="BB76" s="11">
        <f t="shared" si="65"/>
        <v>2.4948195312500011E-2</v>
      </c>
      <c r="BC76" s="11">
        <f t="shared" si="65"/>
        <v>5.6312578124999967E-3</v>
      </c>
      <c r="BD76" s="11">
        <f t="shared" si="65"/>
        <v>4.3181257812499915E-2</v>
      </c>
      <c r="BE76" s="11">
        <f t="shared" si="65"/>
        <v>5.0125078124999799E-3</v>
      </c>
      <c r="BF76" s="11">
        <f t="shared" si="65"/>
        <v>1.7554695312500045E-2</v>
      </c>
      <c r="BG76" s="11">
        <f t="shared" si="65"/>
        <v>1.7813281249999953E-4</v>
      </c>
      <c r="BH76" s="11">
        <f t="shared" si="65"/>
        <v>1.1882812500000088E-5</v>
      </c>
      <c r="BI76" s="11">
        <f t="shared" si="65"/>
        <v>1.0749445312500001E-2</v>
      </c>
      <c r="BJ76" s="11">
        <f t="shared" si="65"/>
        <v>2.6736328124999957E-3</v>
      </c>
      <c r="BK76" s="11">
        <f t="shared" si="65"/>
        <v>5.5783203125000088E-3</v>
      </c>
      <c r="BL76" s="11">
        <f t="shared" si="65"/>
        <v>3.5806953125000099E-3</v>
      </c>
      <c r="BM76" s="11">
        <f t="shared" si="65"/>
        <v>7.8281328125000046E-3</v>
      </c>
      <c r="BP76" s="7" t="s">
        <v>236</v>
      </c>
      <c r="BQ76" s="8">
        <f>SUMSQ(BN9:BO72)-BP73^2/128</f>
        <v>4.1899784921875014</v>
      </c>
      <c r="BX76" s="11">
        <v>1.4609374999999675E-3</v>
      </c>
      <c r="BY76" s="11">
        <v>68</v>
      </c>
      <c r="BZ76" s="11">
        <f t="shared" si="62"/>
        <v>0.52734375</v>
      </c>
      <c r="CA76" s="11">
        <f t="shared" si="63"/>
        <v>6.8594370505118116E-2</v>
      </c>
    </row>
    <row r="77" spans="2:79" x14ac:dyDescent="0.2">
      <c r="B77" s="11" t="s">
        <v>185</v>
      </c>
      <c r="C77" s="11">
        <v>1</v>
      </c>
      <c r="D77" s="11">
        <v>1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v>1</v>
      </c>
      <c r="K77" s="11">
        <v>1</v>
      </c>
      <c r="L77" s="11">
        <v>1</v>
      </c>
      <c r="M77" s="11">
        <v>1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  <c r="W77" s="11">
        <v>1</v>
      </c>
      <c r="X77" s="11">
        <v>1</v>
      </c>
      <c r="Y77" s="11">
        <v>1</v>
      </c>
      <c r="Z77" s="11">
        <v>1</v>
      </c>
      <c r="AA77" s="11">
        <v>1</v>
      </c>
      <c r="AB77" s="11">
        <v>1</v>
      </c>
      <c r="AC77" s="11">
        <v>1</v>
      </c>
      <c r="AD77" s="11">
        <v>1</v>
      </c>
      <c r="AE77" s="11">
        <v>1</v>
      </c>
      <c r="AF77" s="11">
        <v>1</v>
      </c>
      <c r="AG77" s="11">
        <v>1</v>
      </c>
      <c r="AH77" s="11">
        <v>1</v>
      </c>
      <c r="AI77" s="11">
        <v>1</v>
      </c>
      <c r="AJ77" s="11">
        <v>1</v>
      </c>
      <c r="AK77" s="11">
        <v>1</v>
      </c>
      <c r="AL77" s="11">
        <v>1</v>
      </c>
      <c r="AM77" s="11">
        <v>1</v>
      </c>
      <c r="AN77" s="11">
        <v>1</v>
      </c>
      <c r="AO77" s="11">
        <v>1</v>
      </c>
      <c r="AP77" s="11">
        <v>1</v>
      </c>
      <c r="AQ77" s="11">
        <v>1</v>
      </c>
      <c r="AR77" s="11">
        <v>1</v>
      </c>
      <c r="AS77" s="11">
        <v>1</v>
      </c>
      <c r="AT77" s="11">
        <v>1</v>
      </c>
      <c r="AU77" s="11">
        <v>1</v>
      </c>
      <c r="AV77" s="11">
        <v>1</v>
      </c>
      <c r="AW77" s="11">
        <v>1</v>
      </c>
      <c r="AX77" s="11">
        <v>1</v>
      </c>
      <c r="AY77" s="11">
        <v>1</v>
      </c>
      <c r="AZ77" s="11">
        <v>1</v>
      </c>
      <c r="BA77" s="11">
        <v>1</v>
      </c>
      <c r="BB77" s="11">
        <v>1</v>
      </c>
      <c r="BC77" s="11">
        <v>1</v>
      </c>
      <c r="BD77" s="11">
        <v>1</v>
      </c>
      <c r="BE77" s="11">
        <v>1</v>
      </c>
      <c r="BF77" s="11">
        <v>1</v>
      </c>
      <c r="BG77" s="11">
        <v>1</v>
      </c>
      <c r="BH77" s="11">
        <v>1</v>
      </c>
      <c r="BI77" s="11">
        <v>1</v>
      </c>
      <c r="BJ77" s="11">
        <v>1</v>
      </c>
      <c r="BK77" s="11">
        <v>1</v>
      </c>
      <c r="BL77" s="11">
        <v>1</v>
      </c>
      <c r="BM77" s="11">
        <v>1</v>
      </c>
      <c r="BP77" s="7" t="s">
        <v>237</v>
      </c>
      <c r="BQ77" s="8">
        <f>BQ76-SUM(C76:BM76)</f>
        <v>5.3469500000002057E-2</v>
      </c>
      <c r="BX77" s="11">
        <v>2.5546874999998748E-3</v>
      </c>
      <c r="BY77" s="11">
        <v>69</v>
      </c>
      <c r="BZ77" s="11">
        <f t="shared" si="62"/>
        <v>0.53515625</v>
      </c>
      <c r="CA77" s="11">
        <f t="shared" si="63"/>
        <v>8.823801944992446E-2</v>
      </c>
    </row>
    <row r="78" spans="2:79" x14ac:dyDescent="0.2">
      <c r="B78" s="11" t="s">
        <v>234</v>
      </c>
      <c r="C78" s="11">
        <f>C76/C77</f>
        <v>7.4256945312500003E-2</v>
      </c>
      <c r="D78" s="11">
        <f t="shared" ref="D78:BM78" si="66">D76/D77</f>
        <v>9.9068132812499946E-2</v>
      </c>
      <c r="E78" s="11">
        <f t="shared" si="66"/>
        <v>4.824394531250005E-2</v>
      </c>
      <c r="F78" s="11">
        <f t="shared" si="66"/>
        <v>1.3965382812500014E-2</v>
      </c>
      <c r="G78" s="11">
        <f t="shared" si="66"/>
        <v>1.7482162578125</v>
      </c>
      <c r="H78" s="11">
        <f t="shared" si="66"/>
        <v>0.64170288281249988</v>
      </c>
      <c r="I78" s="11">
        <f t="shared" si="66"/>
        <v>2.0240703125000026E-3</v>
      </c>
      <c r="J78" s="11">
        <f t="shared" si="66"/>
        <v>1.5159757812500009E-2</v>
      </c>
      <c r="K78" s="11">
        <f t="shared" si="66"/>
        <v>6.8298828125000011E-3</v>
      </c>
      <c r="L78" s="11">
        <f t="shared" si="66"/>
        <v>3.4341328124999982E-3</v>
      </c>
      <c r="M78" s="11">
        <f t="shared" si="66"/>
        <v>3.1501953125E-3</v>
      </c>
      <c r="N78" s="11">
        <f t="shared" si="66"/>
        <v>0.34976157031249999</v>
      </c>
      <c r="O78" s="11">
        <f t="shared" si="66"/>
        <v>1.8225703125000006E-3</v>
      </c>
      <c r="P78" s="11">
        <f t="shared" si="66"/>
        <v>1.2313203125000028E-3</v>
      </c>
      <c r="Q78" s="11">
        <f t="shared" si="66"/>
        <v>4.4067382812500035E-2</v>
      </c>
      <c r="R78" s="11">
        <f t="shared" si="66"/>
        <v>4.8757812500000224E-5</v>
      </c>
      <c r="S78" s="11">
        <f t="shared" si="66"/>
        <v>9.9228828125000161E-3</v>
      </c>
      <c r="T78" s="11">
        <f t="shared" si="66"/>
        <v>5.9082031250000345E-4</v>
      </c>
      <c r="U78" s="11">
        <f t="shared" si="66"/>
        <v>8.2721953125000133E-3</v>
      </c>
      <c r="V78" s="11">
        <f t="shared" si="66"/>
        <v>4.8634453125000017E-3</v>
      </c>
      <c r="W78" s="11">
        <f t="shared" si="66"/>
        <v>0.13024132031250002</v>
      </c>
      <c r="X78" s="11">
        <f t="shared" si="66"/>
        <v>2.4412578125000053E-3</v>
      </c>
      <c r="Y78" s="11">
        <f t="shared" si="66"/>
        <v>7.5126570312500016E-2</v>
      </c>
      <c r="Z78" s="11">
        <f t="shared" si="66"/>
        <v>3.5385078125000145E-3</v>
      </c>
      <c r="AA78" s="11">
        <f t="shared" si="66"/>
        <v>4.2435078124999958E-3</v>
      </c>
      <c r="AB78" s="11">
        <f t="shared" si="66"/>
        <v>1.7184453125000023E-3</v>
      </c>
      <c r="AC78" s="11">
        <f t="shared" si="66"/>
        <v>9.2988281250000102E-4</v>
      </c>
      <c r="AD78" s="11">
        <f t="shared" si="66"/>
        <v>5.125781249999939E-5</v>
      </c>
      <c r="AE78" s="11">
        <f t="shared" si="66"/>
        <v>7.9537578125000192E-3</v>
      </c>
      <c r="AF78" s="11">
        <f t="shared" si="66"/>
        <v>9.6257812499998444E-5</v>
      </c>
      <c r="AG78" s="11">
        <f t="shared" si="66"/>
        <v>0.38008300781250004</v>
      </c>
      <c r="AH78" s="11">
        <f t="shared" si="66"/>
        <v>9.5539132812500024E-2</v>
      </c>
      <c r="AI78" s="11">
        <f t="shared" si="66"/>
        <v>0.10141882031249994</v>
      </c>
      <c r="AJ78" s="11">
        <f t="shared" si="66"/>
        <v>8.629695312500003E-3</v>
      </c>
      <c r="AK78" s="11">
        <f t="shared" si="66"/>
        <v>1.2422820312499994E-2</v>
      </c>
      <c r="AL78" s="11">
        <f t="shared" si="66"/>
        <v>1.4899695312499977E-2</v>
      </c>
      <c r="AM78" s="11">
        <f t="shared" si="66"/>
        <v>2.6736328125000039E-3</v>
      </c>
      <c r="AN78" s="11">
        <f t="shared" si="66"/>
        <v>1.2189453124999946E-3</v>
      </c>
      <c r="AO78" s="11">
        <f t="shared" si="66"/>
        <v>1.0332031249999799E-4</v>
      </c>
      <c r="AP78" s="11">
        <f t="shared" si="66"/>
        <v>1.3674445312499998E-2</v>
      </c>
      <c r="AQ78" s="11">
        <f t="shared" si="66"/>
        <v>9.7126953125000037E-3</v>
      </c>
      <c r="AR78" s="11">
        <f t="shared" si="66"/>
        <v>5.818507812500027E-3</v>
      </c>
      <c r="AS78" s="11">
        <f t="shared" si="66"/>
        <v>1.4770507812499991E-2</v>
      </c>
      <c r="AT78" s="11">
        <f t="shared" si="66"/>
        <v>1.3819531249999957E-4</v>
      </c>
      <c r="AU78" s="11">
        <f t="shared" si="66"/>
        <v>1.0350007812499989E-2</v>
      </c>
      <c r="AV78" s="11">
        <f t="shared" si="66"/>
        <v>7.8594453124999943E-3</v>
      </c>
      <c r="AW78" s="11">
        <f t="shared" si="66"/>
        <v>1.0933507812500005E-2</v>
      </c>
      <c r="AX78" s="11">
        <f t="shared" si="66"/>
        <v>1.1457195312499998E-2</v>
      </c>
      <c r="AY78" s="11">
        <f t="shared" si="66"/>
        <v>3.1501953125000022E-3</v>
      </c>
      <c r="AZ78" s="11">
        <f t="shared" si="66"/>
        <v>8.559453125000033E-4</v>
      </c>
      <c r="BA78" s="11">
        <f t="shared" si="66"/>
        <v>8.9782031249999628E-4</v>
      </c>
      <c r="BB78" s="11">
        <f t="shared" si="66"/>
        <v>2.4948195312500011E-2</v>
      </c>
      <c r="BC78" s="11">
        <f t="shared" si="66"/>
        <v>5.6312578124999967E-3</v>
      </c>
      <c r="BD78" s="11">
        <f t="shared" si="66"/>
        <v>4.3181257812499915E-2</v>
      </c>
      <c r="BE78" s="11">
        <f t="shared" si="66"/>
        <v>5.0125078124999799E-3</v>
      </c>
      <c r="BF78" s="11">
        <f t="shared" si="66"/>
        <v>1.7554695312500045E-2</v>
      </c>
      <c r="BG78" s="11">
        <f t="shared" si="66"/>
        <v>1.7813281249999953E-4</v>
      </c>
      <c r="BH78" s="11">
        <f t="shared" si="66"/>
        <v>1.1882812500000088E-5</v>
      </c>
      <c r="BI78" s="11">
        <f t="shared" si="66"/>
        <v>1.0749445312500001E-2</v>
      </c>
      <c r="BJ78" s="11">
        <f t="shared" si="66"/>
        <v>2.6736328124999957E-3</v>
      </c>
      <c r="BK78" s="11">
        <f t="shared" si="66"/>
        <v>5.5783203125000088E-3</v>
      </c>
      <c r="BL78" s="11">
        <f t="shared" si="66"/>
        <v>3.5806953125000099E-3</v>
      </c>
      <c r="BM78" s="11">
        <f t="shared" si="66"/>
        <v>7.8281328125000046E-3</v>
      </c>
      <c r="BP78" s="7" t="s">
        <v>238</v>
      </c>
      <c r="BQ78" s="8" t="s">
        <v>239</v>
      </c>
      <c r="BX78" s="11">
        <v>2.5859374999999407E-3</v>
      </c>
      <c r="BY78" s="11">
        <v>70</v>
      </c>
      <c r="BZ78" s="11">
        <f t="shared" si="62"/>
        <v>0.54296875</v>
      </c>
      <c r="CA78" s="11">
        <f t="shared" si="63"/>
        <v>0.10791577948918657</v>
      </c>
    </row>
    <row r="79" spans="2:79" x14ac:dyDescent="0.2">
      <c r="B79" s="11" t="s">
        <v>241</v>
      </c>
      <c r="C79" s="11">
        <f>C78/$BQ$80</f>
        <v>88.881409027573056</v>
      </c>
      <c r="D79" s="11">
        <f>D78/$BQ$80</f>
        <v>118.57901233412979</v>
      </c>
      <c r="E79" s="11">
        <f t="shared" ref="D79:BM79" si="67">E78/$BQ$80</f>
        <v>57.745303397261701</v>
      </c>
      <c r="F79" s="11">
        <f t="shared" si="67"/>
        <v>16.715781894350357</v>
      </c>
      <c r="G79" s="11">
        <f t="shared" si="67"/>
        <v>2092.5170517771007</v>
      </c>
      <c r="H79" s="11">
        <f t="shared" si="67"/>
        <v>768.08244887269211</v>
      </c>
      <c r="I79" s="11">
        <f t="shared" si="67"/>
        <v>2.4226989218151505</v>
      </c>
      <c r="J79" s="11">
        <f t="shared" si="67"/>
        <v>18.145381946716601</v>
      </c>
      <c r="K79" s="11">
        <f t="shared" si="67"/>
        <v>8.1749876097585208</v>
      </c>
      <c r="L79" s="11">
        <f t="shared" si="67"/>
        <v>4.1104648444438689</v>
      </c>
      <c r="M79" s="11">
        <f t="shared" si="67"/>
        <v>3.7706075426176091</v>
      </c>
      <c r="N79" s="11">
        <f t="shared" si="67"/>
        <v>418.64503127949837</v>
      </c>
      <c r="O79" s="11">
        <f t="shared" si="67"/>
        <v>2.1815146952934956</v>
      </c>
      <c r="P79" s="11">
        <f t="shared" si="67"/>
        <v>1.4738215244204107</v>
      </c>
      <c r="Q79" s="11">
        <f t="shared" si="67"/>
        <v>52.746191754175626</v>
      </c>
      <c r="R79" s="11">
        <f t="shared" si="67"/>
        <v>5.8360373670969322E-2</v>
      </c>
      <c r="S79" s="11">
        <f t="shared" si="67"/>
        <v>11.877135563264602</v>
      </c>
      <c r="T79" s="11">
        <f t="shared" si="67"/>
        <v>0.70717885897565469</v>
      </c>
      <c r="U79" s="11">
        <f t="shared" si="67"/>
        <v>9.9013549780712466</v>
      </c>
      <c r="V79" s="11">
        <f t="shared" si="67"/>
        <v>5.8212719400777662</v>
      </c>
      <c r="W79" s="11">
        <f t="shared" si="67"/>
        <v>155.89157370088893</v>
      </c>
      <c r="X79" s="11">
        <f t="shared" si="67"/>
        <v>2.9220490185992825</v>
      </c>
      <c r="Y79" s="11">
        <f t="shared" si="67"/>
        <v>89.922301498981966</v>
      </c>
      <c r="Z79" s="11">
        <f t="shared" si="67"/>
        <v>4.2353958798939999</v>
      </c>
      <c r="AA79" s="11">
        <f t="shared" si="67"/>
        <v>5.0792414367067069</v>
      </c>
      <c r="AB79" s="11">
        <f t="shared" si="67"/>
        <v>2.05688289585644</v>
      </c>
      <c r="AC79" s="11">
        <f t="shared" si="67"/>
        <v>1.1130177016803557</v>
      </c>
      <c r="AD79" s="11">
        <f t="shared" si="67"/>
        <v>6.1352733801509921E-2</v>
      </c>
      <c r="AE79" s="11">
        <f t="shared" si="67"/>
        <v>9.5202031064435175</v>
      </c>
      <c r="AF79" s="11">
        <f t="shared" si="67"/>
        <v>0.11521521615125752</v>
      </c>
      <c r="AG79" s="11">
        <f t="shared" si="67"/>
        <v>454.93809554978196</v>
      </c>
      <c r="AH79" s="11">
        <f t="shared" si="67"/>
        <v>114.35499677385737</v>
      </c>
      <c r="AI79" s="11">
        <f t="shared" si="67"/>
        <v>121.39265375587478</v>
      </c>
      <c r="AJ79" s="11">
        <f t="shared" si="67"/>
        <v>10.329262476738682</v>
      </c>
      <c r="AK79" s="11">
        <f t="shared" si="67"/>
        <v>14.869420884802906</v>
      </c>
      <c r="AL79" s="11">
        <f t="shared" si="67"/>
        <v>17.834101684136971</v>
      </c>
      <c r="AM79" s="11">
        <f t="shared" si="67"/>
        <v>3.2001888927331219</v>
      </c>
      <c r="AN79" s="11">
        <f t="shared" si="67"/>
        <v>1.4590093417742198</v>
      </c>
      <c r="AO79" s="11">
        <f t="shared" si="67"/>
        <v>0.12366863352003697</v>
      </c>
      <c r="AP79" s="11">
        <f t="shared" si="67"/>
        <v>16.367545984158561</v>
      </c>
      <c r="AQ79" s="11">
        <f t="shared" si="67"/>
        <v>11.625552885289302</v>
      </c>
      <c r="AR79" s="11">
        <f t="shared" si="67"/>
        <v>6.9644283189479497</v>
      </c>
      <c r="AS79" s="11">
        <f t="shared" si="67"/>
        <v>17.679471474391253</v>
      </c>
      <c r="AT79" s="11">
        <f t="shared" si="67"/>
        <v>0.16541205734109413</v>
      </c>
      <c r="AU79" s="11">
        <f t="shared" si="67"/>
        <v>12.3883802915676</v>
      </c>
      <c r="AV79" s="11">
        <f t="shared" si="67"/>
        <v>9.407316320518806</v>
      </c>
      <c r="AW79" s="11">
        <f t="shared" si="67"/>
        <v>13.086797146036028</v>
      </c>
      <c r="AX79" s="11">
        <f t="shared" si="67"/>
        <v>13.713621784381221</v>
      </c>
      <c r="AY79" s="11">
        <f t="shared" si="67"/>
        <v>3.7706075426176118</v>
      </c>
      <c r="AZ79" s="11">
        <f t="shared" si="67"/>
        <v>1.0245186508195907</v>
      </c>
      <c r="BA79" s="11">
        <f t="shared" si="67"/>
        <v>1.0746406830061539</v>
      </c>
      <c r="BB79" s="11">
        <f t="shared" si="67"/>
        <v>29.861593992835903</v>
      </c>
      <c r="BC79" s="11">
        <f t="shared" si="67"/>
        <v>6.7403005451703484</v>
      </c>
      <c r="BD79" s="11">
        <f t="shared" si="67"/>
        <v>51.685549705905018</v>
      </c>
      <c r="BE79" s="11">
        <f t="shared" si="67"/>
        <v>5.9996914128612833</v>
      </c>
      <c r="BF79" s="11">
        <f t="shared" si="67"/>
        <v>21.011988142772228</v>
      </c>
      <c r="BG79" s="11">
        <f t="shared" si="67"/>
        <v>0.21321501042649607</v>
      </c>
      <c r="BH79" s="11">
        <f t="shared" si="67"/>
        <v>1.4223061745480627E-2</v>
      </c>
      <c r="BI79" s="11">
        <f t="shared" si="67"/>
        <v>12.866484631424898</v>
      </c>
      <c r="BJ79" s="11">
        <f t="shared" si="67"/>
        <v>3.2001888927331121</v>
      </c>
      <c r="BK79" s="11">
        <f t="shared" si="67"/>
        <v>6.6769373194061439</v>
      </c>
      <c r="BL79" s="11">
        <f t="shared" si="67"/>
        <v>4.2858919570968839</v>
      </c>
      <c r="BM79" s="11">
        <f t="shared" si="67"/>
        <v>9.3698370098837849</v>
      </c>
      <c r="BP79" s="7"/>
      <c r="BQ79" s="8">
        <v>64</v>
      </c>
      <c r="BX79" s="11">
        <v>2.7734374999999756E-3</v>
      </c>
      <c r="BY79" s="11">
        <v>71</v>
      </c>
      <c r="BZ79" s="11">
        <f t="shared" si="62"/>
        <v>0.55078125</v>
      </c>
      <c r="CA79" s="11">
        <f t="shared" si="63"/>
        <v>0.12763541906627035</v>
      </c>
    </row>
    <row r="80" spans="2:79" x14ac:dyDescent="0.2">
      <c r="B80" s="11" t="s">
        <v>242</v>
      </c>
      <c r="C80" s="11">
        <f>FINV(0.05,1,64)</f>
        <v>3.9909237717402912</v>
      </c>
      <c r="D80" s="11">
        <f t="shared" ref="D80:BM80" si="68">FINV(0.05,1,64)</f>
        <v>3.9909237717402912</v>
      </c>
      <c r="E80" s="11">
        <f t="shared" si="68"/>
        <v>3.9909237717402912</v>
      </c>
      <c r="F80" s="11">
        <f t="shared" si="68"/>
        <v>3.9909237717402912</v>
      </c>
      <c r="G80" s="11">
        <f t="shared" si="68"/>
        <v>3.9909237717402912</v>
      </c>
      <c r="H80" s="11">
        <f t="shared" si="68"/>
        <v>3.9909237717402912</v>
      </c>
      <c r="I80" s="11">
        <f t="shared" si="68"/>
        <v>3.9909237717402912</v>
      </c>
      <c r="J80" s="11">
        <f t="shared" si="68"/>
        <v>3.9909237717402912</v>
      </c>
      <c r="K80" s="11">
        <f t="shared" si="68"/>
        <v>3.9909237717402912</v>
      </c>
      <c r="L80" s="11">
        <f t="shared" si="68"/>
        <v>3.9909237717402912</v>
      </c>
      <c r="M80" s="11">
        <f t="shared" si="68"/>
        <v>3.9909237717402912</v>
      </c>
      <c r="N80" s="11">
        <f t="shared" si="68"/>
        <v>3.9909237717402912</v>
      </c>
      <c r="O80" s="11">
        <f t="shared" si="68"/>
        <v>3.9909237717402912</v>
      </c>
      <c r="P80" s="11">
        <f t="shared" si="68"/>
        <v>3.9909237717402912</v>
      </c>
      <c r="Q80" s="11">
        <f t="shared" si="68"/>
        <v>3.9909237717402912</v>
      </c>
      <c r="R80" s="11">
        <f t="shared" si="68"/>
        <v>3.9909237717402912</v>
      </c>
      <c r="S80" s="11">
        <f t="shared" si="68"/>
        <v>3.9909237717402912</v>
      </c>
      <c r="T80" s="11">
        <f t="shared" si="68"/>
        <v>3.9909237717402912</v>
      </c>
      <c r="U80" s="11">
        <f t="shared" si="68"/>
        <v>3.9909237717402912</v>
      </c>
      <c r="V80" s="11">
        <f t="shared" si="68"/>
        <v>3.9909237717402912</v>
      </c>
      <c r="W80" s="11">
        <f t="shared" si="68"/>
        <v>3.9909237717402912</v>
      </c>
      <c r="X80" s="11">
        <f t="shared" si="68"/>
        <v>3.9909237717402912</v>
      </c>
      <c r="Y80" s="11">
        <f t="shared" si="68"/>
        <v>3.9909237717402912</v>
      </c>
      <c r="Z80" s="11">
        <f t="shared" si="68"/>
        <v>3.9909237717402912</v>
      </c>
      <c r="AA80" s="11">
        <f t="shared" si="68"/>
        <v>3.9909237717402912</v>
      </c>
      <c r="AB80" s="11">
        <f t="shared" si="68"/>
        <v>3.9909237717402912</v>
      </c>
      <c r="AC80" s="11">
        <f t="shared" si="68"/>
        <v>3.9909237717402912</v>
      </c>
      <c r="AD80" s="11">
        <f t="shared" si="68"/>
        <v>3.9909237717402912</v>
      </c>
      <c r="AE80" s="11">
        <f t="shared" si="68"/>
        <v>3.9909237717402912</v>
      </c>
      <c r="AF80" s="11">
        <f t="shared" si="68"/>
        <v>3.9909237717402912</v>
      </c>
      <c r="AG80" s="11">
        <f t="shared" si="68"/>
        <v>3.9909237717402912</v>
      </c>
      <c r="AH80" s="11">
        <f t="shared" si="68"/>
        <v>3.9909237717402912</v>
      </c>
      <c r="AI80" s="11">
        <f t="shared" si="68"/>
        <v>3.9909237717402912</v>
      </c>
      <c r="AJ80" s="11">
        <f t="shared" si="68"/>
        <v>3.9909237717402912</v>
      </c>
      <c r="AK80" s="11">
        <f t="shared" si="68"/>
        <v>3.9909237717402912</v>
      </c>
      <c r="AL80" s="11">
        <f t="shared" si="68"/>
        <v>3.9909237717402912</v>
      </c>
      <c r="AM80" s="11">
        <f t="shared" si="68"/>
        <v>3.9909237717402912</v>
      </c>
      <c r="AN80" s="11">
        <f t="shared" si="68"/>
        <v>3.9909237717402912</v>
      </c>
      <c r="AO80" s="11">
        <f t="shared" si="68"/>
        <v>3.9909237717402912</v>
      </c>
      <c r="AP80" s="11">
        <f t="shared" si="68"/>
        <v>3.9909237717402912</v>
      </c>
      <c r="AQ80" s="11">
        <f t="shared" si="68"/>
        <v>3.9909237717402912</v>
      </c>
      <c r="AR80" s="11">
        <f t="shared" si="68"/>
        <v>3.9909237717402912</v>
      </c>
      <c r="AS80" s="11">
        <f t="shared" si="68"/>
        <v>3.9909237717402912</v>
      </c>
      <c r="AT80" s="11">
        <f t="shared" si="68"/>
        <v>3.9909237717402912</v>
      </c>
      <c r="AU80" s="11">
        <f t="shared" si="68"/>
        <v>3.9909237717402912</v>
      </c>
      <c r="AV80" s="11">
        <f t="shared" si="68"/>
        <v>3.9909237717402912</v>
      </c>
      <c r="AW80" s="11">
        <f t="shared" si="68"/>
        <v>3.9909237717402912</v>
      </c>
      <c r="AX80" s="11">
        <f t="shared" si="68"/>
        <v>3.9909237717402912</v>
      </c>
      <c r="AY80" s="11">
        <f t="shared" si="68"/>
        <v>3.9909237717402912</v>
      </c>
      <c r="AZ80" s="11">
        <f t="shared" si="68"/>
        <v>3.9909237717402912</v>
      </c>
      <c r="BA80" s="11">
        <f t="shared" si="68"/>
        <v>3.9909237717402912</v>
      </c>
      <c r="BB80" s="11">
        <f t="shared" si="68"/>
        <v>3.9909237717402912</v>
      </c>
      <c r="BC80" s="11">
        <f t="shared" si="68"/>
        <v>3.9909237717402912</v>
      </c>
      <c r="BD80" s="11">
        <f t="shared" si="68"/>
        <v>3.9909237717402912</v>
      </c>
      <c r="BE80" s="11">
        <f t="shared" si="68"/>
        <v>3.9909237717402912</v>
      </c>
      <c r="BF80" s="11">
        <f t="shared" si="68"/>
        <v>3.9909237717402912</v>
      </c>
      <c r="BG80" s="11">
        <f t="shared" si="68"/>
        <v>3.9909237717402912</v>
      </c>
      <c r="BH80" s="11">
        <f t="shared" si="68"/>
        <v>3.9909237717402912</v>
      </c>
      <c r="BI80" s="11">
        <f t="shared" si="68"/>
        <v>3.9909237717402912</v>
      </c>
      <c r="BJ80" s="11">
        <f t="shared" si="68"/>
        <v>3.9909237717402912</v>
      </c>
      <c r="BK80" s="11">
        <f t="shared" si="68"/>
        <v>3.9909237717402912</v>
      </c>
      <c r="BL80" s="11">
        <f t="shared" si="68"/>
        <v>3.9909237717402912</v>
      </c>
      <c r="BM80" s="11">
        <f t="shared" si="68"/>
        <v>3.9909237717402912</v>
      </c>
      <c r="BP80" s="7" t="s">
        <v>240</v>
      </c>
      <c r="BQ80" s="8">
        <f>BQ77/BQ79</f>
        <v>8.3546093750003214E-4</v>
      </c>
      <c r="BX80" s="11">
        <v>2.8359375000003295E-3</v>
      </c>
      <c r="BY80" s="11">
        <v>72</v>
      </c>
      <c r="BZ80" s="11">
        <f t="shared" si="62"/>
        <v>0.55859375</v>
      </c>
      <c r="CA80" s="11">
        <f t="shared" si="63"/>
        <v>0.14740482161235485</v>
      </c>
    </row>
    <row r="81" spans="2:79" x14ac:dyDescent="0.2">
      <c r="B81" s="11" t="s">
        <v>243</v>
      </c>
      <c r="C81" s="13">
        <f>FDIST(C79,1,64)</f>
        <v>1.0202713822681579E-13</v>
      </c>
      <c r="D81" s="13">
        <f t="shared" ref="D81:BM81" si="69">FDIST(D79,1,64)</f>
        <v>3.3015895009871915E-16</v>
      </c>
      <c r="E81" s="13">
        <f t="shared" si="69"/>
        <v>1.6420689697234444E-10</v>
      </c>
      <c r="F81" s="13">
        <f t="shared" si="69"/>
        <v>1.2353522507918451E-4</v>
      </c>
      <c r="G81" s="13">
        <f t="shared" si="69"/>
        <v>1.3217857722492524E-50</v>
      </c>
      <c r="H81" s="13">
        <f t="shared" si="69"/>
        <v>2.3249943746144135E-37</v>
      </c>
      <c r="I81" s="11">
        <f t="shared" si="69"/>
        <v>0.12452035602252194</v>
      </c>
      <c r="J81" s="13">
        <f t="shared" si="69"/>
        <v>6.8451984419516836E-5</v>
      </c>
      <c r="K81" s="13">
        <f t="shared" si="69"/>
        <v>5.7271674717156839E-3</v>
      </c>
      <c r="L81" s="13">
        <f t="shared" si="69"/>
        <v>4.6787374336199561E-2</v>
      </c>
      <c r="M81" s="11">
        <f t="shared" si="69"/>
        <v>5.6565101674171052E-2</v>
      </c>
      <c r="N81" s="13">
        <f t="shared" si="69"/>
        <v>8.8861276060633619E-30</v>
      </c>
      <c r="O81" s="11">
        <f t="shared" si="69"/>
        <v>0.14458099922284948</v>
      </c>
      <c r="P81" s="11">
        <f t="shared" si="69"/>
        <v>0.22920461091871636</v>
      </c>
      <c r="Q81" s="13">
        <f t="shared" si="69"/>
        <v>6.4270907325671703E-10</v>
      </c>
      <c r="R81" s="11">
        <f t="shared" si="69"/>
        <v>0.80987881536379869</v>
      </c>
      <c r="S81" s="13">
        <f t="shared" si="69"/>
        <v>1.008827830006414E-3</v>
      </c>
      <c r="T81" s="11">
        <f t="shared" si="69"/>
        <v>0.40351297112918694</v>
      </c>
      <c r="U81" s="13">
        <f t="shared" si="69"/>
        <v>2.5069721185073451E-3</v>
      </c>
      <c r="V81" s="13">
        <f t="shared" si="69"/>
        <v>1.870892522593226E-2</v>
      </c>
      <c r="W81" s="13">
        <f t="shared" si="69"/>
        <v>8.2464869540362307E-19</v>
      </c>
      <c r="X81" s="11">
        <f t="shared" si="69"/>
        <v>9.222192997229002E-2</v>
      </c>
      <c r="Y81" s="13">
        <f t="shared" si="69"/>
        <v>8.1924382840546743E-14</v>
      </c>
      <c r="Z81" s="13">
        <f t="shared" si="69"/>
        <v>4.3666800818166963E-2</v>
      </c>
      <c r="AA81" s="13">
        <f t="shared" si="69"/>
        <v>2.7646712780961921E-2</v>
      </c>
      <c r="AB81" s="11">
        <f t="shared" si="69"/>
        <v>0.15638805400437794</v>
      </c>
      <c r="AC81" s="11">
        <f t="shared" si="69"/>
        <v>0.29539338876701909</v>
      </c>
      <c r="AD81" s="11">
        <f t="shared" si="69"/>
        <v>0.80516348185184372</v>
      </c>
      <c r="AE81" s="13">
        <f t="shared" si="69"/>
        <v>3.0006494966516284E-3</v>
      </c>
      <c r="AF81" s="11">
        <f t="shared" si="69"/>
        <v>0.73539440538920886</v>
      </c>
      <c r="AG81" s="13">
        <f t="shared" si="69"/>
        <v>8.6871190229843633E-31</v>
      </c>
      <c r="AH81" s="13">
        <f t="shared" si="69"/>
        <v>7.0256862158576538E-16</v>
      </c>
      <c r="AI81" s="13">
        <f t="shared" si="69"/>
        <v>2.0160325070032827E-16</v>
      </c>
      <c r="AJ81" s="13">
        <f t="shared" si="69"/>
        <v>2.0522562340596117E-3</v>
      </c>
      <c r="AK81" s="13">
        <f t="shared" si="69"/>
        <v>2.6996855089342293E-4</v>
      </c>
      <c r="AL81" s="13">
        <f t="shared" si="69"/>
        <v>7.7759723956523079E-5</v>
      </c>
      <c r="AM81" s="11">
        <f t="shared" si="69"/>
        <v>7.8362102687089388E-2</v>
      </c>
      <c r="AN81" s="11">
        <f t="shared" si="69"/>
        <v>0.23153245476038056</v>
      </c>
      <c r="AO81" s="11">
        <f t="shared" si="69"/>
        <v>0.72624433912226349</v>
      </c>
      <c r="AP81" s="13">
        <f t="shared" si="69"/>
        <v>1.429175177291011E-4</v>
      </c>
      <c r="AQ81" s="13">
        <f t="shared" si="69"/>
        <v>1.1306647567443588E-3</v>
      </c>
      <c r="AR81" s="13">
        <f t="shared" si="69"/>
        <v>1.0430093327066762E-2</v>
      </c>
      <c r="AS81" s="13">
        <f t="shared" si="69"/>
        <v>8.2861627455163109E-5</v>
      </c>
      <c r="AT81" s="11">
        <f t="shared" si="69"/>
        <v>0.68557879730792615</v>
      </c>
      <c r="AU81" s="13">
        <f t="shared" si="69"/>
        <v>8.0147276086472302E-4</v>
      </c>
      <c r="AV81" s="13">
        <f t="shared" si="69"/>
        <v>3.1656008604180508E-3</v>
      </c>
      <c r="AW81" s="13">
        <f t="shared" si="69"/>
        <v>5.8726556050484329E-4</v>
      </c>
      <c r="AX81" s="13">
        <f t="shared" si="69"/>
        <v>4.4566092128843748E-4</v>
      </c>
      <c r="AY81" s="11">
        <f t="shared" si="69"/>
        <v>5.6565101674170767E-2</v>
      </c>
      <c r="AZ81" s="11">
        <f t="shared" si="69"/>
        <v>0.31526103813252626</v>
      </c>
      <c r="BA81" s="11">
        <f t="shared" si="69"/>
        <v>0.3038005790584668</v>
      </c>
      <c r="BB81" s="13">
        <f t="shared" si="69"/>
        <v>8.1442390008783422E-7</v>
      </c>
      <c r="BC81" s="13">
        <f t="shared" si="69"/>
        <v>1.1678610353656034E-2</v>
      </c>
      <c r="BD81" s="13">
        <f t="shared" si="69"/>
        <v>8.65223443446257E-10</v>
      </c>
      <c r="BE81" s="13">
        <f t="shared" si="69"/>
        <v>1.7055992936485732E-2</v>
      </c>
      <c r="BF81" s="13">
        <f t="shared" si="69"/>
        <v>2.1720584572757082E-5</v>
      </c>
      <c r="BG81" s="11">
        <f t="shared" si="69"/>
        <v>0.64582483067806384</v>
      </c>
      <c r="BH81" s="11">
        <f t="shared" si="69"/>
        <v>0.90544255998896128</v>
      </c>
      <c r="BI81" s="13">
        <f t="shared" si="69"/>
        <v>6.4752827087859567E-4</v>
      </c>
      <c r="BJ81" s="11">
        <f t="shared" si="69"/>
        <v>7.8362102687089791E-2</v>
      </c>
      <c r="BK81" s="13">
        <f t="shared" si="69"/>
        <v>1.2059460408669512E-2</v>
      </c>
      <c r="BL81" s="13">
        <f t="shared" si="69"/>
        <v>4.2469885798264891E-2</v>
      </c>
      <c r="BM81" s="13">
        <f t="shared" si="69"/>
        <v>3.2224384940133161E-3</v>
      </c>
      <c r="BP81" s="7" t="s">
        <v>256</v>
      </c>
      <c r="BQ81" s="8">
        <f>SUM(C76,D76,E76,F76,G76,H76,J76,K76,L76,N76,Q76,S76,U76,V76,W76,Y76,Z76,AA76,AE76,AG76,AH76,AI76,AJ76,AK76,AL76,AP76,AQ76,AR76,AS76,AU76,AV76,AW76,AX76,BB76,BC76,BD76,BE76,BF76,BI76,BK76,BL76,BM76)</f>
        <v>4.1105024531250001</v>
      </c>
      <c r="BX81" s="11">
        <v>2.8671874999999097E-3</v>
      </c>
      <c r="BY81" s="11">
        <v>73</v>
      </c>
      <c r="BZ81" s="11">
        <f t="shared" si="62"/>
        <v>0.56640625</v>
      </c>
      <c r="CA81" s="11">
        <f t="shared" si="63"/>
        <v>0.16723200837085012</v>
      </c>
    </row>
    <row r="82" spans="2:79" x14ac:dyDescent="0.2">
      <c r="BP82" s="7" t="s">
        <v>244</v>
      </c>
      <c r="BQ82" s="8">
        <f>BQ81/BQ76</f>
        <v>0.98103187421828308</v>
      </c>
      <c r="BX82" s="11">
        <v>3.5546874999999728E-3</v>
      </c>
      <c r="BY82" s="11">
        <v>74</v>
      </c>
      <c r="BZ82" s="11">
        <f t="shared" si="62"/>
        <v>0.57421875</v>
      </c>
      <c r="CA82" s="11">
        <f t="shared" si="63"/>
        <v>0.18712516222572084</v>
      </c>
    </row>
    <row r="83" spans="2:79" x14ac:dyDescent="0.2">
      <c r="BP83" s="7"/>
      <c r="BQ83" s="8"/>
      <c r="BX83" s="11">
        <v>3.6484375000001845E-3</v>
      </c>
      <c r="BY83" s="11">
        <v>75</v>
      </c>
      <c r="BZ83" s="11">
        <f t="shared" si="62"/>
        <v>0.58203125</v>
      </c>
      <c r="CA83" s="11">
        <f t="shared" si="63"/>
        <v>0.20709265272436031</v>
      </c>
    </row>
    <row r="84" spans="2:79" ht="16" thickBot="1" x14ac:dyDescent="0.25">
      <c r="BO84" t="s">
        <v>271</v>
      </c>
      <c r="BP84" s="9" t="s">
        <v>247</v>
      </c>
      <c r="BQ84" s="10">
        <f>BP73/128</f>
        <v>0.2557421875</v>
      </c>
      <c r="BX84" s="11">
        <v>4.0234375000000461E-3</v>
      </c>
      <c r="BY84" s="11">
        <v>76</v>
      </c>
      <c r="BZ84" s="11">
        <f t="shared" si="62"/>
        <v>0.58984375</v>
      </c>
      <c r="CA84" s="11">
        <f t="shared" si="63"/>
        <v>0.22714306250271532</v>
      </c>
    </row>
    <row r="85" spans="2:79" ht="16" x14ac:dyDescent="0.2">
      <c r="C85" s="18" t="s">
        <v>272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4"/>
      <c r="R85" s="14"/>
      <c r="S85" s="14"/>
      <c r="BX85" s="11">
        <v>4.5546874999999321E-3</v>
      </c>
      <c r="BY85" s="11">
        <v>77</v>
      </c>
      <c r="BZ85" s="11">
        <f t="shared" si="62"/>
        <v>0.59765625</v>
      </c>
      <c r="CA85" s="11">
        <f t="shared" si="63"/>
        <v>0.24728521534080491</v>
      </c>
    </row>
    <row r="86" spans="2:79" x14ac:dyDescent="0.2">
      <c r="BX86" s="11">
        <v>4.7734374999999635E-3</v>
      </c>
      <c r="BY86" s="11">
        <v>78</v>
      </c>
      <c r="BZ86" s="11">
        <f t="shared" si="62"/>
        <v>0.60546875</v>
      </c>
      <c r="CA86" s="11">
        <f t="shared" si="63"/>
        <v>0.26752820610109723</v>
      </c>
    </row>
    <row r="87" spans="2:79" x14ac:dyDescent="0.2">
      <c r="D87" s="3" t="s">
        <v>245</v>
      </c>
      <c r="BX87" s="11">
        <v>5.1484375000001026E-3</v>
      </c>
      <c r="BY87" s="11">
        <v>79</v>
      </c>
      <c r="BZ87" s="11">
        <f t="shared" si="62"/>
        <v>0.61328125</v>
      </c>
      <c r="CA87" s="11">
        <f t="shared" si="63"/>
        <v>0.28788143283101186</v>
      </c>
    </row>
    <row r="88" spans="2:79" x14ac:dyDescent="0.2">
      <c r="BX88" s="11">
        <v>5.2109374999999014E-3</v>
      </c>
      <c r="BY88" s="11">
        <v>80</v>
      </c>
      <c r="BZ88" s="11">
        <f t="shared" si="62"/>
        <v>0.62109375</v>
      </c>
      <c r="CA88" s="11">
        <f t="shared" si="63"/>
        <v>0.30835463134483726</v>
      </c>
    </row>
    <row r="89" spans="2:79" ht="19" x14ac:dyDescent="0.25">
      <c r="B89" s="15" t="s">
        <v>248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BX89" s="11">
        <v>5.2109375000000402E-3</v>
      </c>
      <c r="BY89" s="11">
        <v>81</v>
      </c>
      <c r="BZ89" s="11">
        <f t="shared" si="62"/>
        <v>0.62890625</v>
      </c>
      <c r="CA89" s="11">
        <f t="shared" si="63"/>
        <v>0.32895791264049112</v>
      </c>
    </row>
    <row r="90" spans="2:79" ht="19" x14ac:dyDescent="0.25">
      <c r="B90" s="16"/>
      <c r="C90" s="17" t="s">
        <v>249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BX90" s="11">
        <v>7.3984375000000491E-3</v>
      </c>
      <c r="BY90" s="11">
        <v>82</v>
      </c>
      <c r="BZ90" s="11">
        <f t="shared" si="62"/>
        <v>0.63671875</v>
      </c>
      <c r="CA90" s="11">
        <f t="shared" si="63"/>
        <v>0.3497018035538953</v>
      </c>
    </row>
    <row r="91" spans="2:79" ht="19" x14ac:dyDescent="0.25">
      <c r="B91" s="16"/>
      <c r="C91" s="15" t="s">
        <v>250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BX91" s="11">
        <v>7.3984375000000491E-3</v>
      </c>
      <c r="BY91" s="11">
        <v>83</v>
      </c>
      <c r="BZ91" s="11">
        <f t="shared" si="62"/>
        <v>0.64453125</v>
      </c>
      <c r="CA91" s="11">
        <f t="shared" si="63"/>
        <v>0.3705972911096293</v>
      </c>
    </row>
    <row r="92" spans="2:79" x14ac:dyDescent="0.2">
      <c r="BX92" s="11">
        <v>8.023437500000008E-3</v>
      </c>
      <c r="BY92" s="11">
        <v>84</v>
      </c>
      <c r="BZ92" s="11">
        <f t="shared" si="62"/>
        <v>0.65234375</v>
      </c>
      <c r="CA92" s="11">
        <f t="shared" si="63"/>
        <v>0.39165587109259159</v>
      </c>
    </row>
    <row r="93" spans="2:79" x14ac:dyDescent="0.2">
      <c r="BX93" s="11">
        <v>8.0859375000000705E-3</v>
      </c>
      <c r="BY93" s="11">
        <v>85</v>
      </c>
      <c r="BZ93" s="11">
        <f t="shared" si="62"/>
        <v>0.66015625</v>
      </c>
      <c r="CA93" s="11">
        <f t="shared" si="63"/>
        <v>0.41288960144365422</v>
      </c>
    </row>
    <row r="94" spans="2:79" x14ac:dyDescent="0.2">
      <c r="BN94" t="s">
        <v>25</v>
      </c>
      <c r="BX94" s="11">
        <v>8.3984375000001332E-3</v>
      </c>
      <c r="BY94" s="11">
        <v>86</v>
      </c>
      <c r="BZ94" s="11">
        <f t="shared" si="62"/>
        <v>0.66796875</v>
      </c>
      <c r="CA94" s="11">
        <f t="shared" si="63"/>
        <v>0.43431116117520968</v>
      </c>
    </row>
    <row r="95" spans="2:79" x14ac:dyDescent="0.2">
      <c r="BX95" s="11">
        <v>8.4296874999999494E-3</v>
      </c>
      <c r="BY95" s="11">
        <v>87</v>
      </c>
      <c r="BZ95" s="11">
        <f t="shared" si="62"/>
        <v>0.67578125</v>
      </c>
      <c r="CA95" s="11">
        <f t="shared" si="63"/>
        <v>0.45593391561313878</v>
      </c>
    </row>
    <row r="96" spans="2:79" x14ac:dyDescent="0.2">
      <c r="BX96" s="11">
        <v>9.2109374999998911E-3</v>
      </c>
      <c r="BY96" s="11">
        <v>88</v>
      </c>
      <c r="BZ96" s="11">
        <f t="shared" si="62"/>
        <v>0.68359375</v>
      </c>
      <c r="CA96" s="11">
        <f t="shared" si="63"/>
        <v>0.47777198890388606</v>
      </c>
    </row>
    <row r="97" spans="76:79" x14ac:dyDescent="0.2">
      <c r="BX97" s="11">
        <v>1.0492187500000028E-2</v>
      </c>
      <c r="BY97" s="11">
        <v>89</v>
      </c>
      <c r="BZ97" s="11">
        <f t="shared" si="62"/>
        <v>0.69140625</v>
      </c>
      <c r="CA97" s="11">
        <f t="shared" si="63"/>
        <v>0.49984034488373513</v>
      </c>
    </row>
    <row r="98" spans="76:79" x14ac:dyDescent="0.2">
      <c r="BX98" s="11">
        <v>1.1023437499999955E-2</v>
      </c>
      <c r="BY98" s="11">
        <v>90</v>
      </c>
      <c r="BZ98" s="11">
        <f t="shared" si="62"/>
        <v>0.69921875</v>
      </c>
      <c r="CA98" s="11">
        <f t="shared" si="63"/>
        <v>0.52215487759800161</v>
      </c>
    </row>
    <row r="99" spans="76:79" x14ac:dyDescent="0.2">
      <c r="BX99" s="11">
        <v>1.1117187500000014E-2</v>
      </c>
      <c r="BY99" s="11">
        <v>91</v>
      </c>
      <c r="BZ99" s="11">
        <f t="shared" si="62"/>
        <v>0.70703125</v>
      </c>
      <c r="CA99" s="11">
        <f t="shared" si="63"/>
        <v>0.54473251298817593</v>
      </c>
    </row>
    <row r="100" spans="76:79" x14ac:dyDescent="0.2">
      <c r="BX100" s="11">
        <v>1.1210937500000046E-2</v>
      </c>
      <c r="BY100" s="11">
        <v>92</v>
      </c>
      <c r="BZ100" s="11">
        <f t="shared" si="62"/>
        <v>0.71484375</v>
      </c>
      <c r="CA100" s="11">
        <f t="shared" si="63"/>
        <v>0.5675913235445692</v>
      </c>
    </row>
    <row r="101" spans="76:79" x14ac:dyDescent="0.2">
      <c r="BX101" s="11">
        <v>1.1460937499999907E-2</v>
      </c>
      <c r="BY101" s="11">
        <v>93</v>
      </c>
      <c r="BZ101" s="11">
        <f t="shared" si="62"/>
        <v>0.72265625</v>
      </c>
      <c r="CA101" s="11">
        <f t="shared" si="63"/>
        <v>0.59075065806281868</v>
      </c>
    </row>
    <row r="102" spans="76:79" x14ac:dyDescent="0.2">
      <c r="BX102" s="11">
        <v>1.1492187500000084E-2</v>
      </c>
      <c r="BY102" s="11">
        <v>94</v>
      </c>
      <c r="BZ102" s="11">
        <f t="shared" si="62"/>
        <v>0.73046875</v>
      </c>
      <c r="CA102" s="11">
        <f t="shared" si="63"/>
        <v>0.61423128906024538</v>
      </c>
    </row>
    <row r="103" spans="76:79" x14ac:dyDescent="0.2">
      <c r="BX103" s="11">
        <v>1.249218750000014E-2</v>
      </c>
      <c r="BY103" s="11">
        <v>95</v>
      </c>
      <c r="BZ103" s="11">
        <f t="shared" si="62"/>
        <v>0.73828125</v>
      </c>
      <c r="CA103" s="11">
        <f t="shared" si="63"/>
        <v>0.63805558092251702</v>
      </c>
    </row>
    <row r="104" spans="76:79" x14ac:dyDescent="0.2">
      <c r="BX104" s="11">
        <v>1.2554687499999925E-2</v>
      </c>
      <c r="BY104" s="11">
        <v>96</v>
      </c>
      <c r="BZ104" s="11">
        <f t="shared" si="62"/>
        <v>0.74609375</v>
      </c>
      <c r="CA104" s="11">
        <f t="shared" si="63"/>
        <v>0.66224768248841404</v>
      </c>
    </row>
    <row r="105" spans="76:79" x14ac:dyDescent="0.2">
      <c r="BX105" s="11">
        <v>1.3335937499999978E-2</v>
      </c>
      <c r="BY105" s="11">
        <v>97</v>
      </c>
      <c r="BZ105" s="11">
        <f t="shared" si="62"/>
        <v>0.75390625</v>
      </c>
      <c r="CA105" s="11">
        <f t="shared" si="63"/>
        <v>0.68683374857473101</v>
      </c>
    </row>
    <row r="106" spans="76:79" x14ac:dyDescent="0.2">
      <c r="BX106" s="11">
        <v>1.5023437500000014E-2</v>
      </c>
      <c r="BY106" s="11">
        <v>98</v>
      </c>
      <c r="BZ106" s="11">
        <f t="shared" si="62"/>
        <v>0.76171875</v>
      </c>
      <c r="CA106" s="11">
        <f t="shared" si="63"/>
        <v>0.71184219593941889</v>
      </c>
    </row>
    <row r="107" spans="76:79" x14ac:dyDescent="0.2">
      <c r="BX107" s="11">
        <v>1.5085937500000077E-2</v>
      </c>
      <c r="BY107" s="11">
        <v>99</v>
      </c>
      <c r="BZ107" s="11">
        <f t="shared" si="62"/>
        <v>0.76953125</v>
      </c>
      <c r="CA107" s="11">
        <f t="shared" si="63"/>
        <v>0.73730400043865463</v>
      </c>
    </row>
    <row r="108" spans="76:79" x14ac:dyDescent="0.2">
      <c r="BX108" s="11">
        <v>1.5085937500000091E-2</v>
      </c>
      <c r="BY108" s="11">
        <v>100</v>
      </c>
      <c r="BZ108" s="11">
        <f t="shared" si="62"/>
        <v>0.77734375</v>
      </c>
      <c r="CA108" s="11">
        <f t="shared" si="63"/>
        <v>0.76325304373257086</v>
      </c>
    </row>
    <row r="109" spans="76:79" x14ac:dyDescent="0.2">
      <c r="BX109" s="11">
        <v>1.5554687499999831E-2</v>
      </c>
      <c r="BY109" s="11">
        <v>101</v>
      </c>
      <c r="BZ109" s="11">
        <f t="shared" si="62"/>
        <v>0.78515625</v>
      </c>
      <c r="CA109" s="11">
        <f t="shared" si="63"/>
        <v>0.78972651994326604</v>
      </c>
    </row>
    <row r="110" spans="76:79" x14ac:dyDescent="0.2">
      <c r="BX110" s="11">
        <v>1.7054687499999943E-2</v>
      </c>
      <c r="BY110" s="11">
        <v>102</v>
      </c>
      <c r="BZ110" s="11">
        <f t="shared" si="62"/>
        <v>0.79296875</v>
      </c>
      <c r="CA110" s="11">
        <f t="shared" si="63"/>
        <v>0.8167654153150905</v>
      </c>
    </row>
    <row r="111" spans="76:79" x14ac:dyDescent="0.2">
      <c r="BX111" s="11">
        <v>1.7992187499999993E-2</v>
      </c>
      <c r="BY111" s="11">
        <v>103</v>
      </c>
      <c r="BZ111" s="11">
        <f t="shared" si="62"/>
        <v>0.80078125</v>
      </c>
      <c r="CA111" s="11">
        <f t="shared" si="63"/>
        <v>0.84441507737525745</v>
      </c>
    </row>
    <row r="112" spans="76:79" x14ac:dyDescent="0.2">
      <c r="BX112" s="11">
        <v>1.7992187500000006E-2</v>
      </c>
      <c r="BY112" s="11">
        <v>104</v>
      </c>
      <c r="BZ112" s="11">
        <f t="shared" si="62"/>
        <v>0.80859375</v>
      </c>
      <c r="CA112" s="11">
        <f t="shared" si="63"/>
        <v>0.87272589462704031</v>
      </c>
    </row>
    <row r="113" spans="76:79" x14ac:dyDescent="0.2">
      <c r="BX113" s="11">
        <v>1.8429687499999972E-2</v>
      </c>
      <c r="BY113" s="11">
        <v>105</v>
      </c>
      <c r="BZ113" s="11">
        <f t="shared" si="62"/>
        <v>0.81640625</v>
      </c>
      <c r="CA113" s="11">
        <f t="shared" si="63"/>
        <v>0.90175411383009907</v>
      </c>
    </row>
    <row r="114" spans="76:79" x14ac:dyDescent="0.2">
      <c r="BX114" s="11">
        <v>1.9585937499999956E-2</v>
      </c>
      <c r="BY114" s="11">
        <v>106</v>
      </c>
      <c r="BZ114" s="11">
        <f t="shared" si="62"/>
        <v>0.82421875</v>
      </c>
      <c r="CA114" s="11">
        <f t="shared" si="63"/>
        <v>0.93156283000711515</v>
      </c>
    </row>
    <row r="115" spans="76:79" x14ac:dyDescent="0.2">
      <c r="BX115" s="11">
        <v>2.1585937500000055E-2</v>
      </c>
      <c r="BY115" s="11">
        <v>107</v>
      </c>
      <c r="BZ115" s="11">
        <f t="shared" si="62"/>
        <v>0.83203125</v>
      </c>
      <c r="CA115" s="11">
        <f t="shared" si="63"/>
        <v>0.96222319529541966</v>
      </c>
    </row>
    <row r="116" spans="76:79" x14ac:dyDescent="0.2">
      <c r="BX116" s="11">
        <v>2.1835937500000013E-2</v>
      </c>
      <c r="BY116" s="11">
        <v>108</v>
      </c>
      <c r="BZ116" s="11">
        <f t="shared" si="62"/>
        <v>0.83984375</v>
      </c>
      <c r="CA116" s="11">
        <f t="shared" si="63"/>
        <v>0.99381590786088292</v>
      </c>
    </row>
    <row r="117" spans="76:79" x14ac:dyDescent="0.2">
      <c r="BX117" s="11">
        <v>2.186718749999994E-2</v>
      </c>
      <c r="BY117" s="11">
        <v>109</v>
      </c>
      <c r="BZ117" s="11">
        <f t="shared" si="62"/>
        <v>0.84765625</v>
      </c>
      <c r="CA117" s="11">
        <f t="shared" si="63"/>
        <v>1.0264330631379093</v>
      </c>
    </row>
    <row r="118" spans="76:79" x14ac:dyDescent="0.2">
      <c r="BX118" s="11">
        <v>2.199218750000001E-2</v>
      </c>
      <c r="BY118" s="11">
        <v>110</v>
      </c>
      <c r="BZ118" s="11">
        <f t="shared" si="62"/>
        <v>0.85546875</v>
      </c>
      <c r="CA118" s="11">
        <f t="shared" si="63"/>
        <v>1.0601804794353551</v>
      </c>
    </row>
    <row r="119" spans="76:79" x14ac:dyDescent="0.2">
      <c r="BX119" s="11">
        <v>2.3148437500000063E-2</v>
      </c>
      <c r="BY119" s="11">
        <v>111</v>
      </c>
      <c r="BZ119" s="11">
        <f t="shared" si="62"/>
        <v>0.86328125</v>
      </c>
      <c r="CA119" s="11">
        <f t="shared" si="63"/>
        <v>1.0951806527613885</v>
      </c>
    </row>
    <row r="120" spans="76:79" x14ac:dyDescent="0.2">
      <c r="BX120" s="11">
        <v>2.3148437500000285E-2</v>
      </c>
      <c r="BY120" s="11">
        <v>112</v>
      </c>
      <c r="BZ120" s="11">
        <f t="shared" si="62"/>
        <v>0.87109375</v>
      </c>
      <c r="CA120" s="11">
        <f t="shared" si="63"/>
        <v>1.1315765583861888</v>
      </c>
    </row>
    <row r="121" spans="76:79" x14ac:dyDescent="0.2">
      <c r="BX121" s="11">
        <v>2.3835937500000015E-2</v>
      </c>
      <c r="BY121" s="11">
        <v>113</v>
      </c>
      <c r="BZ121" s="11">
        <f t="shared" si="62"/>
        <v>0.87890625</v>
      </c>
      <c r="CA121" s="11">
        <f t="shared" si="63"/>
        <v>1.1695366102071427</v>
      </c>
    </row>
    <row r="122" spans="76:79" x14ac:dyDescent="0.2">
      <c r="BX122" s="11">
        <v>2.583593750000035E-2</v>
      </c>
      <c r="BY122" s="11">
        <v>114</v>
      </c>
      <c r="BZ122" s="11">
        <f t="shared" si="62"/>
        <v>0.88671875</v>
      </c>
      <c r="CA122" s="11">
        <f t="shared" si="63"/>
        <v>1.2092612317091556</v>
      </c>
    </row>
    <row r="123" spans="76:79" x14ac:dyDescent="0.2">
      <c r="BX123" s="11">
        <v>2.758593750000006E-2</v>
      </c>
      <c r="BY123" s="11">
        <v>115</v>
      </c>
      <c r="BZ123" s="11">
        <f t="shared" si="62"/>
        <v>0.89453125</v>
      </c>
      <c r="CA123" s="11">
        <f t="shared" si="63"/>
        <v>1.2509917154625458</v>
      </c>
    </row>
    <row r="124" spans="76:79" x14ac:dyDescent="0.2">
      <c r="BX124" s="11">
        <v>2.8867187499999947E-2</v>
      </c>
      <c r="BY124" s="11">
        <v>116</v>
      </c>
      <c r="BZ124" s="11">
        <f t="shared" si="62"/>
        <v>0.90234375</v>
      </c>
      <c r="CA124" s="11">
        <f t="shared" si="63"/>
        <v>1.2950224067058156</v>
      </c>
    </row>
    <row r="125" spans="76:79" x14ac:dyDescent="0.2">
      <c r="BX125" s="11">
        <v>3.177343749999989E-2</v>
      </c>
      <c r="BY125" s="11">
        <v>117</v>
      </c>
      <c r="BZ125" s="11">
        <f t="shared" si="62"/>
        <v>0.91015625</v>
      </c>
      <c r="CA125" s="11">
        <f t="shared" si="63"/>
        <v>1.3417178410802544</v>
      </c>
    </row>
    <row r="126" spans="76:79" x14ac:dyDescent="0.2">
      <c r="BX126" s="11">
        <v>3.2742187500000089E-2</v>
      </c>
      <c r="BY126" s="11">
        <v>118</v>
      </c>
      <c r="BZ126" s="11">
        <f t="shared" si="62"/>
        <v>0.91796875</v>
      </c>
      <c r="CA126" s="11">
        <f t="shared" si="63"/>
        <v>1.3915374879959002</v>
      </c>
    </row>
    <row r="127" spans="76:79" x14ac:dyDescent="0.2">
      <c r="BX127" s="11">
        <v>3.4335937499999997E-2</v>
      </c>
      <c r="BY127" s="11">
        <v>119</v>
      </c>
      <c r="BZ127" s="11">
        <f t="shared" si="62"/>
        <v>0.92578125</v>
      </c>
      <c r="CA127" s="11">
        <f t="shared" si="63"/>
        <v>1.4450725798180746</v>
      </c>
    </row>
    <row r="128" spans="76:79" x14ac:dyDescent="0.2">
      <c r="BX128" s="11">
        <v>3.5179687499999945E-2</v>
      </c>
      <c r="BY128" s="11">
        <v>120</v>
      </c>
      <c r="BZ128" s="11">
        <f t="shared" si="62"/>
        <v>0.93359375</v>
      </c>
      <c r="CA128" s="11">
        <f t="shared" si="63"/>
        <v>1.5031029431292742</v>
      </c>
    </row>
    <row r="129" spans="76:79" x14ac:dyDescent="0.2">
      <c r="BX129" s="11">
        <v>3.7898437499999937E-2</v>
      </c>
      <c r="BY129" s="11">
        <v>121</v>
      </c>
      <c r="BZ129" s="11">
        <f t="shared" si="62"/>
        <v>0.94140625</v>
      </c>
      <c r="CA129" s="11">
        <f t="shared" si="63"/>
        <v>1.566688586068413</v>
      </c>
    </row>
    <row r="130" spans="76:79" x14ac:dyDescent="0.2">
      <c r="BX130" s="11">
        <v>3.8742187500000094E-2</v>
      </c>
      <c r="BY130" s="11">
        <v>122</v>
      </c>
      <c r="BZ130" s="11">
        <f t="shared" si="62"/>
        <v>0.94921875</v>
      </c>
      <c r="CA130" s="11">
        <f t="shared" si="63"/>
        <v>1.6373253827680638</v>
      </c>
    </row>
    <row r="131" spans="76:79" x14ac:dyDescent="0.2">
      <c r="BX131" s="11">
        <v>4.1179687500000089E-2</v>
      </c>
      <c r="BY131" s="11">
        <v>123</v>
      </c>
      <c r="BZ131" s="11">
        <f t="shared" si="62"/>
        <v>0.95703125</v>
      </c>
      <c r="CA131" s="11">
        <f t="shared" si="63"/>
        <v>1.7172281175057413</v>
      </c>
    </row>
    <row r="132" spans="76:79" x14ac:dyDescent="0.2">
      <c r="BX132" s="11">
        <v>4.3085937500000115E-2</v>
      </c>
      <c r="BY132" s="11">
        <v>124</v>
      </c>
      <c r="BZ132" s="11">
        <f t="shared" si="62"/>
        <v>0.96484375</v>
      </c>
      <c r="CA132" s="11">
        <f t="shared" si="63"/>
        <v>1.8098922384806082</v>
      </c>
    </row>
    <row r="133" spans="76:79" x14ac:dyDescent="0.2">
      <c r="BX133" s="11">
        <v>4.5648437499999861E-2</v>
      </c>
      <c r="BY133" s="11">
        <v>125</v>
      </c>
      <c r="BZ133" s="11">
        <f t="shared" si="62"/>
        <v>0.97265625</v>
      </c>
      <c r="CA133" s="11">
        <f t="shared" si="63"/>
        <v>1.921350774293703</v>
      </c>
    </row>
    <row r="134" spans="76:79" x14ac:dyDescent="0.2">
      <c r="BX134" s="11">
        <v>4.5898437499999944E-2</v>
      </c>
      <c r="BY134" s="11">
        <v>126</v>
      </c>
      <c r="BZ134" s="11">
        <f t="shared" si="62"/>
        <v>0.98046875</v>
      </c>
      <c r="CA134" s="11">
        <f t="shared" si="63"/>
        <v>2.0635278983162442</v>
      </c>
    </row>
    <row r="135" spans="76:79" x14ac:dyDescent="0.2">
      <c r="BX135" s="11">
        <v>6.5648437499999907E-2</v>
      </c>
      <c r="BY135" s="11">
        <v>127</v>
      </c>
      <c r="BZ135" s="11">
        <f t="shared" si="62"/>
        <v>0.98828125</v>
      </c>
      <c r="CA135" s="11">
        <f t="shared" si="63"/>
        <v>2.2662268092096522</v>
      </c>
    </row>
    <row r="136" spans="76:79" x14ac:dyDescent="0.2">
      <c r="BX136" s="11">
        <v>0.10336718749999993</v>
      </c>
      <c r="BY136" s="11">
        <v>128</v>
      </c>
      <c r="BZ136" s="11">
        <f t="shared" si="62"/>
        <v>0.99609375</v>
      </c>
      <c r="CA136" s="11">
        <f t="shared" si="63"/>
        <v>2.6600674686174592</v>
      </c>
    </row>
  </sheetData>
  <sortState xmlns:xlrd2="http://schemas.microsoft.com/office/spreadsheetml/2017/richdata2" ref="BX9:BX136">
    <sortCondition ref="BX9:BX13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3663-CD04-9046-AF3F-3188E89F0265}">
  <dimension ref="E4:H17"/>
  <sheetViews>
    <sheetView topLeftCell="B1" zoomScale="150" workbookViewId="0">
      <selection activeCell="G18" sqref="G18"/>
    </sheetView>
  </sheetViews>
  <sheetFormatPr baseColWidth="10" defaultRowHeight="15" x14ac:dyDescent="0.2"/>
  <cols>
    <col min="3" max="3" width="13" customWidth="1"/>
    <col min="7" max="7" width="22" customWidth="1"/>
  </cols>
  <sheetData>
    <row r="4" spans="5:8" ht="16" x14ac:dyDescent="0.2">
      <c r="E4" s="4" t="s">
        <v>257</v>
      </c>
    </row>
    <row r="7" spans="5:8" ht="26" customHeight="1" x14ac:dyDescent="0.2">
      <c r="E7" s="21" t="s">
        <v>258</v>
      </c>
      <c r="F7" s="21" t="s">
        <v>259</v>
      </c>
      <c r="G7" s="21" t="s">
        <v>260</v>
      </c>
      <c r="H7" s="21" t="s">
        <v>261</v>
      </c>
    </row>
    <row r="8" spans="5:8" x14ac:dyDescent="0.2">
      <c r="E8" s="11" t="s">
        <v>262</v>
      </c>
      <c r="F8" s="20" t="s">
        <v>263</v>
      </c>
      <c r="G8" s="12">
        <v>0.63370000000000004</v>
      </c>
      <c r="H8" s="31">
        <v>9.2999999999999999E-2</v>
      </c>
    </row>
    <row r="9" spans="5:8" x14ac:dyDescent="0.2">
      <c r="E9" s="11" t="s">
        <v>264</v>
      </c>
      <c r="F9" s="20">
        <v>0.66200000000000003</v>
      </c>
      <c r="G9" s="12">
        <v>0.63815999999999995</v>
      </c>
      <c r="H9" s="31">
        <v>3.6999999999999998E-2</v>
      </c>
    </row>
    <row r="10" spans="5:8" x14ac:dyDescent="0.2">
      <c r="E10" s="11" t="s">
        <v>265</v>
      </c>
      <c r="F10" s="12">
        <v>0.55700000000000005</v>
      </c>
      <c r="G10" s="12">
        <v>0.55003000000000002</v>
      </c>
      <c r="H10" s="31">
        <v>1.2E-2</v>
      </c>
    </row>
    <row r="11" spans="5:8" x14ac:dyDescent="0.2">
      <c r="E11" s="11" t="s">
        <v>266</v>
      </c>
      <c r="F11" s="12">
        <v>0.19600000000000001</v>
      </c>
      <c r="G11" s="12">
        <v>0.14243</v>
      </c>
      <c r="H11" s="32">
        <v>0.38019999999999998</v>
      </c>
    </row>
    <row r="12" spans="5:8" x14ac:dyDescent="0.2">
      <c r="E12" s="22" t="s">
        <v>128</v>
      </c>
      <c r="F12" s="12">
        <v>0.157</v>
      </c>
      <c r="G12" s="23">
        <v>0.11360000000000001</v>
      </c>
      <c r="H12" s="31">
        <v>0.38200000000000001</v>
      </c>
    </row>
    <row r="14" spans="5:8" x14ac:dyDescent="0.2">
      <c r="E14" t="s">
        <v>267</v>
      </c>
    </row>
    <row r="15" spans="5:8" x14ac:dyDescent="0.2">
      <c r="G15" t="s">
        <v>268</v>
      </c>
    </row>
    <row r="16" spans="5:8" x14ac:dyDescent="0.2">
      <c r="G16" t="s">
        <v>269</v>
      </c>
    </row>
    <row r="17" spans="7:7" x14ac:dyDescent="0.2">
      <c r="G17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 and low points</vt:lpstr>
      <vt:lpstr>confounding</vt:lpstr>
      <vt:lpstr>Design of experiment</vt:lpstr>
      <vt:lpstr>Design Expt and Neural 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GINESH</dc:creator>
  <cp:lastModifiedBy>Aravind Menon</cp:lastModifiedBy>
  <dcterms:created xsi:type="dcterms:W3CDTF">2021-11-05T02:37:07Z</dcterms:created>
  <dcterms:modified xsi:type="dcterms:W3CDTF">2021-11-19T03:55:42Z</dcterms:modified>
</cp:coreProperties>
</file>