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05255cded33214/"/>
    </mc:Choice>
  </mc:AlternateContent>
  <xr:revisionPtr revIDLastSave="14" documentId="8_{FB3AA713-6309-A64F-962A-F6BF769D5B8A}" xr6:coauthVersionLast="46" xr6:coauthVersionMax="46" xr10:uidLastSave="{2CB7A374-316E-A44D-8399-8DB14015460A}"/>
  <bookViews>
    <workbookView xWindow="0" yWindow="0" windowWidth="28800" windowHeight="18000" xr2:uid="{0094C13E-0C14-6342-AA5F-A456EF6AF9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X5" i="1"/>
  <c r="X6" i="1"/>
  <c r="X7" i="1"/>
  <c r="X8" i="1"/>
  <c r="X9" i="1"/>
  <c r="X10" i="1"/>
  <c r="X11" i="1"/>
  <c r="X12" i="1"/>
  <c r="X13" i="1"/>
  <c r="X4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S5" i="1"/>
  <c r="S6" i="1"/>
  <c r="S7" i="1"/>
  <c r="S8" i="1"/>
  <c r="S9" i="1"/>
  <c r="S10" i="1"/>
  <c r="S11" i="1"/>
  <c r="S12" i="1"/>
  <c r="S13" i="1"/>
  <c r="S4" i="1"/>
  <c r="P4" i="1"/>
  <c r="Q4" i="1"/>
  <c r="R4" i="1"/>
  <c r="P5" i="1"/>
  <c r="Q5" i="1"/>
  <c r="R5" i="1"/>
  <c r="P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O4" i="1"/>
  <c r="O5" i="1"/>
  <c r="O6" i="1"/>
  <c r="O7" i="1"/>
  <c r="O8" i="1"/>
  <c r="O9" i="1"/>
  <c r="O10" i="1"/>
  <c r="O11" i="1"/>
  <c r="O12" i="1"/>
  <c r="O13" i="1"/>
  <c r="N5" i="1"/>
  <c r="N6" i="1"/>
  <c r="N7" i="1"/>
  <c r="N8" i="1"/>
  <c r="N9" i="1"/>
  <c r="N10" i="1"/>
  <c r="N11" i="1"/>
  <c r="N12" i="1"/>
  <c r="N13" i="1"/>
  <c r="N4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I4" i="1"/>
  <c r="I5" i="1"/>
  <c r="I6" i="1"/>
  <c r="I7" i="1"/>
  <c r="I8" i="1"/>
  <c r="I9" i="1"/>
  <c r="I10" i="1"/>
  <c r="I11" i="1"/>
  <c r="I12" i="1"/>
  <c r="I13" i="1"/>
  <c r="D19" i="1"/>
  <c r="C19" i="1"/>
  <c r="D18" i="1"/>
  <c r="C18" i="1"/>
  <c r="D17" i="1"/>
  <c r="C17" i="1"/>
  <c r="C16" i="1"/>
  <c r="D16" i="1"/>
  <c r="N18" i="1" l="1"/>
  <c r="N17" i="1"/>
  <c r="N16" i="1"/>
  <c r="N19" i="1"/>
  <c r="X16" i="1" l="1"/>
  <c r="X19" i="1"/>
  <c r="X18" i="1"/>
  <c r="X17" i="1"/>
</calcChain>
</file>

<file path=xl/sharedStrings.xml><?xml version="1.0" encoding="utf-8"?>
<sst xmlns="http://schemas.openxmlformats.org/spreadsheetml/2006/main" count="33" uniqueCount="33">
  <si>
    <t>Employee Payroll</t>
  </si>
  <si>
    <t>Last Name</t>
  </si>
  <si>
    <t>First Name</t>
  </si>
  <si>
    <t>Hourly Work</t>
  </si>
  <si>
    <t>Pay</t>
  </si>
  <si>
    <t>Kern</t>
  </si>
  <si>
    <t>Jon</t>
  </si>
  <si>
    <t>Howard</t>
  </si>
  <si>
    <t>Glenda</t>
  </si>
  <si>
    <t>O'Donnald</t>
  </si>
  <si>
    <t>Ron</t>
  </si>
  <si>
    <t>Hernandez</t>
  </si>
  <si>
    <t>Wendy</t>
  </si>
  <si>
    <t>Smith</t>
  </si>
  <si>
    <t>Steve</t>
  </si>
  <si>
    <t>Baker</t>
  </si>
  <si>
    <t>Tom</t>
  </si>
  <si>
    <t>Velinda</t>
  </si>
  <si>
    <t>Nancy</t>
  </si>
  <si>
    <t>Westerfield</t>
  </si>
  <si>
    <t>Dennis</t>
  </si>
  <si>
    <t>Penfold</t>
  </si>
  <si>
    <t>Sandy</t>
  </si>
  <si>
    <t xml:space="preserve">Young </t>
  </si>
  <si>
    <t>Olivia</t>
  </si>
  <si>
    <t>Max</t>
  </si>
  <si>
    <t>Min</t>
  </si>
  <si>
    <t>Avg</t>
  </si>
  <si>
    <t>Total</t>
  </si>
  <si>
    <t>Hours Worked</t>
  </si>
  <si>
    <t>Overtime Hours</t>
  </si>
  <si>
    <t>Overtime Bonus</t>
  </si>
  <si>
    <t>Total Pay(Jan)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</si>
</sst>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₹&quot;* #,##0.00_);_(&quot;₹&quot;* \(#,##0.00\);_(&quot;₹&quot;* &quot;-&quot;??_);_(@_)"/>
    <numFmt numFmtId="165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2" borderId="0" xfId="1" applyNumberFormat="1" applyFont="1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165" fontId="0" fillId="3" borderId="0" xfId="0" applyNumberFormat="1" applyFill="1"/>
    <xf numFmtId="2" fontId="0" fillId="3" borderId="0" xfId="1" applyNumberFormat="1" applyFont="1" applyFill="1"/>
    <xf numFmtId="165" fontId="0" fillId="4" borderId="0" xfId="0" applyNumberFormat="1" applyFill="1"/>
    <xf numFmtId="2" fontId="0" fillId="4" borderId="0" xfId="1" applyNumberFormat="1" applyFon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7132-8DCE-6043-80F8-B34C769AED21}">
  <dimension ref="A1:X19"/>
  <sheetViews>
    <sheetView tabSelected="1" zoomScale="117" workbookViewId="0">
      <selection activeCell="G28" sqref="G28"/>
    </sheetView>
  </sheetViews>
  <sheetFormatPr baseColWidth="10" defaultRowHeight="16" x14ac:dyDescent="0.2"/>
  <cols>
    <col min="1" max="1" width="15.5" customWidth="1"/>
    <col min="4" max="13" width="14.6640625" customWidth="1"/>
    <col min="19" max="23" width="15" customWidth="1"/>
    <col min="24" max="24" width="14.1640625" customWidth="1"/>
  </cols>
  <sheetData>
    <row r="1" spans="1:24" s="16" customFormat="1" x14ac:dyDescent="0.2">
      <c r="A1" s="16" t="s">
        <v>0</v>
      </c>
    </row>
    <row r="2" spans="1:24" x14ac:dyDescent="0.2">
      <c r="D2" s="5" t="s">
        <v>29</v>
      </c>
      <c r="E2" s="5"/>
      <c r="F2" s="5"/>
      <c r="G2" s="5"/>
      <c r="H2" s="5"/>
      <c r="I2" s="7" t="s">
        <v>30</v>
      </c>
      <c r="N2" s="5" t="s">
        <v>4</v>
      </c>
      <c r="O2" s="5"/>
      <c r="P2" s="5"/>
      <c r="Q2" s="5"/>
      <c r="R2" s="5"/>
      <c r="S2" s="5" t="s">
        <v>31</v>
      </c>
      <c r="T2" s="5"/>
      <c r="U2" s="5"/>
      <c r="V2" s="5"/>
      <c r="W2" s="5"/>
    </row>
    <row r="3" spans="1:24" x14ac:dyDescent="0.2">
      <c r="A3" s="5" t="s">
        <v>1</v>
      </c>
      <c r="B3" s="5" t="s">
        <v>2</v>
      </c>
      <c r="C3" s="5" t="s">
        <v>3</v>
      </c>
      <c r="D3" s="6">
        <v>44197</v>
      </c>
      <c r="E3" s="6">
        <v>44204</v>
      </c>
      <c r="F3" s="6">
        <v>44211</v>
      </c>
      <c r="G3" s="6">
        <v>44218</v>
      </c>
      <c r="H3" s="6">
        <v>44225</v>
      </c>
      <c r="I3" s="8">
        <v>44197</v>
      </c>
      <c r="J3" s="8">
        <v>44204</v>
      </c>
      <c r="K3" s="8">
        <v>44211</v>
      </c>
      <c r="L3" s="8">
        <v>44218</v>
      </c>
      <c r="M3" s="8">
        <v>44225</v>
      </c>
      <c r="N3" s="6">
        <v>44197</v>
      </c>
      <c r="O3" s="6">
        <v>44204</v>
      </c>
      <c r="P3" s="6">
        <v>44211</v>
      </c>
      <c r="Q3" s="6">
        <v>44218</v>
      </c>
      <c r="R3" s="6">
        <v>44225</v>
      </c>
      <c r="S3" s="6">
        <v>44197</v>
      </c>
      <c r="T3" s="6">
        <v>44204</v>
      </c>
      <c r="U3" s="6">
        <v>44211</v>
      </c>
      <c r="V3" s="6">
        <v>44218</v>
      </c>
      <c r="W3" s="6">
        <v>44225</v>
      </c>
      <c r="X3" s="5" t="s">
        <v>32</v>
      </c>
    </row>
    <row r="4" spans="1:24" x14ac:dyDescent="0.2">
      <c r="A4" t="s">
        <v>5</v>
      </c>
      <c r="B4" t="s">
        <v>6</v>
      </c>
      <c r="C4" s="1">
        <v>15.5</v>
      </c>
      <c r="D4">
        <v>40</v>
      </c>
      <c r="E4">
        <v>43</v>
      </c>
      <c r="F4">
        <v>44</v>
      </c>
      <c r="G4">
        <v>39</v>
      </c>
      <c r="H4">
        <v>40</v>
      </c>
      <c r="I4">
        <f>IF(D4&gt;40,D4-40,0)</f>
        <v>0</v>
      </c>
      <c r="J4">
        <f>IF(E4&gt;40,E4-40,0)</f>
        <v>3</v>
      </c>
      <c r="K4">
        <f t="shared" ref="J4:M13" si="0">IF(F4&gt;40,F4-40,0)</f>
        <v>4</v>
      </c>
      <c r="L4">
        <f t="shared" si="0"/>
        <v>0</v>
      </c>
      <c r="M4">
        <f t="shared" si="0"/>
        <v>0</v>
      </c>
      <c r="N4" s="1">
        <f>$C4*D4</f>
        <v>620</v>
      </c>
      <c r="O4" s="1">
        <f>$C4*E4</f>
        <v>666.5</v>
      </c>
      <c r="P4" s="1">
        <f t="shared" ref="P4:R13" si="1">$C4*F4</f>
        <v>682</v>
      </c>
      <c r="Q4" s="1">
        <f t="shared" si="1"/>
        <v>604.5</v>
      </c>
      <c r="R4" s="1">
        <f t="shared" si="1"/>
        <v>620</v>
      </c>
      <c r="S4" s="1">
        <f>0.5*$C4*I4</f>
        <v>0</v>
      </c>
      <c r="T4" s="1">
        <f t="shared" ref="T4:W13" si="2">0.5*$C4*J4</f>
        <v>23.25</v>
      </c>
      <c r="U4" s="1">
        <f t="shared" si="2"/>
        <v>31</v>
      </c>
      <c r="V4" s="1">
        <f t="shared" si="2"/>
        <v>0</v>
      </c>
      <c r="W4" s="1">
        <f t="shared" si="2"/>
        <v>0</v>
      </c>
      <c r="X4" s="1">
        <f>SUM(N4:W4)</f>
        <v>3247.25</v>
      </c>
    </row>
    <row r="5" spans="1:24" x14ac:dyDescent="0.2">
      <c r="A5" t="s">
        <v>7</v>
      </c>
      <c r="B5" t="s">
        <v>8</v>
      </c>
      <c r="C5" s="1">
        <v>10</v>
      </c>
      <c r="D5">
        <v>41</v>
      </c>
      <c r="E5">
        <v>41</v>
      </c>
      <c r="F5">
        <v>38</v>
      </c>
      <c r="G5">
        <v>41</v>
      </c>
      <c r="H5">
        <v>44</v>
      </c>
      <c r="I5">
        <f>IF(D5&gt;40,D5-40,0)</f>
        <v>1</v>
      </c>
      <c r="J5">
        <f t="shared" si="0"/>
        <v>1</v>
      </c>
      <c r="K5">
        <f t="shared" si="0"/>
        <v>0</v>
      </c>
      <c r="L5">
        <f t="shared" si="0"/>
        <v>1</v>
      </c>
      <c r="M5">
        <f t="shared" si="0"/>
        <v>4</v>
      </c>
      <c r="N5" s="1">
        <f t="shared" ref="N5:O13" si="3">$C5*D5</f>
        <v>410</v>
      </c>
      <c r="O5" s="1">
        <f t="shared" si="3"/>
        <v>410</v>
      </c>
      <c r="P5" s="1">
        <f t="shared" si="1"/>
        <v>380</v>
      </c>
      <c r="Q5" s="1">
        <f t="shared" si="1"/>
        <v>410</v>
      </c>
      <c r="R5" s="1">
        <f t="shared" si="1"/>
        <v>440</v>
      </c>
      <c r="S5" s="1">
        <f t="shared" ref="S5:S13" si="4">0.5*$C5*I5</f>
        <v>5</v>
      </c>
      <c r="T5" s="1">
        <f t="shared" si="2"/>
        <v>5</v>
      </c>
      <c r="U5" s="1">
        <f t="shared" si="2"/>
        <v>0</v>
      </c>
      <c r="V5" s="1">
        <f t="shared" si="2"/>
        <v>5</v>
      </c>
      <c r="W5" s="1">
        <f t="shared" si="2"/>
        <v>20</v>
      </c>
      <c r="X5" s="1">
        <f t="shared" ref="X5:X13" si="5">SUM(N5:W5)</f>
        <v>2085</v>
      </c>
    </row>
    <row r="6" spans="1:24" x14ac:dyDescent="0.2">
      <c r="A6" t="s">
        <v>9</v>
      </c>
      <c r="B6" t="s">
        <v>10</v>
      </c>
      <c r="C6" s="1">
        <v>19.100000000000001</v>
      </c>
      <c r="D6">
        <v>44</v>
      </c>
      <c r="E6">
        <v>39</v>
      </c>
      <c r="F6">
        <v>41</v>
      </c>
      <c r="G6">
        <v>42</v>
      </c>
      <c r="H6">
        <v>40</v>
      </c>
      <c r="I6">
        <f>IF(D6&gt;40,D6-40,0)</f>
        <v>4</v>
      </c>
      <c r="J6">
        <f t="shared" si="0"/>
        <v>0</v>
      </c>
      <c r="K6">
        <f t="shared" si="0"/>
        <v>1</v>
      </c>
      <c r="L6">
        <f t="shared" si="0"/>
        <v>2</v>
      </c>
      <c r="M6">
        <f t="shared" si="0"/>
        <v>0</v>
      </c>
      <c r="N6" s="1">
        <f t="shared" si="3"/>
        <v>840.40000000000009</v>
      </c>
      <c r="O6" s="1">
        <f t="shared" si="3"/>
        <v>744.90000000000009</v>
      </c>
      <c r="P6" s="1">
        <f t="shared" si="1"/>
        <v>783.1</v>
      </c>
      <c r="Q6" s="1">
        <f>$C6*G6</f>
        <v>802.2</v>
      </c>
      <c r="R6" s="1">
        <f t="shared" si="1"/>
        <v>764</v>
      </c>
      <c r="S6" s="1">
        <f t="shared" si="4"/>
        <v>38.200000000000003</v>
      </c>
      <c r="T6" s="1">
        <f t="shared" si="2"/>
        <v>0</v>
      </c>
      <c r="U6" s="1">
        <f t="shared" si="2"/>
        <v>9.5500000000000007</v>
      </c>
      <c r="V6" s="1">
        <f t="shared" si="2"/>
        <v>19.100000000000001</v>
      </c>
      <c r="W6" s="1">
        <f t="shared" si="2"/>
        <v>0</v>
      </c>
      <c r="X6" s="1">
        <f t="shared" si="5"/>
        <v>4001.4500000000003</v>
      </c>
    </row>
    <row r="7" spans="1:24" x14ac:dyDescent="0.2">
      <c r="A7" t="s">
        <v>11</v>
      </c>
      <c r="B7" t="s">
        <v>12</v>
      </c>
      <c r="C7" s="1">
        <v>6.9</v>
      </c>
      <c r="D7">
        <v>43</v>
      </c>
      <c r="E7">
        <v>37</v>
      </c>
      <c r="F7">
        <v>38</v>
      </c>
      <c r="G7">
        <v>43</v>
      </c>
      <c r="H7">
        <v>41.3333333333333</v>
      </c>
      <c r="I7">
        <f>IF(D7&gt;40,D7-40,0)</f>
        <v>3</v>
      </c>
      <c r="J7">
        <f t="shared" si="0"/>
        <v>0</v>
      </c>
      <c r="K7">
        <f t="shared" si="0"/>
        <v>0</v>
      </c>
      <c r="L7">
        <f t="shared" si="0"/>
        <v>3</v>
      </c>
      <c r="M7">
        <f t="shared" si="0"/>
        <v>1.3333333333333002</v>
      </c>
      <c r="N7" s="1">
        <f t="shared" si="3"/>
        <v>296.7</v>
      </c>
      <c r="O7" s="1">
        <f t="shared" si="3"/>
        <v>255.3</v>
      </c>
      <c r="P7" s="1">
        <f t="shared" si="1"/>
        <v>262.2</v>
      </c>
      <c r="Q7" s="1">
        <f t="shared" si="1"/>
        <v>296.7</v>
      </c>
      <c r="R7" s="1">
        <f t="shared" si="1"/>
        <v>285.19999999999976</v>
      </c>
      <c r="S7" s="1">
        <f t="shared" si="4"/>
        <v>10.350000000000001</v>
      </c>
      <c r="T7" s="1">
        <f t="shared" si="2"/>
        <v>0</v>
      </c>
      <c r="U7" s="1">
        <f t="shared" si="2"/>
        <v>0</v>
      </c>
      <c r="V7" s="1">
        <f t="shared" si="2"/>
        <v>10.350000000000001</v>
      </c>
      <c r="W7" s="1">
        <f t="shared" si="2"/>
        <v>4.599999999999886</v>
      </c>
      <c r="X7" s="1">
        <f t="shared" si="5"/>
        <v>1421.3999999999996</v>
      </c>
    </row>
    <row r="8" spans="1:24" x14ac:dyDescent="0.2">
      <c r="A8" t="s">
        <v>13</v>
      </c>
      <c r="B8" t="s">
        <v>14</v>
      </c>
      <c r="C8" s="1">
        <v>14.2</v>
      </c>
      <c r="D8">
        <v>39</v>
      </c>
      <c r="E8">
        <v>41</v>
      </c>
      <c r="F8">
        <v>41</v>
      </c>
      <c r="G8">
        <v>45.1666666666667</v>
      </c>
      <c r="H8">
        <v>41.3333333333333</v>
      </c>
      <c r="I8">
        <f>IF(D8&gt;40,D8-40,0)</f>
        <v>0</v>
      </c>
      <c r="J8">
        <f t="shared" si="0"/>
        <v>1</v>
      </c>
      <c r="K8">
        <f t="shared" si="0"/>
        <v>1</v>
      </c>
      <c r="L8">
        <f t="shared" si="0"/>
        <v>5.1666666666666998</v>
      </c>
      <c r="M8">
        <f t="shared" si="0"/>
        <v>1.3333333333333002</v>
      </c>
      <c r="N8" s="1">
        <f t="shared" si="3"/>
        <v>553.79999999999995</v>
      </c>
      <c r="O8" s="1">
        <f t="shared" si="3"/>
        <v>582.19999999999993</v>
      </c>
      <c r="P8" s="1">
        <f t="shared" si="1"/>
        <v>582.19999999999993</v>
      </c>
      <c r="Q8" s="1">
        <f t="shared" si="1"/>
        <v>641.36666666666713</v>
      </c>
      <c r="R8" s="1">
        <f t="shared" si="1"/>
        <v>586.93333333333283</v>
      </c>
      <c r="S8" s="1">
        <f t="shared" si="4"/>
        <v>0</v>
      </c>
      <c r="T8" s="1">
        <f t="shared" si="2"/>
        <v>7.1</v>
      </c>
      <c r="U8" s="1">
        <f t="shared" si="2"/>
        <v>7.1</v>
      </c>
      <c r="V8" s="1">
        <f t="shared" si="2"/>
        <v>36.683333333333564</v>
      </c>
      <c r="W8" s="1">
        <f t="shared" si="2"/>
        <v>9.4666666666664305</v>
      </c>
      <c r="X8" s="1">
        <f t="shared" si="5"/>
        <v>3006.8499999999995</v>
      </c>
    </row>
    <row r="9" spans="1:24" x14ac:dyDescent="0.2">
      <c r="A9" t="s">
        <v>15</v>
      </c>
      <c r="B9" t="s">
        <v>16</v>
      </c>
      <c r="C9" s="1">
        <v>18</v>
      </c>
      <c r="D9">
        <v>40</v>
      </c>
      <c r="E9">
        <v>40</v>
      </c>
      <c r="F9">
        <v>40</v>
      </c>
      <c r="G9">
        <v>46.6666666666667</v>
      </c>
      <c r="H9">
        <v>41.3333333333333</v>
      </c>
      <c r="I9">
        <f>IF(D9&gt;40,D9-40,0)</f>
        <v>0</v>
      </c>
      <c r="J9">
        <f t="shared" si="0"/>
        <v>0</v>
      </c>
      <c r="K9">
        <f t="shared" si="0"/>
        <v>0</v>
      </c>
      <c r="L9">
        <f t="shared" si="0"/>
        <v>6.6666666666666998</v>
      </c>
      <c r="M9">
        <f t="shared" si="0"/>
        <v>1.3333333333333002</v>
      </c>
      <c r="N9" s="1">
        <f t="shared" si="3"/>
        <v>720</v>
      </c>
      <c r="O9" s="1">
        <f t="shared" si="3"/>
        <v>720</v>
      </c>
      <c r="P9" s="1">
        <f t="shared" si="1"/>
        <v>720</v>
      </c>
      <c r="Q9" s="1">
        <f t="shared" si="1"/>
        <v>840.00000000000057</v>
      </c>
      <c r="R9" s="1">
        <f t="shared" si="1"/>
        <v>743.99999999999943</v>
      </c>
      <c r="S9" s="1">
        <f t="shared" si="4"/>
        <v>0</v>
      </c>
      <c r="T9" s="1">
        <f t="shared" si="2"/>
        <v>0</v>
      </c>
      <c r="U9" s="1">
        <f t="shared" si="2"/>
        <v>0</v>
      </c>
      <c r="V9" s="1">
        <f t="shared" si="2"/>
        <v>60.000000000000298</v>
      </c>
      <c r="W9" s="1">
        <f t="shared" si="2"/>
        <v>11.999999999999702</v>
      </c>
      <c r="X9" s="1">
        <f t="shared" si="5"/>
        <v>3816</v>
      </c>
    </row>
    <row r="10" spans="1:24" x14ac:dyDescent="0.2">
      <c r="A10" t="s">
        <v>17</v>
      </c>
      <c r="B10" t="s">
        <v>18</v>
      </c>
      <c r="C10" s="1">
        <v>17.5</v>
      </c>
      <c r="D10">
        <v>47</v>
      </c>
      <c r="E10">
        <v>41</v>
      </c>
      <c r="F10">
        <v>41</v>
      </c>
      <c r="G10">
        <v>48.1666666666667</v>
      </c>
      <c r="H10">
        <v>41.3333333333333</v>
      </c>
      <c r="I10">
        <f>IF(D10&gt;40,D10-40,0)</f>
        <v>7</v>
      </c>
      <c r="J10">
        <f t="shared" si="0"/>
        <v>1</v>
      </c>
      <c r="K10">
        <f t="shared" si="0"/>
        <v>1</v>
      </c>
      <c r="L10">
        <f t="shared" si="0"/>
        <v>8.1666666666666998</v>
      </c>
      <c r="M10">
        <f t="shared" si="0"/>
        <v>1.3333333333333002</v>
      </c>
      <c r="N10" s="1">
        <f t="shared" si="3"/>
        <v>822.5</v>
      </c>
      <c r="O10" s="1">
        <f t="shared" si="3"/>
        <v>717.5</v>
      </c>
      <c r="P10" s="1">
        <f t="shared" si="1"/>
        <v>717.5</v>
      </c>
      <c r="Q10" s="1">
        <f t="shared" si="1"/>
        <v>842.9166666666672</v>
      </c>
      <c r="R10" s="1">
        <f t="shared" si="1"/>
        <v>723.3333333333328</v>
      </c>
      <c r="S10" s="1">
        <f t="shared" si="4"/>
        <v>61.25</v>
      </c>
      <c r="T10" s="1">
        <f t="shared" si="2"/>
        <v>8.75</v>
      </c>
      <c r="U10" s="1">
        <f t="shared" si="2"/>
        <v>8.75</v>
      </c>
      <c r="V10" s="1">
        <f t="shared" si="2"/>
        <v>71.458333333333627</v>
      </c>
      <c r="W10" s="1">
        <f t="shared" si="2"/>
        <v>11.666666666666377</v>
      </c>
      <c r="X10" s="1">
        <f t="shared" si="5"/>
        <v>3985.625</v>
      </c>
    </row>
    <row r="11" spans="1:24" x14ac:dyDescent="0.2">
      <c r="A11" t="s">
        <v>19</v>
      </c>
      <c r="B11" t="s">
        <v>20</v>
      </c>
      <c r="C11" s="1">
        <v>14.7</v>
      </c>
      <c r="D11">
        <v>42</v>
      </c>
      <c r="E11">
        <v>39</v>
      </c>
      <c r="F11">
        <v>39</v>
      </c>
      <c r="G11">
        <v>49.666666666666799</v>
      </c>
      <c r="H11">
        <v>41.3333333333333</v>
      </c>
      <c r="I11">
        <f>IF(D11&gt;40,D11-40,0)</f>
        <v>2</v>
      </c>
      <c r="J11">
        <f t="shared" si="0"/>
        <v>0</v>
      </c>
      <c r="K11">
        <f t="shared" si="0"/>
        <v>0</v>
      </c>
      <c r="L11">
        <f t="shared" si="0"/>
        <v>9.6666666666667993</v>
      </c>
      <c r="M11">
        <f t="shared" si="0"/>
        <v>1.3333333333333002</v>
      </c>
      <c r="N11" s="1">
        <f t="shared" si="3"/>
        <v>617.4</v>
      </c>
      <c r="O11" s="1">
        <f t="shared" si="3"/>
        <v>573.29999999999995</v>
      </c>
      <c r="P11" s="1">
        <f t="shared" si="1"/>
        <v>573.29999999999995</v>
      </c>
      <c r="Q11" s="1">
        <f t="shared" si="1"/>
        <v>730.10000000000196</v>
      </c>
      <c r="R11" s="1">
        <f t="shared" si="1"/>
        <v>607.59999999999945</v>
      </c>
      <c r="S11" s="1">
        <f t="shared" si="4"/>
        <v>14.7</v>
      </c>
      <c r="T11" s="1">
        <f t="shared" si="2"/>
        <v>0</v>
      </c>
      <c r="U11" s="1">
        <f t="shared" si="2"/>
        <v>0</v>
      </c>
      <c r="V11" s="1">
        <f t="shared" si="2"/>
        <v>71.050000000000978</v>
      </c>
      <c r="W11" s="1">
        <f t="shared" si="2"/>
        <v>9.7999999999997556</v>
      </c>
      <c r="X11" s="1">
        <f t="shared" si="5"/>
        <v>3197.2500000000018</v>
      </c>
    </row>
    <row r="12" spans="1:24" x14ac:dyDescent="0.2">
      <c r="A12" t="s">
        <v>21</v>
      </c>
      <c r="B12" t="s">
        <v>22</v>
      </c>
      <c r="C12" s="1">
        <v>11.9</v>
      </c>
      <c r="D12">
        <v>49</v>
      </c>
      <c r="E12">
        <v>39</v>
      </c>
      <c r="F12">
        <v>39</v>
      </c>
      <c r="G12">
        <v>45</v>
      </c>
      <c r="H12">
        <v>41.3333333333333</v>
      </c>
      <c r="I12">
        <f>IF(D12&gt;40,D12-40,0)</f>
        <v>9</v>
      </c>
      <c r="J12">
        <f t="shared" si="0"/>
        <v>0</v>
      </c>
      <c r="K12">
        <f t="shared" si="0"/>
        <v>0</v>
      </c>
      <c r="L12">
        <f t="shared" si="0"/>
        <v>5</v>
      </c>
      <c r="M12">
        <f t="shared" si="0"/>
        <v>1.3333333333333002</v>
      </c>
      <c r="N12" s="1">
        <f t="shared" si="3"/>
        <v>583.1</v>
      </c>
      <c r="O12" s="1">
        <f t="shared" si="3"/>
        <v>464.1</v>
      </c>
      <c r="P12" s="1">
        <f t="shared" si="1"/>
        <v>464.1</v>
      </c>
      <c r="Q12" s="1">
        <f t="shared" si="1"/>
        <v>535.5</v>
      </c>
      <c r="R12" s="1">
        <f t="shared" si="1"/>
        <v>491.86666666666628</v>
      </c>
      <c r="S12" s="1">
        <f t="shared" si="4"/>
        <v>53.550000000000004</v>
      </c>
      <c r="T12" s="1">
        <f t="shared" si="2"/>
        <v>0</v>
      </c>
      <c r="U12" s="1">
        <f t="shared" si="2"/>
        <v>0</v>
      </c>
      <c r="V12" s="1">
        <f t="shared" si="2"/>
        <v>29.75</v>
      </c>
      <c r="W12" s="1">
        <f t="shared" si="2"/>
        <v>7.9333333333331364</v>
      </c>
      <c r="X12" s="1">
        <f t="shared" si="5"/>
        <v>2629.8999999999996</v>
      </c>
    </row>
    <row r="13" spans="1:24" x14ac:dyDescent="0.2">
      <c r="A13" t="s">
        <v>23</v>
      </c>
      <c r="B13" t="s">
        <v>24</v>
      </c>
      <c r="C13" s="1">
        <v>30</v>
      </c>
      <c r="D13">
        <v>38</v>
      </c>
      <c r="E13">
        <v>39</v>
      </c>
      <c r="F13">
        <v>39</v>
      </c>
      <c r="G13">
        <v>45</v>
      </c>
      <c r="H13">
        <v>41.3333333333333</v>
      </c>
      <c r="I13">
        <f>IF(D13&gt;40,D13-40,0)</f>
        <v>0</v>
      </c>
      <c r="J13">
        <f t="shared" si="0"/>
        <v>0</v>
      </c>
      <c r="K13">
        <f t="shared" si="0"/>
        <v>0</v>
      </c>
      <c r="L13">
        <f t="shared" si="0"/>
        <v>5</v>
      </c>
      <c r="M13">
        <f t="shared" si="0"/>
        <v>1.3333333333333002</v>
      </c>
      <c r="N13" s="1">
        <f t="shared" si="3"/>
        <v>1140</v>
      </c>
      <c r="O13" s="1">
        <f t="shared" si="3"/>
        <v>1170</v>
      </c>
      <c r="P13" s="1">
        <f t="shared" si="1"/>
        <v>1170</v>
      </c>
      <c r="Q13" s="1">
        <f t="shared" si="1"/>
        <v>1350</v>
      </c>
      <c r="R13" s="1">
        <f t="shared" si="1"/>
        <v>1239.9999999999991</v>
      </c>
      <c r="S13" s="1">
        <f t="shared" si="4"/>
        <v>0</v>
      </c>
      <c r="T13" s="1">
        <f t="shared" si="2"/>
        <v>0</v>
      </c>
      <c r="U13" s="1">
        <f t="shared" si="2"/>
        <v>0</v>
      </c>
      <c r="V13" s="1">
        <f t="shared" si="2"/>
        <v>75</v>
      </c>
      <c r="W13" s="1">
        <f t="shared" si="2"/>
        <v>19.999999999999503</v>
      </c>
      <c r="X13" s="1">
        <f t="shared" si="5"/>
        <v>6164.9999999999982</v>
      </c>
    </row>
    <row r="16" spans="1:24" s="5" customFormat="1" x14ac:dyDescent="0.2">
      <c r="A16" s="5" t="s">
        <v>25</v>
      </c>
      <c r="C16" s="9">
        <f>MAX(C4:C13)</f>
        <v>30</v>
      </c>
      <c r="D16" s="10">
        <f>MAX(D4:D13)</f>
        <v>49</v>
      </c>
      <c r="E16" s="10">
        <f t="shared" ref="E16:H16" si="6">MAX(E4:E13)</f>
        <v>43</v>
      </c>
      <c r="F16" s="10">
        <f t="shared" si="6"/>
        <v>44</v>
      </c>
      <c r="G16" s="10">
        <f t="shared" si="6"/>
        <v>49.666666666666799</v>
      </c>
      <c r="H16" s="10">
        <f t="shared" si="6"/>
        <v>44</v>
      </c>
      <c r="I16" s="10"/>
      <c r="J16" s="10"/>
      <c r="K16" s="10"/>
      <c r="L16" s="10"/>
      <c r="M16" s="10"/>
      <c r="N16" s="9">
        <f>MAX(N4:N13)</f>
        <v>1140</v>
      </c>
      <c r="O16" s="9">
        <f t="shared" ref="O16:S16" si="7">MAX(O4:O13)</f>
        <v>1170</v>
      </c>
      <c r="P16" s="9">
        <f t="shared" si="7"/>
        <v>1170</v>
      </c>
      <c r="Q16" s="9">
        <f t="shared" si="7"/>
        <v>1350</v>
      </c>
      <c r="R16" s="9">
        <f t="shared" si="7"/>
        <v>1239.9999999999991</v>
      </c>
      <c r="S16" s="9">
        <f t="shared" si="7"/>
        <v>61.25</v>
      </c>
      <c r="T16" s="9">
        <f t="shared" ref="T16:W16" si="8">MAX(T4:T13)</f>
        <v>23.25</v>
      </c>
      <c r="U16" s="9">
        <f t="shared" si="8"/>
        <v>31</v>
      </c>
      <c r="V16" s="9">
        <f t="shared" si="8"/>
        <v>75</v>
      </c>
      <c r="W16" s="9">
        <f t="shared" si="8"/>
        <v>20</v>
      </c>
      <c r="X16" s="9">
        <f t="shared" ref="S16:X16" si="9">MAX(X4:X13)</f>
        <v>6164.9999999999982</v>
      </c>
    </row>
    <row r="17" spans="1:24" s="7" customFormat="1" x14ac:dyDescent="0.2">
      <c r="A17" s="7" t="s">
        <v>26</v>
      </c>
      <c r="C17" s="11">
        <f>MIN(C4:C13)</f>
        <v>6.9</v>
      </c>
      <c r="D17" s="12">
        <f t="shared" ref="D17:N17" si="10">MIN(D4:D13)</f>
        <v>38</v>
      </c>
      <c r="E17" s="12">
        <f t="shared" ref="E17:H17" si="11">MIN(E4:E13)</f>
        <v>37</v>
      </c>
      <c r="F17" s="12">
        <f t="shared" si="11"/>
        <v>38</v>
      </c>
      <c r="G17" s="12">
        <f t="shared" si="11"/>
        <v>39</v>
      </c>
      <c r="H17" s="12">
        <f t="shared" si="11"/>
        <v>40</v>
      </c>
      <c r="I17" s="12"/>
      <c r="J17" s="12"/>
      <c r="K17" s="12"/>
      <c r="L17" s="12"/>
      <c r="M17" s="12"/>
      <c r="N17" s="11">
        <f t="shared" si="10"/>
        <v>296.7</v>
      </c>
      <c r="O17" s="11">
        <f t="shared" ref="O17:S17" si="12">MIN(O4:O13)</f>
        <v>255.3</v>
      </c>
      <c r="P17" s="11">
        <f t="shared" si="12"/>
        <v>262.2</v>
      </c>
      <c r="Q17" s="11">
        <f t="shared" si="12"/>
        <v>296.7</v>
      </c>
      <c r="R17" s="11">
        <f t="shared" si="12"/>
        <v>285.19999999999976</v>
      </c>
      <c r="S17" s="11">
        <f t="shared" si="12"/>
        <v>0</v>
      </c>
      <c r="T17" s="11">
        <f t="shared" ref="T17:W17" si="13">MIN(T4:T13)</f>
        <v>0</v>
      </c>
      <c r="U17" s="11">
        <f t="shared" si="13"/>
        <v>0</v>
      </c>
      <c r="V17" s="11">
        <f t="shared" si="13"/>
        <v>0</v>
      </c>
      <c r="W17" s="11">
        <f t="shared" si="13"/>
        <v>0</v>
      </c>
      <c r="X17" s="11">
        <f t="shared" ref="S17:X17" si="14">MIN(X4:X13)</f>
        <v>1421.3999999999996</v>
      </c>
    </row>
    <row r="18" spans="1:24" x14ac:dyDescent="0.2">
      <c r="A18" s="2" t="s">
        <v>27</v>
      </c>
      <c r="B18" s="2"/>
      <c r="C18" s="3">
        <f>AVERAGE(C4:C13)</f>
        <v>15.780000000000001</v>
      </c>
      <c r="D18" s="4">
        <f t="shared" ref="D18:N18" si="15">AVERAGE(D4:D13)</f>
        <v>42.3</v>
      </c>
      <c r="E18" s="4">
        <f t="shared" ref="E18:H18" si="16">AVERAGE(E4:E13)</f>
        <v>39.9</v>
      </c>
      <c r="F18" s="4">
        <f t="shared" si="16"/>
        <v>40</v>
      </c>
      <c r="G18" s="4">
        <f t="shared" si="16"/>
        <v>44.466666666666683</v>
      </c>
      <c r="H18" s="4">
        <f t="shared" si="16"/>
        <v>41.333333333333321</v>
      </c>
      <c r="I18" s="4"/>
      <c r="J18" s="4"/>
      <c r="K18" s="4"/>
      <c r="L18" s="4"/>
      <c r="M18" s="4"/>
      <c r="N18" s="3">
        <f t="shared" si="15"/>
        <v>660.39</v>
      </c>
      <c r="O18" s="3">
        <f t="shared" ref="O18:S18" si="17">AVERAGE(O4:O13)</f>
        <v>630.38</v>
      </c>
      <c r="P18" s="3">
        <f t="shared" si="17"/>
        <v>633.44000000000005</v>
      </c>
      <c r="Q18" s="3">
        <f t="shared" si="17"/>
        <v>705.32833333333372</v>
      </c>
      <c r="R18" s="3">
        <f t="shared" si="17"/>
        <v>650.29333333333295</v>
      </c>
      <c r="S18" s="3">
        <f t="shared" si="17"/>
        <v>18.305</v>
      </c>
      <c r="T18" s="3">
        <f t="shared" ref="T18:W18" si="18">AVERAGE(T4:T13)</f>
        <v>4.41</v>
      </c>
      <c r="U18" s="3">
        <f t="shared" si="18"/>
        <v>5.64</v>
      </c>
      <c r="V18" s="3">
        <f t="shared" si="18"/>
        <v>37.839166666666848</v>
      </c>
      <c r="W18" s="3">
        <f t="shared" si="18"/>
        <v>9.5466666666664786</v>
      </c>
      <c r="X18" s="3">
        <f t="shared" ref="S18:X18" si="19">AVERAGE(X4:X13)</f>
        <v>3355.5725000000007</v>
      </c>
    </row>
    <row r="19" spans="1:24" s="13" customFormat="1" x14ac:dyDescent="0.2">
      <c r="A19" s="13" t="s">
        <v>28</v>
      </c>
      <c r="C19" s="14">
        <f>SUM(C4:C13)</f>
        <v>157.80000000000001</v>
      </c>
      <c r="D19" s="15">
        <f t="shared" ref="D19:N19" si="20">SUM(D4:D13)</f>
        <v>423</v>
      </c>
      <c r="E19" s="15">
        <f t="shared" ref="E19:H19" si="21">SUM(E4:E13)</f>
        <v>399</v>
      </c>
      <c r="F19" s="15">
        <f t="shared" si="21"/>
        <v>400</v>
      </c>
      <c r="G19" s="15">
        <f t="shared" si="21"/>
        <v>444.66666666666686</v>
      </c>
      <c r="H19" s="15">
        <f t="shared" si="21"/>
        <v>413.3333333333332</v>
      </c>
      <c r="I19" s="15"/>
      <c r="J19" s="15"/>
      <c r="K19" s="15"/>
      <c r="L19" s="15"/>
      <c r="M19" s="15"/>
      <c r="N19" s="14">
        <f t="shared" si="20"/>
        <v>6603.9</v>
      </c>
      <c r="O19" s="14">
        <f t="shared" ref="O19:S19" si="22">SUM(O4:O13)</f>
        <v>6303.8</v>
      </c>
      <c r="P19" s="14">
        <f t="shared" si="22"/>
        <v>6334.4000000000005</v>
      </c>
      <c r="Q19" s="14">
        <f t="shared" si="22"/>
        <v>7053.2833333333374</v>
      </c>
      <c r="R19" s="14">
        <f t="shared" si="22"/>
        <v>6502.9333333333298</v>
      </c>
      <c r="S19" s="14">
        <f t="shared" si="22"/>
        <v>183.05</v>
      </c>
      <c r="T19" s="14">
        <f t="shared" ref="T19:W19" si="23">SUM(T4:T13)</f>
        <v>44.1</v>
      </c>
      <c r="U19" s="14">
        <f t="shared" si="23"/>
        <v>56.4</v>
      </c>
      <c r="V19" s="14">
        <f t="shared" si="23"/>
        <v>378.39166666666847</v>
      </c>
      <c r="W19" s="14">
        <f t="shared" si="23"/>
        <v>95.466666666664793</v>
      </c>
      <c r="X19" s="14">
        <f t="shared" ref="S19:X19" si="24">SUM(X4:X13)</f>
        <v>33555.725000000006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Aravind Shreyas</cp:lastModifiedBy>
  <dcterms:created xsi:type="dcterms:W3CDTF">2021-02-28T11:26:29Z</dcterms:created>
  <dcterms:modified xsi:type="dcterms:W3CDTF">2021-03-01T04:55:46Z</dcterms:modified>
</cp:coreProperties>
</file>