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m.kong\Downloads\"/>
    </mc:Choice>
  </mc:AlternateContent>
  <xr:revisionPtr revIDLastSave="0" documentId="13_ncr:1_{2085F606-20F7-4035-B176-D52DCE98B2F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harma Group AG" sheetId="11" r:id="rId1"/>
    <sheet name="pivot table" sheetId="13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1'!$A$1:$L$501</definedName>
    <definedName name="_xlnm._FilterDatabase" localSheetId="0" hidden="1">'Pharma Group AG'!$A$1:$AF$501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3" l="1"/>
  <c r="B31" i="13" s="1"/>
  <c r="B28" i="13"/>
  <c r="B30" i="13"/>
  <c r="B29" i="13"/>
  <c r="B27" i="13"/>
  <c r="D25" i="13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9" i="9" l="1"/>
  <c r="Q11" i="9"/>
  <c r="Q18" i="9"/>
  <c r="Q30" i="9"/>
  <c r="Q8" i="9"/>
  <c r="Q13" i="11"/>
  <c r="Q7" i="9"/>
  <c r="Q15" i="9"/>
  <c r="Q9" i="9"/>
  <c r="Q24" i="9"/>
  <c r="Q32" i="9"/>
  <c r="Q5" i="9"/>
  <c r="Q22" i="9"/>
  <c r="Q4" i="9"/>
  <c r="Q14" i="9"/>
  <c r="Q23" i="9"/>
  <c r="Q12" i="9"/>
  <c r="Q13" i="9"/>
  <c r="Q3" i="9"/>
  <c r="Q31" i="9"/>
  <c r="Q16" i="9"/>
  <c r="Q28" i="9"/>
  <c r="Q10" i="9"/>
  <c r="Q26" i="9"/>
  <c r="Q17" i="9"/>
  <c r="Q25" i="9"/>
  <c r="Q29" i="9"/>
  <c r="Q21" i="9"/>
  <c r="Q20" i="9"/>
  <c r="Q6" i="9"/>
  <c r="Q27" i="9"/>
</calcChain>
</file>

<file path=xl/sharedStrings.xml><?xml version="1.0" encoding="utf-8"?>
<sst xmlns="http://schemas.openxmlformats.org/spreadsheetml/2006/main" count="10685" uniqueCount="161">
  <si>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</si>
  <si>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</si>
  <si>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</si>
  <si>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</si>
  <si>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</si>
  <si>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</si>
  <si>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</si>
  <si>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</si>
  <si>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</si>
  <si>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</si>
  <si>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</si>
  <si>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</si>
  <si>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</si>
  <si>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</si>
  <si>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</si>
  <si>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</si>
  <si>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</si>
  <si>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</si>
  <si>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</si>
  <si>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</si>
  <si>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</si>
  <si>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</si>
  <si>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</si>
  <si>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</si>
  <si>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</si>
  <si>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</si>
  <si>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</si>
  <si>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</si>
  <si>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</si>
  <si>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</si>
  <si>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</si>
  <si>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</si>
  <si>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</si>
  <si>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</si>
  <si>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</si>
  <si>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</si>
  <si>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</si>
  <si>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</si>
  <si>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</si>
  <si>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</si>
  <si>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</si>
  <si>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</si>
  <si>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</si>
  <si>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</si>
  <si>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</si>
  <si>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</si>
  <si>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</si>
  <si>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</si>
  <si>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</si>
  <si>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</si>
  <si>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</si>
  <si>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</si>
  <si>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</si>
  <si>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</si>
  <si>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</si>
  <si>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</si>
  <si>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</si>
  <si>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</si>
  <si>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</si>
  <si>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</si>
  <si>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</si>
  <si>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</si>
  <si>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</si>
  <si>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</si>
  <si>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</si>
  <si>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</si>
  <si>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</si>
  <si>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</si>
  <si>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</si>
  <si>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</si>
  <si>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</si>
  <si>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</si>
  <si>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</si>
  <si>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</si>
  <si>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</si>
  <si>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</si>
  <si>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</si>
  <si>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</si>
  <si>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</si>
  <si>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</si>
  <si>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</si>
  <si>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</si>
  <si>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</si>
  <si>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</si>
  <si>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</si>
  <si>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</si>
  <si>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</si>
  <si>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</si>
  <si>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</si>
  <si>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</si>
  <si>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</si>
  <si>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</si>
  <si>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</si>
  <si>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</si>
  <si>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</si>
  <si>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</si>
  <si>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</si>
  <si>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</si>
  <si>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</si>
  <si>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</si>
  <si>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</si>
  <si>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</si>
  <si>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</si>
  <si>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</si>
  <si>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</si>
  <si>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</si>
  <si>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</si>
  <si>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</si>
  <si>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</si>
  <si>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</si>
  <si>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</si>
  <si>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</si>
  <si>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</si>
  <si>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</si>
  <si>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</si>
  <si>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</si>
  <si>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</si>
  <si>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</si>
  <si>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</si>
  <si>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</si>
  <si>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</si>
  <si>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</si>
  <si>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</si>
  <si>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</si>
  <si>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</si>
  <si>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</si>
  <si>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</si>
  <si>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</si>
  <si>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</si>
  <si>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</si>
  <si>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</si>
  <si>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</si>
  <si>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</si>
  <si>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</si>
  <si>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</si>
  <si>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</si>
  <si>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</si>
  <si>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</si>
  <si>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</si>
  <si>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</si>
  <si>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Grand Total</t>
  </si>
  <si>
    <t>(All)</t>
  </si>
  <si>
    <t>Count of Employee ID</t>
  </si>
  <si>
    <t># women</t>
  </si>
  <si>
    <t># leavers</t>
  </si>
  <si>
    <t xml:space="preserve">% promoted </t>
  </si>
  <si>
    <t>% women promoted</t>
  </si>
  <si>
    <t>% hires men</t>
  </si>
  <si>
    <t>% turnover</t>
  </si>
  <si>
    <t>avg men performance</t>
  </si>
  <si>
    <t>avg women performance</t>
  </si>
  <si>
    <t>% hires women</t>
  </si>
  <si>
    <t>Avg Performance Rating</t>
  </si>
  <si>
    <t># promoted</t>
  </si>
  <si>
    <t># Total</t>
  </si>
  <si>
    <t>average # employee</t>
  </si>
  <si>
    <t># after hires</t>
  </si>
  <si>
    <t># promoted base group</t>
  </si>
  <si>
    <t xml:space="preserve"># men </t>
  </si>
  <si>
    <t xml:space="preserve"># women promoted </t>
  </si>
  <si>
    <t xml:space="preserve"># before hires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</si>
</sst>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2" borderId="0" xfId="0" applyNumberFormat="1" applyFill="1"/>
    <xf numFmtId="9" fontId="0" fillId="0" borderId="0" xfId="1" applyNumberFormat="1" applyFont="1" applyFill="1"/>
    <xf numFmtId="10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ong" refreshedDate="44944.410475231482" createdVersion="7" refreshedVersion="7" minRefreshableVersion="3" recordCount="500" xr:uid="{2A7401CE-F3DF-4709-B3C7-AA323E265D5A}">
  <cacheSource type="worksheet">
    <worksheetSource ref="A1:AF501" sheet="Pharma Group AG"/>
  </cacheSource>
  <cacheFields count="32">
    <cacheField name="Employee 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Gender" numFmtId="0">
      <sharedItems count="2">
        <s v="Male"/>
        <s v="Female"/>
      </sharedItems>
    </cacheField>
    <cacheField name="Job Level after FY20 promotions" numFmtId="0">
      <sharedItems/>
    </cacheField>
    <cacheField name="New hire FY20?" numFmtId="0">
      <sharedItems count="2">
        <s v="N"/>
        <s v="Y"/>
      </sharedItems>
    </cacheField>
    <cacheField name="FY20 Performance Rating" numFmtId="0">
      <sharedItems containsString="0" containsBlank="1" containsNumber="1" containsInteger="1" minValue="1" maxValue="4"/>
    </cacheField>
    <cacheField name="Promotion in FY21?" numFmtId="0">
      <sharedItems count="2">
        <s v="No"/>
        <s v="Yes"/>
      </sharedItems>
    </cacheField>
    <cacheField name="In base group for Promotion FY21" numFmtId="0">
      <sharedItems count="2">
        <s v="No"/>
        <s v="Yes"/>
      </sharedItems>
    </cacheField>
    <cacheField name="Target hire balance" numFmtId="2">
      <sharedItems containsSemiMixedTypes="0" containsString="0" containsNumber="1" minValue="0.5" maxValue="0.5"/>
    </cacheField>
    <cacheField name="FY20 leaver?" numFmtId="0">
      <sharedItems count="2">
        <s v="Yes"/>
        <s v="No"/>
      </sharedItems>
    </cacheField>
    <cacheField name="In base group for turnover FY20" numFmtId="0">
      <sharedItems count="2">
        <s v="Y"/>
        <s v="N"/>
      </sharedItems>
    </cacheField>
    <cacheField name="Department @01.07.2020" numFmtId="0">
      <sharedItems/>
    </cacheField>
    <cacheField name="Leaver FY" numFmtId="0">
      <sharedItems containsBlank="1"/>
    </cacheField>
    <cacheField name="Job Level after FY21 promotions" numFmtId="0">
      <sharedItems containsBlank="1"/>
    </cacheField>
    <cacheField name="Last Department in FY20" numFmtId="0">
      <sharedItems/>
    </cacheField>
    <cacheField name="FTE group" numFmtId="9">
      <sharedItems containsMixedTypes="1" containsNumber="1" minValue="0.4" maxValue="0.9"/>
    </cacheField>
    <cacheField name="Time type" numFmtId="0">
      <sharedItems/>
    </cacheField>
    <cacheField name="Department &amp; JL group PRA status" numFmtId="0">
      <sharedItems/>
    </cacheField>
    <cacheField name="Department &amp; JL group for PRA" numFmtId="0">
      <sharedItems/>
    </cacheField>
    <cacheField name="Job Level group PRA status" numFmtId="0">
      <sharedItems/>
    </cacheField>
    <cacheField name="Job Level group for PRA" numFmtId="0">
      <sharedItems/>
    </cacheField>
    <cacheField name="Time in Job Level @01.07.2020" numFmtId="0">
      <sharedItems containsSemiMixedTypes="0" containsString="0" containsNumber="1" containsInteger="1" minValue="0" maxValue="9"/>
    </cacheField>
    <cacheField name="Job Level before FY20 promotions" numFmtId="0">
      <sharedItems/>
    </cacheField>
    <cacheField name="Promotion in FY20?" numFmtId="0">
      <sharedItems count="2">
        <s v="N"/>
        <s v="Y"/>
      </sharedItems>
    </cacheField>
    <cacheField name="FY19 Performance Rating" numFmtId="0">
      <sharedItems containsString="0" containsBlank="1" containsNumber="1" containsInteger="1" minValue="1" maxValue="4"/>
    </cacheField>
    <cacheField name="Age group" numFmtId="0">
      <sharedItems/>
    </cacheField>
    <cacheField name="Age @01.07.2020" numFmtId="0">
      <sharedItems containsSemiMixedTypes="0" containsString="0" containsNumber="1" containsInteger="1" minValue="19" maxValue="62"/>
    </cacheField>
    <cacheField name="Nationality 1" numFmtId="0">
      <sharedItems/>
    </cacheField>
    <cacheField name="Region group: nationality 1" numFmtId="0">
      <sharedItems/>
    </cacheField>
    <cacheField name="Broad region group: nationality 1" numFmtId="0">
      <sharedItems/>
    </cacheField>
    <cacheField name="Last hire date" numFmtId="14">
      <sharedItems containsSemiMixedTypes="0" containsNonDate="0" containsDate="1" containsString="0" minDate="2011-04-01T00:00:00" maxDate="2020-04-02T00:00:00"/>
    </cacheField>
    <cacheField name="Years since last hire" numFmtId="0">
      <sharedItems containsSemiMixedTypes="0" containsString="0" containsNumber="1" containsInteger="1" minValue="0" maxValue="9"/>
    </cacheField>
    <cacheField name="Rand" numFmtId="0">
      <sharedItems containsSemiMixedTypes="0" containsString="0" containsNumber="1" minValue="1.1330115432861554E-3" maxValue="0.9991484910864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6 - Junior Officer"/>
    <x v="0"/>
    <n v="3"/>
    <s v="30 to 39"/>
    <n v="37"/>
    <s v="Spain"/>
    <s v="Europe"/>
    <s v="Europe"/>
    <d v="2017-04-01T00:00:00"/>
    <n v="3"/>
    <n v="0.46385333074438884"/>
  </r>
  <r>
    <x v="1"/>
    <x v="1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m/>
    <s v="30 to 39"/>
    <n v="37"/>
    <s v="Germany"/>
    <s v="Europe"/>
    <s v="Europe"/>
    <d v="2017-04-01T00:00:00"/>
    <n v="3"/>
    <n v="0.2485896708919183"/>
  </r>
  <r>
    <x v="2"/>
    <x v="0"/>
    <s v="2 - Director"/>
    <x v="0"/>
    <n v="2"/>
    <x v="0"/>
    <x v="1"/>
    <n v="0.5"/>
    <x v="1"/>
    <x v="0"/>
    <s v="Strategy"/>
    <m/>
    <s v="2 - Director"/>
    <s v="Strategy"/>
    <s v="Full Time"/>
    <s v="Full Time"/>
    <s v="Inconclusive"/>
    <s v="2 - Director &amp; Strategy"/>
    <s v="Uneven - Men benefit"/>
    <s v="2 - Director"/>
    <n v="3"/>
    <s v="2 - Director"/>
    <x v="0"/>
    <n v="3"/>
    <s v="30 to 39"/>
    <n v="35"/>
    <s v="Switzerland"/>
    <s v="Switzerland"/>
    <s v="Switzerland"/>
    <d v="2015-04-01T00:00:00"/>
    <n v="5"/>
    <n v="0.68623747233893007"/>
  </r>
  <r>
    <x v="3"/>
    <x v="0"/>
    <s v="4 - Manager"/>
    <x v="0"/>
    <n v="3"/>
    <x v="0"/>
    <x v="1"/>
    <n v="0.5"/>
    <x v="1"/>
    <x v="0"/>
    <s v="HR"/>
    <m/>
    <s v="4 - Manager"/>
    <s v="HR"/>
    <s v="Full Time"/>
    <s v="Full Time"/>
    <s v="Inconclusive"/>
    <s v="4 - Manager &amp; HR"/>
    <s v="Even"/>
    <s v="4 - Manager"/>
    <n v="3"/>
    <s v="4 - Manager"/>
    <x v="0"/>
    <n v="3"/>
    <s v="30 to 39"/>
    <n v="32"/>
    <s v="Germany"/>
    <s v="Europe"/>
    <s v="Europe"/>
    <d v="2012-04-01T00:00:00"/>
    <n v="8"/>
    <n v="0.98001148374529146"/>
  </r>
  <r>
    <x v="4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8"/>
    <s v="Switzerland"/>
    <s v="Switzerland"/>
    <s v="Switzerland"/>
    <d v="2019-04-01T00:00:00"/>
    <n v="1"/>
    <n v="0.90246552801278968"/>
  </r>
  <r>
    <x v="5"/>
    <x v="1"/>
    <s v="4 - Manager"/>
    <x v="1"/>
    <m/>
    <x v="0"/>
    <x v="0"/>
    <n v="0.5"/>
    <x v="1"/>
    <x v="1"/>
    <s v="Internal Services"/>
    <m/>
    <s v="4 - Manager"/>
    <s v="Internal Services"/>
    <s v="Full Time"/>
    <s v="Full Time"/>
    <s v="Even"/>
    <s v="4 - Manager &amp; Internal Services"/>
    <s v="Even"/>
    <s v="4 - Manager"/>
    <n v="0"/>
    <s v=""/>
    <x v="0"/>
    <m/>
    <s v="40 to 49"/>
    <n v="42"/>
    <s v="Italy"/>
    <s v="Europe"/>
    <s v="Europe"/>
    <d v="2020-04-01T00:00:00"/>
    <n v="0"/>
    <n v="0.15431881888360677"/>
  </r>
  <r>
    <x v="6"/>
    <x v="0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30 to 39"/>
    <n v="35"/>
    <s v="Italy"/>
    <s v="Europe"/>
    <s v="Europe"/>
    <d v="2020-04-01T00:00:00"/>
    <n v="0"/>
    <n v="0.31311239543529124"/>
  </r>
  <r>
    <x v="7"/>
    <x v="1"/>
    <s v="5 - Senior Officer"/>
    <x v="0"/>
    <n v="2"/>
    <x v="0"/>
    <x v="1"/>
    <n v="0.5"/>
    <x v="1"/>
    <x v="0"/>
    <s v="HR"/>
    <m/>
    <s v="5 - Senior Officer"/>
    <s v="HR"/>
    <s v="Full Time"/>
    <s v="Full Time"/>
    <s v="Inconclusive"/>
    <s v="5 - Senior Officer &amp; HR"/>
    <s v="Even"/>
    <s v="5 - Senior Officer"/>
    <n v="3"/>
    <s v="5 - Senior Officer"/>
    <x v="0"/>
    <n v="3"/>
    <s v="30 to 39"/>
    <n v="34"/>
    <s v="Switzerland"/>
    <s v="Switzerland"/>
    <s v="Switzerland"/>
    <d v="2013-04-01T00:00:00"/>
    <n v="7"/>
    <n v="0.63821016800737773"/>
  </r>
  <r>
    <x v="8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6"/>
    <s v="United States"/>
    <s v="Americas"/>
    <s v="Elsewhere"/>
    <d v="2019-04-01T00:00:00"/>
    <n v="1"/>
    <n v="0.23315407383142783"/>
  </r>
  <r>
    <x v="9"/>
    <x v="0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4"/>
    <s v="Switzerland"/>
    <s v="Switzerland"/>
    <s v="Switzerland"/>
    <d v="2018-04-01T00:00:00"/>
    <n v="2"/>
    <n v="0.63419728434335521"/>
  </r>
  <r>
    <x v="10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2"/>
    <s v="30 to 39"/>
    <n v="34"/>
    <s v="Switzerland"/>
    <s v="Switzerland"/>
    <s v="Switzerland"/>
    <d v="2011-04-01T00:00:00"/>
    <n v="9"/>
    <n v="0.8566892017386144"/>
  </r>
  <r>
    <x v="11"/>
    <x v="1"/>
    <s v="6 - Junior Officer"/>
    <x v="0"/>
    <n v="2"/>
    <x v="1"/>
    <x v="1"/>
    <n v="0.5"/>
    <x v="1"/>
    <x v="0"/>
    <s v="Strategy"/>
    <m/>
    <s v="5 - Senior Officer"/>
    <s v="Strategy"/>
    <s v="Full Time"/>
    <s v="Full Time"/>
    <s v="Inconclusive"/>
    <s v="6 - Junior Officer &amp; Strategy"/>
    <s v="Even"/>
    <s v="6 - Junior Officer"/>
    <n v="3"/>
    <s v="6 - Junior Officer"/>
    <x v="0"/>
    <n v="3"/>
    <s v="30 to 39"/>
    <n v="34"/>
    <s v="France"/>
    <s v="Europe"/>
    <s v="Europe"/>
    <d v="2017-04-01T00:00:00"/>
    <n v="3"/>
    <n v="0.56291964033998299"/>
  </r>
  <r>
    <x v="12"/>
    <x v="0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3"/>
    <s v="20 to 29"/>
    <n v="29"/>
    <s v="Germany"/>
    <s v="Europe"/>
    <s v="Europe"/>
    <d v="2015-04-01T00:00:00"/>
    <n v="5"/>
    <n v="0.77490697947897924"/>
  </r>
  <r>
    <x v="13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0"/>
    <s v="Switzerland"/>
    <s v="Switzerland"/>
    <s v="Switzerland"/>
    <d v="2017-04-01T00:00:00"/>
    <n v="3"/>
    <n v="0.84306402888202758"/>
  </r>
  <r>
    <x v="14"/>
    <x v="0"/>
    <s v="6 - Junior Officer"/>
    <x v="0"/>
    <n v="3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1"/>
    <s v="6 - Junior Officer"/>
    <x v="0"/>
    <m/>
    <s v="20 to 29"/>
    <n v="28"/>
    <s v="France"/>
    <s v="Europe"/>
    <s v="Europe"/>
    <d v="2019-04-01T00:00:00"/>
    <n v="1"/>
    <n v="0.19174608611249233"/>
  </r>
  <r>
    <x v="15"/>
    <x v="0"/>
    <s v="4 - Manager"/>
    <x v="0"/>
    <n v="3"/>
    <x v="0"/>
    <x v="1"/>
    <n v="0.5"/>
    <x v="1"/>
    <x v="0"/>
    <s v="Strategy"/>
    <m/>
    <s v="4 - Manager"/>
    <s v="Strategy"/>
    <s v="Full Time"/>
    <s v="Full Time"/>
    <s v="Inconclusive"/>
    <s v="4 - Manager &amp; Strategy"/>
    <s v="Even"/>
    <s v="4 - Manager"/>
    <n v="3"/>
    <s v="4 - Manager"/>
    <x v="0"/>
    <n v="3"/>
    <s v="30 to 39"/>
    <n v="34"/>
    <s v="Germany"/>
    <s v="Europe"/>
    <s v="Europe"/>
    <d v="2015-04-01T00:00:00"/>
    <n v="5"/>
    <n v="0.34482834897249637"/>
  </r>
  <r>
    <x v="16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4"/>
    <s v="20 to 29"/>
    <n v="24"/>
    <s v="Switzerland"/>
    <s v="Switzerland"/>
    <s v="Switzerland"/>
    <d v="2018-04-01T00:00:00"/>
    <n v="2"/>
    <n v="0.71941669581397427"/>
  </r>
  <r>
    <x v="17"/>
    <x v="1"/>
    <s v="6 - Junior Officer"/>
    <x v="0"/>
    <n v="2"/>
    <x v="1"/>
    <x v="1"/>
    <n v="0.5"/>
    <x v="1"/>
    <x v="0"/>
    <s v="Sales &amp; Marketing"/>
    <m/>
    <s v="5 - Senior Officer"/>
    <s v="Sales &amp; Marketing"/>
    <n v="0.8"/>
    <s v="Part Time"/>
    <s v="Even"/>
    <s v="6 - Junior Officer &amp; Sales &amp; Marketing"/>
    <s v="Even"/>
    <s v="6 - Junior Officer"/>
    <n v="4"/>
    <s v="6 - Junior Officer"/>
    <x v="0"/>
    <n v="3"/>
    <s v="30 to 39"/>
    <n v="32"/>
    <s v="Italy"/>
    <s v="Europe"/>
    <s v="Europe"/>
    <d v="2016-04-01T00:00:00"/>
    <n v="4"/>
    <n v="0.81611550395755894"/>
  </r>
  <r>
    <x v="18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m/>
    <s v="30 to 39"/>
    <n v="30"/>
    <s v="Switzerland"/>
    <s v="Switzerland"/>
    <s v="Switzerland"/>
    <d v="2017-04-01T00:00:00"/>
    <n v="3"/>
    <n v="0.71093722139654314"/>
  </r>
  <r>
    <x v="19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x v="1"/>
    <n v="1"/>
    <s v="30 to 39"/>
    <n v="32"/>
    <s v="Germany"/>
    <s v="Europe"/>
    <s v="Europe"/>
    <d v="2012-04-01T00:00:00"/>
    <n v="8"/>
    <n v="0.85636439796208363"/>
  </r>
  <r>
    <x v="20"/>
    <x v="0"/>
    <s v="3 - Senior Manager"/>
    <x v="0"/>
    <n v="3"/>
    <x v="0"/>
    <x v="0"/>
    <n v="0.5"/>
    <x v="0"/>
    <x v="0"/>
    <s v="Strategy"/>
    <s v="FY20"/>
    <m/>
    <s v="Strategy"/>
    <s v="Full Time"/>
    <s v="Full Time"/>
    <s v=""/>
    <s v=""/>
    <s v=""/>
    <s v=""/>
    <n v="7"/>
    <s v="3 - Senior Manager"/>
    <x v="0"/>
    <n v="3"/>
    <s v="30 to 39"/>
    <n v="31"/>
    <s v="Switzerland"/>
    <s v="Switzerland"/>
    <s v="Switzerland"/>
    <d v="2013-04-01T00:00:00"/>
    <n v="7"/>
    <n v="0.81990186991108416"/>
  </r>
  <r>
    <x v="21"/>
    <x v="0"/>
    <s v="6 - Junior Offic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6 - Junior Officer"/>
    <x v="0"/>
    <n v="3"/>
    <s v="20 to 29"/>
    <n v="26"/>
    <s v="Switzerland"/>
    <s v="Switzerland"/>
    <s v="Switzerland"/>
    <d v="2017-04-01T00:00:00"/>
    <n v="3"/>
    <n v="0.97417987884182522"/>
  </r>
  <r>
    <x v="22"/>
    <x v="0"/>
    <s v="2 - Director"/>
    <x v="0"/>
    <n v="3"/>
    <x v="0"/>
    <x v="1"/>
    <n v="0.5"/>
    <x v="1"/>
    <x v="0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5"/>
    <s v="2 - Director"/>
    <x v="0"/>
    <m/>
    <s v="40 to 49"/>
    <n v="44"/>
    <s v="Switzerland"/>
    <s v="Switzerland"/>
    <s v="Switzerland"/>
    <d v="2015-04-01T00:00:00"/>
    <n v="5"/>
    <n v="0.27291339052106189"/>
  </r>
  <r>
    <x v="23"/>
    <x v="0"/>
    <s v="5 - Senior Officer"/>
    <x v="0"/>
    <n v="4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3"/>
    <s v="20 to 29"/>
    <n v="26"/>
    <s v="United Kingdom"/>
    <s v="Europe"/>
    <s v="Europe"/>
    <d v="2014-04-01T00:00:00"/>
    <n v="6"/>
    <n v="8.5680253940473072E-2"/>
  </r>
  <r>
    <x v="24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3"/>
    <s v="30 to 39"/>
    <n v="36"/>
    <s v="France"/>
    <s v="Europe"/>
    <s v="Europe"/>
    <d v="2014-04-01T00:00:00"/>
    <n v="6"/>
    <n v="0.85929073553010482"/>
  </r>
  <r>
    <x v="25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2"/>
    <s v="Switzerland"/>
    <s v="Switzerland"/>
    <s v="Switzerland"/>
    <d v="2018-04-01T00:00:00"/>
    <n v="2"/>
    <n v="0.10755910558007264"/>
  </r>
  <r>
    <x v="26"/>
    <x v="1"/>
    <s v="5 - Senior Officer"/>
    <x v="0"/>
    <n v="3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x v="0"/>
    <n v="2"/>
    <s v="30 to 39"/>
    <n v="33"/>
    <s v="Switzerland"/>
    <s v="Switzerland"/>
    <s v="Switzerland"/>
    <d v="2016-04-01T00:00:00"/>
    <n v="4"/>
    <n v="0.86368955807620562"/>
  </r>
  <r>
    <x v="27"/>
    <x v="0"/>
    <s v="5 - Senior Officer"/>
    <x v="0"/>
    <n v="4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n v="2"/>
    <s v="20 to 29"/>
    <n v="27"/>
    <s v="Italy"/>
    <s v="Europe"/>
    <s v="Europe"/>
    <d v="2016-04-01T00:00:00"/>
    <n v="4"/>
    <n v="0.34349983513185145"/>
  </r>
  <r>
    <x v="28"/>
    <x v="1"/>
    <s v="5 - Senior Officer"/>
    <x v="0"/>
    <n v="2"/>
    <x v="0"/>
    <x v="1"/>
    <n v="0.5"/>
    <x v="1"/>
    <x v="0"/>
    <s v="Finance"/>
    <m/>
    <s v="5 - Senior Officer"/>
    <s v="Finance"/>
    <s v="Full Time"/>
    <s v="Full Time"/>
    <s v="Inconclusive"/>
    <s v="5 - Senior Officer &amp; Finance"/>
    <s v="Even"/>
    <s v="5 - Senior Officer"/>
    <n v="2"/>
    <s v="5 - Senior Officer"/>
    <x v="0"/>
    <n v="3"/>
    <s v="30 to 39"/>
    <n v="32"/>
    <s v="Italy"/>
    <s v="Europe"/>
    <s v="Europe"/>
    <d v="2016-04-01T00:00:00"/>
    <n v="4"/>
    <n v="0.73438886366229605"/>
  </r>
  <r>
    <x v="29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5"/>
    <s v="Switzerland"/>
    <s v="Switzerland"/>
    <s v="Switzerland"/>
    <d v="2019-04-01T00:00:00"/>
    <n v="1"/>
    <n v="0.80986274222416976"/>
  </r>
  <r>
    <x v="30"/>
    <x v="1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30 to 39"/>
    <n v="33"/>
    <s v="Switzerland"/>
    <s v="Switzerland"/>
    <s v="Switzerland"/>
    <d v="2017-04-01T00:00:00"/>
    <n v="3"/>
    <n v="0.69462392219767566"/>
  </r>
  <r>
    <x v="31"/>
    <x v="0"/>
    <s v="4 - Manager"/>
    <x v="0"/>
    <n v="1"/>
    <x v="1"/>
    <x v="1"/>
    <n v="0.5"/>
    <x v="1"/>
    <x v="0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2"/>
    <s v="30 to 39"/>
    <n v="30"/>
    <s v="Switzerland"/>
    <s v="Switzerland"/>
    <s v="Switzerland"/>
    <d v="2012-04-01T00:00:00"/>
    <n v="8"/>
    <n v="0.13651499664022415"/>
  </r>
  <r>
    <x v="32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1"/>
    <s v="5 - Senior Officer"/>
    <x v="1"/>
    <n v="1"/>
    <s v="30 to 39"/>
    <n v="33"/>
    <s v="Germany"/>
    <s v="Europe"/>
    <s v="Europe"/>
    <d v="2014-04-01T00:00:00"/>
    <n v="6"/>
    <n v="0.17280885432538073"/>
  </r>
  <r>
    <x v="33"/>
    <x v="1"/>
    <s v="5 - Senior Officer"/>
    <x v="0"/>
    <n v="1"/>
    <x v="1"/>
    <x v="1"/>
    <n v="0.5"/>
    <x v="1"/>
    <x v="0"/>
    <s v="Internal Services"/>
    <m/>
    <s v="4 - Manager"/>
    <s v="Internal Services"/>
    <s v="Full Time"/>
    <s v="Full Time"/>
    <s v="Even"/>
    <s v="5 - Senior Officer &amp; Internal Services"/>
    <s v="Even"/>
    <s v="5 - Senior Officer"/>
    <n v="5"/>
    <s v="5 - Senior Officer"/>
    <x v="0"/>
    <n v="2"/>
    <s v="30 to 39"/>
    <n v="37"/>
    <s v="Switzerland"/>
    <s v="Switzerland"/>
    <s v="Switzerland"/>
    <d v="2014-04-01T00:00:00"/>
    <n v="6"/>
    <n v="0.41358014947229227"/>
  </r>
  <r>
    <x v="34"/>
    <x v="0"/>
    <s v="5 - Senior Officer"/>
    <x v="0"/>
    <n v="3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x v="0"/>
    <m/>
    <s v="20 to 29"/>
    <n v="27"/>
    <s v="Switzerland"/>
    <s v="Switzerland"/>
    <s v="Switzerland"/>
    <d v="2017-04-01T00:00:00"/>
    <n v="3"/>
    <n v="0.93757143551880107"/>
  </r>
  <r>
    <x v="35"/>
    <x v="0"/>
    <s v="3 - Senior Manager"/>
    <x v="0"/>
    <n v="1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x v="0"/>
    <n v="3"/>
    <s v="30 to 39"/>
    <n v="39"/>
    <s v="Portugal"/>
    <s v="Europe"/>
    <s v="Europe"/>
    <d v="2015-04-01T00:00:00"/>
    <n v="5"/>
    <n v="0.91474240459642919"/>
  </r>
  <r>
    <x v="36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5"/>
    <s v="Switzerland"/>
    <s v="Switzerland"/>
    <s v="Switzerland"/>
    <d v="2018-04-01T00:00:00"/>
    <n v="2"/>
    <n v="0.22134834393943981"/>
  </r>
  <r>
    <x v="37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7"/>
    <s v="Italy"/>
    <s v="Europe"/>
    <s v="Europe"/>
    <d v="2020-04-01T00:00:00"/>
    <n v="0"/>
    <n v="0.33680421285180095"/>
  </r>
  <r>
    <x v="38"/>
    <x v="0"/>
    <s v="5 - Senior Officer"/>
    <x v="0"/>
    <n v="3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1"/>
    <s v="6 - Junior Officer"/>
    <x v="1"/>
    <n v="2"/>
    <s v="20 to 29"/>
    <n v="24"/>
    <s v="Switzerland"/>
    <s v="Switzerland"/>
    <s v="Switzerland"/>
    <d v="2015-04-01T00:00:00"/>
    <n v="5"/>
    <n v="0.15246879027706839"/>
  </r>
  <r>
    <x v="39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1"/>
    <s v="Germany"/>
    <s v="Europe"/>
    <s v="Europe"/>
    <d v="2017-04-01T00:00:00"/>
    <n v="3"/>
    <n v="2.5981412711018392E-2"/>
  </r>
  <r>
    <x v="40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7"/>
    <s v="France"/>
    <s v="Europe"/>
    <s v="Europe"/>
    <d v="2018-04-01T00:00:00"/>
    <n v="2"/>
    <n v="0.66483515414068806"/>
  </r>
  <r>
    <x v="41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8"/>
    <s v="Switzerland"/>
    <s v="Switzerland"/>
    <s v="Switzerland"/>
    <d v="2019-04-01T00:00:00"/>
    <n v="1"/>
    <n v="0.13185019973143142"/>
  </r>
  <r>
    <x v="42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4"/>
    <s v="3 - Senior Manager"/>
    <x v="0"/>
    <n v="2"/>
    <s v="40 to 49"/>
    <n v="40"/>
    <s v="Switzerland"/>
    <s v="Switzerland"/>
    <s v="Switzerland"/>
    <d v="2016-04-01T00:00:00"/>
    <n v="4"/>
    <n v="4.5872941608049222E-2"/>
  </r>
  <r>
    <x v="43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2"/>
    <s v="20 to 29"/>
    <n v="23"/>
    <s v="Italy"/>
    <s v="Europe"/>
    <s v="Europe"/>
    <d v="2018-04-01T00:00:00"/>
    <n v="2"/>
    <n v="0.63170979400818383"/>
  </r>
  <r>
    <x v="44"/>
    <x v="0"/>
    <s v="2 - Director"/>
    <x v="0"/>
    <n v="2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3"/>
    <s v="2 - Director"/>
    <x v="0"/>
    <n v="3"/>
    <s v="50 to 59"/>
    <n v="54"/>
    <s v="Switzerland"/>
    <s v="Switzerland"/>
    <s v="Switzerland"/>
    <d v="2011-04-01T00:00:00"/>
    <n v="9"/>
    <n v="0.36653412359266202"/>
  </r>
  <r>
    <x v="45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3"/>
    <s v="6 - Junior Officer"/>
    <x v="0"/>
    <n v="3"/>
    <s v="20 to 29"/>
    <n v="26"/>
    <s v="France"/>
    <s v="Europe"/>
    <s v="Europe"/>
    <d v="2017-04-01T00:00:00"/>
    <n v="3"/>
    <n v="0.81912565721081965"/>
  </r>
  <r>
    <x v="46"/>
    <x v="1"/>
    <s v="4 - Manager"/>
    <x v="0"/>
    <n v="2"/>
    <x v="0"/>
    <x v="1"/>
    <n v="0.5"/>
    <x v="1"/>
    <x v="0"/>
    <s v="HR"/>
    <m/>
    <s v="4 - Manager"/>
    <s v="HR"/>
    <s v="Full Time"/>
    <s v="Full Time"/>
    <s v="Inconclusive"/>
    <s v="4 - Manager &amp; HR"/>
    <s v="Even"/>
    <s v="4 - Manager"/>
    <n v="2"/>
    <s v="4 - Manager"/>
    <x v="0"/>
    <n v="3"/>
    <s v="30 to 39"/>
    <n v="36"/>
    <s v="Austria"/>
    <s v="Europe"/>
    <s v="Europe"/>
    <d v="2016-04-01T00:00:00"/>
    <n v="4"/>
    <n v="0.60245102862670297"/>
  </r>
  <r>
    <x v="47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2"/>
    <s v="France"/>
    <s v="Europe"/>
    <s v="Europe"/>
    <d v="2017-04-01T00:00:00"/>
    <n v="3"/>
    <n v="0.11603712668857247"/>
  </r>
  <r>
    <x v="48"/>
    <x v="1"/>
    <s v="6 - Junior Officer"/>
    <x v="0"/>
    <n v="2"/>
    <x v="0"/>
    <x v="1"/>
    <n v="0.5"/>
    <x v="1"/>
    <x v="0"/>
    <s v="HR"/>
    <m/>
    <s v="6 - Junior Officer"/>
    <s v="HR"/>
    <s v="Full Time"/>
    <s v="Full Time"/>
    <s v="Inconclusive"/>
    <s v="6 - Junior Officer &amp; HR"/>
    <s v="Even"/>
    <s v="6 - Junior Officer"/>
    <n v="2"/>
    <s v="6 - Junior Officer"/>
    <x v="0"/>
    <n v="2"/>
    <s v="30 to 39"/>
    <n v="31"/>
    <s v="Switzerland"/>
    <s v="Switzerland"/>
    <s v="Switzerland"/>
    <d v="2018-04-01T00:00:00"/>
    <n v="2"/>
    <n v="0.50152164962767187"/>
  </r>
  <r>
    <x v="49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2"/>
    <s v="Austria"/>
    <s v="Europe"/>
    <s v="Europe"/>
    <d v="2018-04-01T00:00:00"/>
    <n v="2"/>
    <n v="0.79846369710687526"/>
  </r>
  <r>
    <x v="50"/>
    <x v="0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6"/>
    <s v="5 - Senior Officer"/>
    <x v="0"/>
    <n v="3"/>
    <s v="30 to 39"/>
    <n v="31"/>
    <s v="Switzerland"/>
    <s v="Switzerland"/>
    <s v="Switzerland"/>
    <d v="2012-04-01T00:00:00"/>
    <n v="8"/>
    <n v="0.33484578267331089"/>
  </r>
  <r>
    <x v="51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3"/>
    <s v="30 to 39"/>
    <n v="32"/>
    <s v="France"/>
    <s v="Europe"/>
    <s v="Europe"/>
    <d v="2012-04-01T00:00:00"/>
    <n v="8"/>
    <n v="8.3657265693196203E-2"/>
  </r>
  <r>
    <x v="52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30 to 39"/>
    <n v="30"/>
    <s v="Switzerland"/>
    <s v="Switzerland"/>
    <s v="Switzerland"/>
    <d v="2012-04-01T00:00:00"/>
    <n v="8"/>
    <n v="6.2350290456000268E-3"/>
  </r>
  <r>
    <x v="53"/>
    <x v="0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7"/>
    <s v="5 - Senior Officer"/>
    <x v="0"/>
    <n v="3"/>
    <s v="30 to 39"/>
    <n v="33"/>
    <s v="Switzerland"/>
    <s v="Switzerland"/>
    <s v="Switzerland"/>
    <d v="2012-04-01T00:00:00"/>
    <n v="8"/>
    <n v="2.0101764046070336E-2"/>
  </r>
  <r>
    <x v="54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5"/>
    <s v="Switzerland"/>
    <s v="Switzerland"/>
    <s v="Switzerland"/>
    <d v="2017-04-01T00:00:00"/>
    <n v="3"/>
    <n v="0.74178418645251054"/>
  </r>
  <r>
    <x v="55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5"/>
    <s v="Switzerland"/>
    <s v="Switzerland"/>
    <s v="Switzerland"/>
    <d v="2020-04-01T00:00:00"/>
    <n v="0"/>
    <n v="0.1180161962838312"/>
  </r>
  <r>
    <x v="56"/>
    <x v="1"/>
    <s v="4 - Manag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4 - Manager"/>
    <x v="0"/>
    <n v="3"/>
    <s v="30 to 39"/>
    <n v="38"/>
    <s v="United Kingdom"/>
    <s v="Europe"/>
    <s v="Europe"/>
    <d v="2016-04-01T00:00:00"/>
    <n v="4"/>
    <n v="0.36284865803891753"/>
  </r>
  <r>
    <x v="57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n v="3"/>
    <s v="30 to 39"/>
    <n v="35"/>
    <s v="Switzerland"/>
    <s v="Switzerland"/>
    <s v="Switzerland"/>
    <d v="2018-04-01T00:00:00"/>
    <n v="2"/>
    <n v="0.34936437251146446"/>
  </r>
  <r>
    <x v="58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2"/>
    <s v="Switzerland"/>
    <s v="Switzerland"/>
    <s v="Switzerland"/>
    <d v="2019-04-01T00:00:00"/>
    <n v="1"/>
    <n v="0.58969563976766826"/>
  </r>
  <r>
    <x v="59"/>
    <x v="0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6 - Junior Officer"/>
    <x v="0"/>
    <n v="3"/>
    <s v="30 to 39"/>
    <n v="38"/>
    <s v="France"/>
    <s v="Europe"/>
    <s v="Europe"/>
    <d v="2017-04-01T00:00:00"/>
    <n v="3"/>
    <n v="0.43851681147348731"/>
  </r>
  <r>
    <x v="60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3"/>
    <s v="France"/>
    <s v="Europe"/>
    <s v="Europe"/>
    <d v="2019-04-01T00:00:00"/>
    <n v="1"/>
    <n v="0.85491895856778588"/>
  </r>
  <r>
    <x v="61"/>
    <x v="1"/>
    <s v="5 - Senior Officer"/>
    <x v="0"/>
    <n v="3"/>
    <x v="0"/>
    <x v="0"/>
    <n v="0.5"/>
    <x v="0"/>
    <x v="0"/>
    <s v="Operations"/>
    <s v="FY20"/>
    <m/>
    <s v="Operations"/>
    <n v="0.8"/>
    <s v="Part Time"/>
    <s v=""/>
    <s v=""/>
    <s v=""/>
    <s v=""/>
    <n v="2"/>
    <s v="5 - Senior Officer"/>
    <x v="0"/>
    <n v="3"/>
    <s v="50 to 59"/>
    <n v="56"/>
    <s v="Switzerland"/>
    <s v="Switzerland"/>
    <s v="Switzerland"/>
    <d v="2012-04-01T00:00:00"/>
    <n v="8"/>
    <n v="0.62634941632928098"/>
  </r>
  <r>
    <x v="62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0"/>
    <s v="United States"/>
    <s v="Americas"/>
    <s v="Elsewhere"/>
    <d v="2019-04-01T00:00:00"/>
    <n v="1"/>
    <n v="0.76024011436631278"/>
  </r>
  <r>
    <x v="63"/>
    <x v="0"/>
    <s v="2 - Director"/>
    <x v="0"/>
    <n v="3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30 to 39"/>
    <n v="36"/>
    <s v="Switzerland"/>
    <s v="Switzerland"/>
    <s v="Switzerland"/>
    <d v="2011-04-01T00:00:00"/>
    <n v="9"/>
    <n v="0.49191200726545847"/>
  </r>
  <r>
    <x v="64"/>
    <x v="1"/>
    <s v="2 - Director"/>
    <x v="0"/>
    <n v="2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40 to 49"/>
    <n v="45"/>
    <s v="France"/>
    <s v="Europe"/>
    <s v="Europe"/>
    <d v="2016-04-01T00:00:00"/>
    <n v="4"/>
    <n v="0.39766821760595072"/>
  </r>
  <r>
    <x v="65"/>
    <x v="1"/>
    <s v="3 - Senior Manager"/>
    <x v="0"/>
    <n v="3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x v="1"/>
    <n v="2"/>
    <s v="30 to 39"/>
    <n v="39"/>
    <s v="Germany"/>
    <s v="Europe"/>
    <s v="Europe"/>
    <d v="2015-04-01T00:00:00"/>
    <n v="5"/>
    <n v="0.64897453421345419"/>
  </r>
  <r>
    <x v="66"/>
    <x v="0"/>
    <s v="2 - Director"/>
    <x v="0"/>
    <n v="2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1"/>
    <s v="3 - Senior Manager"/>
    <x v="1"/>
    <n v="1"/>
    <s v="40 to 49"/>
    <n v="46"/>
    <s v="Switzerland"/>
    <s v="Switzerland"/>
    <s v="Switzerland"/>
    <d v="2016-04-01T00:00:00"/>
    <n v="4"/>
    <n v="0.81811994094707408"/>
  </r>
  <r>
    <x v="67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5"/>
    <s v="5 - Senior Officer"/>
    <x v="0"/>
    <n v="3"/>
    <s v="20 to 29"/>
    <n v="25"/>
    <s v="Switzerland"/>
    <s v="Switzerland"/>
    <s v="Switzerland"/>
    <d v="2014-04-01T00:00:00"/>
    <n v="6"/>
    <n v="0.17470533070496319"/>
  </r>
  <r>
    <x v="68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6"/>
    <s v="United Kingdom"/>
    <s v="Europe"/>
    <s v="Europe"/>
    <d v="2018-04-01T00:00:00"/>
    <n v="2"/>
    <n v="5.9410515611055148E-2"/>
  </r>
  <r>
    <x v="69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20 to 29"/>
    <n v="29"/>
    <s v="Switzerland"/>
    <s v="Switzerland"/>
    <s v="Switzerland"/>
    <d v="2016-04-01T00:00:00"/>
    <n v="4"/>
    <n v="0.39382793613548917"/>
  </r>
  <r>
    <x v="70"/>
    <x v="1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4"/>
    <s v="4 - Manager"/>
    <x v="0"/>
    <n v="3"/>
    <s v="40 to 49"/>
    <n v="40"/>
    <s v="Portugal"/>
    <s v="Europe"/>
    <s v="Europe"/>
    <d v="2011-04-01T00:00:00"/>
    <n v="9"/>
    <n v="0.42650442917263709"/>
  </r>
  <r>
    <x v="71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x v="0"/>
    <n v="3"/>
    <s v="30 to 39"/>
    <n v="34"/>
    <s v="France"/>
    <s v="Europe"/>
    <s v="Europe"/>
    <d v="2016-04-01T00:00:00"/>
    <n v="4"/>
    <n v="9.1135203880093885E-2"/>
  </r>
  <r>
    <x v="72"/>
    <x v="0"/>
    <s v="2 - Director"/>
    <x v="1"/>
    <m/>
    <x v="0"/>
    <x v="0"/>
    <n v="0.5"/>
    <x v="1"/>
    <x v="1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x v="0"/>
    <m/>
    <s v="50 to 59"/>
    <n v="51"/>
    <s v="Switzerland"/>
    <s v="Switzerland"/>
    <s v="Switzerland"/>
    <d v="2020-04-01T00:00:00"/>
    <n v="0"/>
    <n v="0.16722107684553045"/>
  </r>
  <r>
    <x v="73"/>
    <x v="1"/>
    <s v="5 - Senior Officer"/>
    <x v="0"/>
    <m/>
    <x v="0"/>
    <x v="0"/>
    <n v="0.5"/>
    <x v="0"/>
    <x v="0"/>
    <s v="Sales &amp; Marketing"/>
    <s v="FY20"/>
    <m/>
    <s v="Sales &amp; Marketing"/>
    <n v="0.8"/>
    <s v="Part Time"/>
    <s v=""/>
    <s v=""/>
    <s v=""/>
    <s v=""/>
    <n v="3"/>
    <s v="5 - Senior Officer"/>
    <x v="0"/>
    <n v="3"/>
    <s v="40 to 49"/>
    <n v="41"/>
    <s v="Switzerland"/>
    <s v="Switzerland"/>
    <s v="Switzerland"/>
    <d v="2017-04-01T00:00:00"/>
    <n v="3"/>
    <n v="0.46918318251391244"/>
  </r>
  <r>
    <x v="74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0.44566448765240685"/>
  </r>
  <r>
    <x v="75"/>
    <x v="1"/>
    <s v="4 - Manager"/>
    <x v="0"/>
    <n v="2"/>
    <x v="1"/>
    <x v="1"/>
    <n v="0.5"/>
    <x v="1"/>
    <x v="0"/>
    <s v="Internal Services"/>
    <m/>
    <s v="3 - Senior Manager"/>
    <s v="Internal Services"/>
    <s v="Full Time"/>
    <s v="Full Time"/>
    <s v="Even"/>
    <s v="4 - Manager &amp; Internal Services"/>
    <s v="Even"/>
    <s v="4 - Manager"/>
    <n v="4"/>
    <s v="4 - Manager"/>
    <x v="0"/>
    <n v="3"/>
    <s v="40 to 49"/>
    <n v="43"/>
    <s v="Switzerland"/>
    <s v="Switzerland"/>
    <s v="Switzerland"/>
    <d v="2012-04-01T00:00:00"/>
    <n v="8"/>
    <n v="0.98747707874966173"/>
  </r>
  <r>
    <x v="76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x v="0"/>
    <n v="3"/>
    <s v="40 to 49"/>
    <n v="41"/>
    <s v="Germany"/>
    <s v="Europe"/>
    <s v="Europe"/>
    <d v="2016-04-01T00:00:00"/>
    <n v="4"/>
    <n v="0.79269397787672935"/>
  </r>
  <r>
    <x v="77"/>
    <x v="1"/>
    <s v="5 - Senior Officer"/>
    <x v="0"/>
    <n v="2"/>
    <x v="0"/>
    <x v="1"/>
    <n v="0.5"/>
    <x v="1"/>
    <x v="0"/>
    <s v="Sales &amp; Marketing"/>
    <m/>
    <s v="5 - Senior Officer"/>
    <s v="Sales &amp; Marketing"/>
    <n v="0.7"/>
    <s v="Part Time"/>
    <s v="Even"/>
    <s v="5 - Senior Officer &amp; Sales &amp; Marketing"/>
    <s v="Even"/>
    <s v="5 - Senior Officer"/>
    <n v="3"/>
    <s v="5 - Senior Officer"/>
    <x v="0"/>
    <n v="3"/>
    <s v="30 to 39"/>
    <n v="31"/>
    <s v="Switzerland"/>
    <s v="Switzerland"/>
    <s v="Switzerland"/>
    <d v="2012-04-01T00:00:00"/>
    <n v="8"/>
    <n v="0.21210767701411959"/>
  </r>
  <r>
    <x v="78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6"/>
    <s v="Germany"/>
    <s v="Europe"/>
    <s v="Europe"/>
    <d v="2020-04-01T00:00:00"/>
    <n v="0"/>
    <n v="0.46772133286113216"/>
  </r>
  <r>
    <x v="79"/>
    <x v="1"/>
    <s v="5 - Senior Officer"/>
    <x v="0"/>
    <n v="3"/>
    <x v="0"/>
    <x v="1"/>
    <n v="0.5"/>
    <x v="1"/>
    <x v="0"/>
    <s v="Operations"/>
    <m/>
    <s v="5 - Senior Officer"/>
    <s v="Operations"/>
    <n v="0.5"/>
    <s v="Part Time"/>
    <s v="Even"/>
    <s v="5 - Senior Officer &amp; Operations"/>
    <s v="Even"/>
    <s v="5 - Senior Officer"/>
    <n v="3"/>
    <s v="5 - Senior Officer"/>
    <x v="0"/>
    <n v="2"/>
    <s v="20 to 29"/>
    <n v="28"/>
    <s v="France"/>
    <s v="Europe"/>
    <s v="Europe"/>
    <d v="2014-04-01T00:00:00"/>
    <n v="6"/>
    <n v="0.61628858587653879"/>
  </r>
  <r>
    <x v="80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x v="0"/>
    <n v="2"/>
    <s v="40 to 49"/>
    <n v="42"/>
    <s v="Switzerland"/>
    <s v="Switzerland"/>
    <s v="Switzerland"/>
    <d v="2013-04-01T00:00:00"/>
    <n v="7"/>
    <n v="0.52488123834527356"/>
  </r>
  <r>
    <x v="81"/>
    <x v="0"/>
    <s v="6 - Junior Officer"/>
    <x v="0"/>
    <n v="1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12223597211371218"/>
  </r>
  <r>
    <x v="82"/>
    <x v="1"/>
    <s v="6 - Junior Officer"/>
    <x v="0"/>
    <n v="4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3"/>
    <s v="Switzerland"/>
    <s v="Switzerland"/>
    <s v="Switzerland"/>
    <d v="2017-04-01T00:00:00"/>
    <n v="3"/>
    <n v="0.94511444112668497"/>
  </r>
  <r>
    <x v="83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6"/>
    <s v="France"/>
    <s v="Europe"/>
    <s v="Europe"/>
    <d v="2017-04-01T00:00:00"/>
    <n v="3"/>
    <n v="0.7461454469290606"/>
  </r>
  <r>
    <x v="84"/>
    <x v="0"/>
    <s v="2 - Director"/>
    <x v="0"/>
    <n v="4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2"/>
    <s v="2 - Director"/>
    <x v="0"/>
    <n v="4"/>
    <s v="30 to 39"/>
    <n v="33"/>
    <s v="France"/>
    <s v="Europe"/>
    <s v="Europe"/>
    <d v="2017-04-01T00:00:00"/>
    <n v="3"/>
    <n v="0.3121036157507785"/>
  </r>
  <r>
    <x v="85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1657433158503806"/>
  </r>
  <r>
    <x v="86"/>
    <x v="0"/>
    <s v="1 - Executive"/>
    <x v="0"/>
    <m/>
    <x v="0"/>
    <x v="0"/>
    <n v="0.5"/>
    <x v="1"/>
    <x v="0"/>
    <s v="Internal Services"/>
    <m/>
    <s v="1 - Executive"/>
    <s v="Internal Services"/>
    <s v="Full Time"/>
    <s v="Full Time"/>
    <s v=""/>
    <s v=""/>
    <s v=""/>
    <s v=""/>
    <n v="3"/>
    <s v="1 - Executive"/>
    <x v="0"/>
    <n v="2"/>
    <s v="40 to 49"/>
    <n v="40"/>
    <s v="Switzerland"/>
    <s v="Switzerland"/>
    <s v="Switzerland"/>
    <d v="2011-04-01T00:00:00"/>
    <n v="9"/>
    <n v="4.7778718081254112E-2"/>
  </r>
  <r>
    <x v="87"/>
    <x v="0"/>
    <s v="6 - Junior Officer"/>
    <x v="0"/>
    <n v="2"/>
    <x v="1"/>
    <x v="1"/>
    <n v="0.5"/>
    <x v="1"/>
    <x v="0"/>
    <s v="HR"/>
    <m/>
    <s v="5 - Senior Officer"/>
    <s v="HR"/>
    <s v="Full Time"/>
    <s v="Full Time"/>
    <s v="Inconclusive"/>
    <s v="6 - Junior Officer &amp; HR"/>
    <s v="Even"/>
    <s v="6 - Junior Officer"/>
    <n v="3"/>
    <s v="6 - Junior Officer"/>
    <x v="0"/>
    <n v="3"/>
    <s v="20 to 29"/>
    <n v="24"/>
    <s v="Switzerland"/>
    <s v="Switzerland"/>
    <s v="Switzerland"/>
    <d v="2017-04-01T00:00:00"/>
    <n v="3"/>
    <n v="0.2674975079715276"/>
  </r>
  <r>
    <x v="88"/>
    <x v="0"/>
    <s v="3 - Senior Manager"/>
    <x v="1"/>
    <m/>
    <x v="0"/>
    <x v="0"/>
    <n v="0.5"/>
    <x v="1"/>
    <x v="1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0"/>
    <s v=""/>
    <x v="0"/>
    <m/>
    <s v="30 to 39"/>
    <n v="38"/>
    <s v="Germany"/>
    <s v="Europe"/>
    <s v="Europe"/>
    <d v="2020-04-01T00:00:00"/>
    <n v="0"/>
    <n v="1.4218525649154268E-2"/>
  </r>
  <r>
    <x v="89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x v="1"/>
    <n v="1"/>
    <s v="20 to 29"/>
    <n v="29"/>
    <s v="Switzerland"/>
    <s v="Switzerland"/>
    <s v="Switzerland"/>
    <d v="2011-04-01T00:00:00"/>
    <n v="9"/>
    <n v="0.31618868229637109"/>
  </r>
  <r>
    <x v="90"/>
    <x v="0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1"/>
    <s v="6 - Junior Officer"/>
    <x v="1"/>
    <n v="1"/>
    <s v="30 to 39"/>
    <n v="31"/>
    <s v="Germany"/>
    <s v="Europe"/>
    <s v="Europe"/>
    <d v="2015-04-01T00:00:00"/>
    <n v="5"/>
    <n v="0.22379369517289827"/>
  </r>
  <r>
    <x v="91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20 to 29"/>
    <n v="26"/>
    <s v="Switzerland"/>
    <s v="Switzerland"/>
    <s v="Switzerland"/>
    <d v="2016-04-01T00:00:00"/>
    <n v="4"/>
    <n v="0.1511810058379206"/>
  </r>
  <r>
    <x v="92"/>
    <x v="0"/>
    <s v="2 - Director"/>
    <x v="0"/>
    <n v="3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30 to 39"/>
    <n v="39"/>
    <s v="Switzerland"/>
    <s v="Switzerland"/>
    <s v="Switzerland"/>
    <d v="2014-04-01T00:00:00"/>
    <n v="6"/>
    <n v="0.64160085888049545"/>
  </r>
  <r>
    <x v="93"/>
    <x v="0"/>
    <s v="4 - Manag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2"/>
    <s v="4 - Manager"/>
    <x v="0"/>
    <n v="3"/>
    <s v="40 to 49"/>
    <n v="44"/>
    <s v="Switzerland"/>
    <s v="Switzerland"/>
    <s v="Switzerland"/>
    <d v="2017-04-01T00:00:00"/>
    <n v="3"/>
    <n v="0.71322656435247245"/>
  </r>
  <r>
    <x v="94"/>
    <x v="0"/>
    <s v="3 - Senior Manager"/>
    <x v="0"/>
    <n v="4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3 - Senior Manager"/>
    <x v="0"/>
    <n v="3"/>
    <s v="40 to 49"/>
    <n v="40"/>
    <s v="Germany"/>
    <s v="Europe"/>
    <s v="Europe"/>
    <d v="2012-04-01T00:00:00"/>
    <n v="8"/>
    <n v="0.86698184972407777"/>
  </r>
  <r>
    <x v="95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5"/>
    <s v="France"/>
    <s v="Europe"/>
    <s v="Europe"/>
    <d v="2019-04-01T00:00:00"/>
    <n v="1"/>
    <n v="0.90536316350718193"/>
  </r>
  <r>
    <x v="96"/>
    <x v="1"/>
    <s v="4 - Manager"/>
    <x v="0"/>
    <n v="2"/>
    <x v="0"/>
    <x v="1"/>
    <n v="0.5"/>
    <x v="1"/>
    <x v="0"/>
    <s v="HR"/>
    <m/>
    <s v="4 - Manager"/>
    <s v="HR"/>
    <s v="Full Time"/>
    <s v="Full Time"/>
    <s v="Inconclusive"/>
    <s v="4 - Manager &amp; HR"/>
    <s v="Even"/>
    <s v="4 - Manager"/>
    <n v="2"/>
    <s v="4 - Manager"/>
    <x v="0"/>
    <n v="3"/>
    <s v="40 to 49"/>
    <n v="40"/>
    <s v="Germany"/>
    <s v="Europe"/>
    <s v="Europe"/>
    <d v="2017-04-01T00:00:00"/>
    <n v="3"/>
    <n v="0.66656362107337297"/>
  </r>
  <r>
    <x v="97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x v="0"/>
    <n v="3"/>
    <s v="40 to 49"/>
    <n v="41"/>
    <s v="Switzerland"/>
    <s v="Switzerland"/>
    <s v="Switzerland"/>
    <d v="2011-04-01T00:00:00"/>
    <n v="9"/>
    <n v="0.92650118798791481"/>
  </r>
  <r>
    <x v="98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8"/>
    <s v="France"/>
    <s v="Europe"/>
    <s v="Europe"/>
    <d v="2017-04-01T00:00:00"/>
    <n v="3"/>
    <n v="0.79414754867691406"/>
  </r>
  <r>
    <x v="99"/>
    <x v="0"/>
    <s v="3 - Senior Manager"/>
    <x v="0"/>
    <n v="3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x v="0"/>
    <n v="3"/>
    <s v="30 to 39"/>
    <n v="39"/>
    <s v="Germany"/>
    <s v="Europe"/>
    <s v="Europe"/>
    <d v="2014-04-01T00:00:00"/>
    <n v="6"/>
    <n v="0.28992272794426299"/>
  </r>
  <r>
    <x v="100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2"/>
    <s v="Germany"/>
    <s v="Europe"/>
    <s v="Europe"/>
    <d v="2018-04-01T00:00:00"/>
    <n v="2"/>
    <n v="0.55256951583762415"/>
  </r>
  <r>
    <x v="101"/>
    <x v="1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m/>
    <s v="40 to 49"/>
    <n v="40"/>
    <s v="Israel"/>
    <s v="Middle East"/>
    <s v="Elsewhere"/>
    <d v="2018-04-01T00:00:00"/>
    <n v="2"/>
    <n v="0.50786391686920862"/>
  </r>
  <r>
    <x v="102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5"/>
    <s v="6 - Junior Officer"/>
    <x v="0"/>
    <n v="3"/>
    <s v="20 to 29"/>
    <n v="22"/>
    <s v="France"/>
    <s v="Europe"/>
    <s v="Europe"/>
    <d v="2015-04-01T00:00:00"/>
    <n v="5"/>
    <n v="0.27474588323062932"/>
  </r>
  <r>
    <x v="103"/>
    <x v="1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20 to 29"/>
    <n v="28"/>
    <s v="Switzerland"/>
    <s v="Switzerland"/>
    <s v="Switzerland"/>
    <d v="2015-04-01T00:00:00"/>
    <n v="5"/>
    <n v="0.51213064094571092"/>
  </r>
  <r>
    <x v="104"/>
    <x v="0"/>
    <s v="4 - Manager"/>
    <x v="1"/>
    <m/>
    <x v="0"/>
    <x v="0"/>
    <n v="0.5"/>
    <x v="1"/>
    <x v="1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0"/>
    <s v=""/>
    <x v="0"/>
    <m/>
    <s v="30 to 39"/>
    <n v="30"/>
    <s v="France"/>
    <s v="Europe"/>
    <s v="Europe"/>
    <d v="2020-04-01T00:00:00"/>
    <n v="0"/>
    <n v="0.60561702097468473"/>
  </r>
  <r>
    <x v="105"/>
    <x v="0"/>
    <s v="2 - Director"/>
    <x v="0"/>
    <n v="1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30 to 39"/>
    <n v="35"/>
    <s v="France"/>
    <s v="Europe"/>
    <s v="Europe"/>
    <d v="2017-04-01T00:00:00"/>
    <n v="3"/>
    <n v="0.57953821768474001"/>
  </r>
  <r>
    <x v="106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3"/>
    <s v="Switzerland"/>
    <s v="Switzerland"/>
    <s v="Switzerland"/>
    <d v="2018-04-01T00:00:00"/>
    <n v="2"/>
    <n v="8.8080223202749219E-2"/>
  </r>
  <r>
    <x v="107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6"/>
    <s v="3 - Senior Manager"/>
    <x v="0"/>
    <n v="3"/>
    <s v="30 to 39"/>
    <n v="34"/>
    <s v="France"/>
    <s v="Europe"/>
    <s v="Europe"/>
    <d v="2014-04-01T00:00:00"/>
    <n v="6"/>
    <n v="0.77981775312728718"/>
  </r>
  <r>
    <x v="108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4"/>
    <s v="Switzerland"/>
    <s v="Switzerland"/>
    <s v="Switzerland"/>
    <d v="2020-04-01T00:00:00"/>
    <n v="0"/>
    <n v="4.7361815139823626E-2"/>
  </r>
  <r>
    <x v="109"/>
    <x v="0"/>
    <s v="5 - Senior Officer"/>
    <x v="0"/>
    <n v="2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x v="0"/>
    <n v="3"/>
    <s v="20 to 29"/>
    <n v="28"/>
    <s v="Switzerland"/>
    <s v="Switzerland"/>
    <s v="Switzerland"/>
    <d v="2016-04-01T00:00:00"/>
    <n v="4"/>
    <n v="0.13080664536855036"/>
  </r>
  <r>
    <x v="110"/>
    <x v="1"/>
    <s v="5 - Senior Officer"/>
    <x v="1"/>
    <m/>
    <x v="0"/>
    <x v="0"/>
    <n v="0.5"/>
    <x v="1"/>
    <x v="1"/>
    <s v="Finance"/>
    <m/>
    <s v="5 - Senior Officer"/>
    <s v="Finance"/>
    <s v="Full Time"/>
    <s v="Full Time"/>
    <s v="Inconclusive"/>
    <s v="5 - Senior Officer &amp; Finance"/>
    <s v="Even"/>
    <s v="5 - Senior Officer"/>
    <n v="0"/>
    <s v=""/>
    <x v="0"/>
    <m/>
    <s v="30 to 39"/>
    <n v="33"/>
    <s v="Germany"/>
    <s v="Europe"/>
    <s v="Europe"/>
    <d v="2020-04-01T00:00:00"/>
    <n v="0"/>
    <n v="0.80430657413356399"/>
  </r>
  <r>
    <x v="11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7"/>
    <s v="Switzerland"/>
    <s v="Switzerland"/>
    <s v="Switzerland"/>
    <d v="2019-04-01T00:00:00"/>
    <n v="1"/>
    <n v="0.66682249057103016"/>
  </r>
  <r>
    <x v="112"/>
    <x v="0"/>
    <s v="2 - Director"/>
    <x v="0"/>
    <n v="3"/>
    <x v="0"/>
    <x v="1"/>
    <n v="0.5"/>
    <x v="1"/>
    <x v="0"/>
    <s v="Strategy"/>
    <m/>
    <s v="2 - Director"/>
    <s v="Strategy"/>
    <s v="Full Time"/>
    <s v="Full Time"/>
    <s v="Inconclusive"/>
    <s v="2 - Director &amp; Strategy"/>
    <s v="Uneven - Men benefit"/>
    <s v="2 - Director"/>
    <n v="4"/>
    <s v="2 - Director"/>
    <x v="0"/>
    <n v="3"/>
    <s v="40 to 49"/>
    <n v="41"/>
    <s v="Switzerland"/>
    <s v="Switzerland"/>
    <s v="Switzerland"/>
    <d v="2012-04-01T00:00:00"/>
    <n v="8"/>
    <n v="0.43767088941333065"/>
  </r>
  <r>
    <x v="113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1"/>
    <s v="Switzerland"/>
    <s v="Switzerland"/>
    <s v="Switzerland"/>
    <d v="2013-04-01T00:00:00"/>
    <n v="7"/>
    <n v="0.84546285236721752"/>
  </r>
  <r>
    <x v="114"/>
    <x v="0"/>
    <s v="2 - Director"/>
    <x v="0"/>
    <n v="3"/>
    <x v="0"/>
    <x v="0"/>
    <n v="0.5"/>
    <x v="0"/>
    <x v="0"/>
    <s v="Finance"/>
    <s v="FY20"/>
    <m/>
    <s v="Finance"/>
    <s v="Full Time"/>
    <s v="Full Time"/>
    <s v=""/>
    <s v=""/>
    <s v=""/>
    <s v=""/>
    <n v="3"/>
    <s v="2 - Director"/>
    <x v="0"/>
    <n v="4"/>
    <s v="40 to 49"/>
    <n v="49"/>
    <s v="Switzerland"/>
    <s v="Switzerland"/>
    <s v="Switzerland"/>
    <d v="2014-04-01T00:00:00"/>
    <n v="6"/>
    <n v="0.48977757748762984"/>
  </r>
  <r>
    <x v="115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m/>
    <s v="20 to 29"/>
    <n v="26"/>
    <s v="France"/>
    <s v="Europe"/>
    <s v="Europe"/>
    <d v="2018-04-01T00:00:00"/>
    <n v="2"/>
    <n v="0.10797063286175013"/>
  </r>
  <r>
    <x v="116"/>
    <x v="0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1"/>
    <s v="5 - Senior Officer"/>
    <x v="1"/>
    <n v="1"/>
    <s v="30 to 39"/>
    <n v="33"/>
    <s v="France"/>
    <s v="Europe"/>
    <s v="Europe"/>
    <d v="2013-04-01T00:00:00"/>
    <n v="7"/>
    <n v="0.47541826360450801"/>
  </r>
  <r>
    <x v="117"/>
    <x v="1"/>
    <s v="3 - Senior Manag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2"/>
    <s v="3 - Senior Manager"/>
    <x v="0"/>
    <n v="3"/>
    <s v="40 to 49"/>
    <n v="41"/>
    <s v="Switzerland"/>
    <s v="Switzerland"/>
    <s v="Switzerland"/>
    <d v="2012-04-01T00:00:00"/>
    <n v="8"/>
    <n v="0.1737692962808981"/>
  </r>
  <r>
    <x v="118"/>
    <x v="1"/>
    <s v="6 - Junior Officer"/>
    <x v="0"/>
    <n v="2"/>
    <x v="0"/>
    <x v="1"/>
    <n v="0.5"/>
    <x v="1"/>
    <x v="0"/>
    <s v="Operations"/>
    <m/>
    <s v="6 - Junior Officer"/>
    <s v="Operations"/>
    <n v="0.8"/>
    <s v="Part Time"/>
    <s v="Even"/>
    <s v="6 - Junior Officer &amp; Operations"/>
    <s v="Even"/>
    <s v="6 - Junior Officer"/>
    <n v="1"/>
    <s v="6 - Junior Officer"/>
    <x v="0"/>
    <m/>
    <s v="20 to 29"/>
    <n v="22"/>
    <s v="France"/>
    <s v="Europe"/>
    <s v="Europe"/>
    <d v="2019-04-01T00:00:00"/>
    <n v="1"/>
    <n v="0.32773403990170713"/>
  </r>
  <r>
    <x v="119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30 to 39"/>
    <n v="34"/>
    <s v="Switzerland"/>
    <s v="Switzerland"/>
    <s v="Switzerland"/>
    <d v="2014-04-01T00:00:00"/>
    <n v="6"/>
    <n v="0.77737646400652816"/>
  </r>
  <r>
    <x v="120"/>
    <x v="0"/>
    <s v="6 - Junior Offic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6 - Junior Officer"/>
    <x v="0"/>
    <n v="3"/>
    <s v="40 to 49"/>
    <n v="46"/>
    <s v="Switzerland"/>
    <s v="Switzerland"/>
    <s v="Switzerland"/>
    <d v="2017-04-01T00:00:00"/>
    <n v="3"/>
    <n v="0.39789984315794891"/>
  </r>
  <r>
    <x v="121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x v="0"/>
    <n v="2"/>
    <s v="30 to 39"/>
    <n v="35"/>
    <s v="Switzerland"/>
    <s v="Switzerland"/>
    <s v="Switzerland"/>
    <d v="2015-04-01T00:00:00"/>
    <n v="5"/>
    <n v="0.27244677583649868"/>
  </r>
  <r>
    <x v="122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2"/>
    <s v="30 to 39"/>
    <n v="30"/>
    <s v="Lebanon"/>
    <s v="Middle East"/>
    <s v="Elsewhere"/>
    <d v="2018-04-01T00:00:00"/>
    <n v="2"/>
    <n v="0.82525336637151747"/>
  </r>
  <r>
    <x v="123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4.7505192578954025E-2"/>
  </r>
  <r>
    <x v="124"/>
    <x v="0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30 to 39"/>
    <n v="38"/>
    <s v="Switzerland"/>
    <s v="Switzerland"/>
    <s v="Switzerland"/>
    <d v="2020-04-01T00:00:00"/>
    <n v="0"/>
    <n v="1.1884917404472395E-2"/>
  </r>
  <r>
    <x v="125"/>
    <x v="1"/>
    <s v="6 - Junior Officer"/>
    <x v="1"/>
    <m/>
    <x v="0"/>
    <x v="0"/>
    <n v="0.5"/>
    <x v="1"/>
    <x v="1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0"/>
    <s v=""/>
    <x v="0"/>
    <m/>
    <s v="20 to 29"/>
    <n v="22"/>
    <s v="Germany"/>
    <s v="Europe"/>
    <s v="Europe"/>
    <d v="2020-04-01T00:00:00"/>
    <n v="0"/>
    <n v="0.49528511459146807"/>
  </r>
  <r>
    <x v="126"/>
    <x v="0"/>
    <s v="1 - Executive"/>
    <x v="0"/>
    <m/>
    <x v="0"/>
    <x v="0"/>
    <n v="0.5"/>
    <x v="1"/>
    <x v="0"/>
    <s v="Finance"/>
    <m/>
    <s v="1 - Executive"/>
    <s v="Finance"/>
    <s v="Full Time"/>
    <s v="Full Time"/>
    <s v=""/>
    <s v=""/>
    <s v=""/>
    <s v=""/>
    <n v="2"/>
    <s v="1 - Executive"/>
    <x v="0"/>
    <n v="3"/>
    <s v="50 to 59"/>
    <n v="55"/>
    <s v="Switzerland"/>
    <s v="Switzerland"/>
    <s v="Switzerland"/>
    <d v="2017-04-01T00:00:00"/>
    <n v="3"/>
    <n v="0.80049194866015227"/>
  </r>
  <r>
    <x v="127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3"/>
    <s v="1 - Executive"/>
    <x v="0"/>
    <n v="2"/>
    <s v="40 to 49"/>
    <n v="42"/>
    <s v="Switzerland"/>
    <s v="Switzerland"/>
    <s v="Switzerland"/>
    <d v="2017-04-01T00:00:00"/>
    <n v="3"/>
    <n v="0.98879090123115598"/>
  </r>
  <r>
    <x v="128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20 to 29"/>
    <n v="22"/>
    <s v="Switzerland"/>
    <s v="Switzerland"/>
    <s v="Switzerland"/>
    <d v="2016-04-01T00:00:00"/>
    <n v="4"/>
    <n v="0.40006873026444822"/>
  </r>
  <r>
    <x v="129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2"/>
    <s v="20 to 29"/>
    <n v="24"/>
    <s v="Germany"/>
    <s v="Europe"/>
    <s v="Europe"/>
    <d v="2018-04-01T00:00:00"/>
    <n v="2"/>
    <n v="0.11829710975941699"/>
  </r>
  <r>
    <x v="130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46243666100585068"/>
  </r>
  <r>
    <x v="131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4"/>
    <s v="20 to 29"/>
    <n v="25"/>
    <s v="Germany"/>
    <s v="Europe"/>
    <s v="Europe"/>
    <d v="2018-04-01T00:00:00"/>
    <n v="2"/>
    <n v="0.89948477545058492"/>
  </r>
  <r>
    <x v="132"/>
    <x v="1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2"/>
    <s v="30 to 39"/>
    <n v="38"/>
    <s v="Russia"/>
    <s v="Europe"/>
    <s v="Europe"/>
    <d v="2017-04-01T00:00:00"/>
    <n v="3"/>
    <n v="0.41504324345093913"/>
  </r>
  <r>
    <x v="133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2"/>
    <s v="France"/>
    <s v="Europe"/>
    <s v="Europe"/>
    <d v="2012-04-01T00:00:00"/>
    <n v="8"/>
    <n v="1.2598214684106157E-2"/>
  </r>
  <r>
    <x v="134"/>
    <x v="1"/>
    <s v="6 - Junior Officer"/>
    <x v="0"/>
    <n v="3"/>
    <x v="0"/>
    <x v="1"/>
    <n v="0.5"/>
    <x v="1"/>
    <x v="0"/>
    <s v="Operations"/>
    <m/>
    <s v="6 - Junior Officer"/>
    <s v="Operations"/>
    <n v="0.7"/>
    <s v="Part Time"/>
    <s v="Even"/>
    <s v="6 - Junior Officer &amp; Operations"/>
    <s v="Even"/>
    <s v="6 - Junior Officer"/>
    <n v="1"/>
    <s v="6 - Junior Officer"/>
    <x v="0"/>
    <m/>
    <s v="16 to 19"/>
    <n v="19"/>
    <s v="Switzerland"/>
    <s v="Switzerland"/>
    <s v="Switzerland"/>
    <d v="2019-04-01T00:00:00"/>
    <n v="1"/>
    <n v="0.28149764516631537"/>
  </r>
  <r>
    <x v="135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33816301566890683"/>
  </r>
  <r>
    <x v="136"/>
    <x v="0"/>
    <s v="3 - Senior Manager"/>
    <x v="0"/>
    <n v="2"/>
    <x v="1"/>
    <x v="1"/>
    <n v="0.5"/>
    <x v="1"/>
    <x v="0"/>
    <s v="Sales &amp; Marketing"/>
    <m/>
    <s v="2 - Directo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x v="0"/>
    <n v="3"/>
    <s v="40 to 49"/>
    <n v="40"/>
    <s v="France"/>
    <s v="Europe"/>
    <s v="Europe"/>
    <d v="2018-04-01T00:00:00"/>
    <n v="2"/>
    <n v="0.60602532255652919"/>
  </r>
  <r>
    <x v="137"/>
    <x v="1"/>
    <s v="6 - Junior Officer"/>
    <x v="0"/>
    <n v="2"/>
    <x v="1"/>
    <x v="1"/>
    <n v="0.5"/>
    <x v="1"/>
    <x v="0"/>
    <s v="HR"/>
    <m/>
    <s v="5 - Senior Officer"/>
    <s v="HR"/>
    <s v="Full Time"/>
    <s v="Full Time"/>
    <s v="Inconclusive"/>
    <s v="6 - Junior Officer &amp; HR"/>
    <s v="Even"/>
    <s v="6 - Junior Officer"/>
    <n v="6"/>
    <s v="6 - Junior Officer"/>
    <x v="0"/>
    <n v="2"/>
    <s v="30 to 39"/>
    <n v="30"/>
    <s v="Sweden"/>
    <s v="Europe"/>
    <s v="Europe"/>
    <d v="2014-04-01T00:00:00"/>
    <n v="6"/>
    <n v="0.68766449259220508"/>
  </r>
  <r>
    <x v="138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7"/>
    <s v="Italy"/>
    <s v="Europe"/>
    <s v="Europe"/>
    <d v="2018-04-01T00:00:00"/>
    <n v="2"/>
    <n v="0.63866704060168389"/>
  </r>
  <r>
    <x v="139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5"/>
    <s v="3 - Senior Manager"/>
    <x v="0"/>
    <n v="3"/>
    <s v="30 to 39"/>
    <n v="39"/>
    <s v="Switzerland"/>
    <s v="Switzerland"/>
    <s v="Switzerland"/>
    <d v="2015-04-01T00:00:00"/>
    <n v="5"/>
    <n v="0.96933948888266486"/>
  </r>
  <r>
    <x v="140"/>
    <x v="0"/>
    <s v="3 - Senior Manager"/>
    <x v="0"/>
    <n v="4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x v="1"/>
    <n v="2"/>
    <s v="30 to 39"/>
    <n v="35"/>
    <s v="Switzerland"/>
    <s v="Switzerland"/>
    <s v="Switzerland"/>
    <d v="2015-04-01T00:00:00"/>
    <n v="5"/>
    <n v="0.17813007100409872"/>
  </r>
  <r>
    <x v="141"/>
    <x v="0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30 to 39"/>
    <n v="34"/>
    <s v="Switzerland"/>
    <s v="Switzerland"/>
    <s v="Switzerland"/>
    <d v="2020-04-01T00:00:00"/>
    <n v="0"/>
    <n v="0.17007839078573628"/>
  </r>
  <r>
    <x v="142"/>
    <x v="1"/>
    <s v="6 - Junior Officer"/>
    <x v="0"/>
    <n v="3"/>
    <x v="0"/>
    <x v="0"/>
    <n v="0.5"/>
    <x v="0"/>
    <x v="0"/>
    <s v="Operations"/>
    <s v="FY20"/>
    <m/>
    <s v="Operations"/>
    <n v="0.5"/>
    <s v="Part Time"/>
    <s v=""/>
    <s v=""/>
    <s v=""/>
    <s v=""/>
    <n v="2"/>
    <s v="6 - Junior Officer"/>
    <x v="0"/>
    <n v="3"/>
    <s v="30 to 39"/>
    <n v="31"/>
    <s v="Switzerland"/>
    <s v="Switzerland"/>
    <s v="Switzerland"/>
    <d v="2018-04-01T00:00:00"/>
    <n v="2"/>
    <n v="1.1872216356302867E-2"/>
  </r>
  <r>
    <x v="143"/>
    <x v="0"/>
    <s v="1 - Executive"/>
    <x v="1"/>
    <m/>
    <x v="0"/>
    <x v="0"/>
    <n v="0.5"/>
    <x v="1"/>
    <x v="1"/>
    <s v="Strategy"/>
    <m/>
    <s v="1 - Executive"/>
    <s v="Strategy"/>
    <s v="Full Time"/>
    <s v="Full Time"/>
    <s v=""/>
    <s v=""/>
    <s v=""/>
    <s v=""/>
    <n v="0"/>
    <s v=""/>
    <x v="0"/>
    <m/>
    <s v="40 to 49"/>
    <n v="49"/>
    <s v="Switzerland"/>
    <s v="Switzerland"/>
    <s v="Switzerland"/>
    <d v="2020-04-01T00:00:00"/>
    <n v="0"/>
    <n v="0.75083104845518001"/>
  </r>
  <r>
    <x v="144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4"/>
    <s v="4 - Manager"/>
    <x v="0"/>
    <n v="3"/>
    <s v="30 to 39"/>
    <n v="36"/>
    <s v="Spain"/>
    <s v="Europe"/>
    <s v="Europe"/>
    <d v="2016-04-01T00:00:00"/>
    <n v="4"/>
    <n v="0.53266634011594427"/>
  </r>
  <r>
    <x v="145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6"/>
    <s v="France"/>
    <s v="Europe"/>
    <s v="Europe"/>
    <d v="2017-04-01T00:00:00"/>
    <n v="3"/>
    <n v="0.53690022883667254"/>
  </r>
  <r>
    <x v="146"/>
    <x v="1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40 to 49"/>
    <n v="42"/>
    <s v="Germany"/>
    <s v="Europe"/>
    <s v="Europe"/>
    <d v="2020-04-01T00:00:00"/>
    <n v="0"/>
    <n v="0.25903724587259547"/>
  </r>
  <r>
    <x v="147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3"/>
    <s v="Switzerland"/>
    <s v="Switzerland"/>
    <s v="Switzerland"/>
    <d v="2018-04-01T00:00:00"/>
    <n v="2"/>
    <n v="0.94541615293133563"/>
  </r>
  <r>
    <x v="148"/>
    <x v="0"/>
    <s v="4 - Manager"/>
    <x v="0"/>
    <n v="4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3"/>
    <s v="30 to 39"/>
    <n v="36"/>
    <s v="Germany"/>
    <s v="Europe"/>
    <s v="Europe"/>
    <d v="2015-04-01T00:00:00"/>
    <n v="5"/>
    <n v="0.27661219541683135"/>
  </r>
  <r>
    <x v="149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2"/>
    <s v="30 to 39"/>
    <n v="36"/>
    <s v="Switzerland"/>
    <s v="Switzerland"/>
    <s v="Switzerland"/>
    <d v="2016-04-01T00:00:00"/>
    <n v="4"/>
    <n v="0.12163744875209959"/>
  </r>
  <r>
    <x v="150"/>
    <x v="1"/>
    <s v="5 - Senior Offic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5 - Senior Officer"/>
    <x v="0"/>
    <n v="3"/>
    <s v="40 to 49"/>
    <n v="41"/>
    <s v="Italy"/>
    <s v="Europe"/>
    <s v="Europe"/>
    <d v="2016-04-01T00:00:00"/>
    <n v="4"/>
    <n v="0.56548648137729607"/>
  </r>
  <r>
    <x v="151"/>
    <x v="0"/>
    <s v="2 - Director"/>
    <x v="0"/>
    <n v="2"/>
    <x v="0"/>
    <x v="1"/>
    <n v="0.5"/>
    <x v="1"/>
    <x v="0"/>
    <s v="HR"/>
    <m/>
    <s v="2 - Director"/>
    <s v="HR"/>
    <s v="Full Time"/>
    <s v="Full Time"/>
    <s v="Inconclusive"/>
    <s v="2 - Director &amp; HR"/>
    <s v="Uneven - Men benefit"/>
    <s v="2 - Director"/>
    <n v="6"/>
    <s v="2 - Director"/>
    <x v="0"/>
    <n v="3"/>
    <s v="40 to 49"/>
    <n v="42"/>
    <s v="France"/>
    <s v="Europe"/>
    <s v="Europe"/>
    <d v="2012-04-01T00:00:00"/>
    <n v="8"/>
    <n v="0.92439589187206106"/>
  </r>
  <r>
    <x v="152"/>
    <x v="1"/>
    <s v="3 - Senior Manager"/>
    <x v="1"/>
    <m/>
    <x v="0"/>
    <x v="0"/>
    <n v="0.5"/>
    <x v="1"/>
    <x v="1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0"/>
    <s v=""/>
    <x v="0"/>
    <m/>
    <s v="40 to 49"/>
    <n v="40"/>
    <s v="Switzerland"/>
    <s v="Switzerland"/>
    <s v="Switzerland"/>
    <d v="2020-04-01T00:00:00"/>
    <n v="0"/>
    <n v="0.18315505980370295"/>
  </r>
  <r>
    <x v="153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30 to 39"/>
    <n v="31"/>
    <s v="Switzerland"/>
    <s v="Switzerland"/>
    <s v="Switzerland"/>
    <d v="2019-04-01T00:00:00"/>
    <n v="1"/>
    <n v="0.46816521012434165"/>
  </r>
  <r>
    <x v="154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2"/>
    <s v="Switzerland"/>
    <s v="Switzerland"/>
    <s v="Switzerland"/>
    <d v="2018-04-01T00:00:00"/>
    <n v="2"/>
    <n v="0.90489457007813301"/>
  </r>
  <r>
    <x v="155"/>
    <x v="0"/>
    <s v="6 - Junior Officer"/>
    <x v="0"/>
    <n v="2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5"/>
    <s v="6 - Junior Officer"/>
    <x v="0"/>
    <n v="3"/>
    <s v="30 to 39"/>
    <n v="39"/>
    <s v="Italy"/>
    <s v="Europe"/>
    <s v="Europe"/>
    <d v="2015-04-01T00:00:00"/>
    <n v="5"/>
    <n v="0.84641965625965543"/>
  </r>
  <r>
    <x v="156"/>
    <x v="1"/>
    <s v="5 - Senior Officer"/>
    <x v="1"/>
    <m/>
    <x v="0"/>
    <x v="0"/>
    <n v="0.5"/>
    <x v="1"/>
    <x v="1"/>
    <s v="Operations"/>
    <m/>
    <s v="5 - Senior Officer"/>
    <s v="Operations"/>
    <n v="0.9"/>
    <s v="Part Time"/>
    <s v="Even"/>
    <s v="5 - Senior Officer &amp; Operations"/>
    <s v="Even"/>
    <s v="5 - Senior Officer"/>
    <n v="0"/>
    <s v=""/>
    <x v="0"/>
    <m/>
    <s v="20 to 29"/>
    <n v="28"/>
    <s v="Switzerland"/>
    <s v="Switzerland"/>
    <s v="Switzerland"/>
    <d v="2020-04-01T00:00:00"/>
    <n v="0"/>
    <n v="0.73818519362650692"/>
  </r>
  <r>
    <x v="157"/>
    <x v="0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3"/>
    <s v="6 - Junior Officer"/>
    <x v="0"/>
    <n v="3"/>
    <s v="20 to 29"/>
    <n v="23"/>
    <s v="Switzerland"/>
    <s v="Switzerland"/>
    <s v="Switzerland"/>
    <d v="2017-04-01T00:00:00"/>
    <n v="3"/>
    <n v="0.88285543834490299"/>
  </r>
  <r>
    <x v="158"/>
    <x v="0"/>
    <s v="3 - Senior Manager"/>
    <x v="0"/>
    <n v="3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x v="0"/>
    <n v="3"/>
    <s v="30 to 39"/>
    <n v="39"/>
    <s v="Germany"/>
    <s v="Europe"/>
    <s v="Europe"/>
    <d v="2017-04-01T00:00:00"/>
    <n v="3"/>
    <n v="0.8956513370976209"/>
  </r>
  <r>
    <x v="159"/>
    <x v="0"/>
    <s v="3 - Senior Manager"/>
    <x v="0"/>
    <n v="1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x v="1"/>
    <n v="2"/>
    <s v="30 to 39"/>
    <n v="35"/>
    <s v="Switzerland"/>
    <s v="Switzerland"/>
    <s v="Switzerland"/>
    <d v="2017-04-01T00:00:00"/>
    <n v="3"/>
    <n v="0.78972752541139735"/>
  </r>
  <r>
    <x v="160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3"/>
    <s v="30 to 39"/>
    <n v="35"/>
    <s v="Switzerland"/>
    <s v="Switzerland"/>
    <s v="Switzerland"/>
    <d v="2011-04-01T00:00:00"/>
    <n v="9"/>
    <n v="0.4007451258449396"/>
  </r>
  <r>
    <x v="161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6"/>
    <s v="France"/>
    <s v="Europe"/>
    <s v="Europe"/>
    <d v="2017-04-01T00:00:00"/>
    <n v="3"/>
    <n v="4.5403420127761218E-2"/>
  </r>
  <r>
    <x v="162"/>
    <x v="0"/>
    <s v="4 - Manager"/>
    <x v="0"/>
    <n v="3"/>
    <x v="0"/>
    <x v="1"/>
    <n v="0.5"/>
    <x v="1"/>
    <x v="0"/>
    <s v="Finance"/>
    <m/>
    <s v="4 - Manager"/>
    <s v="Finance"/>
    <s v="Full Time"/>
    <s v="Full Time"/>
    <s v="Inconclusive"/>
    <s v="4 - Manager &amp; Finance"/>
    <s v="Even"/>
    <s v="4 - Manager"/>
    <n v="3"/>
    <s v="4 - Manager"/>
    <x v="0"/>
    <n v="3"/>
    <s v="30 to 39"/>
    <n v="36"/>
    <s v="Switzerland"/>
    <s v="Switzerland"/>
    <s v="Switzerland"/>
    <d v="2017-04-01T00:00:00"/>
    <n v="3"/>
    <n v="0.83526092765488325"/>
  </r>
  <r>
    <x v="163"/>
    <x v="0"/>
    <s v="5 - Senior Offic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7"/>
    <s v="5 - Senior Officer"/>
    <x v="0"/>
    <n v="3"/>
    <s v="50 to 59"/>
    <n v="56"/>
    <s v="Netherlands"/>
    <s v="Europe"/>
    <s v="Europe"/>
    <d v="2011-04-01T00:00:00"/>
    <n v="9"/>
    <n v="0.77674920496366995"/>
  </r>
  <r>
    <x v="164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France"/>
    <s v="Europe"/>
    <s v="Europe"/>
    <d v="2019-04-01T00:00:00"/>
    <n v="1"/>
    <n v="0.91993776830552276"/>
  </r>
  <r>
    <x v="165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20 to 29"/>
    <n v="24"/>
    <s v="Switzerland"/>
    <s v="Switzerland"/>
    <s v="Switzerland"/>
    <d v="2013-04-01T00:00:00"/>
    <n v="7"/>
    <n v="0.64312496185409718"/>
  </r>
  <r>
    <x v="166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x v="0"/>
    <n v="3"/>
    <s v="40 to 49"/>
    <n v="40"/>
    <s v="Germany"/>
    <s v="Europe"/>
    <s v="Europe"/>
    <d v="2017-04-01T00:00:00"/>
    <n v="3"/>
    <n v="0.58408310451403656"/>
  </r>
  <r>
    <x v="16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20 to 29"/>
    <n v="25"/>
    <s v="France"/>
    <s v="Europe"/>
    <s v="Europe"/>
    <d v="2011-04-01T00:00:00"/>
    <n v="9"/>
    <n v="2.9284896975486752E-2"/>
  </r>
  <r>
    <x v="168"/>
    <x v="1"/>
    <s v="5 - Senior Officer"/>
    <x v="0"/>
    <n v="1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n v="3"/>
    <s v="30 to 39"/>
    <n v="32"/>
    <s v="France"/>
    <s v="Europe"/>
    <s v="Europe"/>
    <d v="2018-04-01T00:00:00"/>
    <n v="2"/>
    <n v="0.78427808290956724"/>
  </r>
  <r>
    <x v="169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2"/>
    <s v="30 to 39"/>
    <n v="35"/>
    <s v="Switzerland"/>
    <s v="Switzerland"/>
    <s v="Switzerland"/>
    <d v="2017-04-01T00:00:00"/>
    <n v="3"/>
    <n v="6.4715532169189127E-2"/>
  </r>
  <r>
    <x v="170"/>
    <x v="1"/>
    <s v="4 - Manager"/>
    <x v="0"/>
    <n v="3"/>
    <x v="0"/>
    <x v="1"/>
    <n v="0.5"/>
    <x v="1"/>
    <x v="0"/>
    <s v="Sales &amp; Marketing"/>
    <m/>
    <s v="4 - Manager"/>
    <s v="Sales &amp; Marketing"/>
    <n v="0.8"/>
    <s v="Part Time"/>
    <s v="Uneven - Men benefit"/>
    <s v="4 - Manager &amp; Sales &amp; Marketing"/>
    <s v="Even"/>
    <s v="4 - Manager"/>
    <n v="2"/>
    <s v="4 - Manager"/>
    <x v="0"/>
    <n v="2"/>
    <s v="40 to 49"/>
    <n v="41"/>
    <s v="Italy"/>
    <s v="Europe"/>
    <s v="Europe"/>
    <d v="2011-04-01T00:00:00"/>
    <n v="9"/>
    <n v="0.18041207397078218"/>
  </r>
  <r>
    <x v="171"/>
    <x v="0"/>
    <s v="3 - Senior Manager"/>
    <x v="0"/>
    <n v="3"/>
    <x v="0"/>
    <x v="1"/>
    <n v="0.5"/>
    <x v="1"/>
    <x v="0"/>
    <s v="HR"/>
    <m/>
    <s v="3 - Senior Manager"/>
    <s v="HR"/>
    <s v="Full Time"/>
    <s v="Full Time"/>
    <s v="Inconclusive"/>
    <s v="3 - Senior Manager &amp; HR"/>
    <s v="Uneven - Men benefit"/>
    <s v="3 - Senior Manager"/>
    <n v="3"/>
    <s v="3 - Senior Manager"/>
    <x v="0"/>
    <n v="2"/>
    <s v="30 to 39"/>
    <n v="36"/>
    <s v="Switzerland"/>
    <s v="Switzerland"/>
    <s v="Switzerland"/>
    <d v="2016-04-01T00:00:00"/>
    <n v="4"/>
    <n v="0.13708014621551401"/>
  </r>
  <r>
    <x v="172"/>
    <x v="1"/>
    <s v="5 - Senior Officer"/>
    <x v="0"/>
    <n v="2"/>
    <x v="0"/>
    <x v="1"/>
    <n v="0.5"/>
    <x v="1"/>
    <x v="0"/>
    <s v="Operations"/>
    <m/>
    <s v="5 - Senior Officer"/>
    <s v="Operations"/>
    <n v="0.4"/>
    <s v="Part Time"/>
    <s v="Even"/>
    <s v="5 - Senior Officer &amp; Operations"/>
    <s v="Even"/>
    <s v="5 - Senior Officer"/>
    <n v="1"/>
    <s v="6 - Junior Officer"/>
    <x v="1"/>
    <n v="1"/>
    <s v="30 to 39"/>
    <n v="30"/>
    <s v="Italy"/>
    <s v="Europe"/>
    <s v="Europe"/>
    <d v="2013-04-01T00:00:00"/>
    <n v="7"/>
    <n v="0.72194300249647125"/>
  </r>
  <r>
    <x v="173"/>
    <x v="0"/>
    <s v="2 - Director"/>
    <x v="0"/>
    <n v="2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x v="0"/>
    <n v="2"/>
    <s v="40 to 49"/>
    <n v="44"/>
    <s v="France"/>
    <s v="Europe"/>
    <s v="Europe"/>
    <d v="2011-04-01T00:00:00"/>
    <n v="9"/>
    <n v="0.91374360499172613"/>
  </r>
  <r>
    <x v="174"/>
    <x v="0"/>
    <s v="5 - Senior Officer"/>
    <x v="0"/>
    <n v="2"/>
    <x v="1"/>
    <x v="1"/>
    <n v="0.5"/>
    <x v="1"/>
    <x v="0"/>
    <s v="Finance"/>
    <m/>
    <s v="4 - Manager"/>
    <s v="Finance"/>
    <s v="Full Time"/>
    <s v="Full Time"/>
    <s v="Inconclusive"/>
    <s v="5 - Senior Officer &amp; Finance"/>
    <s v="Even"/>
    <s v="5 - Senior Officer"/>
    <n v="1"/>
    <s v="6 - Junior Officer"/>
    <x v="1"/>
    <n v="1"/>
    <s v="30 to 39"/>
    <n v="36"/>
    <s v="Switzerland"/>
    <s v="Switzerland"/>
    <s v="Switzerland"/>
    <d v="2016-04-01T00:00:00"/>
    <n v="4"/>
    <n v="0.17827515325429533"/>
  </r>
  <r>
    <x v="175"/>
    <x v="1"/>
    <s v="3 - Senior Manager"/>
    <x v="0"/>
    <n v="2"/>
    <x v="1"/>
    <x v="1"/>
    <n v="0.5"/>
    <x v="1"/>
    <x v="0"/>
    <s v="Internal Services"/>
    <m/>
    <s v="2 - Director"/>
    <s v="Internal Services"/>
    <s v="Full Time"/>
    <s v="Full Time"/>
    <s v="Uneven - Men benefit"/>
    <s v="3 - Senior Manager &amp; Internal Services"/>
    <s v="Uneven - Men benefit"/>
    <s v="3 - Senior Manager"/>
    <n v="4"/>
    <s v="3 - Senior Manager"/>
    <x v="0"/>
    <n v="2"/>
    <s v="40 to 49"/>
    <n v="46"/>
    <s v="France"/>
    <s v="Europe"/>
    <s v="Europe"/>
    <d v="2016-04-01T00:00:00"/>
    <n v="4"/>
    <n v="0.19532340188316633"/>
  </r>
  <r>
    <x v="176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3"/>
    <s v="30 to 39"/>
    <n v="30"/>
    <s v="Spain"/>
    <s v="Europe"/>
    <s v="Europe"/>
    <d v="2015-04-01T00:00:00"/>
    <n v="5"/>
    <n v="0.69510728694365043"/>
  </r>
  <r>
    <x v="177"/>
    <x v="0"/>
    <s v="5 - Senior Officer"/>
    <x v="0"/>
    <n v="3"/>
    <x v="0"/>
    <x v="1"/>
    <n v="0.5"/>
    <x v="1"/>
    <x v="0"/>
    <s v="Internal Services"/>
    <m/>
    <s v="5 - Senior Officer"/>
    <s v="Internal Services"/>
    <n v="0.9"/>
    <s v="Part Time"/>
    <s v="Even"/>
    <s v="5 - Senior Officer &amp; Internal Services"/>
    <s v="Even"/>
    <s v="5 - Senior Officer"/>
    <n v="2"/>
    <s v="5 - Senior Officer"/>
    <x v="0"/>
    <n v="4"/>
    <s v="30 to 39"/>
    <n v="34"/>
    <s v="Switzerland"/>
    <s v="Switzerland"/>
    <s v="Switzerland"/>
    <d v="2011-04-01T00:00:00"/>
    <n v="9"/>
    <n v="0.35241588436714677"/>
  </r>
  <r>
    <x v="178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30 to 39"/>
    <n v="33"/>
    <s v="Germany"/>
    <s v="Europe"/>
    <s v="Europe"/>
    <d v="2015-04-01T00:00:00"/>
    <n v="5"/>
    <n v="0.557620029105379"/>
  </r>
  <r>
    <x v="179"/>
    <x v="0"/>
    <s v="3 - Senior Manager"/>
    <x v="0"/>
    <n v="2"/>
    <x v="0"/>
    <x v="0"/>
    <n v="0.5"/>
    <x v="0"/>
    <x v="0"/>
    <s v="HR"/>
    <s v="FY20"/>
    <m/>
    <s v="HR"/>
    <s v="Full Time"/>
    <s v="Full Time"/>
    <s v=""/>
    <s v=""/>
    <s v=""/>
    <s v=""/>
    <n v="2"/>
    <s v="3 - Senior Manager"/>
    <x v="0"/>
    <n v="3"/>
    <s v="30 to 39"/>
    <n v="34"/>
    <s v="Switzerland"/>
    <s v="Switzerland"/>
    <s v="Switzerland"/>
    <d v="2016-04-01T00:00:00"/>
    <n v="4"/>
    <n v="0.57924271244525682"/>
  </r>
  <r>
    <x v="180"/>
    <x v="1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x v="1"/>
    <n v="2"/>
    <s v="20 to 29"/>
    <n v="29"/>
    <s v="Italy"/>
    <s v="Europe"/>
    <s v="Europe"/>
    <d v="2012-04-01T00:00:00"/>
    <n v="8"/>
    <n v="0.59224514501465508"/>
  </r>
  <r>
    <x v="181"/>
    <x v="1"/>
    <s v="6 - Junior Officer"/>
    <x v="0"/>
    <n v="3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2"/>
    <s v="6 - Junior Officer"/>
    <x v="0"/>
    <n v="3"/>
    <s v="40 to 49"/>
    <n v="44"/>
    <s v="Germany"/>
    <s v="Europe"/>
    <s v="Europe"/>
    <d v="2018-04-01T00:00:00"/>
    <n v="2"/>
    <n v="0.87097887123092499"/>
  </r>
  <r>
    <x v="182"/>
    <x v="1"/>
    <s v="5 - Senior Officer"/>
    <x v="0"/>
    <n v="2"/>
    <x v="0"/>
    <x v="1"/>
    <n v="0.5"/>
    <x v="1"/>
    <x v="0"/>
    <s v="Operations"/>
    <m/>
    <s v="5 - Senior Officer"/>
    <s v="Operations"/>
    <n v="0.6"/>
    <s v="Part Time"/>
    <s v="Even"/>
    <s v="5 - Senior Officer &amp; Operations"/>
    <s v="Even"/>
    <s v="5 - Senior Officer"/>
    <n v="3"/>
    <s v="5 - Senior Officer"/>
    <x v="0"/>
    <m/>
    <s v="20 to 29"/>
    <n v="28"/>
    <s v="United States"/>
    <s v="Americas"/>
    <s v="Elsewhere"/>
    <d v="2017-04-01T00:00:00"/>
    <n v="3"/>
    <n v="0.97096492566329451"/>
  </r>
  <r>
    <x v="183"/>
    <x v="0"/>
    <s v="6 - Junior Officer"/>
    <x v="1"/>
    <m/>
    <x v="0"/>
    <x v="0"/>
    <n v="0.5"/>
    <x v="1"/>
    <x v="1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0"/>
    <s v=""/>
    <x v="0"/>
    <m/>
    <s v="20 to 29"/>
    <n v="22"/>
    <s v="Switzerland"/>
    <s v="Switzerland"/>
    <s v="Switzerland"/>
    <d v="2020-04-01T00:00:00"/>
    <n v="0"/>
    <n v="0.42826330477983932"/>
  </r>
  <r>
    <x v="184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5"/>
    <s v="Germany"/>
    <s v="Europe"/>
    <s v="Europe"/>
    <d v="2020-04-01T00:00:00"/>
    <n v="0"/>
    <n v="0.94092335413255157"/>
  </r>
  <r>
    <x v="185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8"/>
    <s v="Germany"/>
    <s v="Europe"/>
    <s v="Europe"/>
    <d v="2018-04-01T00:00:00"/>
    <n v="2"/>
    <n v="0.85446949906270975"/>
  </r>
  <r>
    <x v="186"/>
    <x v="0"/>
    <s v="5 - Senior Officer"/>
    <x v="0"/>
    <n v="1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m/>
    <s v="30 to 39"/>
    <n v="30"/>
    <s v="China"/>
    <s v="Asia Pacific"/>
    <s v="Elsewhere"/>
    <d v="2017-04-01T00:00:00"/>
    <n v="3"/>
    <n v="0.70187554661092888"/>
  </r>
  <r>
    <x v="18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20 to 29"/>
    <n v="29"/>
    <s v="Switzerland"/>
    <s v="Switzerland"/>
    <s v="Switzerland"/>
    <d v="2011-04-01T00:00:00"/>
    <n v="9"/>
    <n v="0.77242247705948186"/>
  </r>
  <r>
    <x v="188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6"/>
    <s v="Switzerland"/>
    <s v="Switzerland"/>
    <s v="Switzerland"/>
    <d v="2018-04-01T00:00:00"/>
    <n v="2"/>
    <n v="0.30345266230048151"/>
  </r>
  <r>
    <x v="189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3"/>
    <s v="30 to 39"/>
    <n v="33"/>
    <s v="Switzerland"/>
    <s v="Switzerland"/>
    <s v="Switzerland"/>
    <d v="2011-04-01T00:00:00"/>
    <n v="9"/>
    <n v="3.7414379663470609E-2"/>
  </r>
  <r>
    <x v="190"/>
    <x v="0"/>
    <s v="5 - Senior Offic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5 - Senior Officer"/>
    <x v="0"/>
    <n v="3"/>
    <s v="60 to 69"/>
    <n v="62"/>
    <s v="Switzerland"/>
    <s v="Switzerland"/>
    <s v="Switzerland"/>
    <d v="2011-04-01T00:00:00"/>
    <n v="9"/>
    <n v="1.1345229130386603E-2"/>
  </r>
  <r>
    <x v="191"/>
    <x v="0"/>
    <s v="2 - Director"/>
    <x v="1"/>
    <m/>
    <x v="0"/>
    <x v="0"/>
    <n v="0.5"/>
    <x v="1"/>
    <x v="1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x v="0"/>
    <m/>
    <s v="30 to 39"/>
    <n v="39"/>
    <s v="Switzerland"/>
    <s v="Switzerland"/>
    <s v="Switzerland"/>
    <d v="2020-04-01T00:00:00"/>
    <n v="0"/>
    <n v="0.12162411475814483"/>
  </r>
  <r>
    <x v="192"/>
    <x v="0"/>
    <s v="4 - Manag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9"/>
    <s v="4 - Manager"/>
    <x v="0"/>
    <n v="3"/>
    <s v="20 to 29"/>
    <n v="25"/>
    <s v="France"/>
    <s v="Europe"/>
    <s v="Europe"/>
    <d v="2011-04-01T00:00:00"/>
    <n v="9"/>
    <n v="0.35513420857638689"/>
  </r>
  <r>
    <x v="193"/>
    <x v="1"/>
    <s v="6 - Junior Officer"/>
    <x v="1"/>
    <m/>
    <x v="0"/>
    <x v="0"/>
    <n v="0.5"/>
    <x v="1"/>
    <x v="1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0"/>
    <s v=""/>
    <x v="0"/>
    <m/>
    <s v="20 to 29"/>
    <n v="22"/>
    <s v="Switzerland"/>
    <s v="Switzerland"/>
    <s v="Switzerland"/>
    <d v="2020-04-01T00:00:00"/>
    <n v="0"/>
    <n v="0.39845544703255098"/>
  </r>
  <r>
    <x v="194"/>
    <x v="0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x v="0"/>
    <n v="2"/>
    <s v="30 to 39"/>
    <n v="30"/>
    <s v="Switzerland"/>
    <s v="Switzerland"/>
    <s v="Switzerland"/>
    <d v="2018-04-01T00:00:00"/>
    <n v="2"/>
    <n v="0.37590913740106968"/>
  </r>
  <r>
    <x v="195"/>
    <x v="0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40 to 49"/>
    <n v="40"/>
    <s v="Switzerland"/>
    <s v="Switzerland"/>
    <s v="Switzerland"/>
    <d v="2020-04-01T00:00:00"/>
    <n v="0"/>
    <n v="0.70330091321441546"/>
  </r>
  <r>
    <x v="196"/>
    <x v="0"/>
    <s v="6 - Junior Officer"/>
    <x v="0"/>
    <n v="3"/>
    <x v="0"/>
    <x v="1"/>
    <n v="0.5"/>
    <x v="1"/>
    <x v="0"/>
    <s v="Finance"/>
    <m/>
    <s v="6 - Junior Officer"/>
    <s v="Finance"/>
    <s v="Full Time"/>
    <s v="Full Time"/>
    <s v="Inconclusive"/>
    <s v="6 - Junior Officer &amp; Finance"/>
    <s v="Even"/>
    <s v="6 - Junior Officer"/>
    <n v="5"/>
    <s v="6 - Junior Officer"/>
    <x v="0"/>
    <n v="2"/>
    <s v="20 to 29"/>
    <n v="23"/>
    <s v="France"/>
    <s v="Europe"/>
    <s v="Europe"/>
    <d v="2015-04-01T00:00:00"/>
    <n v="5"/>
    <n v="0.59937533313574876"/>
  </r>
  <r>
    <x v="197"/>
    <x v="1"/>
    <s v="6 - Junior Officer"/>
    <x v="0"/>
    <n v="2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1"/>
    <s v="6 - Junior Officer"/>
    <x v="0"/>
    <m/>
    <s v="40 to 49"/>
    <n v="41"/>
    <s v="Switzerland"/>
    <s v="Switzerland"/>
    <s v="Switzerland"/>
    <d v="2019-04-01T00:00:00"/>
    <n v="1"/>
    <n v="0.47725974356098932"/>
  </r>
  <r>
    <x v="198"/>
    <x v="1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2"/>
    <s v="20 to 29"/>
    <n v="24"/>
    <s v="Switzerland"/>
    <s v="Switzerland"/>
    <s v="Switzerland"/>
    <d v="2018-04-01T00:00:00"/>
    <n v="2"/>
    <n v="0.22210341965997649"/>
  </r>
  <r>
    <x v="199"/>
    <x v="0"/>
    <s v="5 - Senior Offic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4"/>
    <s v="5 - Senior Officer"/>
    <x v="0"/>
    <n v="3"/>
    <s v="40 to 49"/>
    <n v="41"/>
    <s v="Italy"/>
    <s v="Europe"/>
    <s v="Europe"/>
    <d v="2011-04-01T00:00:00"/>
    <n v="9"/>
    <n v="0.27796779648080161"/>
  </r>
  <r>
    <x v="200"/>
    <x v="1"/>
    <s v="5 - Senior Officer"/>
    <x v="1"/>
    <m/>
    <x v="0"/>
    <x v="0"/>
    <n v="0.5"/>
    <x v="1"/>
    <x v="1"/>
    <s v="HR"/>
    <m/>
    <s v="5 - Senior Officer"/>
    <s v="HR"/>
    <n v="0.6"/>
    <s v="Part Time"/>
    <s v="Inconclusive"/>
    <s v="5 - Senior Officer &amp; HR"/>
    <s v="Even"/>
    <s v="5 - Senior Officer"/>
    <n v="0"/>
    <s v=""/>
    <x v="0"/>
    <m/>
    <s v="30 to 39"/>
    <n v="33"/>
    <s v="France"/>
    <s v="Europe"/>
    <s v="Europe"/>
    <d v="2020-04-01T00:00:00"/>
    <n v="0"/>
    <n v="0.33699345503089151"/>
  </r>
  <r>
    <x v="201"/>
    <x v="0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x v="0"/>
    <n v="2"/>
    <s v="30 to 39"/>
    <n v="34"/>
    <s v="United States"/>
    <s v="Americas"/>
    <s v="Elsewhere"/>
    <d v="2012-04-01T00:00:00"/>
    <n v="8"/>
    <n v="0.89160692252278695"/>
  </r>
  <r>
    <x v="202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Germany"/>
    <s v="Europe"/>
    <s v="Europe"/>
    <d v="2019-04-01T00:00:00"/>
    <n v="1"/>
    <n v="0.58671681634429484"/>
  </r>
  <r>
    <x v="203"/>
    <x v="0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2"/>
    <s v="Switzerland"/>
    <s v="Switzerland"/>
    <s v="Switzerland"/>
    <d v="2020-04-01T00:00:00"/>
    <n v="0"/>
    <n v="6.4655686816785241E-2"/>
  </r>
  <r>
    <x v="204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3"/>
    <s v="3 - Senior Manager"/>
    <x v="0"/>
    <n v="3"/>
    <s v="40 to 49"/>
    <n v="40"/>
    <s v="Switzerland"/>
    <s v="Switzerland"/>
    <s v="Switzerland"/>
    <d v="2014-04-01T00:00:00"/>
    <n v="6"/>
    <n v="0.24793536324772636"/>
  </r>
  <r>
    <x v="205"/>
    <x v="0"/>
    <s v="4 - Manager"/>
    <x v="0"/>
    <n v="2"/>
    <x v="0"/>
    <x v="1"/>
    <n v="0.5"/>
    <x v="1"/>
    <x v="0"/>
    <s v="Finance"/>
    <m/>
    <s v="4 - Manager"/>
    <s v="Finance"/>
    <s v="Full Time"/>
    <s v="Full Time"/>
    <s v="Inconclusive"/>
    <s v="4 - Manager &amp; Finance"/>
    <s v="Even"/>
    <s v="4 - Manager"/>
    <n v="1"/>
    <s v="5 - Senior Officer"/>
    <x v="1"/>
    <n v="1"/>
    <s v="30 to 39"/>
    <n v="36"/>
    <s v="United Kingdom"/>
    <s v="Europe"/>
    <s v="Europe"/>
    <d v="2015-04-01T00:00:00"/>
    <n v="5"/>
    <n v="0.80452134151399879"/>
  </r>
  <r>
    <x v="206"/>
    <x v="0"/>
    <s v="2 - Director"/>
    <x v="1"/>
    <m/>
    <x v="0"/>
    <x v="0"/>
    <n v="0.5"/>
    <x v="1"/>
    <x v="1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0"/>
    <s v=""/>
    <x v="0"/>
    <m/>
    <s v="30 to 39"/>
    <n v="38"/>
    <s v="Switzerland"/>
    <s v="Switzerland"/>
    <s v="Switzerland"/>
    <d v="2020-04-01T00:00:00"/>
    <n v="0"/>
    <n v="4.4695177717346435E-2"/>
  </r>
  <r>
    <x v="207"/>
    <x v="1"/>
    <s v="6 - Junior Officer"/>
    <x v="0"/>
    <n v="1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64624487955377019"/>
  </r>
  <r>
    <x v="208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8"/>
    <s v="Germany"/>
    <s v="Europe"/>
    <s v="Europe"/>
    <d v="2017-04-01T00:00:00"/>
    <n v="3"/>
    <n v="0.89702990892258061"/>
  </r>
  <r>
    <x v="209"/>
    <x v="1"/>
    <s v="4 - Manag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4 - Manager"/>
    <x v="0"/>
    <n v="2"/>
    <s v="50 to 59"/>
    <n v="51"/>
    <s v="Switzerland"/>
    <s v="Switzerland"/>
    <s v="Switzerland"/>
    <d v="2011-04-01T00:00:00"/>
    <n v="9"/>
    <n v="0.97615316642801853"/>
  </r>
  <r>
    <x v="210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1"/>
    <s v="Switzerland"/>
    <s v="Switzerland"/>
    <s v="Switzerland"/>
    <d v="2017-04-01T00:00:00"/>
    <n v="3"/>
    <n v="0.46143336662171752"/>
  </r>
  <r>
    <x v="211"/>
    <x v="0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20 to 29"/>
    <n v="27"/>
    <s v="Switzerland"/>
    <s v="Switzerland"/>
    <s v="Switzerland"/>
    <d v="2020-04-01T00:00:00"/>
    <n v="0"/>
    <n v="0.89342538852298659"/>
  </r>
  <r>
    <x v="212"/>
    <x v="1"/>
    <s v="2 - Director"/>
    <x v="0"/>
    <n v="4"/>
    <x v="0"/>
    <x v="1"/>
    <n v="0.5"/>
    <x v="1"/>
    <x v="0"/>
    <s v="HR"/>
    <m/>
    <s v="2 - Director"/>
    <s v="HR"/>
    <s v="Full Time"/>
    <s v="Full Time"/>
    <s v="Inconclusive"/>
    <s v="2 - Director &amp; HR"/>
    <s v="Uneven - Men benefit"/>
    <s v="2 - Director"/>
    <n v="3"/>
    <s v="2 - Director"/>
    <x v="0"/>
    <n v="2"/>
    <s v="40 to 49"/>
    <n v="44"/>
    <s v="Switzerland"/>
    <s v="Switzerland"/>
    <s v="Switzerland"/>
    <d v="2017-04-01T00:00:00"/>
    <n v="3"/>
    <n v="0.68602635855597327"/>
  </r>
  <r>
    <x v="213"/>
    <x v="1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8"/>
    <s v="France"/>
    <s v="Europe"/>
    <s v="Europe"/>
    <d v="2020-04-01T00:00:00"/>
    <n v="0"/>
    <n v="0.85028832947397093"/>
  </r>
  <r>
    <x v="214"/>
    <x v="0"/>
    <s v="4 - Manager"/>
    <x v="0"/>
    <n v="1"/>
    <x v="1"/>
    <x v="1"/>
    <n v="0.5"/>
    <x v="1"/>
    <x v="0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x v="0"/>
    <n v="3"/>
    <s v="30 to 39"/>
    <n v="37"/>
    <s v="Switzerland"/>
    <s v="Switzerland"/>
    <s v="Switzerland"/>
    <d v="2011-04-01T00:00:00"/>
    <n v="9"/>
    <n v="0.22589115139522542"/>
  </r>
  <r>
    <x v="215"/>
    <x v="1"/>
    <s v="5 - Senior Officer"/>
    <x v="0"/>
    <m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5 - Senior Officer"/>
    <x v="0"/>
    <n v="2"/>
    <s v="40 to 49"/>
    <n v="44"/>
    <s v="France"/>
    <s v="Europe"/>
    <s v="Europe"/>
    <d v="2011-04-01T00:00:00"/>
    <n v="9"/>
    <n v="0.22169548135132922"/>
  </r>
  <r>
    <x v="216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2"/>
    <s v="Switzerland"/>
    <s v="Switzerland"/>
    <s v="Switzerland"/>
    <d v="2019-04-01T00:00:00"/>
    <n v="1"/>
    <n v="0.98996544771672212"/>
  </r>
  <r>
    <x v="21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3"/>
    <s v="20 to 29"/>
    <n v="29"/>
    <s v="Switzerland"/>
    <s v="Switzerland"/>
    <s v="Switzerland"/>
    <d v="2013-04-01T00:00:00"/>
    <n v="7"/>
    <n v="0.13187441231877917"/>
  </r>
  <r>
    <x v="218"/>
    <x v="1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30 to 39"/>
    <n v="36"/>
    <s v="Switzerland"/>
    <s v="Switzerland"/>
    <s v="Switzerland"/>
    <d v="2020-04-01T00:00:00"/>
    <n v="0"/>
    <n v="0.35153321099437396"/>
  </r>
  <r>
    <x v="219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4"/>
    <s v="5 - Senior Officer"/>
    <x v="0"/>
    <n v="3"/>
    <s v="20 to 29"/>
    <n v="29"/>
    <s v="Germany"/>
    <s v="Europe"/>
    <s v="Europe"/>
    <d v="2011-04-01T00:00:00"/>
    <n v="9"/>
    <n v="0.43566638416867232"/>
  </r>
  <r>
    <x v="220"/>
    <x v="1"/>
    <s v="5 - Senior Officer"/>
    <x v="1"/>
    <m/>
    <x v="0"/>
    <x v="0"/>
    <n v="0.5"/>
    <x v="1"/>
    <x v="1"/>
    <s v="Strategy"/>
    <m/>
    <s v="5 - Senior Officer"/>
    <s v="Strategy"/>
    <s v="Full Time"/>
    <s v="Full Time"/>
    <s v="Inconclusive"/>
    <s v="5 - Senior Officer &amp; Strategy"/>
    <s v="Even"/>
    <s v="5 - Senior Officer"/>
    <n v="0"/>
    <s v=""/>
    <x v="0"/>
    <m/>
    <s v="20 to 29"/>
    <n v="28"/>
    <s v="Switzerland"/>
    <s v="Switzerland"/>
    <s v="Switzerland"/>
    <d v="2020-04-01T00:00:00"/>
    <n v="0"/>
    <n v="0.91461596364229514"/>
  </r>
  <r>
    <x v="221"/>
    <x v="0"/>
    <s v="2 - Director"/>
    <x v="0"/>
    <n v="3"/>
    <x v="1"/>
    <x v="1"/>
    <n v="0.5"/>
    <x v="1"/>
    <x v="0"/>
    <s v="Sales &amp; Marketing"/>
    <m/>
    <s v="1 - Executive"/>
    <s v="Sales &amp; Marketing"/>
    <s v="Full Time"/>
    <s v="Full Time"/>
    <s v="Inconclusive"/>
    <s v="2 - Director &amp; Sales &amp; Marketing"/>
    <s v="Uneven - Men benefit"/>
    <s v="2 - Director"/>
    <n v="6"/>
    <s v="2 - Director"/>
    <x v="0"/>
    <n v="3"/>
    <s v="30 to 39"/>
    <n v="39"/>
    <s v="Switzerland"/>
    <s v="Switzerland"/>
    <s v="Switzerland"/>
    <d v="2012-04-01T00:00:00"/>
    <n v="8"/>
    <n v="0.70895568969963896"/>
  </r>
  <r>
    <x v="222"/>
    <x v="1"/>
    <s v="5 - Senior Offic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5"/>
    <s v="5 - Senior Officer"/>
    <x v="0"/>
    <n v="3"/>
    <s v="20 to 29"/>
    <n v="29"/>
    <s v="Switzerland"/>
    <s v="Switzerland"/>
    <s v="Switzerland"/>
    <d v="2011-04-01T00:00:00"/>
    <n v="9"/>
    <n v="0.83388957330435365"/>
  </r>
  <r>
    <x v="223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x v="0"/>
    <n v="3"/>
    <s v="40 to 49"/>
    <n v="46"/>
    <s v="Germany"/>
    <s v="Europe"/>
    <s v="Europe"/>
    <d v="2011-04-01T00:00:00"/>
    <n v="9"/>
    <n v="0.19038646465075171"/>
  </r>
  <r>
    <x v="224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x v="1"/>
    <n v="1"/>
    <s v="20 to 29"/>
    <n v="25"/>
    <s v="Romania"/>
    <s v="Europe"/>
    <s v="Europe"/>
    <d v="2014-04-01T00:00:00"/>
    <n v="6"/>
    <n v="0.13358339367465011"/>
  </r>
  <r>
    <x v="225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1"/>
    <s v="Switzerland"/>
    <s v="Switzerland"/>
    <s v="Switzerland"/>
    <d v="2017-04-01T00:00:00"/>
    <n v="3"/>
    <n v="0.32170563948084674"/>
  </r>
  <r>
    <x v="226"/>
    <x v="0"/>
    <s v="4 - Manag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4 - Manager"/>
    <x v="0"/>
    <n v="2"/>
    <s v="40 to 49"/>
    <n v="43"/>
    <s v="Switzerland"/>
    <s v="Switzerland"/>
    <s v="Switzerland"/>
    <d v="2011-04-01T00:00:00"/>
    <n v="9"/>
    <n v="5.9663926327967576E-2"/>
  </r>
  <r>
    <x v="227"/>
    <x v="0"/>
    <s v="5 - Senior Officer"/>
    <x v="0"/>
    <n v="2"/>
    <x v="1"/>
    <x v="1"/>
    <n v="0.5"/>
    <x v="1"/>
    <x v="0"/>
    <s v="Internal Services"/>
    <m/>
    <s v="4 - Manager"/>
    <s v="Internal Services"/>
    <s v="Full Time"/>
    <s v="Full Time"/>
    <s v="Even"/>
    <s v="5 - Senior Officer &amp; Internal Services"/>
    <s v="Even"/>
    <s v="5 - Senior Officer"/>
    <n v="2"/>
    <s v="5 - Senior Officer"/>
    <x v="0"/>
    <n v="3"/>
    <s v="30 to 39"/>
    <n v="31"/>
    <s v="Switzerland"/>
    <s v="Switzerland"/>
    <s v="Switzerland"/>
    <d v="2016-04-01T00:00:00"/>
    <n v="4"/>
    <n v="0.9507146959500713"/>
  </r>
  <r>
    <x v="228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3"/>
    <s v="3 - Senior Manager"/>
    <x v="0"/>
    <n v="2"/>
    <s v="30 to 39"/>
    <n v="35"/>
    <s v="Switzerland"/>
    <s v="Switzerland"/>
    <s v="Switzerland"/>
    <d v="2016-04-01T00:00:00"/>
    <n v="4"/>
    <n v="0.90538313943770032"/>
  </r>
  <r>
    <x v="229"/>
    <x v="1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2"/>
    <s v="6 - Junior Officer"/>
    <x v="0"/>
    <n v="3"/>
    <s v="40 to 49"/>
    <n v="42"/>
    <s v="Switzerland"/>
    <s v="Switzerland"/>
    <s v="Switzerland"/>
    <d v="2018-04-01T00:00:00"/>
    <n v="2"/>
    <n v="0.82244442974387755"/>
  </r>
  <r>
    <x v="230"/>
    <x v="0"/>
    <s v="3 - Senior Manager"/>
    <x v="0"/>
    <n v="3"/>
    <x v="0"/>
    <x v="1"/>
    <n v="0.5"/>
    <x v="1"/>
    <x v="0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3"/>
    <s v="3 - Senior Manager"/>
    <x v="0"/>
    <n v="3"/>
    <s v="30 to 39"/>
    <n v="39"/>
    <s v="France"/>
    <s v="Europe"/>
    <s v="Europe"/>
    <d v="2016-04-01T00:00:00"/>
    <n v="4"/>
    <n v="0.12100195544461878"/>
  </r>
  <r>
    <x v="231"/>
    <x v="1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30 to 39"/>
    <n v="34"/>
    <s v="Spain"/>
    <s v="Europe"/>
    <s v="Europe"/>
    <d v="2017-04-01T00:00:00"/>
    <n v="3"/>
    <n v="0.8069046422577737"/>
  </r>
  <r>
    <x v="232"/>
    <x v="1"/>
    <s v="6 - Junior Officer"/>
    <x v="1"/>
    <m/>
    <x v="0"/>
    <x v="0"/>
    <n v="0.5"/>
    <x v="1"/>
    <x v="1"/>
    <s v="Strategy"/>
    <m/>
    <s v="6 - Junior Officer"/>
    <s v="Strategy"/>
    <n v="0.8"/>
    <s v="Part Time"/>
    <s v="Inconclusive"/>
    <s v="6 - Junior Officer &amp; Strategy"/>
    <s v="Even"/>
    <s v="6 - Junior Officer"/>
    <n v="0"/>
    <s v=""/>
    <x v="0"/>
    <m/>
    <s v="20 to 29"/>
    <n v="25"/>
    <s v="Switzerland"/>
    <s v="Switzerland"/>
    <s v="Switzerland"/>
    <d v="2020-04-01T00:00:00"/>
    <n v="0"/>
    <n v="0.74670786093657437"/>
  </r>
  <r>
    <x v="233"/>
    <x v="1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9"/>
    <s v="Germany"/>
    <s v="Europe"/>
    <s v="Europe"/>
    <d v="2018-04-01T00:00:00"/>
    <n v="2"/>
    <n v="0.48580911676523042"/>
  </r>
  <r>
    <x v="234"/>
    <x v="0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x v="0"/>
    <n v="3"/>
    <s v="30 to 39"/>
    <n v="32"/>
    <s v="Switzerland"/>
    <s v="Switzerland"/>
    <s v="Switzerland"/>
    <d v="2014-04-01T00:00:00"/>
    <n v="6"/>
    <n v="0.96569124362920833"/>
  </r>
  <r>
    <x v="235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2"/>
    <s v="Switzerland"/>
    <s v="Switzerland"/>
    <s v="Switzerland"/>
    <d v="2019-04-01T00:00:00"/>
    <n v="1"/>
    <n v="0.53132308530055228"/>
  </r>
  <r>
    <x v="236"/>
    <x v="1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30 to 39"/>
    <n v="31"/>
    <s v="Switzerland"/>
    <s v="Switzerland"/>
    <s v="Switzerland"/>
    <d v="2016-04-01T00:00:00"/>
    <n v="4"/>
    <n v="0.80425663529505931"/>
  </r>
  <r>
    <x v="237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2"/>
    <s v="France"/>
    <s v="Europe"/>
    <s v="Europe"/>
    <d v="2020-04-01T00:00:00"/>
    <n v="0"/>
    <n v="0.33831365219427323"/>
  </r>
  <r>
    <x v="238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2"/>
    <s v="30 to 39"/>
    <n v="36"/>
    <s v="Italy"/>
    <s v="Europe"/>
    <s v="Europe"/>
    <d v="2014-04-01T00:00:00"/>
    <n v="6"/>
    <n v="0.4310674383021198"/>
  </r>
  <r>
    <x v="239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20 to 29"/>
    <n v="27"/>
    <s v="Italy"/>
    <s v="Europe"/>
    <s v="Europe"/>
    <d v="2016-04-01T00:00:00"/>
    <n v="4"/>
    <n v="0.50299871191319423"/>
  </r>
  <r>
    <x v="240"/>
    <x v="1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x v="0"/>
    <n v="2"/>
    <s v="30 to 39"/>
    <n v="38"/>
    <s v="Germany"/>
    <s v="Europe"/>
    <s v="Europe"/>
    <d v="2018-04-01T00:00:00"/>
    <n v="2"/>
    <n v="0.12618331682197914"/>
  </r>
  <r>
    <x v="241"/>
    <x v="0"/>
    <s v="5 - Senior Officer"/>
    <x v="0"/>
    <n v="3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3"/>
    <s v="5 - Senior Officer"/>
    <x v="0"/>
    <n v="3"/>
    <s v="30 to 39"/>
    <n v="37"/>
    <s v="France"/>
    <s v="Europe"/>
    <s v="Europe"/>
    <d v="2017-04-01T00:00:00"/>
    <n v="3"/>
    <n v="0.99665123652492238"/>
  </r>
  <r>
    <x v="242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1"/>
    <s v="3 - Senior Manager"/>
    <x v="1"/>
    <n v="2"/>
    <s v="40 to 49"/>
    <n v="42"/>
    <s v="Switzerland"/>
    <s v="Switzerland"/>
    <s v="Switzerland"/>
    <d v="2013-04-01T00:00:00"/>
    <n v="7"/>
    <n v="0.14744428082434513"/>
  </r>
  <r>
    <x v="243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x v="0"/>
    <n v="4"/>
    <s v="40 to 49"/>
    <n v="41"/>
    <s v="United Kingdom"/>
    <s v="Europe"/>
    <s v="Europe"/>
    <d v="2011-04-01T00:00:00"/>
    <n v="9"/>
    <n v="0.67110825876652858"/>
  </r>
  <r>
    <x v="244"/>
    <x v="1"/>
    <s v="5 - Senior Officer"/>
    <x v="0"/>
    <n v="2"/>
    <x v="0"/>
    <x v="0"/>
    <n v="0.5"/>
    <x v="0"/>
    <x v="0"/>
    <s v="Operations"/>
    <s v="FY20"/>
    <m/>
    <s v="Operations"/>
    <n v="0.7"/>
    <s v="Part Time"/>
    <s v=""/>
    <s v=""/>
    <s v=""/>
    <s v=""/>
    <n v="5"/>
    <s v="5 - Senior Officer"/>
    <x v="0"/>
    <n v="3"/>
    <s v="40 to 49"/>
    <n v="49"/>
    <s v="Switzerland"/>
    <s v="Switzerland"/>
    <s v="Switzerland"/>
    <d v="2015-04-01T00:00:00"/>
    <n v="5"/>
    <n v="0.8580083075208389"/>
  </r>
  <r>
    <x v="245"/>
    <x v="0"/>
    <s v="6 - Junior Offic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5"/>
    <s v="6 - Junior Officer"/>
    <x v="0"/>
    <n v="3"/>
    <s v="20 to 29"/>
    <n v="25"/>
    <s v="Switzerland"/>
    <s v="Switzerland"/>
    <s v="Switzerland"/>
    <d v="2015-04-01T00:00:00"/>
    <n v="5"/>
    <n v="0.25052051081040683"/>
  </r>
  <r>
    <x v="246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2"/>
    <s v="Switzerland"/>
    <s v="Switzerland"/>
    <s v="Switzerland"/>
    <d v="2017-04-01T00:00:00"/>
    <n v="3"/>
    <n v="0.91747544288313898"/>
  </r>
  <r>
    <x v="247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x v="1"/>
    <n v="1"/>
    <s v="30 to 39"/>
    <n v="30"/>
    <s v="Spain"/>
    <s v="Europe"/>
    <s v="Europe"/>
    <d v="2012-04-01T00:00:00"/>
    <n v="8"/>
    <n v="0.23923582444938729"/>
  </r>
  <r>
    <x v="248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1"/>
    <s v="Switzerland"/>
    <s v="Switzerland"/>
    <s v="Switzerland"/>
    <d v="2018-04-01T00:00:00"/>
    <n v="2"/>
    <n v="0.3849735717591467"/>
  </r>
  <r>
    <x v="249"/>
    <x v="0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5"/>
    <s v="6 - Junior Officer"/>
    <x v="0"/>
    <n v="2"/>
    <s v="20 to 29"/>
    <n v="24"/>
    <s v="Switzerland"/>
    <s v="Switzerland"/>
    <s v="Switzerland"/>
    <d v="2015-04-01T00:00:00"/>
    <n v="5"/>
    <n v="0.31048633307811302"/>
  </r>
  <r>
    <x v="250"/>
    <x v="0"/>
    <s v="6 - Junior Officer"/>
    <x v="0"/>
    <n v="2"/>
    <x v="1"/>
    <x v="1"/>
    <n v="0.5"/>
    <x v="1"/>
    <x v="0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9"/>
    <s v="Switzerland"/>
    <s v="Switzerland"/>
    <s v="Switzerland"/>
    <d v="2019-04-01T00:00:00"/>
    <n v="1"/>
    <n v="6.9860509249226044E-2"/>
  </r>
  <r>
    <x v="25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7"/>
    <s v="Switzerland"/>
    <s v="Switzerland"/>
    <s v="Switzerland"/>
    <d v="2018-04-01T00:00:00"/>
    <n v="2"/>
    <n v="0.5152096128458703"/>
  </r>
  <r>
    <x v="252"/>
    <x v="0"/>
    <s v="6 - Junior Officer"/>
    <x v="0"/>
    <n v="4"/>
    <x v="0"/>
    <x v="1"/>
    <n v="0.5"/>
    <x v="1"/>
    <x v="0"/>
    <s v="Finance"/>
    <m/>
    <s v="6 - Junior Officer"/>
    <s v="Finance"/>
    <s v="Full Time"/>
    <s v="Full Time"/>
    <s v="Inconclusive"/>
    <s v="6 - Junior Officer &amp; Finance"/>
    <s v="Even"/>
    <s v="6 - Junior Officer"/>
    <n v="5"/>
    <s v="6 - Junior Officer"/>
    <x v="0"/>
    <n v="2"/>
    <s v="20 to 29"/>
    <n v="26"/>
    <s v="Switzerland"/>
    <s v="Switzerland"/>
    <s v="Switzerland"/>
    <d v="2015-04-01T00:00:00"/>
    <n v="5"/>
    <n v="0.65768616219960352"/>
  </r>
  <r>
    <x v="253"/>
    <x v="1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31791427963209629"/>
  </r>
  <r>
    <x v="254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2.0673658600052436E-2"/>
  </r>
  <r>
    <x v="255"/>
    <x v="1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3"/>
    <s v="20 to 29"/>
    <n v="29"/>
    <s v="Germany"/>
    <s v="Europe"/>
    <s v="Europe"/>
    <d v="2015-04-01T00:00:00"/>
    <n v="5"/>
    <n v="0.71593555614476789"/>
  </r>
  <r>
    <x v="256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3"/>
    <s v="1 - Executive"/>
    <x v="0"/>
    <n v="3"/>
    <s v="40 to 49"/>
    <n v="43"/>
    <s v="Switzerland"/>
    <s v="Switzerland"/>
    <s v="Switzerland"/>
    <d v="2011-04-01T00:00:00"/>
    <n v="9"/>
    <n v="0.62366550652215291"/>
  </r>
  <r>
    <x v="257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6"/>
    <s v="France"/>
    <s v="Europe"/>
    <s v="Europe"/>
    <d v="2018-04-01T00:00:00"/>
    <n v="2"/>
    <n v="0.29902906679975072"/>
  </r>
  <r>
    <x v="258"/>
    <x v="1"/>
    <s v="6 - Junior Officer"/>
    <x v="0"/>
    <n v="3"/>
    <x v="0"/>
    <x v="1"/>
    <n v="0.5"/>
    <x v="1"/>
    <x v="0"/>
    <s v="HR"/>
    <m/>
    <s v="6 - Junior Officer"/>
    <s v="HR"/>
    <s v="Full Time"/>
    <s v="Full Time"/>
    <s v="Inconclusive"/>
    <s v="6 - Junior Officer &amp; HR"/>
    <s v="Even"/>
    <s v="6 - Junior Officer"/>
    <n v="3"/>
    <s v="6 - Junior Officer"/>
    <x v="0"/>
    <n v="3"/>
    <s v="20 to 29"/>
    <n v="23"/>
    <s v="Switzerland"/>
    <s v="Switzerland"/>
    <s v="Switzerland"/>
    <d v="2017-04-01T00:00:00"/>
    <n v="3"/>
    <n v="0.88388836630685153"/>
  </r>
  <r>
    <x v="259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n v="3"/>
    <s v="20 to 29"/>
    <n v="28"/>
    <s v="Switzerland"/>
    <s v="Switzerland"/>
    <s v="Switzerland"/>
    <d v="2015-04-01T00:00:00"/>
    <n v="5"/>
    <n v="0.41201229675752737"/>
  </r>
  <r>
    <x v="260"/>
    <x v="1"/>
    <s v="4 - Manager"/>
    <x v="0"/>
    <n v="2"/>
    <x v="0"/>
    <x v="1"/>
    <n v="0.5"/>
    <x v="1"/>
    <x v="0"/>
    <s v="HR"/>
    <m/>
    <s v="4 - Manager"/>
    <s v="HR"/>
    <s v="Full Time"/>
    <s v="Full Time"/>
    <s v="Inconclusive"/>
    <s v="4 - Manager &amp; HR"/>
    <s v="Even"/>
    <s v="4 - Manager"/>
    <n v="7"/>
    <s v="4 - Manager"/>
    <x v="0"/>
    <n v="3"/>
    <s v="30 to 39"/>
    <n v="39"/>
    <s v="France"/>
    <s v="Europe"/>
    <s v="Europe"/>
    <d v="2013-04-01T00:00:00"/>
    <n v="7"/>
    <n v="0.8576252758779811"/>
  </r>
  <r>
    <x v="261"/>
    <x v="0"/>
    <s v="2 - Director"/>
    <x v="0"/>
    <n v="2"/>
    <x v="0"/>
    <x v="1"/>
    <n v="0.5"/>
    <x v="1"/>
    <x v="0"/>
    <s v="Finance"/>
    <m/>
    <s v="2 - Director"/>
    <s v="Finance"/>
    <s v="Full Time"/>
    <s v="Full Time"/>
    <s v="Inconclusive"/>
    <s v="2 - Director &amp; Finance"/>
    <s v="Uneven - Men benefit"/>
    <s v="2 - Director"/>
    <n v="1"/>
    <s v="3 - Senior Manager"/>
    <x v="1"/>
    <n v="2"/>
    <s v="40 to 49"/>
    <n v="41"/>
    <s v="Switzerland"/>
    <s v="Switzerland"/>
    <s v="Switzerland"/>
    <d v="2015-04-01T00:00:00"/>
    <n v="5"/>
    <n v="0.39351745820596906"/>
  </r>
  <r>
    <x v="262"/>
    <x v="0"/>
    <s v="5 - Senior Officer"/>
    <x v="1"/>
    <m/>
    <x v="0"/>
    <x v="0"/>
    <n v="0.5"/>
    <x v="1"/>
    <x v="1"/>
    <s v="Operations"/>
    <m/>
    <s v="5 - Senior Officer"/>
    <s v="Operations"/>
    <s v="Full Time"/>
    <s v="Full Time"/>
    <s v="Even"/>
    <s v="5 - Senior Officer &amp; Operations"/>
    <s v="Even"/>
    <s v="5 - Senior Officer"/>
    <n v="0"/>
    <s v=""/>
    <x v="0"/>
    <m/>
    <s v="20 to 29"/>
    <n v="27"/>
    <s v="Austria"/>
    <s v="Europe"/>
    <s v="Europe"/>
    <d v="2020-04-01T00:00:00"/>
    <n v="0"/>
    <n v="0.12099903291878977"/>
  </r>
  <r>
    <x v="263"/>
    <x v="0"/>
    <s v="6 - Junior Officer"/>
    <x v="0"/>
    <n v="2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8"/>
    <s v="France"/>
    <s v="Europe"/>
    <s v="Europe"/>
    <d v="2019-04-01T00:00:00"/>
    <n v="1"/>
    <n v="0.90221042419947139"/>
  </r>
  <r>
    <x v="264"/>
    <x v="1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3"/>
    <s v="40 to 49"/>
    <n v="41"/>
    <s v="Switzerland"/>
    <s v="Switzerland"/>
    <s v="Switzerland"/>
    <d v="2012-04-01T00:00:00"/>
    <n v="8"/>
    <n v="0.9991484910864723"/>
  </r>
  <r>
    <x v="265"/>
    <x v="1"/>
    <s v="5 - Senior Officer"/>
    <x v="0"/>
    <n v="3"/>
    <x v="0"/>
    <x v="1"/>
    <n v="0.5"/>
    <x v="1"/>
    <x v="0"/>
    <s v="Operations"/>
    <m/>
    <s v="5 - Senior Officer"/>
    <s v="Operations"/>
    <n v="0.8"/>
    <s v="Part Time"/>
    <s v="Even"/>
    <s v="5 - Senior Officer &amp; Operations"/>
    <s v="Even"/>
    <s v="5 - Senior Officer"/>
    <n v="2"/>
    <s v="5 - Senior Officer"/>
    <x v="0"/>
    <n v="2"/>
    <s v="30 to 39"/>
    <n v="32"/>
    <s v="Switzerland"/>
    <s v="Switzerland"/>
    <s v="Switzerland"/>
    <d v="2018-04-01T00:00:00"/>
    <n v="2"/>
    <n v="0.21839340577339827"/>
  </r>
  <r>
    <x v="266"/>
    <x v="1"/>
    <s v="5 - Senior Officer"/>
    <x v="0"/>
    <n v="2"/>
    <x v="0"/>
    <x v="1"/>
    <n v="0.5"/>
    <x v="1"/>
    <x v="0"/>
    <s v="Finance"/>
    <m/>
    <s v="5 - Senior Officer"/>
    <s v="Finance"/>
    <s v="Full Time"/>
    <s v="Full Time"/>
    <s v="Inconclusive"/>
    <s v="5 - Senior Officer &amp; Finance"/>
    <s v="Even"/>
    <s v="5 - Senior Officer"/>
    <n v="1"/>
    <s v="6 - Junior Officer"/>
    <x v="1"/>
    <n v="1"/>
    <s v="20 to 29"/>
    <n v="29"/>
    <s v="Switzerland"/>
    <s v="Switzerland"/>
    <s v="Switzerland"/>
    <d v="2017-04-01T00:00:00"/>
    <n v="3"/>
    <n v="0.82629830051170927"/>
  </r>
  <r>
    <x v="267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3"/>
    <s v="France"/>
    <s v="Europe"/>
    <s v="Europe"/>
    <d v="2017-04-01T00:00:00"/>
    <n v="3"/>
    <n v="0.46622386257293624"/>
  </r>
  <r>
    <x v="268"/>
    <x v="0"/>
    <s v="5 - Senior Officer"/>
    <x v="0"/>
    <n v="3"/>
    <x v="1"/>
    <x v="1"/>
    <n v="0.5"/>
    <x v="1"/>
    <x v="0"/>
    <s v="Strategy"/>
    <m/>
    <s v="4 - Manager"/>
    <s v="Strategy"/>
    <s v="Full Time"/>
    <s v="Full Time"/>
    <s v="Inconclusive"/>
    <s v="5 - Senior Officer &amp; Strategy"/>
    <s v="Even"/>
    <s v="5 - Senior Officer"/>
    <n v="3"/>
    <s v="5 - Senior Officer"/>
    <x v="0"/>
    <n v="3"/>
    <s v="30 to 39"/>
    <n v="36"/>
    <s v="Switzerland"/>
    <s v="Switzerland"/>
    <s v="Switzerland"/>
    <d v="2017-04-01T00:00:00"/>
    <n v="3"/>
    <n v="3.2671735697247684E-2"/>
  </r>
  <r>
    <x v="269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5"/>
    <s v="6 - Junior Officer"/>
    <x v="0"/>
    <n v="3"/>
    <s v="20 to 29"/>
    <n v="27"/>
    <s v="Switzerland"/>
    <s v="Switzerland"/>
    <s v="Switzerland"/>
    <d v="2015-04-01T00:00:00"/>
    <n v="5"/>
    <n v="0.2390578984831675"/>
  </r>
  <r>
    <x v="270"/>
    <x v="1"/>
    <s v="4 - Manager"/>
    <x v="0"/>
    <n v="4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40 to 49"/>
    <n v="41"/>
    <s v="Switzerland"/>
    <s v="Switzerland"/>
    <s v="Switzerland"/>
    <d v="2011-04-01T00:00:00"/>
    <n v="9"/>
    <n v="0.81842664673454357"/>
  </r>
  <r>
    <x v="271"/>
    <x v="1"/>
    <s v="2 - Director"/>
    <x v="1"/>
    <m/>
    <x v="0"/>
    <x v="0"/>
    <n v="0.5"/>
    <x v="1"/>
    <x v="1"/>
    <s v="Operations"/>
    <m/>
    <s v="2 - Director"/>
    <s v="Operations"/>
    <s v="Full Time"/>
    <s v="Full Time"/>
    <s v="Even"/>
    <s v="2 - Director &amp; Operations"/>
    <s v="Uneven - Men benefit"/>
    <s v="2 - Director"/>
    <n v="0"/>
    <s v=""/>
    <x v="0"/>
    <m/>
    <s v="30 to 39"/>
    <n v="39"/>
    <s v="Switzerland"/>
    <s v="Switzerland"/>
    <s v="Switzerland"/>
    <d v="2020-04-01T00:00:00"/>
    <n v="0"/>
    <n v="0.92297465392923217"/>
  </r>
  <r>
    <x v="272"/>
    <x v="1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4"/>
    <s v="6 - Junior Officer"/>
    <x v="0"/>
    <n v="3"/>
    <s v="20 to 29"/>
    <n v="24"/>
    <s v="Switzerland"/>
    <s v="Switzerland"/>
    <s v="Switzerland"/>
    <d v="2016-04-01T00:00:00"/>
    <n v="4"/>
    <n v="0.13021232087869428"/>
  </r>
  <r>
    <x v="273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16 to 19"/>
    <n v="19"/>
    <s v="Switzerland"/>
    <s v="Switzerland"/>
    <s v="Switzerland"/>
    <d v="2018-04-01T00:00:00"/>
    <n v="2"/>
    <n v="3.674057700032507E-2"/>
  </r>
  <r>
    <x v="274"/>
    <x v="1"/>
    <s v="2 - Directo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5"/>
    <s v="2 - Director"/>
    <x v="0"/>
    <m/>
    <s v="40 to 49"/>
    <n v="41"/>
    <s v="France"/>
    <s v="Europe"/>
    <s v="Europe"/>
    <d v="2015-04-01T00:00:00"/>
    <n v="5"/>
    <n v="0.98773073110131437"/>
  </r>
  <r>
    <x v="275"/>
    <x v="0"/>
    <s v="6 - Junior Officer"/>
    <x v="0"/>
    <n v="1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16 to 19"/>
    <n v="19"/>
    <s v="France"/>
    <s v="Europe"/>
    <s v="Europe"/>
    <d v="2017-04-01T00:00:00"/>
    <n v="3"/>
    <n v="0.24777516046656611"/>
  </r>
  <r>
    <x v="276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3"/>
    <s v="France"/>
    <s v="Europe"/>
    <s v="Europe"/>
    <d v="2017-04-01T00:00:00"/>
    <n v="3"/>
    <n v="0.63236538892196004"/>
  </r>
  <r>
    <x v="277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x v="0"/>
    <n v="3"/>
    <s v="30 to 39"/>
    <n v="39"/>
    <s v="Switzerland"/>
    <s v="Switzerland"/>
    <s v="Switzerland"/>
    <d v="2016-04-01T00:00:00"/>
    <n v="4"/>
    <n v="0.77970091331700064"/>
  </r>
  <r>
    <x v="278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4"/>
    <s v="6 - Junior Officer"/>
    <x v="0"/>
    <n v="3"/>
    <s v="20 to 29"/>
    <n v="24"/>
    <s v="Switzerland"/>
    <s v="Switzerland"/>
    <s v="Switzerland"/>
    <d v="2016-04-01T00:00:00"/>
    <n v="4"/>
    <n v="0.19787934715795419"/>
  </r>
  <r>
    <x v="279"/>
    <x v="0"/>
    <s v="1 - Executive"/>
    <x v="1"/>
    <m/>
    <x v="0"/>
    <x v="0"/>
    <n v="0.5"/>
    <x v="1"/>
    <x v="1"/>
    <s v="Internal Services"/>
    <m/>
    <s v="1 - Executive"/>
    <s v="Internal Services"/>
    <s v="Full Time"/>
    <s v="Full Time"/>
    <s v=""/>
    <s v=""/>
    <s v=""/>
    <s v=""/>
    <n v="0"/>
    <s v=""/>
    <x v="0"/>
    <m/>
    <s v="30 to 39"/>
    <n v="38"/>
    <s v="France"/>
    <s v="Europe"/>
    <s v="Europe"/>
    <d v="2020-04-01T00:00:00"/>
    <n v="0"/>
    <n v="0.86814606172865838"/>
  </r>
  <r>
    <x v="280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4"/>
    <s v="Italy"/>
    <s v="Europe"/>
    <s v="Europe"/>
    <d v="2017-04-01T00:00:00"/>
    <n v="3"/>
    <n v="0.57129550506593862"/>
  </r>
  <r>
    <x v="281"/>
    <x v="0"/>
    <s v="2 - Director"/>
    <x v="0"/>
    <n v="2"/>
    <x v="0"/>
    <x v="1"/>
    <n v="0.5"/>
    <x v="1"/>
    <x v="0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3"/>
    <s v="2 - Director"/>
    <x v="0"/>
    <n v="3"/>
    <s v="40 to 49"/>
    <n v="44"/>
    <s v="France"/>
    <s v="Europe"/>
    <s v="Europe"/>
    <d v="2011-04-01T00:00:00"/>
    <n v="9"/>
    <n v="0.59523510533855983"/>
  </r>
  <r>
    <x v="282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71908707499267621"/>
  </r>
  <r>
    <x v="283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1"/>
    <s v="France"/>
    <s v="Europe"/>
    <s v="Europe"/>
    <d v="2017-04-01T00:00:00"/>
    <n v="3"/>
    <n v="1.2666460361649534E-2"/>
  </r>
  <r>
    <x v="284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2"/>
    <s v="Switzerland"/>
    <s v="Switzerland"/>
    <s v="Switzerland"/>
    <d v="2018-04-01T00:00:00"/>
    <n v="2"/>
    <n v="0.82442173032377841"/>
  </r>
  <r>
    <x v="285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x v="1"/>
    <n v="2"/>
    <s v="30 to 39"/>
    <n v="30"/>
    <s v="Germany"/>
    <s v="Europe"/>
    <s v="Europe"/>
    <d v="2018-04-01T00:00:00"/>
    <n v="2"/>
    <n v="0.16022478812283891"/>
  </r>
  <r>
    <x v="286"/>
    <x v="1"/>
    <s v="6 - Junior Officer"/>
    <x v="1"/>
    <m/>
    <x v="0"/>
    <x v="0"/>
    <n v="0.5"/>
    <x v="1"/>
    <x v="1"/>
    <s v="Internal Services"/>
    <m/>
    <s v="6 - Junior Officer"/>
    <s v="Internal Services"/>
    <n v="0.7"/>
    <s v="Part Time"/>
    <s v="Even"/>
    <s v="6 - Junior Officer &amp; Internal Services"/>
    <s v="Even"/>
    <s v="6 - Junior Officer"/>
    <n v="0"/>
    <s v=""/>
    <x v="0"/>
    <m/>
    <s v="20 to 29"/>
    <n v="22"/>
    <s v="France"/>
    <s v="Europe"/>
    <s v="Europe"/>
    <d v="2020-04-01T00:00:00"/>
    <n v="0"/>
    <n v="0.18732096551365185"/>
  </r>
  <r>
    <x v="28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20 to 29"/>
    <n v="25"/>
    <s v="Germany"/>
    <s v="Europe"/>
    <s v="Europe"/>
    <d v="2016-04-01T00:00:00"/>
    <n v="4"/>
    <n v="0.38543758597114675"/>
  </r>
  <r>
    <x v="288"/>
    <x v="1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30 to 39"/>
    <n v="33"/>
    <s v="Italy"/>
    <s v="Europe"/>
    <s v="Europe"/>
    <d v="2016-04-01T00:00:00"/>
    <n v="4"/>
    <n v="4.433442235993923E-2"/>
  </r>
  <r>
    <x v="289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6"/>
    <s v="France"/>
    <s v="Europe"/>
    <s v="Europe"/>
    <d v="2018-04-01T00:00:00"/>
    <n v="2"/>
    <n v="0.59534614612315151"/>
  </r>
  <r>
    <x v="290"/>
    <x v="1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8"/>
    <s v="Denmark"/>
    <s v="Europe"/>
    <s v="Europe"/>
    <d v="2014-04-01T00:00:00"/>
    <n v="6"/>
    <n v="0.45410603298116936"/>
  </r>
  <r>
    <x v="291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2"/>
    <s v="France"/>
    <s v="Europe"/>
    <s v="Europe"/>
    <d v="2018-04-01T00:00:00"/>
    <n v="2"/>
    <n v="0.64459497807686328"/>
  </r>
  <r>
    <x v="292"/>
    <x v="1"/>
    <s v="6 - Junior Officer"/>
    <x v="0"/>
    <n v="2"/>
    <x v="1"/>
    <x v="1"/>
    <n v="0.5"/>
    <x v="1"/>
    <x v="0"/>
    <s v="Internal Services"/>
    <m/>
    <s v="5 - Senior Officer"/>
    <s v="Internal Services"/>
    <n v="0.6"/>
    <s v="Part Time"/>
    <s v="Even"/>
    <s v="6 - Junior Officer &amp; Internal Services"/>
    <s v="Even"/>
    <s v="6 - Junior Officer"/>
    <n v="2"/>
    <s v="6 - Junior Officer"/>
    <x v="0"/>
    <n v="2"/>
    <s v="30 to 39"/>
    <n v="33"/>
    <s v="France"/>
    <s v="Europe"/>
    <s v="Europe"/>
    <d v="2018-04-01T00:00:00"/>
    <n v="2"/>
    <n v="0.35673841012656726"/>
  </r>
  <r>
    <x v="293"/>
    <x v="1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30 to 39"/>
    <n v="34"/>
    <s v="Switzerland"/>
    <s v="Switzerland"/>
    <s v="Switzerland"/>
    <d v="2020-04-01T00:00:00"/>
    <n v="0"/>
    <n v="0.25287214096042843"/>
  </r>
  <r>
    <x v="294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3"/>
    <s v="20 to 29"/>
    <n v="28"/>
    <s v="Switzerland"/>
    <s v="Switzerland"/>
    <s v="Switzerland"/>
    <d v="2012-04-01T00:00:00"/>
    <n v="8"/>
    <n v="0.96826622855388966"/>
  </r>
  <r>
    <x v="295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5"/>
    <s v="Netherlands"/>
    <s v="Europe"/>
    <s v="Europe"/>
    <d v="2018-04-01T00:00:00"/>
    <n v="2"/>
    <n v="0.96705389303486788"/>
  </r>
  <r>
    <x v="296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4"/>
    <s v="Switzerland"/>
    <s v="Switzerland"/>
    <s v="Switzerland"/>
    <d v="2018-04-01T00:00:00"/>
    <n v="2"/>
    <n v="0.13798451691344338"/>
  </r>
  <r>
    <x v="297"/>
    <x v="1"/>
    <s v="3 - Senior Manager"/>
    <x v="0"/>
    <n v="4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x v="0"/>
    <n v="3"/>
    <s v="40 to 49"/>
    <n v="41"/>
    <s v="Switzerland"/>
    <s v="Switzerland"/>
    <s v="Switzerland"/>
    <d v="2011-04-01T00:00:00"/>
    <n v="9"/>
    <n v="0.50672389288922326"/>
  </r>
  <r>
    <x v="298"/>
    <x v="0"/>
    <s v="6 - Junior Officer"/>
    <x v="0"/>
    <n v="3"/>
    <x v="1"/>
    <x v="1"/>
    <n v="0.5"/>
    <x v="1"/>
    <x v="0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8.0273182730545511E-2"/>
  </r>
  <r>
    <x v="299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3"/>
    <s v="30 to 39"/>
    <n v="32"/>
    <s v="France"/>
    <s v="Europe"/>
    <s v="Europe"/>
    <d v="2016-04-01T00:00:00"/>
    <n v="4"/>
    <n v="0.20465753917941298"/>
  </r>
  <r>
    <x v="300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5"/>
    <s v="Switzerland"/>
    <s v="Switzerland"/>
    <s v="Switzerland"/>
    <d v="2018-04-01T00:00:00"/>
    <n v="2"/>
    <n v="0.19620990013789874"/>
  </r>
  <r>
    <x v="301"/>
    <x v="1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6"/>
    <s v="Switzerland"/>
    <s v="Switzerland"/>
    <s v="Switzerland"/>
    <d v="2018-04-01T00:00:00"/>
    <n v="2"/>
    <n v="0.3340955095387016"/>
  </r>
  <r>
    <x v="302"/>
    <x v="0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30 to 39"/>
    <n v="34"/>
    <s v="Switzerland"/>
    <s v="Switzerland"/>
    <s v="Switzerland"/>
    <d v="2020-04-01T00:00:00"/>
    <n v="0"/>
    <n v="0.40683616583165572"/>
  </r>
  <r>
    <x v="303"/>
    <x v="1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4"/>
    <s v="3 - Senior Manager"/>
    <x v="0"/>
    <n v="3"/>
    <s v="50 to 59"/>
    <n v="50"/>
    <s v="Austria"/>
    <s v="Europe"/>
    <s v="Europe"/>
    <d v="2012-04-01T00:00:00"/>
    <n v="8"/>
    <n v="0.27156289739068451"/>
  </r>
  <r>
    <x v="304"/>
    <x v="0"/>
    <s v="6 - Junior Officer"/>
    <x v="0"/>
    <n v="2"/>
    <x v="1"/>
    <x v="1"/>
    <n v="0.5"/>
    <x v="1"/>
    <x v="0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8"/>
    <s v="Italy"/>
    <s v="Europe"/>
    <s v="Europe"/>
    <d v="2018-04-01T00:00:00"/>
    <n v="2"/>
    <n v="0.93621010994466736"/>
  </r>
  <r>
    <x v="305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60046229500943493"/>
  </r>
  <r>
    <x v="306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5"/>
    <s v="Switzerland"/>
    <s v="Switzerland"/>
    <s v="Switzerland"/>
    <d v="2019-04-01T00:00:00"/>
    <n v="1"/>
    <n v="0.56820710213402181"/>
  </r>
  <r>
    <x v="307"/>
    <x v="1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30 to 39"/>
    <n v="30"/>
    <s v="Switzerland"/>
    <s v="Switzerland"/>
    <s v="Switzerland"/>
    <d v="2020-04-01T00:00:00"/>
    <n v="0"/>
    <n v="0.78970317447909388"/>
  </r>
  <r>
    <x v="308"/>
    <x v="0"/>
    <s v="4 - Manager"/>
    <x v="0"/>
    <n v="3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4 - Manager"/>
    <x v="0"/>
    <n v="4"/>
    <s v="40 to 49"/>
    <n v="46"/>
    <s v="Switzerland"/>
    <s v="Switzerland"/>
    <s v="Switzerland"/>
    <d v="2013-04-01T00:00:00"/>
    <n v="7"/>
    <n v="0.7148264306926797"/>
  </r>
  <r>
    <x v="309"/>
    <x v="1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30 to 39"/>
    <n v="37"/>
    <s v="Germany"/>
    <s v="Europe"/>
    <s v="Europe"/>
    <d v="2020-04-01T00:00:00"/>
    <n v="0"/>
    <n v="0.86485668580210284"/>
  </r>
  <r>
    <x v="310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4"/>
    <s v="20 to 29"/>
    <n v="22"/>
    <s v="Italy"/>
    <s v="Europe"/>
    <s v="Europe"/>
    <d v="2017-04-01T00:00:00"/>
    <n v="3"/>
    <n v="0.34258144975998228"/>
  </r>
  <r>
    <x v="311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x v="0"/>
    <n v="3"/>
    <s v="30 to 39"/>
    <n v="34"/>
    <s v="Germany"/>
    <s v="Europe"/>
    <s v="Europe"/>
    <d v="2012-04-01T00:00:00"/>
    <n v="8"/>
    <n v="0.74628403052704995"/>
  </r>
  <r>
    <x v="312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2"/>
    <s v="France"/>
    <s v="Europe"/>
    <s v="Europe"/>
    <d v="2018-04-01T00:00:00"/>
    <n v="2"/>
    <n v="0.15759958113888484"/>
  </r>
  <r>
    <x v="313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4"/>
    <s v="France"/>
    <s v="Europe"/>
    <s v="Europe"/>
    <d v="2020-04-01T00:00:00"/>
    <n v="0"/>
    <n v="0.35095981520358122"/>
  </r>
  <r>
    <x v="314"/>
    <x v="1"/>
    <s v="6 - Junior Officer"/>
    <x v="1"/>
    <m/>
    <x v="0"/>
    <x v="0"/>
    <n v="0.5"/>
    <x v="1"/>
    <x v="1"/>
    <s v="Operations"/>
    <m/>
    <s v="6 - Junior Officer"/>
    <s v="Operations"/>
    <n v="0.7"/>
    <s v="Part Time"/>
    <s v="Even"/>
    <s v="6 - Junior Officer &amp; Operations"/>
    <s v="Even"/>
    <s v="6 - Junior Officer"/>
    <n v="0"/>
    <s v=""/>
    <x v="0"/>
    <m/>
    <s v="20 to 29"/>
    <n v="26"/>
    <s v="Switzerland"/>
    <s v="Switzerland"/>
    <s v="Switzerland"/>
    <d v="2020-04-01T00:00:00"/>
    <n v="0"/>
    <n v="0.69864644747688665"/>
  </r>
  <r>
    <x v="315"/>
    <x v="0"/>
    <s v="1 - Executive"/>
    <x v="0"/>
    <m/>
    <x v="0"/>
    <x v="0"/>
    <n v="0.5"/>
    <x v="1"/>
    <x v="0"/>
    <s v="Operations"/>
    <m/>
    <s v="1 - Executive"/>
    <s v="Operations"/>
    <s v="Full Time"/>
    <s v="Full Time"/>
    <s v=""/>
    <s v=""/>
    <s v=""/>
    <s v=""/>
    <n v="1"/>
    <s v="2 - Director"/>
    <x v="1"/>
    <n v="2"/>
    <s v="40 to 49"/>
    <n v="48"/>
    <s v="France"/>
    <s v="Europe"/>
    <s v="Europe"/>
    <d v="2013-04-01T00:00:00"/>
    <n v="7"/>
    <n v="0.77929648466361934"/>
  </r>
  <r>
    <x v="316"/>
    <x v="1"/>
    <s v="6 - Junior Officer"/>
    <x v="0"/>
    <n v="1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5"/>
    <s v="6 - Junior Officer"/>
    <x v="0"/>
    <n v="3"/>
    <s v="20 to 29"/>
    <n v="28"/>
    <s v="Switzerland"/>
    <s v="Switzerland"/>
    <s v="Switzerland"/>
    <d v="2015-04-01T00:00:00"/>
    <n v="5"/>
    <n v="0.70825435920667701"/>
  </r>
  <r>
    <x v="317"/>
    <x v="1"/>
    <s v="3 - Senior Manager"/>
    <x v="1"/>
    <m/>
    <x v="0"/>
    <x v="0"/>
    <n v="0.5"/>
    <x v="1"/>
    <x v="1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0"/>
    <s v=""/>
    <x v="0"/>
    <m/>
    <s v="40 to 49"/>
    <n v="43"/>
    <s v="Germany"/>
    <s v="Europe"/>
    <s v="Europe"/>
    <d v="2020-04-01T00:00:00"/>
    <n v="0"/>
    <n v="0.55606493177762772"/>
  </r>
  <r>
    <x v="318"/>
    <x v="0"/>
    <s v="6 - Junior Officer"/>
    <x v="0"/>
    <n v="1"/>
    <x v="1"/>
    <x v="1"/>
    <n v="0.5"/>
    <x v="1"/>
    <x v="0"/>
    <s v="Operations"/>
    <m/>
    <s v="5 - Se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7"/>
    <s v="Germany"/>
    <s v="Europe"/>
    <s v="Europe"/>
    <d v="2018-04-01T00:00:00"/>
    <n v="2"/>
    <n v="0.98972132266222979"/>
  </r>
  <r>
    <x v="319"/>
    <x v="1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30 to 39"/>
    <n v="31"/>
    <s v="Switzerland"/>
    <s v="Switzerland"/>
    <s v="Switzerland"/>
    <d v="2020-04-01T00:00:00"/>
    <n v="0"/>
    <n v="0.7339378233050976"/>
  </r>
  <r>
    <x v="320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x v="0"/>
    <n v="3"/>
    <s v="30 to 39"/>
    <n v="38"/>
    <s v="Switzerland"/>
    <s v="Switzerland"/>
    <s v="Switzerland"/>
    <d v="2011-04-01T00:00:00"/>
    <n v="9"/>
    <n v="0.82445819845324031"/>
  </r>
  <r>
    <x v="321"/>
    <x v="1"/>
    <s v="3 - Senior Manager"/>
    <x v="0"/>
    <n v="3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3"/>
    <s v="3 - Senior Manager"/>
    <x v="0"/>
    <n v="3"/>
    <s v="40 to 49"/>
    <n v="43"/>
    <s v="Switzerland"/>
    <s v="Switzerland"/>
    <s v="Switzerland"/>
    <d v="2016-04-01T00:00:00"/>
    <n v="4"/>
    <n v="0.25910097313435854"/>
  </r>
  <r>
    <x v="322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m/>
    <s v="20 to 29"/>
    <n v="24"/>
    <s v="Switzerland"/>
    <s v="Switzerland"/>
    <s v="Switzerland"/>
    <d v="2017-04-01T00:00:00"/>
    <n v="3"/>
    <n v="0.43622946998250389"/>
  </r>
  <r>
    <x v="323"/>
    <x v="0"/>
    <s v="3 - Senior Manager"/>
    <x v="0"/>
    <n v="2"/>
    <x v="1"/>
    <x v="1"/>
    <n v="0.5"/>
    <x v="1"/>
    <x v="0"/>
    <s v="Internal Services"/>
    <m/>
    <s v="2 - Director"/>
    <s v="Internal Services"/>
    <s v="Full Time"/>
    <s v="Full Time"/>
    <s v="Uneven - Men benefit"/>
    <s v="3 - Senior Manager &amp; Internal Services"/>
    <s v="Uneven - Men benefit"/>
    <s v="3 - Senior Manager"/>
    <n v="1"/>
    <s v="4 - Manager"/>
    <x v="1"/>
    <n v="1"/>
    <s v="30 to 39"/>
    <n v="35"/>
    <s v="Switzerland"/>
    <s v="Switzerland"/>
    <s v="Switzerland"/>
    <d v="2013-04-01T00:00:00"/>
    <n v="7"/>
    <n v="7.5144160362453194E-2"/>
  </r>
  <r>
    <x v="324"/>
    <x v="1"/>
    <s v="5 - Senior Officer"/>
    <x v="0"/>
    <n v="2"/>
    <x v="0"/>
    <x v="1"/>
    <n v="0.5"/>
    <x v="1"/>
    <x v="0"/>
    <s v="Operations"/>
    <m/>
    <s v="5 - Senior Officer"/>
    <s v="Operations"/>
    <n v="0.6"/>
    <s v="Part Time"/>
    <s v="Even"/>
    <s v="5 - Senior Officer &amp; Operations"/>
    <s v="Even"/>
    <s v="5 - Senior Officer"/>
    <n v="2"/>
    <s v="5 - Senior Officer"/>
    <x v="0"/>
    <n v="4"/>
    <s v="30 to 39"/>
    <n v="30"/>
    <s v="Switzerland"/>
    <s v="Switzerland"/>
    <s v="Switzerland"/>
    <d v="2016-04-01T00:00:00"/>
    <n v="4"/>
    <n v="0.45933103391713093"/>
  </r>
  <r>
    <x v="325"/>
    <x v="0"/>
    <s v="2 - Director"/>
    <x v="0"/>
    <n v="2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3"/>
    <s v="30 to 39"/>
    <n v="37"/>
    <s v="France"/>
    <s v="Europe"/>
    <s v="Europe"/>
    <d v="2015-04-01T00:00:00"/>
    <n v="5"/>
    <n v="0.30295026911742162"/>
  </r>
  <r>
    <x v="326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1"/>
    <s v="5 - Senior Officer"/>
    <x v="1"/>
    <n v="1"/>
    <s v="40 to 49"/>
    <n v="40"/>
    <s v="Switzerland"/>
    <s v="Switzerland"/>
    <s v="Switzerland"/>
    <d v="2014-04-01T00:00:00"/>
    <n v="6"/>
    <n v="7.1182108237903163E-2"/>
  </r>
  <r>
    <x v="327"/>
    <x v="1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2"/>
    <s v="30 to 39"/>
    <n v="30"/>
    <s v="Germany"/>
    <s v="Europe"/>
    <s v="Europe"/>
    <d v="2014-04-01T00:00:00"/>
    <n v="6"/>
    <n v="0.87635385022802781"/>
  </r>
  <r>
    <x v="328"/>
    <x v="1"/>
    <s v="4 - Manag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2"/>
    <s v="4 - Manager"/>
    <x v="0"/>
    <n v="2"/>
    <s v="40 to 49"/>
    <n v="45"/>
    <s v="Italy"/>
    <s v="Europe"/>
    <s v="Europe"/>
    <d v="2013-04-01T00:00:00"/>
    <n v="7"/>
    <n v="0.89029704861421655"/>
  </r>
  <r>
    <x v="329"/>
    <x v="1"/>
    <s v="4 - Manager"/>
    <x v="0"/>
    <n v="3"/>
    <x v="0"/>
    <x v="0"/>
    <n v="0.5"/>
    <x v="0"/>
    <x v="0"/>
    <s v="Operations"/>
    <s v="FY20"/>
    <m/>
    <s v="Operations"/>
    <n v="0.9"/>
    <s v="Part Time"/>
    <s v=""/>
    <s v=""/>
    <s v=""/>
    <s v=""/>
    <n v="3"/>
    <s v="4 - Manager"/>
    <x v="0"/>
    <n v="3"/>
    <s v="50 to 59"/>
    <n v="51"/>
    <s v="Switzerland"/>
    <s v="Switzerland"/>
    <s v="Switzerland"/>
    <d v="2015-04-01T00:00:00"/>
    <n v="5"/>
    <n v="5.8629556499028124E-2"/>
  </r>
  <r>
    <x v="330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4"/>
    <s v="Switzerland"/>
    <s v="Switzerland"/>
    <s v="Switzerland"/>
    <d v="2017-04-01T00:00:00"/>
    <n v="3"/>
    <n v="0.48818106050878873"/>
  </r>
  <r>
    <x v="331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1"/>
    <s v="Switzerland"/>
    <s v="Switzerland"/>
    <s v="Switzerland"/>
    <d v="2018-04-01T00:00:00"/>
    <n v="2"/>
    <n v="0.22750527567940748"/>
  </r>
  <r>
    <x v="332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13839480589968212"/>
  </r>
  <r>
    <x v="333"/>
    <x v="0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4"/>
    <s v="16 to 19"/>
    <n v="19"/>
    <s v="Germany"/>
    <s v="Europe"/>
    <s v="Europe"/>
    <d v="2018-04-01T00:00:00"/>
    <n v="2"/>
    <n v="0.75126486078352206"/>
  </r>
  <r>
    <x v="334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2"/>
    <s v="Switzerland"/>
    <s v="Switzerland"/>
    <s v="Switzerland"/>
    <d v="2017-04-01T00:00:00"/>
    <n v="3"/>
    <n v="0.69021652447673487"/>
  </r>
  <r>
    <x v="335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1"/>
    <s v="France"/>
    <s v="Europe"/>
    <s v="Europe"/>
    <d v="2017-04-01T00:00:00"/>
    <n v="3"/>
    <n v="0.95523518080786163"/>
  </r>
  <r>
    <x v="336"/>
    <x v="0"/>
    <s v="2 - Director"/>
    <x v="0"/>
    <n v="2"/>
    <x v="0"/>
    <x v="1"/>
    <n v="0.5"/>
    <x v="1"/>
    <x v="0"/>
    <s v="Strategy"/>
    <m/>
    <s v="2 - Director"/>
    <s v="Strategy"/>
    <s v="Full Time"/>
    <s v="Full Time"/>
    <s v="Inconclusive"/>
    <s v="2 - Director &amp; Strategy"/>
    <s v="Uneven - Men benefit"/>
    <s v="2 - Director"/>
    <n v="4"/>
    <s v="2 - Director"/>
    <x v="0"/>
    <m/>
    <s v="40 to 49"/>
    <n v="43"/>
    <s v="Switzerland"/>
    <s v="Switzerland"/>
    <s v="Switzerland"/>
    <d v="2016-04-01T00:00:00"/>
    <n v="4"/>
    <n v="0.45432729477866651"/>
  </r>
  <r>
    <x v="337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3"/>
    <s v="20 to 29"/>
    <n v="26"/>
    <s v="France"/>
    <s v="Europe"/>
    <s v="Europe"/>
    <d v="2018-04-01T00:00:00"/>
    <n v="2"/>
    <n v="0.52726955983035706"/>
  </r>
  <r>
    <x v="338"/>
    <x v="1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5"/>
    <s v="Switzerland"/>
    <s v="Switzerland"/>
    <s v="Switzerland"/>
    <d v="2016-04-01T00:00:00"/>
    <n v="4"/>
    <n v="0.19579366577302226"/>
  </r>
  <r>
    <x v="339"/>
    <x v="0"/>
    <s v="5 - Senior Officer"/>
    <x v="0"/>
    <n v="2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2"/>
    <s v="5 - Senior Officer"/>
    <x v="0"/>
    <n v="2"/>
    <s v="20 to 29"/>
    <n v="25"/>
    <s v="France"/>
    <s v="Europe"/>
    <s v="Europe"/>
    <d v="2014-04-01T00:00:00"/>
    <n v="6"/>
    <n v="0.86683985932586849"/>
  </r>
  <r>
    <x v="340"/>
    <x v="1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6"/>
    <s v="Switzerland"/>
    <s v="Switzerland"/>
    <s v="Switzerland"/>
    <d v="2020-04-01T00:00:00"/>
    <n v="0"/>
    <n v="0.87147537358515592"/>
  </r>
  <r>
    <x v="341"/>
    <x v="1"/>
    <s v="4 - Manager"/>
    <x v="0"/>
    <n v="3"/>
    <x v="0"/>
    <x v="1"/>
    <n v="0.5"/>
    <x v="1"/>
    <x v="0"/>
    <s v="Finance"/>
    <m/>
    <s v="4 - Manager"/>
    <s v="Finance"/>
    <n v="0.9"/>
    <s v="Part Time"/>
    <s v="Inconclusive"/>
    <s v="4 - Manager &amp; Finance"/>
    <s v="Even"/>
    <s v="4 - Manager"/>
    <n v="3"/>
    <s v="4 - Manager"/>
    <x v="0"/>
    <n v="3"/>
    <s v="30 to 39"/>
    <n v="36"/>
    <s v="Switzerland"/>
    <s v="Switzerland"/>
    <s v="Switzerland"/>
    <d v="2017-04-01T00:00:00"/>
    <n v="3"/>
    <n v="0.89878211808603514"/>
  </r>
  <r>
    <x v="342"/>
    <x v="1"/>
    <s v="1 - Executive"/>
    <x v="0"/>
    <m/>
    <x v="0"/>
    <x v="0"/>
    <n v="0.5"/>
    <x v="1"/>
    <x v="0"/>
    <s v="HR"/>
    <m/>
    <s v="1 - Executive"/>
    <s v="HR"/>
    <s v="Full Time"/>
    <s v="Full Time"/>
    <s v=""/>
    <s v=""/>
    <s v=""/>
    <s v=""/>
    <n v="2"/>
    <s v="1 - Executive"/>
    <x v="0"/>
    <n v="2"/>
    <s v="40 to 49"/>
    <n v="47"/>
    <s v="Switzerland"/>
    <s v="Switzerland"/>
    <s v="Switzerland"/>
    <d v="2017-04-01T00:00:00"/>
    <n v="3"/>
    <n v="0.30304799559342865"/>
  </r>
  <r>
    <x v="343"/>
    <x v="0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1"/>
    <s v="5 - Senior Officer"/>
    <x v="0"/>
    <m/>
    <s v="30 to 39"/>
    <n v="35"/>
    <s v="Germany"/>
    <s v="Europe"/>
    <s v="Europe"/>
    <d v="2019-04-01T00:00:00"/>
    <n v="1"/>
    <n v="0.50495242947567021"/>
  </r>
  <r>
    <x v="344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2"/>
    <s v="Switzerland"/>
    <s v="Switzerland"/>
    <s v="Switzerland"/>
    <d v="2017-04-01T00:00:00"/>
    <n v="3"/>
    <n v="0.31651395953742445"/>
  </r>
  <r>
    <x v="345"/>
    <x v="0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2"/>
    <s v="4 - Manager"/>
    <x v="0"/>
    <n v="3"/>
    <s v="30 to 39"/>
    <n v="32"/>
    <s v="Malaysia"/>
    <s v="Asia Pacific"/>
    <s v="Elsewhere"/>
    <d v="2013-04-01T00:00:00"/>
    <n v="7"/>
    <n v="0.79338357304655804"/>
  </r>
  <r>
    <x v="346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x v="0"/>
    <n v="3"/>
    <s v="40 to 49"/>
    <n v="48"/>
    <s v="Switzerland"/>
    <s v="Switzerland"/>
    <s v="Switzerland"/>
    <d v="2014-04-01T00:00:00"/>
    <n v="6"/>
    <n v="0.76116748017312086"/>
  </r>
  <r>
    <x v="347"/>
    <x v="0"/>
    <s v="5 - Senior Officer"/>
    <x v="0"/>
    <n v="3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4"/>
    <s v="5 - Senior Officer"/>
    <x v="0"/>
    <n v="3"/>
    <s v="20 to 29"/>
    <n v="25"/>
    <s v="United Kingdom"/>
    <s v="Europe"/>
    <s v="Europe"/>
    <d v="2016-04-01T00:00:00"/>
    <n v="4"/>
    <n v="0.37365481966298097"/>
  </r>
  <r>
    <x v="348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2"/>
    <s v="Germany"/>
    <s v="Europe"/>
    <s v="Europe"/>
    <d v="2017-04-01T00:00:00"/>
    <n v="3"/>
    <n v="0.64908058267951219"/>
  </r>
  <r>
    <x v="349"/>
    <x v="0"/>
    <s v="6 - Junior Officer"/>
    <x v="0"/>
    <n v="3"/>
    <x v="0"/>
    <x v="0"/>
    <n v="0.5"/>
    <x v="0"/>
    <x v="0"/>
    <s v="Operations"/>
    <s v="FY20"/>
    <m/>
    <s v="Operations"/>
    <s v="Full Time"/>
    <s v="Full Time"/>
    <s v=""/>
    <s v=""/>
    <s v=""/>
    <s v=""/>
    <n v="2"/>
    <s v="6 - Junior Officer"/>
    <x v="0"/>
    <n v="2"/>
    <s v="20 to 29"/>
    <n v="27"/>
    <s v="Germany"/>
    <s v="Europe"/>
    <s v="Europe"/>
    <d v="2018-04-01T00:00:00"/>
    <n v="2"/>
    <n v="0.92223189954595242"/>
  </r>
  <r>
    <x v="350"/>
    <x v="0"/>
    <s v="4 - Manager"/>
    <x v="0"/>
    <n v="2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4"/>
    <s v="4 - Manager"/>
    <x v="0"/>
    <n v="2"/>
    <s v="30 to 39"/>
    <n v="36"/>
    <s v="Germany"/>
    <s v="Europe"/>
    <s v="Europe"/>
    <d v="2016-04-01T00:00:00"/>
    <n v="4"/>
    <n v="0.63347982028140937"/>
  </r>
  <r>
    <x v="351"/>
    <x v="0"/>
    <s v="6 - Junior Officer"/>
    <x v="0"/>
    <n v="2"/>
    <x v="1"/>
    <x v="1"/>
    <n v="0.5"/>
    <x v="1"/>
    <x v="0"/>
    <s v="Sales &amp; Marketing"/>
    <m/>
    <s v="5 - Se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9"/>
    <s v="Switzerland"/>
    <s v="Switzerland"/>
    <s v="Switzerland"/>
    <d v="2019-04-01T00:00:00"/>
    <n v="1"/>
    <n v="0.22765813453925077"/>
  </r>
  <r>
    <x v="352"/>
    <x v="1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6"/>
    <s v="5 - Senior Officer"/>
    <x v="0"/>
    <n v="2"/>
    <s v="30 to 39"/>
    <n v="31"/>
    <s v="Germany"/>
    <s v="Europe"/>
    <s v="Europe"/>
    <d v="2016-04-01T00:00:00"/>
    <n v="4"/>
    <n v="0.79534111606096514"/>
  </r>
  <r>
    <x v="353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3"/>
    <s v="Greece"/>
    <s v="Europe"/>
    <s v="Europe"/>
    <d v="2020-04-01T00:00:00"/>
    <n v="0"/>
    <n v="0.18590746808622072"/>
  </r>
  <r>
    <x v="354"/>
    <x v="0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3"/>
    <s v="Italy"/>
    <s v="Europe"/>
    <s v="Europe"/>
    <d v="2020-04-01T00:00:00"/>
    <n v="0"/>
    <n v="1.9003836656520168E-2"/>
  </r>
  <r>
    <x v="355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30 to 39"/>
    <n v="32"/>
    <s v="Switzerland"/>
    <s v="Switzerland"/>
    <s v="Switzerland"/>
    <d v="2017-04-01T00:00:00"/>
    <n v="3"/>
    <n v="0.87509704408926547"/>
  </r>
  <r>
    <x v="356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7"/>
    <s v="Switzerland"/>
    <s v="Switzerland"/>
    <s v="Switzerland"/>
    <d v="2017-04-01T00:00:00"/>
    <n v="3"/>
    <n v="0.52328481661626713"/>
  </r>
  <r>
    <x v="357"/>
    <x v="1"/>
    <s v="5 - Senior Officer"/>
    <x v="0"/>
    <n v="3"/>
    <x v="0"/>
    <x v="1"/>
    <n v="0.5"/>
    <x v="1"/>
    <x v="0"/>
    <s v="Operations"/>
    <m/>
    <s v="5 - Senior Officer"/>
    <s v="Operations"/>
    <n v="0.8"/>
    <s v="Part Time"/>
    <s v="Even"/>
    <s v="5 - Senior Officer &amp; Operations"/>
    <s v="Even"/>
    <s v="5 - Senior Officer"/>
    <n v="3"/>
    <s v="5 - Senior Officer"/>
    <x v="0"/>
    <n v="2"/>
    <s v="30 to 39"/>
    <n v="33"/>
    <s v="France"/>
    <s v="Europe"/>
    <s v="Europe"/>
    <d v="2011-04-01T00:00:00"/>
    <n v="9"/>
    <n v="0.92573566145430308"/>
  </r>
  <r>
    <x v="358"/>
    <x v="1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3"/>
    <s v="20 to 29"/>
    <n v="28"/>
    <s v="United States"/>
    <s v="Americas"/>
    <s v="Elsewhere"/>
    <d v="2011-04-01T00:00:00"/>
    <n v="9"/>
    <n v="0.91014908977567166"/>
  </r>
  <r>
    <x v="359"/>
    <x v="0"/>
    <s v="5 - Senior Officer"/>
    <x v="1"/>
    <m/>
    <x v="0"/>
    <x v="0"/>
    <n v="0.5"/>
    <x v="1"/>
    <x v="1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0"/>
    <s v=""/>
    <x v="0"/>
    <m/>
    <s v="20 to 29"/>
    <n v="24"/>
    <s v="Italy"/>
    <s v="Europe"/>
    <s v="Europe"/>
    <d v="2020-04-01T00:00:00"/>
    <n v="0"/>
    <n v="0.49389185730566476"/>
  </r>
  <r>
    <x v="360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4"/>
    <s v="3 - Senior Manager"/>
    <x v="0"/>
    <n v="2"/>
    <s v="30 to 39"/>
    <n v="38"/>
    <s v="Switzerland"/>
    <s v="Switzerland"/>
    <s v="Switzerland"/>
    <d v="2011-04-01T00:00:00"/>
    <n v="9"/>
    <n v="0.32119984922153888"/>
  </r>
  <r>
    <x v="361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5"/>
    <s v="6 - Junior Officer"/>
    <x v="0"/>
    <n v="3"/>
    <s v="20 to 29"/>
    <n v="26"/>
    <s v="United States"/>
    <s v="Americas"/>
    <s v="Elsewhere"/>
    <d v="2015-04-01T00:00:00"/>
    <n v="5"/>
    <n v="0.28879555252117228"/>
  </r>
  <r>
    <x v="362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4"/>
    <s v="1 - Executive"/>
    <x v="0"/>
    <n v="3"/>
    <s v="40 to 49"/>
    <n v="45"/>
    <s v="France"/>
    <s v="Europe"/>
    <s v="Europe"/>
    <d v="2013-04-01T00:00:00"/>
    <n v="7"/>
    <n v="1.5250833440750733E-2"/>
  </r>
  <r>
    <x v="363"/>
    <x v="0"/>
    <s v="5 - Senior Officer"/>
    <x v="0"/>
    <n v="4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1"/>
    <s v="6 - Junior Officer"/>
    <x v="1"/>
    <n v="2"/>
    <s v="20 to 29"/>
    <n v="29"/>
    <s v="France"/>
    <s v="Europe"/>
    <s v="Europe"/>
    <d v="2018-04-01T00:00:00"/>
    <n v="2"/>
    <n v="0.9272642617518797"/>
  </r>
  <r>
    <x v="364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2"/>
    <s v="30 to 39"/>
    <n v="31"/>
    <s v="Switzerland"/>
    <s v="Switzerland"/>
    <s v="Switzerland"/>
    <d v="2011-04-01T00:00:00"/>
    <n v="9"/>
    <n v="0.31705465887881434"/>
  </r>
  <r>
    <x v="365"/>
    <x v="1"/>
    <s v="6 - Junior Officer"/>
    <x v="0"/>
    <n v="1"/>
    <x v="1"/>
    <x v="1"/>
    <n v="0.5"/>
    <x v="1"/>
    <x v="0"/>
    <s v="Finance"/>
    <m/>
    <s v="5 - Senior Officer"/>
    <s v="Finance"/>
    <s v="Full Time"/>
    <s v="Full Time"/>
    <s v="Inconclusive"/>
    <s v="6 - Junior Officer &amp; Finance"/>
    <s v="Even"/>
    <s v="6 - Junior Officer"/>
    <n v="3"/>
    <s v="6 - Junior Officer"/>
    <x v="0"/>
    <n v="3"/>
    <s v="30 to 39"/>
    <n v="34"/>
    <s v="Switzerland"/>
    <s v="Switzerland"/>
    <s v="Switzerland"/>
    <d v="2017-04-01T00:00:00"/>
    <n v="3"/>
    <n v="2.6899543712179841E-2"/>
  </r>
  <r>
    <x v="366"/>
    <x v="1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20 to 29"/>
    <n v="29"/>
    <s v="Switzerland"/>
    <s v="Switzerland"/>
    <s v="Switzerland"/>
    <d v="2020-04-01T00:00:00"/>
    <n v="0"/>
    <n v="0.4066433402313876"/>
  </r>
  <r>
    <x v="367"/>
    <x v="0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20 to 29"/>
    <n v="29"/>
    <s v="Switzerland"/>
    <s v="Switzerland"/>
    <s v="Switzerland"/>
    <d v="2020-04-01T00:00:00"/>
    <n v="0"/>
    <n v="0.23621238239938247"/>
  </r>
  <r>
    <x v="368"/>
    <x v="1"/>
    <s v="5 - Senior Officer"/>
    <x v="0"/>
    <m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5 - Senior Officer"/>
    <x v="0"/>
    <n v="3"/>
    <s v="40 to 49"/>
    <n v="45"/>
    <s v="Russia"/>
    <s v="Europe"/>
    <s v="Europe"/>
    <d v="2011-04-01T00:00:00"/>
    <n v="9"/>
    <n v="0.60956313804771611"/>
  </r>
  <r>
    <x v="369"/>
    <x v="1"/>
    <s v="6 - Junior Officer"/>
    <x v="0"/>
    <n v="1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8"/>
    <s v="Switzerland"/>
    <s v="Switzerland"/>
    <s v="Switzerland"/>
    <d v="2019-04-01T00:00:00"/>
    <n v="1"/>
    <n v="0.82715199673928652"/>
  </r>
  <r>
    <x v="370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38536571083880922"/>
  </r>
  <r>
    <x v="371"/>
    <x v="0"/>
    <s v="4 - Manager"/>
    <x v="0"/>
    <n v="2"/>
    <x v="1"/>
    <x v="1"/>
    <n v="0.5"/>
    <x v="1"/>
    <x v="0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3"/>
    <s v="40 to 49"/>
    <n v="43"/>
    <s v="France"/>
    <s v="Europe"/>
    <s v="Europe"/>
    <d v="2015-04-01T00:00:00"/>
    <n v="5"/>
    <n v="0.59207611984217912"/>
  </r>
  <r>
    <x v="372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3"/>
    <s v="30 to 39"/>
    <n v="34"/>
    <s v="Switzerland"/>
    <s v="Switzerland"/>
    <s v="Switzerland"/>
    <d v="2012-04-01T00:00:00"/>
    <n v="8"/>
    <n v="0.12184880642004081"/>
  </r>
  <r>
    <x v="373"/>
    <x v="1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x v="0"/>
    <n v="2"/>
    <s v="40 to 49"/>
    <n v="41"/>
    <s v="France"/>
    <s v="Europe"/>
    <s v="Europe"/>
    <d v="2014-04-01T00:00:00"/>
    <n v="6"/>
    <n v="0.37212530267075428"/>
  </r>
  <r>
    <x v="374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x v="0"/>
    <n v="2"/>
    <s v="20 to 29"/>
    <n v="28"/>
    <s v="Germany"/>
    <s v="Europe"/>
    <s v="Europe"/>
    <d v="2011-04-01T00:00:00"/>
    <n v="9"/>
    <n v="0.17061158875067028"/>
  </r>
  <r>
    <x v="375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1"/>
    <s v="4 - Manager"/>
    <x v="1"/>
    <n v="1"/>
    <s v="30 to 39"/>
    <n v="34"/>
    <s v="Switzerland"/>
    <s v="Switzerland"/>
    <s v="Switzerland"/>
    <d v="2017-04-01T00:00:00"/>
    <n v="3"/>
    <n v="0.67801769889372865"/>
  </r>
  <r>
    <x v="376"/>
    <x v="1"/>
    <s v="6 - Junior Officer"/>
    <x v="0"/>
    <n v="2"/>
    <x v="0"/>
    <x v="1"/>
    <n v="0.5"/>
    <x v="1"/>
    <x v="0"/>
    <s v="Strategy"/>
    <m/>
    <s v="6 - Junior Officer"/>
    <s v="Strategy"/>
    <s v="Full Time"/>
    <s v="Full Time"/>
    <s v="Inconclusive"/>
    <s v="6 - Junior Officer &amp; Strategy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0.32346396306844993"/>
  </r>
  <r>
    <x v="377"/>
    <x v="0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0"/>
    <s v="France"/>
    <s v="Europe"/>
    <s v="Europe"/>
    <d v="2020-04-01T00:00:00"/>
    <n v="0"/>
    <n v="0.84859831334396119"/>
  </r>
  <r>
    <x v="378"/>
    <x v="1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x v="1"/>
    <n v="1"/>
    <s v="20 to 29"/>
    <n v="29"/>
    <s v="Italy"/>
    <s v="Europe"/>
    <s v="Europe"/>
    <d v="2013-04-01T00:00:00"/>
    <n v="7"/>
    <n v="0.22098511136148291"/>
  </r>
  <r>
    <x v="379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2"/>
    <s v="Switzerland"/>
    <s v="Switzerland"/>
    <s v="Switzerland"/>
    <d v="2017-04-01T00:00:00"/>
    <n v="3"/>
    <n v="0.87497760829573346"/>
  </r>
  <r>
    <x v="380"/>
    <x v="0"/>
    <s v="6 - Junior Officer"/>
    <x v="0"/>
    <n v="2"/>
    <x v="0"/>
    <x v="1"/>
    <n v="0.5"/>
    <x v="1"/>
    <x v="0"/>
    <s v="Finance"/>
    <m/>
    <s v="6 - Junior Officer"/>
    <s v="Finance"/>
    <s v="Full Time"/>
    <s v="Full Time"/>
    <s v="Inconclusive"/>
    <s v="6 - Junior Officer &amp; Finance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91979912697340138"/>
  </r>
  <r>
    <x v="381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69964456795311936"/>
  </r>
  <r>
    <x v="382"/>
    <x v="0"/>
    <s v="3 - Senior Manager"/>
    <x v="0"/>
    <n v="2"/>
    <x v="0"/>
    <x v="0"/>
    <n v="0.5"/>
    <x v="0"/>
    <x v="0"/>
    <s v="Sales &amp; Marketing"/>
    <s v="FY20"/>
    <m/>
    <s v="Sales &amp; Marketing"/>
    <s v="Full Time"/>
    <s v="Full Time"/>
    <s v=""/>
    <s v=""/>
    <s v=""/>
    <s v=""/>
    <n v="3"/>
    <s v="3 - Senior Manager"/>
    <x v="0"/>
    <n v="4"/>
    <s v="20 to 29"/>
    <n v="28"/>
    <s v="Switzerland"/>
    <s v="Switzerland"/>
    <s v="Switzerland"/>
    <d v="2011-04-01T00:00:00"/>
    <n v="9"/>
    <n v="0.11648719897305737"/>
  </r>
  <r>
    <x v="383"/>
    <x v="0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4"/>
    <s v="Italy"/>
    <s v="Europe"/>
    <s v="Europe"/>
    <d v="2020-04-01T00:00:00"/>
    <n v="0"/>
    <n v="0.7725788252708754"/>
  </r>
  <r>
    <x v="384"/>
    <x v="0"/>
    <s v="3 - Senior Manager"/>
    <x v="0"/>
    <n v="2"/>
    <x v="1"/>
    <x v="1"/>
    <n v="0.5"/>
    <x v="1"/>
    <x v="0"/>
    <s v="Sales &amp; Marketing"/>
    <m/>
    <s v="2 - Director"/>
    <s v="Sales &amp; Marketing"/>
    <s v="Full Time"/>
    <s v="Full Time"/>
    <s v="Uneven - Men benefit"/>
    <s v="3 - Senior Manager &amp; Sales &amp; Marketing"/>
    <s v="Uneven - Men benefit"/>
    <s v="3 - Senior Manager"/>
    <n v="4"/>
    <s v="3 - Senior Manager"/>
    <x v="0"/>
    <n v="2"/>
    <s v="40 to 49"/>
    <n v="44"/>
    <s v="France"/>
    <s v="Europe"/>
    <s v="Europe"/>
    <d v="2016-04-01T00:00:00"/>
    <n v="4"/>
    <n v="8.2646440824222345E-2"/>
  </r>
  <r>
    <x v="385"/>
    <x v="1"/>
    <s v="6 - Junior Officer"/>
    <x v="0"/>
    <n v="2"/>
    <x v="0"/>
    <x v="1"/>
    <n v="0.5"/>
    <x v="1"/>
    <x v="0"/>
    <s v="HR"/>
    <m/>
    <s v="6 - Junior Officer"/>
    <s v="HR"/>
    <s v="Full Time"/>
    <s v="Full Time"/>
    <s v="Inconclusive"/>
    <s v="6 - Junior Officer &amp; HR"/>
    <s v="Even"/>
    <s v="6 - Junior Officer"/>
    <n v="3"/>
    <s v="6 - Junior Officer"/>
    <x v="0"/>
    <n v="3"/>
    <s v="20 to 29"/>
    <n v="24"/>
    <s v="France"/>
    <s v="Europe"/>
    <s v="Europe"/>
    <d v="2017-04-01T00:00:00"/>
    <n v="3"/>
    <n v="0.68046449476269966"/>
  </r>
  <r>
    <x v="386"/>
    <x v="1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3"/>
    <s v="4 - Manager"/>
    <x v="0"/>
    <n v="2"/>
    <s v="40 to 49"/>
    <n v="40"/>
    <s v="Italy"/>
    <s v="Europe"/>
    <s v="Europe"/>
    <d v="2015-04-01T00:00:00"/>
    <n v="5"/>
    <n v="0.46844366457186637"/>
  </r>
  <r>
    <x v="387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5"/>
    <s v="Switzerland"/>
    <s v="Switzerland"/>
    <s v="Switzerland"/>
    <d v="2017-04-01T00:00:00"/>
    <n v="3"/>
    <n v="0.97482157218197663"/>
  </r>
  <r>
    <x v="388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0"/>
    <s v="Switzerland"/>
    <s v="Switzerland"/>
    <s v="Switzerland"/>
    <d v="2017-04-01T00:00:00"/>
    <n v="3"/>
    <n v="0.74469652382364937"/>
  </r>
  <r>
    <x v="389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4"/>
    <s v="Switzerland"/>
    <s v="Switzerland"/>
    <s v="Switzerland"/>
    <d v="2018-04-01T00:00:00"/>
    <n v="2"/>
    <n v="0.54530008052706169"/>
  </r>
  <r>
    <x v="390"/>
    <x v="0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5"/>
    <s v="4 - Manager"/>
    <x v="0"/>
    <n v="3"/>
    <s v="30 to 39"/>
    <n v="36"/>
    <s v="Switzerland"/>
    <s v="Switzerland"/>
    <s v="Switzerland"/>
    <d v="2012-04-01T00:00:00"/>
    <n v="8"/>
    <n v="0.79094372465076879"/>
  </r>
  <r>
    <x v="391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x v="1"/>
    <n v="2"/>
    <s v="40 to 49"/>
    <n v="41"/>
    <s v="France"/>
    <s v="Europe"/>
    <s v="Europe"/>
    <d v="2014-04-01T00:00:00"/>
    <n v="6"/>
    <n v="0.80747248040278963"/>
  </r>
  <r>
    <x v="392"/>
    <x v="0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2"/>
    <s v="20 to 29"/>
    <n v="28"/>
    <s v="Switzerland"/>
    <s v="Switzerland"/>
    <s v="Switzerland"/>
    <d v="2011-04-01T00:00:00"/>
    <n v="9"/>
    <n v="0.38810009649957966"/>
  </r>
  <r>
    <x v="393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5"/>
    <s v="4 - Manager"/>
    <x v="0"/>
    <n v="3"/>
    <s v="30 to 39"/>
    <n v="34"/>
    <s v="Switzerland"/>
    <s v="Switzerland"/>
    <s v="Switzerland"/>
    <d v="2013-04-01T00:00:00"/>
    <n v="7"/>
    <n v="0.4722832378703623"/>
  </r>
  <r>
    <x v="394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2"/>
    <s v="France"/>
    <s v="Europe"/>
    <s v="Europe"/>
    <d v="2017-04-01T00:00:00"/>
    <n v="3"/>
    <n v="0.32359635699974942"/>
  </r>
  <r>
    <x v="395"/>
    <x v="1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8"/>
    <s v="France"/>
    <s v="Europe"/>
    <s v="Europe"/>
    <d v="2019-04-01T00:00:00"/>
    <n v="1"/>
    <n v="0.49610677640285605"/>
  </r>
  <r>
    <x v="396"/>
    <x v="0"/>
    <s v="4 - Manager"/>
    <x v="1"/>
    <m/>
    <x v="0"/>
    <x v="0"/>
    <n v="0.5"/>
    <x v="1"/>
    <x v="1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0"/>
    <s v=""/>
    <x v="0"/>
    <m/>
    <s v="30 to 39"/>
    <n v="32"/>
    <s v="Switzerland"/>
    <s v="Switzerland"/>
    <s v="Switzerland"/>
    <d v="2020-04-01T00:00:00"/>
    <n v="0"/>
    <n v="0.44357995134444628"/>
  </r>
  <r>
    <x v="397"/>
    <x v="0"/>
    <s v="4 - Manager"/>
    <x v="0"/>
    <n v="2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x v="1"/>
    <n v="2"/>
    <s v="30 to 39"/>
    <n v="34"/>
    <s v="France"/>
    <s v="Europe"/>
    <s v="Europe"/>
    <d v="2011-04-01T00:00:00"/>
    <n v="9"/>
    <n v="0.50387366864854377"/>
  </r>
  <r>
    <x v="398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1"/>
    <s v="Germany"/>
    <s v="Europe"/>
    <s v="Europe"/>
    <d v="2017-04-01T00:00:00"/>
    <n v="3"/>
    <n v="0.38222668644521418"/>
  </r>
  <r>
    <x v="399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2"/>
    <s v="Germany"/>
    <s v="Europe"/>
    <s v="Europe"/>
    <d v="2020-04-01T00:00:00"/>
    <n v="0"/>
    <n v="0.79696446312871216"/>
  </r>
  <r>
    <x v="400"/>
    <x v="1"/>
    <s v="6 - Junior Officer"/>
    <x v="0"/>
    <n v="4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6"/>
    <s v="Germany"/>
    <s v="Europe"/>
    <s v="Europe"/>
    <d v="2018-04-01T00:00:00"/>
    <n v="2"/>
    <n v="0.42823085132525818"/>
  </r>
  <r>
    <x v="401"/>
    <x v="1"/>
    <s v="5 - Senior Officer"/>
    <x v="1"/>
    <m/>
    <x v="0"/>
    <x v="0"/>
    <n v="0.5"/>
    <x v="1"/>
    <x v="1"/>
    <s v="Operations"/>
    <m/>
    <s v="5 - Senior Officer"/>
    <s v="Operations"/>
    <n v="0.8"/>
    <s v="Part Time"/>
    <s v="Even"/>
    <s v="5 - Senior Officer &amp; Operations"/>
    <s v="Even"/>
    <s v="5 - Senior Officer"/>
    <n v="0"/>
    <s v=""/>
    <x v="0"/>
    <m/>
    <s v="30 to 39"/>
    <n v="33"/>
    <s v="Switzerland"/>
    <s v="Switzerland"/>
    <s v="Switzerland"/>
    <d v="2020-04-01T00:00:00"/>
    <n v="0"/>
    <n v="3.82661058660132E-2"/>
  </r>
  <r>
    <x v="402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3"/>
    <s v="France"/>
    <s v="Europe"/>
    <s v="Europe"/>
    <d v="2017-04-01T00:00:00"/>
    <n v="3"/>
    <n v="0.24969081683858807"/>
  </r>
  <r>
    <x v="403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2"/>
    <s v="1 - Executive"/>
    <x v="0"/>
    <n v="2"/>
    <s v="50 to 59"/>
    <n v="50"/>
    <s v="France"/>
    <s v="Europe"/>
    <s v="Europe"/>
    <d v="2016-04-01T00:00:00"/>
    <n v="4"/>
    <n v="0.69585780969505873"/>
  </r>
  <r>
    <x v="404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5"/>
    <s v="1 - Executive"/>
    <x v="0"/>
    <n v="3"/>
    <s v="40 to 49"/>
    <n v="47"/>
    <s v="Switzerland"/>
    <s v="Switzerland"/>
    <s v="Switzerland"/>
    <d v="2012-04-01T00:00:00"/>
    <n v="8"/>
    <n v="0.57167502821867666"/>
  </r>
  <r>
    <x v="405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x v="0"/>
    <n v="2"/>
    <s v="30 to 39"/>
    <n v="36"/>
    <s v="France"/>
    <s v="Europe"/>
    <s v="Europe"/>
    <d v="2017-04-01T00:00:00"/>
    <n v="3"/>
    <n v="6.8320378984747632E-2"/>
  </r>
  <r>
    <x v="406"/>
    <x v="0"/>
    <s v="2 - Director"/>
    <x v="0"/>
    <n v="2"/>
    <x v="0"/>
    <x v="1"/>
    <n v="0.5"/>
    <x v="1"/>
    <x v="0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3"/>
    <s v="2 - Director"/>
    <x v="0"/>
    <n v="2"/>
    <s v="60 to 69"/>
    <n v="61"/>
    <s v="Switzerland"/>
    <s v="Switzerland"/>
    <s v="Switzerland"/>
    <d v="2015-04-01T00:00:00"/>
    <n v="5"/>
    <n v="0.29174711241372342"/>
  </r>
  <r>
    <x v="407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5"/>
    <s v="5 - Senior Officer"/>
    <x v="0"/>
    <m/>
    <s v="20 to 29"/>
    <n v="26"/>
    <s v="Switzerland"/>
    <s v="Switzerland"/>
    <s v="Switzerland"/>
    <d v="2015-04-01T00:00:00"/>
    <n v="5"/>
    <n v="0.82597803612384191"/>
  </r>
  <r>
    <x v="408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5"/>
    <s v="6 - Junior Officer"/>
    <x v="0"/>
    <n v="2"/>
    <s v="20 to 29"/>
    <n v="24"/>
    <s v="Switzerland"/>
    <s v="Switzerland"/>
    <s v="Switzerland"/>
    <d v="2015-04-01T00:00:00"/>
    <n v="5"/>
    <n v="0.68419270142182154"/>
  </r>
  <r>
    <x v="409"/>
    <x v="0"/>
    <s v="5 - Senior Officer"/>
    <x v="1"/>
    <m/>
    <x v="0"/>
    <x v="0"/>
    <n v="0.5"/>
    <x v="1"/>
    <x v="1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0"/>
    <s v=""/>
    <x v="0"/>
    <m/>
    <s v="20 to 29"/>
    <n v="27"/>
    <s v="Switzerland"/>
    <s v="Switzerland"/>
    <s v="Switzerland"/>
    <d v="2020-04-01T00:00:00"/>
    <n v="0"/>
    <n v="0.99781288215786645"/>
  </r>
  <r>
    <x v="410"/>
    <x v="1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40 to 49"/>
    <n v="40"/>
    <s v="Germany"/>
    <s v="Europe"/>
    <s v="Europe"/>
    <d v="2020-04-01T00:00:00"/>
    <n v="0"/>
    <n v="4.9862930701161212E-2"/>
  </r>
  <r>
    <x v="411"/>
    <x v="1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2"/>
    <s v="5 - Senior Officer"/>
    <x v="0"/>
    <n v="3"/>
    <s v="30 to 39"/>
    <n v="31"/>
    <s v="France"/>
    <s v="Europe"/>
    <s v="Europe"/>
    <d v="2013-04-01T00:00:00"/>
    <n v="7"/>
    <n v="0.79921038140352174"/>
  </r>
  <r>
    <x v="412"/>
    <x v="0"/>
    <s v="2 - Director"/>
    <x v="0"/>
    <n v="3"/>
    <x v="0"/>
    <x v="1"/>
    <n v="0.5"/>
    <x v="1"/>
    <x v="0"/>
    <s v="Internal Services"/>
    <m/>
    <s v="2 - Director"/>
    <s v="Internal Services"/>
    <s v="Full Time"/>
    <s v="Full Time"/>
    <s v="Inconclusive"/>
    <s v="2 - Director &amp; Internal Services"/>
    <s v="Uneven - Men benefit"/>
    <s v="2 - Director"/>
    <n v="5"/>
    <s v="2 - Director"/>
    <x v="0"/>
    <n v="3"/>
    <s v="40 to 49"/>
    <n v="46"/>
    <s v="Switzerland"/>
    <s v="Switzerland"/>
    <s v="Switzerland"/>
    <d v="2013-04-01T00:00:00"/>
    <n v="7"/>
    <n v="0.74025584037164516"/>
  </r>
  <r>
    <x v="413"/>
    <x v="1"/>
    <s v="5 - Senior Officer"/>
    <x v="0"/>
    <n v="3"/>
    <x v="0"/>
    <x v="1"/>
    <n v="0.5"/>
    <x v="1"/>
    <x v="0"/>
    <s v="Operations"/>
    <m/>
    <s v="5 - Senior Officer"/>
    <s v="Operations"/>
    <n v="0.8"/>
    <s v="Part Time"/>
    <s v="Even"/>
    <s v="5 - Senior Officer &amp; Operations"/>
    <s v="Even"/>
    <s v="5 - Senior Officer"/>
    <n v="1"/>
    <s v="6 - Junior Officer"/>
    <x v="1"/>
    <n v="1"/>
    <s v="30 to 39"/>
    <n v="31"/>
    <s v="Germany"/>
    <s v="Europe"/>
    <s v="Europe"/>
    <d v="2015-04-01T00:00:00"/>
    <n v="5"/>
    <n v="0.22898658672050676"/>
  </r>
  <r>
    <x v="414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4"/>
    <s v="Italy"/>
    <s v="Europe"/>
    <s v="Europe"/>
    <d v="2019-04-01T00:00:00"/>
    <n v="1"/>
    <n v="0.48189794043491985"/>
  </r>
  <r>
    <x v="415"/>
    <x v="0"/>
    <s v="3 - Senior Manager"/>
    <x v="0"/>
    <n v="2"/>
    <x v="0"/>
    <x v="1"/>
    <n v="0.5"/>
    <x v="1"/>
    <x v="0"/>
    <s v="Strategy"/>
    <m/>
    <s v="3 - Senior Manager"/>
    <s v="Strategy"/>
    <s v="Full Time"/>
    <s v="Full Time"/>
    <s v="Inconclusive"/>
    <s v="3 - Senior Manager &amp; Strategy"/>
    <s v="Uneven - Men benefit"/>
    <s v="3 - Senior Manager"/>
    <n v="2"/>
    <s v="3 - Senior Manager"/>
    <x v="0"/>
    <n v="2"/>
    <s v="30 to 39"/>
    <n v="39"/>
    <s v="Switzerland"/>
    <s v="Switzerland"/>
    <s v="Switzerland"/>
    <d v="2012-04-01T00:00:00"/>
    <n v="8"/>
    <n v="0.57703724176057902"/>
  </r>
  <r>
    <x v="416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2"/>
    <s v="3 - Senior Manager"/>
    <x v="0"/>
    <n v="2"/>
    <s v="30 to 39"/>
    <n v="36"/>
    <s v="Switzerland"/>
    <s v="Switzerland"/>
    <s v="Switzerland"/>
    <d v="2018-04-01T00:00:00"/>
    <n v="2"/>
    <n v="0.42478563418514848"/>
  </r>
  <r>
    <x v="417"/>
    <x v="1"/>
    <s v="6 - Junior Officer"/>
    <x v="0"/>
    <n v="2"/>
    <x v="1"/>
    <x v="1"/>
    <n v="0.5"/>
    <x v="1"/>
    <x v="0"/>
    <s v="Sales &amp; Marketing"/>
    <m/>
    <s v="5 - Senior Officer"/>
    <s v="Sales &amp; Marketing"/>
    <n v="0.7"/>
    <s v="Part Time"/>
    <s v="Even"/>
    <s v="6 - Junior Officer &amp; Sales &amp; Marketing"/>
    <s v="Even"/>
    <s v="6 - Junior Officer"/>
    <n v="2"/>
    <s v="6 - Junior Officer"/>
    <x v="0"/>
    <n v="2"/>
    <s v="30 to 39"/>
    <n v="31"/>
    <s v="Switzerland"/>
    <s v="Switzerland"/>
    <s v="Switzerland"/>
    <d v="2018-04-01T00:00:00"/>
    <n v="2"/>
    <n v="0.79622224242080908"/>
  </r>
  <r>
    <x v="418"/>
    <x v="0"/>
    <s v="6 - Junior Officer"/>
    <x v="0"/>
    <n v="3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1"/>
    <s v="Switzerland"/>
    <s v="Switzerland"/>
    <s v="Switzerland"/>
    <d v="2017-04-01T00:00:00"/>
    <n v="3"/>
    <n v="0.39011064330211298"/>
  </r>
  <r>
    <x v="419"/>
    <x v="1"/>
    <s v="5 - Senior Officer"/>
    <x v="0"/>
    <n v="3"/>
    <x v="0"/>
    <x v="1"/>
    <n v="0.5"/>
    <x v="1"/>
    <x v="0"/>
    <s v="Operations"/>
    <m/>
    <s v="5 - Senior Officer"/>
    <s v="Operations"/>
    <n v="0.5"/>
    <s v="Part Time"/>
    <s v="Even"/>
    <s v="5 - Senior Officer &amp; Operations"/>
    <s v="Even"/>
    <s v="5 - Senior Officer"/>
    <n v="2"/>
    <s v="5 - Senior Officer"/>
    <x v="0"/>
    <n v="3"/>
    <s v="30 to 39"/>
    <n v="33"/>
    <s v="Germany"/>
    <s v="Europe"/>
    <s v="Europe"/>
    <d v="2014-04-01T00:00:00"/>
    <n v="6"/>
    <n v="0.35558872148247123"/>
  </r>
  <r>
    <x v="420"/>
    <x v="0"/>
    <s v="2 - Director"/>
    <x v="0"/>
    <n v="3"/>
    <x v="1"/>
    <x v="1"/>
    <n v="0.5"/>
    <x v="1"/>
    <x v="0"/>
    <s v="Strategy"/>
    <m/>
    <s v="1 - Executive"/>
    <s v="Strategy"/>
    <s v="Full Time"/>
    <s v="Full Time"/>
    <s v="Inconclusive"/>
    <s v="2 - Director &amp; Strategy"/>
    <s v="Uneven - Men benefit"/>
    <s v="2 - Director"/>
    <n v="3"/>
    <s v="2 - Director"/>
    <x v="0"/>
    <n v="3"/>
    <s v="40 to 49"/>
    <n v="48"/>
    <s v="France"/>
    <s v="Europe"/>
    <s v="Europe"/>
    <d v="2015-04-01T00:00:00"/>
    <n v="5"/>
    <n v="0.18834076202490568"/>
  </r>
  <r>
    <x v="42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4"/>
    <s v="Switzerland"/>
    <s v="Switzerland"/>
    <s v="Switzerland"/>
    <d v="2018-04-01T00:00:00"/>
    <n v="2"/>
    <n v="0.65648566502790329"/>
  </r>
  <r>
    <x v="422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4"/>
    <s v="Germany"/>
    <s v="Europe"/>
    <s v="Europe"/>
    <d v="2017-04-01T00:00:00"/>
    <n v="3"/>
    <n v="0.38466664900066838"/>
  </r>
  <r>
    <x v="423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2"/>
    <s v="Switzerland"/>
    <s v="Switzerland"/>
    <s v="Switzerland"/>
    <d v="2020-04-01T00:00:00"/>
    <n v="0"/>
    <n v="0.4150092180911723"/>
  </r>
  <r>
    <x v="424"/>
    <x v="0"/>
    <s v="1 - Executive"/>
    <x v="0"/>
    <m/>
    <x v="0"/>
    <x v="0"/>
    <n v="0.5"/>
    <x v="1"/>
    <x v="0"/>
    <s v="Strategy"/>
    <m/>
    <s v="1 - Executive"/>
    <s v="Strategy"/>
    <s v="Full Time"/>
    <s v="Full Time"/>
    <s v=""/>
    <s v=""/>
    <s v=""/>
    <s v=""/>
    <n v="1"/>
    <s v="2 - Director"/>
    <x v="1"/>
    <n v="2"/>
    <s v="40 to 49"/>
    <n v="42"/>
    <s v="Germany"/>
    <s v="Europe"/>
    <s v="Europe"/>
    <d v="2015-04-01T00:00:00"/>
    <n v="5"/>
    <n v="0.745465457096401"/>
  </r>
  <r>
    <x v="425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5"/>
    <s v="Italy"/>
    <s v="Europe"/>
    <s v="Europe"/>
    <d v="2018-04-01T00:00:00"/>
    <n v="2"/>
    <n v="0.21096240875373007"/>
  </r>
  <r>
    <x v="426"/>
    <x v="0"/>
    <s v="1 - Executive"/>
    <x v="1"/>
    <m/>
    <x v="0"/>
    <x v="0"/>
    <n v="0.5"/>
    <x v="1"/>
    <x v="1"/>
    <s v="Strategy"/>
    <m/>
    <s v="1 - Executive"/>
    <s v="Strategy"/>
    <s v="Full Time"/>
    <s v="Full Time"/>
    <s v=""/>
    <s v=""/>
    <s v=""/>
    <s v=""/>
    <n v="0"/>
    <s v=""/>
    <x v="0"/>
    <m/>
    <s v="60 to 69"/>
    <n v="60"/>
    <s v="France"/>
    <s v="Europe"/>
    <s v="Europe"/>
    <d v="2020-04-01T00:00:00"/>
    <n v="0"/>
    <n v="0.56266507706875335"/>
  </r>
  <r>
    <x v="427"/>
    <x v="1"/>
    <s v="5 - Senior Officer"/>
    <x v="0"/>
    <n v="3"/>
    <x v="0"/>
    <x v="0"/>
    <n v="0.5"/>
    <x v="0"/>
    <x v="0"/>
    <s v="Finance"/>
    <s v="FY20"/>
    <m/>
    <s v="Finance"/>
    <s v="Full Time"/>
    <s v="Full Time"/>
    <s v=""/>
    <s v=""/>
    <s v=""/>
    <s v=""/>
    <n v="4"/>
    <s v="5 - Senior Officer"/>
    <x v="0"/>
    <n v="2"/>
    <s v="30 to 39"/>
    <n v="35"/>
    <s v="Switzerland"/>
    <s v="Switzerland"/>
    <s v="Switzerland"/>
    <d v="2012-04-01T00:00:00"/>
    <n v="8"/>
    <n v="0.62265989620183548"/>
  </r>
  <r>
    <x v="428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1"/>
    <s v="4 - Manager"/>
    <x v="1"/>
    <n v="1"/>
    <s v="30 to 39"/>
    <n v="37"/>
    <s v="United Kingdom"/>
    <s v="Europe"/>
    <s v="Europe"/>
    <d v="2013-04-01T00:00:00"/>
    <n v="7"/>
    <n v="0.34780709585027125"/>
  </r>
  <r>
    <x v="429"/>
    <x v="0"/>
    <s v="5 - Senior Officer"/>
    <x v="0"/>
    <n v="4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3"/>
    <s v="20 to 29"/>
    <n v="27"/>
    <s v="Switzerland"/>
    <s v="Switzerland"/>
    <s v="Switzerland"/>
    <d v="2016-04-01T00:00:00"/>
    <n v="4"/>
    <n v="0.90186252129896072"/>
  </r>
  <r>
    <x v="430"/>
    <x v="0"/>
    <s v="4 - Manager"/>
    <x v="0"/>
    <n v="4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2"/>
    <s v="4 - Manager"/>
    <x v="0"/>
    <n v="2"/>
    <s v="30 to 39"/>
    <n v="33"/>
    <s v="Switzerland"/>
    <s v="Switzerland"/>
    <s v="Switzerland"/>
    <d v="2018-04-01T00:00:00"/>
    <n v="2"/>
    <n v="0.56761555675616937"/>
  </r>
  <r>
    <x v="43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3"/>
    <s v="France"/>
    <s v="Europe"/>
    <s v="Europe"/>
    <d v="2018-04-01T00:00:00"/>
    <n v="2"/>
    <n v="0.92950027040440242"/>
  </r>
  <r>
    <x v="432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3"/>
    <s v="2 - Director"/>
    <x v="0"/>
    <m/>
    <s v="30 to 39"/>
    <n v="37"/>
    <s v="Switzerland"/>
    <s v="Switzerland"/>
    <s v="Switzerland"/>
    <d v="2017-04-01T00:00:00"/>
    <n v="3"/>
    <n v="0.51044822588403937"/>
  </r>
  <r>
    <x v="433"/>
    <x v="1"/>
    <s v="4 - Manager"/>
    <x v="1"/>
    <m/>
    <x v="0"/>
    <x v="0"/>
    <n v="0.5"/>
    <x v="1"/>
    <x v="1"/>
    <s v="Internal Services"/>
    <m/>
    <s v="4 - Manager"/>
    <s v="Internal Services"/>
    <s v="Full Time"/>
    <s v="Full Time"/>
    <s v="Even"/>
    <s v="4 - Manager &amp; Internal Services"/>
    <s v="Even"/>
    <s v="4 - Manager"/>
    <n v="0"/>
    <s v=""/>
    <x v="0"/>
    <m/>
    <s v="30 to 39"/>
    <n v="38"/>
    <s v="Germany"/>
    <s v="Europe"/>
    <s v="Europe"/>
    <d v="2020-04-01T00:00:00"/>
    <n v="0"/>
    <n v="0.38499533622192761"/>
  </r>
  <r>
    <x v="434"/>
    <x v="1"/>
    <s v="4 - Manager"/>
    <x v="0"/>
    <n v="1"/>
    <x v="1"/>
    <x v="1"/>
    <n v="0.5"/>
    <x v="1"/>
    <x v="0"/>
    <s v="HR"/>
    <m/>
    <s v="3 - Senior Manager"/>
    <s v="HR"/>
    <s v="Full Time"/>
    <s v="Full Time"/>
    <s v="Inconclusive"/>
    <s v="4 - Manager &amp; HR"/>
    <s v="Even"/>
    <s v="4 - Manager"/>
    <n v="5"/>
    <s v="4 - Manager"/>
    <x v="0"/>
    <n v="3"/>
    <s v="30 to 39"/>
    <n v="39"/>
    <s v="Switzerland"/>
    <s v="Switzerland"/>
    <s v="Switzerland"/>
    <d v="2011-04-01T00:00:00"/>
    <n v="9"/>
    <n v="0.35712557845768467"/>
  </r>
  <r>
    <x v="435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4"/>
    <s v="6 - Junior Officer"/>
    <x v="0"/>
    <n v="3"/>
    <s v="20 to 29"/>
    <n v="22"/>
    <s v="France"/>
    <s v="Europe"/>
    <s v="Europe"/>
    <d v="2016-04-01T00:00:00"/>
    <n v="4"/>
    <n v="0.64921139832604025"/>
  </r>
  <r>
    <x v="436"/>
    <x v="0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x v="0"/>
    <n v="3"/>
    <s v="30 to 39"/>
    <n v="34"/>
    <s v="France"/>
    <s v="Europe"/>
    <s v="Europe"/>
    <d v="2015-04-01T00:00:00"/>
    <n v="5"/>
    <n v="0.89901678013399999"/>
  </r>
  <r>
    <x v="437"/>
    <x v="0"/>
    <s v="2 - Director"/>
    <x v="0"/>
    <n v="3"/>
    <x v="0"/>
    <x v="1"/>
    <n v="0.5"/>
    <x v="1"/>
    <x v="0"/>
    <s v="Operations"/>
    <m/>
    <s v="2 - Director"/>
    <s v="Operations"/>
    <s v="Full Time"/>
    <s v="Full Time"/>
    <s v="Even"/>
    <s v="2 - Director &amp; Operations"/>
    <s v="Uneven - Men benefit"/>
    <s v="2 - Director"/>
    <n v="4"/>
    <s v="2 - Director"/>
    <x v="0"/>
    <n v="2"/>
    <s v="30 to 39"/>
    <n v="36"/>
    <s v="France"/>
    <s v="Europe"/>
    <s v="Europe"/>
    <d v="2011-04-01T00:00:00"/>
    <n v="9"/>
    <n v="0.89829028340179129"/>
  </r>
  <r>
    <x v="438"/>
    <x v="1"/>
    <s v="6 - Junior Officer"/>
    <x v="0"/>
    <n v="2"/>
    <x v="0"/>
    <x v="0"/>
    <n v="0.5"/>
    <x v="0"/>
    <x v="0"/>
    <s v="Internal Services"/>
    <s v="FY20"/>
    <m/>
    <s v="Internal Services"/>
    <s v="Full Time"/>
    <s v="Full Time"/>
    <s v=""/>
    <s v=""/>
    <s v=""/>
    <s v=""/>
    <n v="3"/>
    <s v="6 - Junior Officer"/>
    <x v="0"/>
    <n v="3"/>
    <s v="30 to 39"/>
    <n v="30"/>
    <s v="Switzerland"/>
    <s v="Switzerland"/>
    <s v="Switzerland"/>
    <d v="2017-04-01T00:00:00"/>
    <n v="3"/>
    <n v="0.55507519669256888"/>
  </r>
  <r>
    <x v="439"/>
    <x v="0"/>
    <s v="4 - Manager"/>
    <x v="0"/>
    <n v="2"/>
    <x v="1"/>
    <x v="1"/>
    <n v="0.5"/>
    <x v="1"/>
    <x v="0"/>
    <s v="Internal Services"/>
    <m/>
    <s v="3 - Senior Manager"/>
    <s v="Internal Services"/>
    <s v="Full Time"/>
    <s v="Full Time"/>
    <s v="Even"/>
    <s v="4 - Manager &amp; Internal Services"/>
    <s v="Even"/>
    <s v="4 - Manager"/>
    <n v="1"/>
    <s v="5 - Senior Officer"/>
    <x v="1"/>
    <n v="1"/>
    <s v="40 to 49"/>
    <n v="42"/>
    <s v="Italy"/>
    <s v="Europe"/>
    <s v="Europe"/>
    <d v="2016-04-01T00:00:00"/>
    <n v="4"/>
    <n v="0.42842081166776169"/>
  </r>
  <r>
    <x v="440"/>
    <x v="1"/>
    <s v="6 - Junior Officer"/>
    <x v="1"/>
    <m/>
    <x v="0"/>
    <x v="0"/>
    <n v="0.5"/>
    <x v="1"/>
    <x v="1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0"/>
    <s v=""/>
    <x v="0"/>
    <m/>
    <s v="20 to 29"/>
    <n v="28"/>
    <s v="France"/>
    <s v="Europe"/>
    <s v="Europe"/>
    <d v="2020-04-01T00:00:00"/>
    <n v="0"/>
    <n v="7.8211621000380815E-2"/>
  </r>
  <r>
    <x v="441"/>
    <x v="1"/>
    <s v="5 - Senior Officer"/>
    <x v="0"/>
    <n v="2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4"/>
    <s v="5 - Senior Officer"/>
    <x v="0"/>
    <n v="2"/>
    <s v="40 to 49"/>
    <n v="42"/>
    <s v="Germany"/>
    <s v="Europe"/>
    <s v="Europe"/>
    <d v="2011-04-01T00:00:00"/>
    <n v="9"/>
    <n v="0.64352668283242964"/>
  </r>
  <r>
    <x v="442"/>
    <x v="0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1"/>
    <s v="France"/>
    <s v="Europe"/>
    <s v="Europe"/>
    <d v="2018-04-01T00:00:00"/>
    <n v="2"/>
    <n v="5.5104027798548283E-2"/>
  </r>
  <r>
    <x v="443"/>
    <x v="0"/>
    <s v="5 - Senior Officer"/>
    <x v="0"/>
    <n v="3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1"/>
    <s v="6 - Junior Officer"/>
    <x v="1"/>
    <n v="2"/>
    <s v="20 to 29"/>
    <n v="24"/>
    <s v="Switzerland"/>
    <s v="Switzerland"/>
    <s v="Switzerland"/>
    <d v="2015-04-01T00:00:00"/>
    <n v="5"/>
    <n v="0.70419826715234357"/>
  </r>
  <r>
    <x v="444"/>
    <x v="0"/>
    <s v="4 - Manager"/>
    <x v="0"/>
    <n v="2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3"/>
    <s v="4 - Manager"/>
    <x v="0"/>
    <n v="3"/>
    <s v="30 to 39"/>
    <n v="34"/>
    <s v="Switzerland"/>
    <s v="Switzerland"/>
    <s v="Switzerland"/>
    <d v="2012-04-01T00:00:00"/>
    <n v="8"/>
    <n v="0.66010835646052368"/>
  </r>
  <r>
    <x v="445"/>
    <x v="0"/>
    <s v="2 - Director"/>
    <x v="0"/>
    <n v="2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6"/>
    <s v="2 - Director"/>
    <x v="0"/>
    <n v="2"/>
    <s v="40 to 49"/>
    <n v="41"/>
    <s v="Switzerland"/>
    <s v="Switzerland"/>
    <s v="Switzerland"/>
    <d v="2014-04-01T00:00:00"/>
    <n v="6"/>
    <n v="0.99682714279492435"/>
  </r>
  <r>
    <x v="446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0.38681997234555143"/>
  </r>
  <r>
    <x v="447"/>
    <x v="0"/>
    <s v="3 - Senior Manager"/>
    <x v="0"/>
    <n v="2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x v="0"/>
    <n v="3"/>
    <s v="30 to 39"/>
    <n v="33"/>
    <s v="Switzerland"/>
    <s v="Switzerland"/>
    <s v="Switzerland"/>
    <d v="2015-04-01T00:00:00"/>
    <n v="5"/>
    <n v="0.42395923328183993"/>
  </r>
  <r>
    <x v="448"/>
    <x v="0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16 to 19"/>
    <n v="19"/>
    <s v="Switzerland"/>
    <s v="Switzerland"/>
    <s v="Switzerland"/>
    <d v="2017-04-01T00:00:00"/>
    <n v="3"/>
    <n v="0.58990047612306207"/>
  </r>
  <r>
    <x v="449"/>
    <x v="0"/>
    <s v="5 - Senior Officer"/>
    <x v="0"/>
    <n v="2"/>
    <x v="0"/>
    <x v="1"/>
    <n v="0.5"/>
    <x v="1"/>
    <x v="0"/>
    <s v="Operations"/>
    <m/>
    <s v="5 - Senior Officer"/>
    <s v="Operations"/>
    <s v="Full Time"/>
    <s v="Full Time"/>
    <s v="Even"/>
    <s v="5 - Senior Officer &amp; Operations"/>
    <s v="Even"/>
    <s v="5 - Senior Officer"/>
    <n v="3"/>
    <s v="5 - Senior Officer"/>
    <x v="0"/>
    <n v="2"/>
    <s v="30 to 39"/>
    <n v="30"/>
    <s v="Switzerland"/>
    <s v="Switzerland"/>
    <s v="Switzerland"/>
    <d v="2013-04-01T00:00:00"/>
    <n v="7"/>
    <n v="0.16061476373903283"/>
  </r>
  <r>
    <x v="450"/>
    <x v="0"/>
    <s v="5 - Senior Officer"/>
    <x v="0"/>
    <n v="2"/>
    <x v="0"/>
    <x v="1"/>
    <n v="0.5"/>
    <x v="1"/>
    <x v="0"/>
    <s v="Sales &amp; Marketing"/>
    <m/>
    <s v="5 - Senior Officer"/>
    <s v="Sales &amp; Marketing"/>
    <s v="Full Time"/>
    <s v="Full Time"/>
    <s v="Even"/>
    <s v="5 - Senior Officer &amp; Sales &amp; Marketing"/>
    <s v="Even"/>
    <s v="5 - Senior Officer"/>
    <n v="2"/>
    <s v="5 - Senior Officer"/>
    <x v="0"/>
    <m/>
    <s v="20 to 29"/>
    <n v="25"/>
    <s v="France"/>
    <s v="Europe"/>
    <s v="Europe"/>
    <d v="2018-04-01T00:00:00"/>
    <n v="2"/>
    <n v="0.52529061131866583"/>
  </r>
  <r>
    <x v="451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3"/>
    <s v="Belgium"/>
    <s v="Europe"/>
    <s v="Europe"/>
    <d v="2018-04-01T00:00:00"/>
    <n v="2"/>
    <n v="0.69108333668352884"/>
  </r>
  <r>
    <x v="452"/>
    <x v="0"/>
    <s v="2 - Director"/>
    <x v="0"/>
    <n v="2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4"/>
    <s v="2 - Director"/>
    <x v="0"/>
    <n v="3"/>
    <s v="30 to 39"/>
    <n v="39"/>
    <s v="Switzerland"/>
    <s v="Switzerland"/>
    <s v="Switzerland"/>
    <d v="2012-04-01T00:00:00"/>
    <n v="8"/>
    <n v="0.2185964868219985"/>
  </r>
  <r>
    <x v="453"/>
    <x v="0"/>
    <s v="5 - Senior Officer"/>
    <x v="0"/>
    <n v="1"/>
    <x v="1"/>
    <x v="1"/>
    <n v="0.5"/>
    <x v="1"/>
    <x v="0"/>
    <s v="Operations"/>
    <m/>
    <s v="4 - Manager"/>
    <s v="Operations"/>
    <s v="Full Time"/>
    <s v="Full Time"/>
    <s v="Even"/>
    <s v="5 - Senior Officer &amp; Operations"/>
    <s v="Even"/>
    <s v="5 - Senior Officer"/>
    <n v="3"/>
    <s v="5 - Senior Officer"/>
    <x v="0"/>
    <n v="2"/>
    <s v="30 to 39"/>
    <n v="34"/>
    <s v="Switzerland"/>
    <s v="Switzerland"/>
    <s v="Switzerland"/>
    <d v="2016-04-01T00:00:00"/>
    <n v="4"/>
    <n v="0.79690144828418652"/>
  </r>
  <r>
    <x v="454"/>
    <x v="1"/>
    <s v="1 - Executive"/>
    <x v="0"/>
    <m/>
    <x v="0"/>
    <x v="0"/>
    <n v="0.5"/>
    <x v="1"/>
    <x v="0"/>
    <s v="Sales &amp; Marketing"/>
    <m/>
    <s v="1 - Executive"/>
    <s v="Sales &amp; Marketing"/>
    <s v="Full Time"/>
    <s v="Full Time"/>
    <s v=""/>
    <s v=""/>
    <s v=""/>
    <s v=""/>
    <n v="4"/>
    <s v="1 - Executive"/>
    <x v="0"/>
    <n v="2"/>
    <s v="40 to 49"/>
    <n v="45"/>
    <s v="France"/>
    <s v="Europe"/>
    <s v="Europe"/>
    <d v="2016-04-01T00:00:00"/>
    <n v="4"/>
    <n v="0.46809997159028627"/>
  </r>
  <r>
    <x v="455"/>
    <x v="0"/>
    <s v="5 - Senior Officer"/>
    <x v="0"/>
    <n v="2"/>
    <x v="0"/>
    <x v="1"/>
    <n v="0.5"/>
    <x v="1"/>
    <x v="0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3"/>
    <s v="5 - Senior Officer"/>
    <x v="0"/>
    <n v="2"/>
    <s v="20 to 29"/>
    <n v="28"/>
    <s v="Netherlands"/>
    <s v="Europe"/>
    <s v="Europe"/>
    <d v="2013-04-01T00:00:00"/>
    <n v="7"/>
    <n v="0.47438661573385377"/>
  </r>
  <r>
    <x v="456"/>
    <x v="0"/>
    <s v="5 - Senior Officer"/>
    <x v="0"/>
    <n v="2"/>
    <x v="1"/>
    <x v="1"/>
    <n v="0.5"/>
    <x v="1"/>
    <x v="0"/>
    <s v="Sales &amp; Marketing"/>
    <m/>
    <s v="4 - Manager"/>
    <s v="Sales &amp; Marketing"/>
    <s v="Full Time"/>
    <s v="Full Time"/>
    <s v="Even"/>
    <s v="5 - Senior Officer &amp; Sales &amp; Marketing"/>
    <s v="Even"/>
    <s v="5 - Senior Officer"/>
    <n v="3"/>
    <s v="5 - Senior Officer"/>
    <x v="0"/>
    <n v="2"/>
    <s v="30 to 39"/>
    <n v="31"/>
    <s v="Switzerland"/>
    <s v="Switzerland"/>
    <s v="Switzerland"/>
    <d v="2013-04-01T00:00:00"/>
    <n v="7"/>
    <n v="0.11077125527424669"/>
  </r>
  <r>
    <x v="457"/>
    <x v="1"/>
    <s v="3 - Senior Manager"/>
    <x v="0"/>
    <n v="4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x v="0"/>
    <n v="3"/>
    <s v="40 to 49"/>
    <n v="48"/>
    <s v="Germany"/>
    <s v="Europe"/>
    <s v="Europe"/>
    <d v="2011-04-01T00:00:00"/>
    <n v="9"/>
    <n v="1.1455475361325851E-2"/>
  </r>
  <r>
    <x v="458"/>
    <x v="1"/>
    <s v="6 - Junior Officer"/>
    <x v="0"/>
    <n v="2"/>
    <x v="0"/>
    <x v="1"/>
    <n v="0.5"/>
    <x v="1"/>
    <x v="0"/>
    <s v="Internal Services"/>
    <m/>
    <s v="6 - Junior Officer"/>
    <s v="Internal Services"/>
    <n v="0.8"/>
    <s v="Part Time"/>
    <s v="Even"/>
    <s v="6 - Junior Officer &amp; Internal Services"/>
    <s v="Even"/>
    <s v="6 - Junior Officer"/>
    <n v="3"/>
    <s v="6 - Junior Officer"/>
    <x v="0"/>
    <n v="2"/>
    <s v="20 to 29"/>
    <n v="24"/>
    <s v="Switzerland"/>
    <s v="Switzerland"/>
    <s v="Switzerland"/>
    <d v="2017-04-01T00:00:00"/>
    <n v="3"/>
    <n v="0.3773416572925371"/>
  </r>
  <r>
    <x v="459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3"/>
    <s v="30 to 39"/>
    <n v="32"/>
    <s v="Switzerland"/>
    <s v="Switzerland"/>
    <s v="Switzerland"/>
    <d v="2015-04-01T00:00:00"/>
    <n v="5"/>
    <n v="0.64137222760115287"/>
  </r>
  <r>
    <x v="460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20 to 29"/>
    <n v="28"/>
    <s v="Switzerland"/>
    <s v="Switzerland"/>
    <s v="Switzerland"/>
    <d v="2018-04-01T00:00:00"/>
    <n v="2"/>
    <n v="0.72511941880945452"/>
  </r>
  <r>
    <x v="461"/>
    <x v="0"/>
    <s v="4 - Manager"/>
    <x v="0"/>
    <n v="2"/>
    <x v="1"/>
    <x v="1"/>
    <n v="0.5"/>
    <x v="1"/>
    <x v="0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x v="0"/>
    <n v="2"/>
    <s v="30 to 39"/>
    <n v="39"/>
    <s v="Switzerland"/>
    <s v="Switzerland"/>
    <s v="Switzerland"/>
    <d v="2016-04-01T00:00:00"/>
    <n v="4"/>
    <n v="0.99094892124449141"/>
  </r>
  <r>
    <x v="462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2"/>
    <s v="6 - Junior Officer"/>
    <x v="0"/>
    <n v="2"/>
    <s v="16 to 19"/>
    <n v="19"/>
    <s v="France"/>
    <s v="Europe"/>
    <s v="Europe"/>
    <d v="2018-04-01T00:00:00"/>
    <n v="2"/>
    <n v="0.13409876468829152"/>
  </r>
  <r>
    <x v="463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1"/>
    <s v="France"/>
    <s v="Europe"/>
    <s v="Europe"/>
    <d v="2019-04-01T00:00:00"/>
    <n v="1"/>
    <n v="0.41707647012488169"/>
  </r>
  <r>
    <x v="464"/>
    <x v="0"/>
    <s v="3 - Senior Manager"/>
    <x v="0"/>
    <n v="2"/>
    <x v="0"/>
    <x v="1"/>
    <n v="0.5"/>
    <x v="1"/>
    <x v="0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2"/>
    <s v="3 - Senior Manager"/>
    <x v="0"/>
    <n v="2"/>
    <s v="30 to 39"/>
    <n v="33"/>
    <s v="Switzerland"/>
    <s v="Switzerland"/>
    <s v="Switzerland"/>
    <d v="2014-04-01T00:00:00"/>
    <n v="6"/>
    <n v="3.5890412230952462E-2"/>
  </r>
  <r>
    <x v="465"/>
    <x v="1"/>
    <s v="6 - Junior Officer"/>
    <x v="0"/>
    <n v="3"/>
    <x v="0"/>
    <x v="1"/>
    <n v="0.5"/>
    <x v="1"/>
    <x v="0"/>
    <s v="Sales &amp; Marketing"/>
    <m/>
    <s v="6 - Junior Officer"/>
    <s v="Sales &amp; Marketing"/>
    <n v="0.8"/>
    <s v="Part Time"/>
    <s v="Even"/>
    <s v="6 - Junior Officer &amp; Sales &amp; Marketing"/>
    <s v="Even"/>
    <s v="6 - Junior Officer"/>
    <n v="3"/>
    <s v="6 - Junior Officer"/>
    <x v="0"/>
    <n v="2"/>
    <s v="20 to 29"/>
    <n v="26"/>
    <s v="Switzerland"/>
    <s v="Switzerland"/>
    <s v="Switzerland"/>
    <d v="2017-04-01T00:00:00"/>
    <n v="3"/>
    <n v="0.54325564617650324"/>
  </r>
  <r>
    <x v="466"/>
    <x v="0"/>
    <s v="2 - Director"/>
    <x v="0"/>
    <n v="2"/>
    <x v="1"/>
    <x v="1"/>
    <n v="0.5"/>
    <x v="1"/>
    <x v="0"/>
    <s v="Sales &amp; Marketing"/>
    <m/>
    <s v="1 - Executive"/>
    <s v="Sales &amp; Marketing"/>
    <s v="Full Time"/>
    <s v="Full Time"/>
    <s v="Inconclusive"/>
    <s v="2 - Director &amp; Sales &amp; Marketing"/>
    <s v="Uneven - Men benefit"/>
    <s v="2 - Director"/>
    <n v="5"/>
    <s v="2 - Director"/>
    <x v="0"/>
    <n v="2"/>
    <s v="40 to 49"/>
    <n v="48"/>
    <s v="Switzerland"/>
    <s v="Switzerland"/>
    <s v="Switzerland"/>
    <d v="2015-04-01T00:00:00"/>
    <n v="5"/>
    <n v="0.68267548394164523"/>
  </r>
  <r>
    <x v="467"/>
    <x v="0"/>
    <s v="1 - Executive"/>
    <x v="0"/>
    <m/>
    <x v="0"/>
    <x v="0"/>
    <n v="0.5"/>
    <x v="0"/>
    <x v="0"/>
    <s v="Strategy"/>
    <s v="FY20"/>
    <m/>
    <s v="Strategy"/>
    <s v="Full Time"/>
    <s v="Full Time"/>
    <s v=""/>
    <s v=""/>
    <s v=""/>
    <s v=""/>
    <n v="2"/>
    <s v="1 - Executive"/>
    <x v="0"/>
    <n v="3"/>
    <s v="30 to 39"/>
    <n v="31"/>
    <s v="Switzerland"/>
    <s v="Switzerland"/>
    <s v="Switzerland"/>
    <d v="2013-04-01T00:00:00"/>
    <n v="7"/>
    <n v="0.10427379205701381"/>
  </r>
  <r>
    <x v="468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3"/>
    <s v="France"/>
    <s v="Europe"/>
    <s v="Europe"/>
    <d v="2018-04-01T00:00:00"/>
    <n v="2"/>
    <n v="0.5281620787884822"/>
  </r>
  <r>
    <x v="469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4"/>
    <s v="Germany"/>
    <s v="Europe"/>
    <s v="Europe"/>
    <d v="2017-04-01T00:00:00"/>
    <n v="3"/>
    <n v="0.72166380547046316"/>
  </r>
  <r>
    <x v="470"/>
    <x v="0"/>
    <s v="6 - Junior Officer"/>
    <x v="0"/>
    <n v="3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4"/>
    <s v="France"/>
    <s v="Europe"/>
    <s v="Europe"/>
    <d v="2018-04-01T00:00:00"/>
    <n v="2"/>
    <n v="0.60424375608239056"/>
  </r>
  <r>
    <x v="471"/>
    <x v="0"/>
    <s v="6 - Junior Officer"/>
    <x v="0"/>
    <n v="2"/>
    <x v="0"/>
    <x v="1"/>
    <n v="0.5"/>
    <x v="1"/>
    <x v="0"/>
    <s v="Internal Services"/>
    <m/>
    <s v="6 - Junior Officer"/>
    <s v="Internal Services"/>
    <s v="Full Time"/>
    <s v="Full Time"/>
    <s v="Even"/>
    <s v="6 - Junior Officer &amp; Internal Services"/>
    <s v="Even"/>
    <s v="6 - Junior Officer"/>
    <n v="2"/>
    <s v="6 - Junior Officer"/>
    <x v="0"/>
    <n v="3"/>
    <s v="20 to 29"/>
    <n v="23"/>
    <s v="Switzerland"/>
    <s v="Switzerland"/>
    <s v="Switzerland"/>
    <d v="2018-04-01T00:00:00"/>
    <n v="2"/>
    <n v="0.15087502047704282"/>
  </r>
  <r>
    <x v="472"/>
    <x v="1"/>
    <s v="4 - Manager"/>
    <x v="0"/>
    <n v="2"/>
    <x v="1"/>
    <x v="1"/>
    <n v="0.5"/>
    <x v="1"/>
    <x v="0"/>
    <s v="Operations"/>
    <m/>
    <s v="3 - Senior Manager"/>
    <s v="Operations"/>
    <s v="Full Time"/>
    <s v="Full Time"/>
    <s v="Even"/>
    <s v="4 - Manager &amp; Operations"/>
    <s v="Even"/>
    <s v="4 - Manager"/>
    <n v="3"/>
    <s v="4 - Manager"/>
    <x v="0"/>
    <m/>
    <s v="40 to 49"/>
    <n v="49"/>
    <s v="Switzerland"/>
    <s v="Switzerland"/>
    <s v="Switzerland"/>
    <d v="2012-04-01T00:00:00"/>
    <n v="8"/>
    <n v="1.1330115432861554E-3"/>
  </r>
  <r>
    <x v="473"/>
    <x v="0"/>
    <s v="4 - Manager"/>
    <x v="0"/>
    <n v="3"/>
    <x v="0"/>
    <x v="1"/>
    <n v="0.5"/>
    <x v="1"/>
    <x v="0"/>
    <s v="Sales &amp; Marketing"/>
    <m/>
    <s v="4 - Manager"/>
    <s v="Sales &amp; Marketing"/>
    <s v="Full Time"/>
    <s v="Full Time"/>
    <s v="Uneven - Men benefit"/>
    <s v="4 - Manager &amp; Sales &amp; Marketing"/>
    <s v="Even"/>
    <s v="4 - Manager"/>
    <n v="3"/>
    <s v="4 - Manager"/>
    <x v="0"/>
    <n v="3"/>
    <s v="30 to 39"/>
    <n v="33"/>
    <s v="Switzerland"/>
    <s v="Switzerland"/>
    <s v="Switzerland"/>
    <d v="2013-04-01T00:00:00"/>
    <n v="7"/>
    <n v="0.7159539773593353"/>
  </r>
  <r>
    <x v="474"/>
    <x v="1"/>
    <s v="6 - Junior Officer"/>
    <x v="0"/>
    <n v="2"/>
    <x v="0"/>
    <x v="1"/>
    <n v="0.5"/>
    <x v="1"/>
    <x v="0"/>
    <s v="Sales &amp; Marketing"/>
    <m/>
    <s v="6 - Junior Officer"/>
    <s v="Sales &amp; Marketing"/>
    <n v="0.7"/>
    <s v="Part Time"/>
    <s v="Even"/>
    <s v="6 - Junior Officer &amp; Sales &amp; Marketing"/>
    <s v="Even"/>
    <s v="6 - Junior Officer"/>
    <n v="3"/>
    <s v="6 - Junior Officer"/>
    <x v="0"/>
    <n v="3"/>
    <s v="20 to 29"/>
    <n v="25"/>
    <s v="France"/>
    <s v="Europe"/>
    <s v="Europe"/>
    <d v="2017-04-01T00:00:00"/>
    <n v="3"/>
    <n v="8.3757236715088501E-3"/>
  </r>
  <r>
    <x v="475"/>
    <x v="1"/>
    <s v="6 - Junior Officer"/>
    <x v="0"/>
    <n v="3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2"/>
    <s v="20 to 29"/>
    <n v="20"/>
    <s v="Germany"/>
    <s v="Europe"/>
    <s v="Europe"/>
    <d v="2017-04-01T00:00:00"/>
    <n v="3"/>
    <n v="2.8858670411077258E-2"/>
  </r>
  <r>
    <x v="476"/>
    <x v="1"/>
    <s v="2 - Director"/>
    <x v="0"/>
    <n v="2"/>
    <x v="1"/>
    <x v="1"/>
    <n v="0.5"/>
    <x v="1"/>
    <x v="0"/>
    <s v="Internal Services"/>
    <m/>
    <s v="1 - Executive"/>
    <s v="Internal Services"/>
    <s v="Full Time"/>
    <s v="Full Time"/>
    <s v="Inconclusive"/>
    <s v="2 - Director &amp; Internal Services"/>
    <s v="Uneven - Men benefit"/>
    <s v="2 - Director"/>
    <n v="6"/>
    <s v="2 - Director"/>
    <x v="0"/>
    <n v="2"/>
    <s v="40 to 49"/>
    <n v="44"/>
    <s v="Switzerland"/>
    <s v="Switzerland"/>
    <s v="Switzerland"/>
    <d v="2014-04-01T00:00:00"/>
    <n v="6"/>
    <n v="0.3576334803104857"/>
  </r>
  <r>
    <x v="477"/>
    <x v="1"/>
    <s v="6 - Junior Officer"/>
    <x v="1"/>
    <m/>
    <x v="0"/>
    <x v="0"/>
    <n v="0.5"/>
    <x v="1"/>
    <x v="1"/>
    <s v="Operations"/>
    <m/>
    <s v="6 - Junior Officer"/>
    <s v="Operations"/>
    <s v="Full Time"/>
    <s v="Full Time"/>
    <s v="Even"/>
    <s v="6 - Junior Officer &amp; Operations"/>
    <s v="Even"/>
    <s v="6 - Junior Officer"/>
    <n v="0"/>
    <s v=""/>
    <x v="0"/>
    <m/>
    <s v="20 to 29"/>
    <n v="25"/>
    <s v="Switzerland"/>
    <s v="Switzerland"/>
    <s v="Switzerland"/>
    <d v="2020-04-01T00:00:00"/>
    <n v="0"/>
    <n v="8.8685358720933305E-2"/>
  </r>
  <r>
    <x v="478"/>
    <x v="0"/>
    <s v="6 - Junior Officer"/>
    <x v="0"/>
    <n v="4"/>
    <x v="0"/>
    <x v="0"/>
    <n v="0.5"/>
    <x v="0"/>
    <x v="0"/>
    <s v="Operations"/>
    <s v="FY20"/>
    <m/>
    <s v="Operations"/>
    <s v="Full Time"/>
    <s v="Full Time"/>
    <s v=""/>
    <s v=""/>
    <s v=""/>
    <s v=""/>
    <n v="3"/>
    <s v="6 - Junior Officer"/>
    <x v="0"/>
    <n v="4"/>
    <s v="50 to 59"/>
    <n v="53"/>
    <s v="Switzerland"/>
    <s v="Switzerland"/>
    <s v="Switzerland"/>
    <d v="2017-04-01T00:00:00"/>
    <n v="3"/>
    <n v="0.94391290917521709"/>
  </r>
  <r>
    <x v="479"/>
    <x v="0"/>
    <s v="3 - Senior Manager"/>
    <x v="1"/>
    <m/>
    <x v="0"/>
    <x v="0"/>
    <n v="0.5"/>
    <x v="1"/>
    <x v="1"/>
    <s v="Sales &amp; Marketing"/>
    <m/>
    <s v="3 - Senior Manager"/>
    <s v="Sales &amp; Marketing"/>
    <s v="Full Time"/>
    <s v="Full Time"/>
    <s v="Uneven - Men benefit"/>
    <s v="3 - Senior Manager &amp; Sales &amp; Marketing"/>
    <s v="Uneven - Men benefit"/>
    <s v="3 - Senior Manager"/>
    <n v="0"/>
    <s v=""/>
    <x v="0"/>
    <m/>
    <s v="30 to 39"/>
    <n v="38"/>
    <s v="Switzerland"/>
    <s v="Switzerland"/>
    <s v="Switzerland"/>
    <d v="2020-04-01T00:00:00"/>
    <n v="0"/>
    <n v="0.84680943527245811"/>
  </r>
  <r>
    <x v="480"/>
    <x v="0"/>
    <s v="3 - Senior Manager"/>
    <x v="0"/>
    <n v="2"/>
    <x v="0"/>
    <x v="1"/>
    <n v="0.5"/>
    <x v="1"/>
    <x v="0"/>
    <s v="Internal Services"/>
    <m/>
    <s v="3 - Senior Manager"/>
    <s v="Internal Services"/>
    <s v="Full Time"/>
    <s v="Full Time"/>
    <s v="Uneven - Men benefit"/>
    <s v="3 - Senior Manager &amp; Internal Services"/>
    <s v="Uneven - Men benefit"/>
    <s v="3 - Senior Manager"/>
    <n v="2"/>
    <s v="3 - Senior Manager"/>
    <x v="0"/>
    <n v="3"/>
    <s v="30 to 39"/>
    <n v="37"/>
    <s v="Italy"/>
    <s v="Europe"/>
    <s v="Europe"/>
    <d v="2016-04-01T00:00:00"/>
    <n v="4"/>
    <n v="0.3482415600615274"/>
  </r>
  <r>
    <x v="481"/>
    <x v="0"/>
    <s v="3 - Senior Manager"/>
    <x v="0"/>
    <n v="3"/>
    <x v="0"/>
    <x v="1"/>
    <n v="0.5"/>
    <x v="1"/>
    <x v="0"/>
    <s v="Operations"/>
    <m/>
    <s v="3 - Senior Manager"/>
    <s v="Operations"/>
    <s v="Full Time"/>
    <s v="Full Time"/>
    <s v="Even"/>
    <s v="3 - Senior Manager &amp; Operations"/>
    <s v="Uneven - Men benefit"/>
    <s v="3 - Senior Manager"/>
    <n v="3"/>
    <s v="3 - Senior Manager"/>
    <x v="0"/>
    <n v="3"/>
    <s v="30 to 39"/>
    <n v="39"/>
    <s v="Switzerland"/>
    <s v="Switzerland"/>
    <s v="Switzerland"/>
    <d v="2011-04-01T00:00:00"/>
    <n v="9"/>
    <n v="0.43243633217923161"/>
  </r>
  <r>
    <x v="482"/>
    <x v="1"/>
    <s v="6 - Junior Officer"/>
    <x v="0"/>
    <n v="3"/>
    <x v="0"/>
    <x v="0"/>
    <n v="0.5"/>
    <x v="0"/>
    <x v="0"/>
    <s v="Operations"/>
    <s v="FY20"/>
    <m/>
    <s v="Operations"/>
    <n v="0.5"/>
    <s v="Part Time"/>
    <s v=""/>
    <s v=""/>
    <s v=""/>
    <s v=""/>
    <n v="4"/>
    <s v="6 - Junior Officer"/>
    <x v="0"/>
    <n v="3"/>
    <s v="30 to 39"/>
    <n v="36"/>
    <s v="Italy"/>
    <s v="Europe"/>
    <s v="Europe"/>
    <d v="2016-04-01T00:00:00"/>
    <n v="4"/>
    <n v="0.96583330180395066"/>
  </r>
  <r>
    <x v="483"/>
    <x v="0"/>
    <s v="1 - Executive"/>
    <x v="1"/>
    <m/>
    <x v="0"/>
    <x v="0"/>
    <n v="0.5"/>
    <x v="1"/>
    <x v="1"/>
    <s v="Strategy"/>
    <m/>
    <s v="1 - Executive"/>
    <s v="Strategy"/>
    <s v="Full Time"/>
    <s v="Full Time"/>
    <s v=""/>
    <s v=""/>
    <s v=""/>
    <s v=""/>
    <n v="0"/>
    <s v=""/>
    <x v="0"/>
    <m/>
    <s v="60 to 69"/>
    <n v="61"/>
    <s v="Japan"/>
    <s v="Asia Pacific"/>
    <s v="Elsewhere"/>
    <d v="2020-04-01T00:00:00"/>
    <n v="0"/>
    <n v="0.23420035957181284"/>
  </r>
  <r>
    <x v="484"/>
    <x v="0"/>
    <s v="4 - Manager"/>
    <x v="0"/>
    <n v="3"/>
    <x v="0"/>
    <x v="1"/>
    <n v="0.5"/>
    <x v="1"/>
    <x v="0"/>
    <s v="Operations"/>
    <m/>
    <s v="4 - Manager"/>
    <s v="Operations"/>
    <s v="Full Time"/>
    <s v="Full Time"/>
    <s v="Even"/>
    <s v="4 - Manager &amp; Operations"/>
    <s v="Even"/>
    <s v="4 - Manager"/>
    <n v="1"/>
    <s v="5 - Senior Officer"/>
    <x v="1"/>
    <n v="1"/>
    <s v="30 to 39"/>
    <n v="34"/>
    <s v="Germany"/>
    <s v="Europe"/>
    <s v="Europe"/>
    <d v="2013-04-01T00:00:00"/>
    <n v="7"/>
    <n v="0.64366690462017773"/>
  </r>
  <r>
    <x v="485"/>
    <x v="1"/>
    <s v="6 - Junior Officer"/>
    <x v="0"/>
    <n v="2"/>
    <x v="0"/>
    <x v="0"/>
    <n v="0.5"/>
    <x v="0"/>
    <x v="0"/>
    <s v="Operations"/>
    <s v="FY20"/>
    <m/>
    <s v="Operations"/>
    <s v="Full Time"/>
    <s v="Full Time"/>
    <s v=""/>
    <s v=""/>
    <s v=""/>
    <s v=""/>
    <n v="2"/>
    <s v="6 - Junior Officer"/>
    <x v="0"/>
    <n v="3"/>
    <s v="40 to 49"/>
    <n v="47"/>
    <s v="Germany"/>
    <s v="Europe"/>
    <s v="Europe"/>
    <d v="2018-04-01T00:00:00"/>
    <n v="2"/>
    <n v="0.94096427678323291"/>
  </r>
  <r>
    <x v="486"/>
    <x v="1"/>
    <s v="4 - Manager"/>
    <x v="0"/>
    <n v="3"/>
    <x v="0"/>
    <x v="1"/>
    <n v="0.5"/>
    <x v="1"/>
    <x v="0"/>
    <s v="Internal Services"/>
    <m/>
    <s v="4 - Manager"/>
    <s v="Internal Services"/>
    <s v="Full Time"/>
    <s v="Full Time"/>
    <s v="Even"/>
    <s v="4 - Manager &amp; Internal Services"/>
    <s v="Even"/>
    <s v="4 - Manager"/>
    <n v="1"/>
    <s v="5 - Senior Officer"/>
    <x v="1"/>
    <n v="2"/>
    <s v="30 to 39"/>
    <n v="39"/>
    <s v="Italy"/>
    <s v="Europe"/>
    <s v="Europe"/>
    <d v="2015-04-01T00:00:00"/>
    <n v="5"/>
    <n v="0.21891640704822524"/>
  </r>
  <r>
    <x v="487"/>
    <x v="1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1"/>
    <s v="6 - Junior Officer"/>
    <x v="0"/>
    <m/>
    <s v="20 to 29"/>
    <n v="26"/>
    <s v="Switzerland"/>
    <s v="Switzerland"/>
    <s v="Switzerland"/>
    <d v="2019-04-01T00:00:00"/>
    <n v="1"/>
    <n v="0.10502053004446199"/>
  </r>
  <r>
    <x v="488"/>
    <x v="0"/>
    <s v="4 - Manager"/>
    <x v="1"/>
    <m/>
    <x v="0"/>
    <x v="0"/>
    <n v="0.5"/>
    <x v="1"/>
    <x v="1"/>
    <s v="Operations"/>
    <m/>
    <s v="4 - Manager"/>
    <s v="Operations"/>
    <s v="Full Time"/>
    <s v="Full Time"/>
    <s v="Even"/>
    <s v="4 - Manager &amp; Operations"/>
    <s v="Even"/>
    <s v="4 - Manager"/>
    <n v="0"/>
    <s v=""/>
    <x v="0"/>
    <m/>
    <s v="30 to 39"/>
    <n v="30"/>
    <s v="Switzerland"/>
    <s v="Switzerland"/>
    <s v="Switzerland"/>
    <d v="2020-04-01T00:00:00"/>
    <n v="0"/>
    <n v="0.80434265390763737"/>
  </r>
  <r>
    <x v="489"/>
    <x v="0"/>
    <s v="3 - Senior Manager"/>
    <x v="1"/>
    <m/>
    <x v="0"/>
    <x v="0"/>
    <n v="0.5"/>
    <x v="1"/>
    <x v="1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0"/>
    <s v=""/>
    <x v="0"/>
    <m/>
    <s v="30 to 39"/>
    <n v="33"/>
    <s v="Switzerland"/>
    <s v="Switzerland"/>
    <s v="Switzerland"/>
    <d v="2020-04-01T00:00:00"/>
    <n v="0"/>
    <n v="0.64327208326574781"/>
  </r>
  <r>
    <x v="490"/>
    <x v="1"/>
    <s v="5 - Senior Officer"/>
    <x v="1"/>
    <m/>
    <x v="0"/>
    <x v="0"/>
    <n v="0.5"/>
    <x v="1"/>
    <x v="1"/>
    <s v="Internal Services"/>
    <m/>
    <s v="5 - Senior Officer"/>
    <s v="Internal Services"/>
    <s v="Full Time"/>
    <s v="Full Time"/>
    <s v="Even"/>
    <s v="5 - Senior Officer &amp; Internal Services"/>
    <s v="Even"/>
    <s v="5 - Senior Officer"/>
    <n v="0"/>
    <s v=""/>
    <x v="0"/>
    <m/>
    <s v="30 to 39"/>
    <n v="33"/>
    <s v="United Kingdom"/>
    <s v="Europe"/>
    <s v="Europe"/>
    <d v="2020-04-01T00:00:00"/>
    <n v="0"/>
    <n v="0.40691837834650735"/>
  </r>
  <r>
    <x v="491"/>
    <x v="0"/>
    <s v="2 - Director"/>
    <x v="0"/>
    <n v="1"/>
    <x v="0"/>
    <x v="1"/>
    <n v="0.5"/>
    <x v="1"/>
    <x v="0"/>
    <s v="Sales &amp; Marketing"/>
    <m/>
    <s v="2 - Director"/>
    <s v="Sales &amp; Marketing"/>
    <s v="Full Time"/>
    <s v="Full Time"/>
    <s v="Inconclusive"/>
    <s v="2 - Director &amp; Sales &amp; Marketing"/>
    <s v="Uneven - Men benefit"/>
    <s v="2 - Director"/>
    <n v="3"/>
    <s v="2 - Director"/>
    <x v="0"/>
    <n v="2"/>
    <s v="40 to 49"/>
    <n v="42"/>
    <s v="Switzerland"/>
    <s v="Switzerland"/>
    <s v="Switzerland"/>
    <d v="2012-04-01T00:00:00"/>
    <n v="8"/>
    <n v="0.27842854437202236"/>
  </r>
  <r>
    <x v="492"/>
    <x v="0"/>
    <s v="4 - Manager"/>
    <x v="0"/>
    <n v="1"/>
    <x v="1"/>
    <x v="1"/>
    <n v="0.5"/>
    <x v="1"/>
    <x v="0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2"/>
    <s v="4 - Manager"/>
    <x v="0"/>
    <n v="2"/>
    <s v="30 to 39"/>
    <n v="33"/>
    <s v="France"/>
    <s v="Europe"/>
    <s v="Europe"/>
    <d v="2016-04-01T00:00:00"/>
    <n v="4"/>
    <n v="0.49359475359581584"/>
  </r>
  <r>
    <x v="493"/>
    <x v="1"/>
    <s v="6 - Junior Officer"/>
    <x v="0"/>
    <n v="4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7"/>
    <s v="Sweden"/>
    <s v="Europe"/>
    <s v="Europe"/>
    <d v="2017-04-01T00:00:00"/>
    <n v="3"/>
    <n v="0.18855331366354733"/>
  </r>
  <r>
    <x v="494"/>
    <x v="1"/>
    <s v="6 - Junior Officer"/>
    <x v="0"/>
    <n v="2"/>
    <x v="0"/>
    <x v="1"/>
    <n v="0.5"/>
    <x v="1"/>
    <x v="0"/>
    <s v="Operations"/>
    <m/>
    <s v="6 - Junior Officer"/>
    <s v="Operations"/>
    <s v="Full Time"/>
    <s v="Full Time"/>
    <s v="Even"/>
    <s v="6 - Junior Officer &amp; Operations"/>
    <s v="Even"/>
    <s v="6 - Junior Officer"/>
    <n v="3"/>
    <s v="6 - Junior Officer"/>
    <x v="0"/>
    <n v="3"/>
    <s v="20 to 29"/>
    <n v="22"/>
    <s v="Switzerland"/>
    <s v="Switzerland"/>
    <s v="Switzerland"/>
    <d v="2017-04-01T00:00:00"/>
    <n v="3"/>
    <n v="0.3972592070522114"/>
  </r>
  <r>
    <x v="495"/>
    <x v="0"/>
    <s v="6 - Junior Officer"/>
    <x v="0"/>
    <n v="4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3"/>
    <s v="6 - Junior Officer"/>
    <x v="0"/>
    <n v="3"/>
    <s v="20 to 29"/>
    <n v="25"/>
    <s v="Germany"/>
    <s v="Europe"/>
    <s v="Europe"/>
    <d v="2017-04-01T00:00:00"/>
    <n v="3"/>
    <n v="0.85114185000016318"/>
  </r>
  <r>
    <x v="496"/>
    <x v="1"/>
    <s v="5 - Senior Officer"/>
    <x v="0"/>
    <n v="2"/>
    <x v="0"/>
    <x v="1"/>
    <n v="0.5"/>
    <x v="1"/>
    <x v="0"/>
    <s v="Operations"/>
    <m/>
    <s v="5 - Senior Officer"/>
    <s v="Operations"/>
    <n v="0.9"/>
    <s v="Part Time"/>
    <s v="Even"/>
    <s v="5 - Senior Officer &amp; Operations"/>
    <s v="Even"/>
    <s v="5 - Senior Officer"/>
    <n v="2"/>
    <s v="5 - Senior Officer"/>
    <x v="0"/>
    <n v="3"/>
    <s v="30 to 39"/>
    <n v="32"/>
    <s v="Austria"/>
    <s v="Europe"/>
    <s v="Europe"/>
    <d v="2011-04-01T00:00:00"/>
    <n v="9"/>
    <n v="0.82900359572971827"/>
  </r>
  <r>
    <x v="497"/>
    <x v="0"/>
    <s v="6 - Junior Officer"/>
    <x v="0"/>
    <n v="2"/>
    <x v="0"/>
    <x v="1"/>
    <n v="0.5"/>
    <x v="1"/>
    <x v="0"/>
    <s v="Sales &amp; Marketing"/>
    <m/>
    <s v="6 - Junior Officer"/>
    <s v="Sales &amp; Marketing"/>
    <s v="Full Time"/>
    <s v="Full Time"/>
    <s v="Even"/>
    <s v="6 - Junior Officer &amp; Sales &amp; Marketing"/>
    <s v="Even"/>
    <s v="6 - Junior Officer"/>
    <n v="2"/>
    <s v="6 - Junior Officer"/>
    <x v="0"/>
    <n v="3"/>
    <s v="20 to 29"/>
    <n v="21"/>
    <s v="Canada"/>
    <s v="Americas"/>
    <s v="Elsewhere"/>
    <d v="2018-04-01T00:00:00"/>
    <n v="2"/>
    <n v="0.69106146748258857"/>
  </r>
  <r>
    <x v="498"/>
    <x v="0"/>
    <s v="3 - Senior Manager"/>
    <x v="0"/>
    <n v="2"/>
    <x v="0"/>
    <x v="1"/>
    <n v="0.5"/>
    <x v="1"/>
    <x v="0"/>
    <s v="Finance"/>
    <m/>
    <s v="3 - Senior Manager"/>
    <s v="Finance"/>
    <s v="Full Time"/>
    <s v="Full Time"/>
    <s v="Inconclusive"/>
    <s v="3 - Senior Manager &amp; Finance"/>
    <s v="Uneven - Men benefit"/>
    <s v="3 - Senior Manager"/>
    <n v="1"/>
    <s v="4 - Manager"/>
    <x v="1"/>
    <n v="1"/>
    <s v="40 to 49"/>
    <n v="42"/>
    <s v="Spain"/>
    <s v="Europe"/>
    <s v="Europe"/>
    <d v="2016-04-01T00:00:00"/>
    <n v="4"/>
    <n v="3.1716005032932371E-3"/>
  </r>
  <r>
    <x v="499"/>
    <x v="0"/>
    <s v="4 - Manager"/>
    <x v="0"/>
    <n v="2"/>
    <x v="1"/>
    <x v="1"/>
    <n v="0.5"/>
    <x v="1"/>
    <x v="0"/>
    <s v="Sales &amp; Marketing"/>
    <m/>
    <s v="3 - Senior Manager"/>
    <s v="Sales &amp; Marketing"/>
    <s v="Full Time"/>
    <s v="Full Time"/>
    <s v="Uneven - Men benefit"/>
    <s v="4 - Manager &amp; Sales &amp; Marketing"/>
    <s v="Even"/>
    <s v="4 - Manager"/>
    <n v="9"/>
    <s v="4 - Manager"/>
    <x v="0"/>
    <n v="3"/>
    <s v="30 to 39"/>
    <n v="39"/>
    <s v="Switzerland"/>
    <s v="Switzerland"/>
    <s v="Switzerland"/>
    <d v="2011-04-01T00:00:00"/>
    <n v="9"/>
    <n v="0.982602665729379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F0933-399C-4112-B88B-FD5F2D20049C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">
  <location ref="A8:C11" firstHeaderRow="0" firstDataRow="1" firstDataCol="1" rowPageCount="5" colPageCount="1"/>
  <pivotFields count="32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numFmtId="2" showAll="0"/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5">
    <pageField fld="5" item="1" hier="-1"/>
    <pageField fld="3" hier="-1"/>
    <pageField fld="8" hier="-1"/>
    <pageField fld="6" hier="-1"/>
    <pageField fld="9" hier="-1"/>
  </pageFields>
  <dataFields count="2">
    <dataField name="Count of Employee ID" fld="0" subtotal="count" baseField="1" baseItem="0"/>
    <dataField name="Avg Performance Rating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workbookViewId="0">
      <selection activeCell="V3" sqref="V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hidden="1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0.88030893463942284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0.30870408999573073</v>
      </c>
    </row>
    <row r="4" spans="1:32" hidden="1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0.63713600902219447</v>
      </c>
    </row>
    <row r="5" spans="1:32" hidden="1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5.7611705505964284E-2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0.65694062623488847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0.98938556698584279</v>
      </c>
    </row>
    <row r="8" spans="1:32" hidden="1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0.59516548963021676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0.93951148278810293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0.28511961191226209</v>
      </c>
    </row>
    <row r="11" spans="1:32" hidden="1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0.32096150146107982</v>
      </c>
    </row>
    <row r="12" spans="1:32" hidden="1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0.51240880319964988</v>
      </c>
    </row>
    <row r="13" spans="1:32" hidden="1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0.33542928518740345</v>
      </c>
    </row>
    <row r="14" spans="1:32" hidden="1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0.27579548336764614</v>
      </c>
    </row>
    <row r="15" spans="1:32" hidden="1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0.35763321692185313</v>
      </c>
    </row>
    <row r="16" spans="1:32" hidden="1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0.49068028671991859</v>
      </c>
    </row>
    <row r="17" spans="1:32" hidden="1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0.97750707226892586</v>
      </c>
    </row>
    <row r="18" spans="1:32" hidden="1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0.73923900241443807</v>
      </c>
    </row>
    <row r="19" spans="1:32" hidden="1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0.18880735712698471</v>
      </c>
    </row>
    <row r="20" spans="1:32" hidden="1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0.35118040350789703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0.18704530149048826</v>
      </c>
    </row>
    <row r="22" spans="1:32" hidden="1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2.8569794905774382E-2</v>
      </c>
    </row>
    <row r="23" spans="1:32" hidden="1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0.50752731683380536</v>
      </c>
    </row>
    <row r="24" spans="1:32" hidden="1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0.31634263353812497</v>
      </c>
    </row>
    <row r="25" spans="1:32" hidden="1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0.62798877915004458</v>
      </c>
    </row>
    <row r="26" spans="1:32" hidden="1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0.33142532512987644</v>
      </c>
    </row>
    <row r="27" spans="1:32" hidden="1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0.79908848734445559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0.39670016961209353</v>
      </c>
    </row>
    <row r="29" spans="1:32" hidden="1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0.96023488070423113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0.76221807580984435</v>
      </c>
    </row>
    <row r="31" spans="1:32" hidden="1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0.65634546722816323</v>
      </c>
    </row>
    <row r="32" spans="1:32" hidden="1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0.53964277952144446</v>
      </c>
    </row>
    <row r="33" spans="1:32" hidden="1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0.79087622075850206</v>
      </c>
    </row>
    <row r="34" spans="1:32" hidden="1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0.46978494505494239</v>
      </c>
    </row>
    <row r="35" spans="1:32" hidden="1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5.7199412478630474E-2</v>
      </c>
    </row>
    <row r="36" spans="1:32" hidden="1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0.10648974894961705</v>
      </c>
    </row>
    <row r="37" spans="1:32" hidden="1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6.1266636480957093E-2</v>
      </c>
    </row>
    <row r="38" spans="1:32" hidden="1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7.8708334989471274E-3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0.71205347069542624</v>
      </c>
    </row>
    <row r="40" spans="1:32" hidden="1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0.41658042704298748</v>
      </c>
    </row>
    <row r="41" spans="1:32" hidden="1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7.9824793390138593E-3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0.30101225730318926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0.70701887492042326</v>
      </c>
    </row>
    <row r="44" spans="1:32" hidden="1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0.57890566846487823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0.34794413501553201</v>
      </c>
    </row>
    <row r="46" spans="1:32" hidden="1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3.7982508753372723E-2</v>
      </c>
    </row>
    <row r="47" spans="1:32" hidden="1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0.18498738443157936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0.81462644324159883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0.46757217533071394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0.98606263201236166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0.21360197847633311</v>
      </c>
    </row>
    <row r="52" spans="1:32" hidden="1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0.61683869698076021</v>
      </c>
    </row>
    <row r="53" spans="1:32" hidden="1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0.11322805523906354</v>
      </c>
    </row>
    <row r="54" spans="1:32" hidden="1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0.6062842698519203</v>
      </c>
    </row>
    <row r="55" spans="1:32" hidden="1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0.64938010325836537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0.97385765168385086</v>
      </c>
    </row>
    <row r="57" spans="1:32" hidden="1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0.70099144812641034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0.80134572846815144</v>
      </c>
    </row>
    <row r="59" spans="1:32" hidden="1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0.29496597642714284</v>
      </c>
    </row>
    <row r="60" spans="1:32" hidden="1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0.46445474003657194</v>
      </c>
    </row>
    <row r="61" spans="1:32" hidden="1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0.65040186347220652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0.92704033542478004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0.75406771501348135</v>
      </c>
    </row>
    <row r="64" spans="1:32" hidden="1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0.99473546827356951</v>
      </c>
    </row>
    <row r="65" spans="1:32" hidden="1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0.23734126934111544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0.65106015196957301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0.35141099312134627</v>
      </c>
    </row>
    <row r="68" spans="1:32" hidden="1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0.26489955121977671</v>
      </c>
    </row>
    <row r="69" spans="1:32" hidden="1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0.62254116075168364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0.78086697703237873</v>
      </c>
    </row>
    <row r="71" spans="1:32" hidden="1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4.4568115278228015E-2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0.98154940013875258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0.94656342334126287</v>
      </c>
    </row>
    <row r="74" spans="1:32" hidden="1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0.93265823733470599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0.28717370484366744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0.75330576734219357</v>
      </c>
    </row>
    <row r="77" spans="1:32" hidden="1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0.62643453058775633</v>
      </c>
    </row>
    <row r="78" spans="1:32" hidden="1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0.69737427356897774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0.19005768521634925</v>
      </c>
    </row>
    <row r="80" spans="1:32" hidden="1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0.46298381426632906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0.23485868328731119</v>
      </c>
    </row>
    <row r="82" spans="1:32" hidden="1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8.7500155880463226E-2</v>
      </c>
    </row>
    <row r="83" spans="1:32" hidden="1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0.2701672241595624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0.64812957630104706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0.33674966886608682</v>
      </c>
    </row>
    <row r="86" spans="1:32" hidden="1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4.1945803879703591E-2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0.18408846506267762</v>
      </c>
    </row>
    <row r="88" spans="1:32" hidden="1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0.77088206065186371</v>
      </c>
    </row>
    <row r="89" spans="1:32" hidden="1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0.6964441216990791</v>
      </c>
    </row>
    <row r="90" spans="1:32" hidden="1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0.36799971267508247</v>
      </c>
    </row>
    <row r="91" spans="1:32" hidden="1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0.55007546397833218</v>
      </c>
    </row>
    <row r="92" spans="1:32" hidden="1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4.2119392647223863E-2</v>
      </c>
    </row>
    <row r="93" spans="1:32" hidden="1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0.54833525821531359</v>
      </c>
    </row>
    <row r="94" spans="1:32" hidden="1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0.1647824795815982</v>
      </c>
    </row>
    <row r="95" spans="1:32" hidden="1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0.87927674409756373</v>
      </c>
    </row>
    <row r="96" spans="1:32" hidden="1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6.3440744012912886E-2</v>
      </c>
    </row>
    <row r="97" spans="1:32" hidden="1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4.1079560268653115E-4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0.27536223947129501</v>
      </c>
    </row>
    <row r="99" spans="1:32" hidden="1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0.6867435290488737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0.6313046621742453</v>
      </c>
    </row>
    <row r="101" spans="1:32" hidden="1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0.30271502354346402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0.32545994183002924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0.21744811557284072</v>
      </c>
    </row>
    <row r="104" spans="1:32" hidden="1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0.33659476801293975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5.855555243359678E-3</v>
      </c>
    </row>
    <row r="106" spans="1:32" hidden="1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0.54944338732952402</v>
      </c>
    </row>
    <row r="107" spans="1:32" hidden="1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0.40430755774313343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0.78377727922206286</v>
      </c>
    </row>
    <row r="109" spans="1:32" hidden="1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0.72980542558447314</v>
      </c>
    </row>
    <row r="110" spans="1:32" hidden="1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0.4867226831767415</v>
      </c>
    </row>
    <row r="111" spans="1:32" hidden="1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4.4397114148172601E-2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0.54143291790074799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0.56110969429376834</v>
      </c>
    </row>
    <row r="114" spans="1:32" hidden="1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0.45344074904328158</v>
      </c>
    </row>
    <row r="115" spans="1:32" hidden="1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0.16996301751907383</v>
      </c>
    </row>
    <row r="116" spans="1:32" hidden="1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0.65257808146884699</v>
      </c>
    </row>
    <row r="117" spans="1:32" hidden="1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0.91114979485596126</v>
      </c>
    </row>
    <row r="118" spans="1:32" hidden="1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0.21961087084663622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0.65298279982097118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7.6330076955740012E-2</v>
      </c>
    </row>
    <row r="121" spans="1:32" hidden="1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0.68348298542799613</v>
      </c>
    </row>
    <row r="122" spans="1:32" hidden="1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0.32194445158141805</v>
      </c>
    </row>
    <row r="123" spans="1:32" hidden="1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0.19948271301963771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0.64406468774457104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0.73946197969134819</v>
      </c>
    </row>
    <row r="126" spans="1:32" hidden="1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0.12660832255786492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0.448501907257155</v>
      </c>
    </row>
    <row r="128" spans="1:32" hidden="1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0.5801508478323929</v>
      </c>
    </row>
    <row r="129" spans="1:32" hidden="1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0.69708748045968727</v>
      </c>
    </row>
    <row r="130" spans="1:32" hidden="1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0.29689380624397643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0.32151885762217691</v>
      </c>
    </row>
    <row r="132" spans="1:32" hidden="1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0.77188739088510483</v>
      </c>
    </row>
    <row r="133" spans="1:32" hidden="1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0.37658557814770532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0.35969133981468859</v>
      </c>
    </row>
    <row r="135" spans="1:32" hidden="1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0.57204908176184111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0.65948162702747348</v>
      </c>
    </row>
    <row r="137" spans="1:32" hidden="1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0.7977862850165981</v>
      </c>
    </row>
    <row r="138" spans="1:32" hidden="1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0.34549830679431448</v>
      </c>
    </row>
    <row r="139" spans="1:32" hidden="1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0.79922518286381461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0.85186308511686581</v>
      </c>
    </row>
    <row r="141" spans="1:32" hidden="1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9.3561725451014599E-3</v>
      </c>
    </row>
    <row r="142" spans="1:32" hidden="1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5.9109944554911364E-2</v>
      </c>
    </row>
    <row r="143" spans="1:32" hidden="1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0.45310207276633829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0.37428176937370783</v>
      </c>
    </row>
    <row r="145" spans="1:32" hidden="1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0.5715569090149013</v>
      </c>
    </row>
    <row r="146" spans="1:32" hidden="1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0.20328276413064228</v>
      </c>
    </row>
    <row r="147" spans="1:32" hidden="1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0.55128821560453911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0.74725970702520728</v>
      </c>
    </row>
    <row r="149" spans="1:32" hidden="1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0.18652727937454694</v>
      </c>
    </row>
    <row r="150" spans="1:32" hidden="1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0.94194782891771622</v>
      </c>
    </row>
    <row r="151" spans="1:32" hidden="1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0.66401627913053685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0.5127001062730886</v>
      </c>
    </row>
    <row r="153" spans="1:32" hidden="1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0.16843947774242762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0.87477237235354299</v>
      </c>
    </row>
    <row r="155" spans="1:32" hidden="1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6.2392202728267399E-2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0.19556908320632105</v>
      </c>
    </row>
    <row r="157" spans="1:32" hidden="1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0.96169574906037125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9.3065765318520177E-2</v>
      </c>
    </row>
    <row r="159" spans="1:32" hidden="1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0.16212576675798274</v>
      </c>
    </row>
    <row r="160" spans="1:32" hidden="1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0.82221682050230649</v>
      </c>
    </row>
    <row r="161" spans="1:32" hidden="1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0.94382876049727482</v>
      </c>
    </row>
    <row r="162" spans="1:32" hidden="1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0.73948165216573714</v>
      </c>
    </row>
    <row r="163" spans="1:32" hidden="1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0.5387439006302609</v>
      </c>
    </row>
    <row r="164" spans="1:32" hidden="1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0.11785646111036185</v>
      </c>
    </row>
    <row r="165" spans="1:32" hidden="1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0.90229512757611485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0.24619163488548856</v>
      </c>
    </row>
    <row r="167" spans="1:32" hidden="1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0.50229823741587099</v>
      </c>
    </row>
    <row r="168" spans="1:32" hidden="1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0.50697918538976228</v>
      </c>
    </row>
    <row r="169" spans="1:32" hidden="1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0.74214813480521069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0.24475003111212867</v>
      </c>
    </row>
    <row r="171" spans="1:32" hidden="1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0.60744415963626275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0.37773235269162886</v>
      </c>
    </row>
    <row r="173" spans="1:32" hidden="1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0.749239938088886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0.12868289171199954</v>
      </c>
    </row>
    <row r="175" spans="1:32" hidden="1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0.24005950424302047</v>
      </c>
    </row>
    <row r="176" spans="1:32" hidden="1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0.39853811789676752</v>
      </c>
    </row>
    <row r="177" spans="1:32" hidden="1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0.77242968879174123</v>
      </c>
    </row>
    <row r="178" spans="1:32" hidden="1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0.26708626870695207</v>
      </c>
    </row>
    <row r="179" spans="1:32" hidden="1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0.68557748904333871</v>
      </c>
    </row>
    <row r="180" spans="1:32" hidden="1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0.35383012800543212</v>
      </c>
    </row>
    <row r="181" spans="1:32" hidden="1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0.44661473863086043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0.15519139458450926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0.49385506892562925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0.70549327280187291</v>
      </c>
    </row>
    <row r="185" spans="1:32" hidden="1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0.1156314962981202</v>
      </c>
    </row>
    <row r="186" spans="1:32" hidden="1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0.28286893828540149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0.4677195864113769</v>
      </c>
    </row>
    <row r="188" spans="1:32" hidden="1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0.84236084286741475</v>
      </c>
    </row>
    <row r="189" spans="1:32" hidden="1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0.59828546781748593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0.24815343959163227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0.29616474534694992</v>
      </c>
    </row>
    <row r="192" spans="1:32" hidden="1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0.79217929200507109</v>
      </c>
    </row>
    <row r="193" spans="1:32" hidden="1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0.61784849263850017</v>
      </c>
    </row>
    <row r="194" spans="1:32" hidden="1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0.72249109179512638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0.51852932583112843</v>
      </c>
    </row>
    <row r="196" spans="1:32" hidden="1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0.85036814422918316</v>
      </c>
    </row>
    <row r="197" spans="1:32" hidden="1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0.5119517423495219</v>
      </c>
    </row>
    <row r="198" spans="1:32" hidden="1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0.48617379586564058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0.77413869347088693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0.39439283243274581</v>
      </c>
    </row>
    <row r="201" spans="1:32" hidden="1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0.62832086724278313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6.8527549352690675E-2</v>
      </c>
    </row>
    <row r="203" spans="1:32" hidden="1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0.12003026692399033</v>
      </c>
    </row>
    <row r="204" spans="1:32" hidden="1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0.53697575549791732</v>
      </c>
    </row>
    <row r="205" spans="1:32" hidden="1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0.54814928585044009</v>
      </c>
    </row>
    <row r="206" spans="1:32" hidden="1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0.8760802210798867</v>
      </c>
    </row>
    <row r="207" spans="1:32" hidden="1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0.81224750072134588</v>
      </c>
    </row>
    <row r="208" spans="1:32" hidden="1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0.77485214501327537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5.2361056857714083E-2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0.63577577015253239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0.37362508014040674</v>
      </c>
    </row>
    <row r="212" spans="1:32" hidden="1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1.6656120520735396E-2</v>
      </c>
    </row>
    <row r="213" spans="1:32" hidden="1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2.4977755140346281E-2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0.27487073057814093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0.73281698035374077</v>
      </c>
    </row>
    <row r="216" spans="1:32" hidden="1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0.70576898208666239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0.9810986975296293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0.26826271022594739</v>
      </c>
    </row>
    <row r="219" spans="1:32" hidden="1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0.15935286094590762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0.18066921627562682</v>
      </c>
    </row>
    <row r="221" spans="1:32" hidden="1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0.99392098404025564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0.57792826805523212</v>
      </c>
    </row>
    <row r="223" spans="1:32" hidden="1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0.93585270464995185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0.95875701544954828</v>
      </c>
    </row>
    <row r="225" spans="1:32" hidden="1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0.85541004689726563</v>
      </c>
    </row>
    <row r="226" spans="1:32" hidden="1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0.74860411149911732</v>
      </c>
    </row>
    <row r="227" spans="1:32" hidden="1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0.46763803837646545</v>
      </c>
    </row>
    <row r="228" spans="1:32" hidden="1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0.4520575263633273</v>
      </c>
    </row>
    <row r="229" spans="1:32" hidden="1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0.1398541626428913</v>
      </c>
    </row>
    <row r="230" spans="1:32" hidden="1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0.65809267936437432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0.69933363733095211</v>
      </c>
    </row>
    <row r="232" spans="1:32" hidden="1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0.14008485536653914</v>
      </c>
    </row>
    <row r="233" spans="1:32" hidden="1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0.68387115442618429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0.40106031250289331</v>
      </c>
    </row>
    <row r="235" spans="1:32" hidden="1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0.54929623504429004</v>
      </c>
    </row>
    <row r="236" spans="1:32" hidden="1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0.86538249969200765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0.47716106820025428</v>
      </c>
    </row>
    <row r="238" spans="1:32" hidden="1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0.25106071501542127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0.58119350694476313</v>
      </c>
    </row>
    <row r="240" spans="1:32" hidden="1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0.46848638959656574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0.80117013069022691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0.15986429192421725</v>
      </c>
    </row>
    <row r="243" spans="1:32" hidden="1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0.48119277501400337</v>
      </c>
    </row>
    <row r="244" spans="1:32" hidden="1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7.9338570408175269E-2</v>
      </c>
    </row>
    <row r="245" spans="1:32" hidden="1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0.54384017511006877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0.21020691314265894</v>
      </c>
    </row>
    <row r="247" spans="1:32" hidden="1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0.70237314022062647</v>
      </c>
    </row>
    <row r="248" spans="1:32" hidden="1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0.55884136560306108</v>
      </c>
    </row>
    <row r="249" spans="1:32" hidden="1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0.44287505774995894</v>
      </c>
    </row>
    <row r="250" spans="1:32" hidden="1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0.92212188217514357</v>
      </c>
    </row>
    <row r="251" spans="1:32" hidden="1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0.17353383720305016</v>
      </c>
    </row>
    <row r="252" spans="1:32" hidden="1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0.25559995152548931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0.92669033162799408</v>
      </c>
    </row>
    <row r="254" spans="1:32" hidden="1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0.46427450520046487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0.95630957112305937</v>
      </c>
    </row>
    <row r="256" spans="1:32" hidden="1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4.3806811081850805E-2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0.56976991657375442</v>
      </c>
    </row>
    <row r="258" spans="1:32" hidden="1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0.30578851930918449</v>
      </c>
    </row>
    <row r="259" spans="1:32" hidden="1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0.37578982251371784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0.55607749590555011</v>
      </c>
    </row>
    <row r="261" spans="1:32" hidden="1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0.2094350454970233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0.76227815236047725</v>
      </c>
    </row>
    <row r="263" spans="1:32" hidden="1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0.41393210639867783</v>
      </c>
    </row>
    <row r="264" spans="1:32" hidden="1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0.55655187671607664</v>
      </c>
    </row>
    <row r="265" spans="1:32" hidden="1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0.51171424680041144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0.46045999912212987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0.4005756229231775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0.789998543616792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0.96212374273596524</v>
      </c>
    </row>
    <row r="270" spans="1:32" hidden="1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0.35323692157369435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8.9277235344158212E-2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0.11357122750926185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0.32845353406402722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0.66995172122051272</v>
      </c>
    </row>
    <row r="275" spans="1:32" hidden="1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0.96560658242894482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0.58689005082187706</v>
      </c>
    </row>
    <row r="277" spans="1:32" hidden="1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0.9894222640213618</v>
      </c>
    </row>
    <row r="278" spans="1:32" hidden="1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0.50597700575462112</v>
      </c>
    </row>
    <row r="279" spans="1:32" hidden="1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0.39188372407681715</v>
      </c>
    </row>
    <row r="280" spans="1:32" hidden="1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0.85480854381029869</v>
      </c>
    </row>
    <row r="281" spans="1:32" hidden="1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0.95424336634108198</v>
      </c>
    </row>
    <row r="282" spans="1:32" hidden="1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1.7535795127453513E-2</v>
      </c>
    </row>
    <row r="283" spans="1:32" hidden="1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0.74479904808615505</v>
      </c>
    </row>
    <row r="284" spans="1:32" hidden="1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0.16457101819659148</v>
      </c>
    </row>
    <row r="285" spans="1:32" hidden="1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0.65432001621768554</v>
      </c>
    </row>
    <row r="286" spans="1:32" hidden="1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0.28601408386344362</v>
      </c>
    </row>
    <row r="287" spans="1:32" hidden="1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0.93213132740761551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0.7587192791785079</v>
      </c>
    </row>
    <row r="289" spans="1:32" hidden="1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0.80015380939797209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0.38304421438973302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0.51083849000379788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0.20267970529179391</v>
      </c>
    </row>
    <row r="293" spans="1:32" hidden="1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0.74899883215141116</v>
      </c>
    </row>
    <row r="294" spans="1:32" hidden="1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0.82599143051765322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0.16254348237940142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0.33239573445500914</v>
      </c>
    </row>
    <row r="297" spans="1:32" hidden="1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0.28447673632649495</v>
      </c>
    </row>
    <row r="298" spans="1:32" hidden="1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0.33522909106358822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0.83965766980616652</v>
      </c>
    </row>
    <row r="300" spans="1:32" hidden="1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6.1572855781711566E-2</v>
      </c>
    </row>
    <row r="301" spans="1:32" hidden="1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0.69534648856186287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0.5825201263917974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0.75387432178389235</v>
      </c>
    </row>
    <row r="304" spans="1:32" hidden="1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0.19866927233921983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0.46661459395934468</v>
      </c>
    </row>
    <row r="306" spans="1:32" hidden="1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0.18587098059452967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8.5196069497251115E-2</v>
      </c>
    </row>
    <row r="308" spans="1:32" hidden="1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0.53135625007762466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0.76486593410145887</v>
      </c>
    </row>
    <row r="310" spans="1:32" hidden="1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0.72298575888623262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0.37517244678322825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0.94116421888325819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0.50502590485504761</v>
      </c>
    </row>
    <row r="314" spans="1:32" hidden="1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0.40378190974049488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0.99663468430973756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0.32154965109800226</v>
      </c>
    </row>
    <row r="317" spans="1:32" hidden="1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0.20517265374804927</v>
      </c>
    </row>
    <row r="318" spans="1:32" hidden="1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0.88509634039939244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0.32479319246235905</v>
      </c>
    </row>
    <row r="320" spans="1:32" hidden="1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0.5055011572457293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0.39440194572468557</v>
      </c>
    </row>
    <row r="322" spans="1:32" hidden="1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7.1688270577199287E-3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0.61428098728204228</v>
      </c>
    </row>
    <row r="324" spans="1:32" hidden="1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0.16215262245114037</v>
      </c>
    </row>
    <row r="325" spans="1:32" hidden="1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0.96309979441113813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0.75374611078442022</v>
      </c>
    </row>
    <row r="327" spans="1:32" hidden="1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0.1681525072415081</v>
      </c>
    </row>
    <row r="328" spans="1:32" hidden="1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4.1316500488773555E-2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0.69851755185054842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5.7946711884874991E-2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0.87772976277638759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0.72915179483311021</v>
      </c>
    </row>
    <row r="333" spans="1:32" hidden="1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0.52622384378353293</v>
      </c>
    </row>
    <row r="334" spans="1:32" hidden="1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9.6371118671392031E-2</v>
      </c>
    </row>
    <row r="335" spans="1:32" hidden="1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0.78769868914443653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0.56459859496727682</v>
      </c>
    </row>
    <row r="337" spans="1:32" hidden="1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0.71872091570661523</v>
      </c>
    </row>
    <row r="338" spans="1:32" hidden="1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0.23829146304769111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0.47228238586029514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0.20713368907052954</v>
      </c>
    </row>
    <row r="341" spans="1:32" hidden="1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0.12049680069950353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0.72600217398644729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0.2757769313981262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0.29642056176778919</v>
      </c>
    </row>
    <row r="345" spans="1:32" hidden="1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0.9286356983490297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0.5204824281406043</v>
      </c>
    </row>
    <row r="347" spans="1:32" hidden="1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0.1198114796930464</v>
      </c>
    </row>
    <row r="348" spans="1:32" hidden="1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7.9976700875092011E-2</v>
      </c>
    </row>
    <row r="349" spans="1:32" hidden="1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0.15343750524847144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0.19787751582481972</v>
      </c>
    </row>
    <row r="351" spans="1:32" hidden="1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0.5428401048081446</v>
      </c>
    </row>
    <row r="352" spans="1:32" hidden="1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0.75593953322555107</v>
      </c>
    </row>
    <row r="353" spans="1:32" hidden="1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7.2039552997762657E-2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0.29690762390441749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0.58766201893494319</v>
      </c>
    </row>
    <row r="356" spans="1:32" hidden="1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0.42261270682145469</v>
      </c>
    </row>
    <row r="357" spans="1:32" hidden="1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0.8920572582739531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0.12271138321715513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0.53148438814853849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0.33272022938953238</v>
      </c>
    </row>
    <row r="361" spans="1:32" hidden="1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0.25204350978214318</v>
      </c>
    </row>
    <row r="362" spans="1:32" hidden="1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8.4974964631970962E-2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0.65197719531152654</v>
      </c>
    </row>
    <row r="364" spans="1:32" hidden="1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0.73321397873087857</v>
      </c>
    </row>
    <row r="365" spans="1:32" hidden="1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0.53886371493515439</v>
      </c>
    </row>
    <row r="366" spans="1:32" hidden="1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0.90963943300985128</v>
      </c>
    </row>
    <row r="367" spans="1:32" hidden="1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0.86304981610652942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0.16872259669094536</v>
      </c>
    </row>
    <row r="369" spans="1:32" hidden="1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4.5496701143594054E-2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0.7249222610872661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0.81409495713941205</v>
      </c>
    </row>
    <row r="372" spans="1:32" hidden="1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0.62635323176904678</v>
      </c>
    </row>
    <row r="373" spans="1:32" hidden="1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0.79657483367558901</v>
      </c>
    </row>
    <row r="374" spans="1:32" hidden="1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0.62391728419654413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0.18865947924616455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1.0502137581754889E-2</v>
      </c>
    </row>
    <row r="377" spans="1:32" hidden="1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0.17336827056731452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0.34555523615809547</v>
      </c>
    </row>
    <row r="379" spans="1:32" hidden="1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0.89563178663621579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0.60208247456291508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0.47108799879195717</v>
      </c>
    </row>
    <row r="382" spans="1:32" hidden="1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0.39378249902413864</v>
      </c>
    </row>
    <row r="383" spans="1:32" hidden="1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8.4979046295739935E-2</v>
      </c>
    </row>
    <row r="384" spans="1:32" hidden="1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0.98632446094011617</v>
      </c>
    </row>
    <row r="385" spans="1:32" hidden="1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3.1233472624145553E-2</v>
      </c>
    </row>
    <row r="386" spans="1:32" hidden="1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0.85846257079297372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0.11105539611433157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0.65737898725025012</v>
      </c>
    </row>
    <row r="389" spans="1:32" hidden="1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5.5305825484876281E-2</v>
      </c>
    </row>
    <row r="390" spans="1:32" hidden="1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0.18687682610113698</v>
      </c>
    </row>
    <row r="391" spans="1:32" hidden="1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0.17059094002251429</v>
      </c>
    </row>
    <row r="392" spans="1:32" hidden="1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0.93335781059417322</v>
      </c>
    </row>
    <row r="393" spans="1:32" hidden="1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0.69655517869572414</v>
      </c>
    </row>
    <row r="394" spans="1:32" hidden="1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6.0825643962895137E-2</v>
      </c>
    </row>
    <row r="395" spans="1:32" hidden="1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0.22276747925287432</v>
      </c>
    </row>
    <row r="396" spans="1:32" hidden="1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0.57779475033678229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0.9275903059659717</v>
      </c>
    </row>
    <row r="398" spans="1:32" hidden="1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0.13530191760079624</v>
      </c>
    </row>
    <row r="399" spans="1:32" hidden="1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0.64437729023024981</v>
      </c>
    </row>
    <row r="400" spans="1:32" hidden="1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0.14622000015011238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0.91961790646081931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0.5271123431979764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0.15238409632906991</v>
      </c>
    </row>
    <row r="404" spans="1:32" hidden="1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0.88753531878079706</v>
      </c>
    </row>
    <row r="405" spans="1:32" hidden="1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0.92875993930748713</v>
      </c>
    </row>
    <row r="406" spans="1:32" hidden="1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0.71657614746270448</v>
      </c>
    </row>
    <row r="407" spans="1:32" hidden="1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0.13444024961699264</v>
      </c>
    </row>
    <row r="408" spans="1:32" hidden="1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0.8833896804342245</v>
      </c>
    </row>
    <row r="409" spans="1:32" hidden="1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7.4822990686440272E-2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0.26492530325297148</v>
      </c>
    </row>
    <row r="411" spans="1:32" hidden="1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0.73538453792307268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0.93172662792753347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0.7176271404647393</v>
      </c>
    </row>
    <row r="414" spans="1:32" hidden="1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0.70414316877357463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4.0552080328132734E-2</v>
      </c>
    </row>
    <row r="416" spans="1:32" hidden="1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0.44806953359675405</v>
      </c>
    </row>
    <row r="417" spans="1:32" hidden="1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0.45081629487669661</v>
      </c>
    </row>
    <row r="418" spans="1:32" hidden="1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3.061977504529878E-2</v>
      </c>
    </row>
    <row r="419" spans="1:32" hidden="1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0.51440855808423502</v>
      </c>
    </row>
    <row r="420" spans="1:32" hidden="1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0.19255107137770611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0.35934966043718419</v>
      </c>
    </row>
    <row r="422" spans="1:32" hidden="1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0.50838504585379585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0.69409103929871574</v>
      </c>
    </row>
    <row r="424" spans="1:32" hidden="1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0.52773444638796785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0.90242509339210841</v>
      </c>
    </row>
    <row r="426" spans="1:32" hidden="1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0.59392015043680424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3.8996023711096228E-2</v>
      </c>
    </row>
    <row r="428" spans="1:32" hidden="1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0.95078596261053694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0.5158967552989413</v>
      </c>
    </row>
    <row r="430" spans="1:32" hidden="1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0.16444281782771475</v>
      </c>
    </row>
    <row r="431" spans="1:32" hidden="1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0.82840294548235693</v>
      </c>
    </row>
    <row r="432" spans="1:32" hidden="1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4.3580245471561807E-2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0.88064447339774299</v>
      </c>
    </row>
    <row r="434" spans="1:32" hidden="1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0.21251139746518199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0.85178027414906798</v>
      </c>
    </row>
    <row r="436" spans="1:32" hidden="1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0.16814797921302027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0.83439391707693245</v>
      </c>
    </row>
    <row r="438" spans="1:32" hidden="1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0.75472470830730465</v>
      </c>
    </row>
    <row r="439" spans="1:32" hidden="1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0.22180648267188319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0.60922458062267959</v>
      </c>
    </row>
    <row r="441" spans="1:32" hidden="1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5.4339355865628991E-2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0.58755879853261694</v>
      </c>
    </row>
    <row r="443" spans="1:32" hidden="1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0.78128690067220796</v>
      </c>
    </row>
    <row r="444" spans="1:32" hidden="1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0.55039023654526176</v>
      </c>
    </row>
    <row r="445" spans="1:32" hidden="1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0.33397512497285464</v>
      </c>
    </row>
    <row r="446" spans="1:32" hidden="1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0.93874282028559863</v>
      </c>
    </row>
    <row r="447" spans="1:32" hidden="1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0.53130015636706596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0.27763234277607551</v>
      </c>
    </row>
    <row r="449" spans="1:32" hidden="1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0.65233421152209514</v>
      </c>
    </row>
    <row r="450" spans="1:32" hidden="1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0.26530492340449308</v>
      </c>
    </row>
    <row r="451" spans="1:32" hidden="1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0.10279473886934221</v>
      </c>
    </row>
    <row r="452" spans="1:32" hidden="1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0.45752593270787034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0.17810780359299838</v>
      </c>
    </row>
    <row r="454" spans="1:32" hidden="1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0.61203319516052435</v>
      </c>
    </row>
    <row r="455" spans="1:32" hidden="1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0.98667523406154745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0.40114874067944595</v>
      </c>
    </row>
    <row r="457" spans="1:32" hidden="1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0.36106508438445817</v>
      </c>
    </row>
    <row r="458" spans="1:32" hidden="1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0.65532969907425143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0.40073847918941652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2.2501752767081218E-2</v>
      </c>
    </row>
    <row r="461" spans="1:32" hidden="1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0.33697187701525011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0.76631330025913713</v>
      </c>
    </row>
    <row r="463" spans="1:32" hidden="1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0.73836016550335304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0.66549489329832634</v>
      </c>
    </row>
    <row r="465" spans="1:32" hidden="1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0.28652202572200436</v>
      </c>
    </row>
    <row r="466" spans="1:32" hidden="1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0.5367505429338707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0.81313414644896598</v>
      </c>
    </row>
    <row r="468" spans="1:32" hidden="1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0.33188600542965274</v>
      </c>
    </row>
    <row r="469" spans="1:32" hidden="1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0.55770745484104389</v>
      </c>
    </row>
    <row r="470" spans="1:32" hidden="1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0.51125119675549291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0.23636223461932249</v>
      </c>
    </row>
    <row r="472" spans="1:32" hidden="1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1.6482082749312732E-2</v>
      </c>
    </row>
    <row r="473" spans="1:32" hidden="1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0.97496491434533339</v>
      </c>
    </row>
    <row r="474" spans="1:32" hidden="1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0.56625369530232261</v>
      </c>
    </row>
    <row r="475" spans="1:32" hidden="1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0.59723411436987484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0.51720976266846141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0.14957512178257704</v>
      </c>
    </row>
    <row r="478" spans="1:32" hidden="1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0.70912131732088379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0.60700438747828966</v>
      </c>
    </row>
    <row r="480" spans="1:32" hidden="1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0.12712333916211305</v>
      </c>
    </row>
    <row r="481" spans="1:32" hidden="1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0.22796271595096607</v>
      </c>
    </row>
    <row r="482" spans="1:32" hidden="1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0.53292500542147836</v>
      </c>
    </row>
    <row r="483" spans="1:32" hidden="1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0.61012106002917343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0.93439583847836494</v>
      </c>
    </row>
    <row r="485" spans="1:32" hidden="1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0.98135438417417487</v>
      </c>
    </row>
    <row r="486" spans="1:32" hidden="1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0.56578588989420653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3.1896569263848429E-2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0.73202998579468792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0.30586037674265754</v>
      </c>
    </row>
    <row r="490" spans="1:32" hidden="1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8.5472336053547426E-2</v>
      </c>
    </row>
    <row r="491" spans="1:32" hidden="1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0.47314778349920483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0.46419683417772761</v>
      </c>
    </row>
    <row r="493" spans="1:32" hidden="1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2.7355638762777468E-2</v>
      </c>
    </row>
    <row r="494" spans="1:32" hidden="1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0.71052193172045519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8.1828165574882594E-2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0.63093933459301921</v>
      </c>
    </row>
    <row r="497" spans="1:32" hidden="1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0.41978950712256369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0.12160738149690442</v>
      </c>
    </row>
    <row r="499" spans="1:32" hidden="1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0.41884230474729034</v>
      </c>
    </row>
    <row r="500" spans="1:32" hidden="1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0.48123637547454456</v>
      </c>
    </row>
    <row r="501" spans="1:32" hidden="1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0.54313029651936207</v>
      </c>
    </row>
  </sheetData>
  <autoFilter ref="A1:AF501" xr:uid="{00000000-0009-0000-0000-000000000000}">
    <filterColumn colId="1">
      <filters>
        <filter val="Female"/>
      </filters>
    </filterColumn>
    <filterColumn colId="5">
      <filters>
        <filter val="No"/>
      </filters>
    </filterColumn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708-0CCC-4B99-9FB4-C4E57E4E05F8}">
  <dimension ref="A2:H33"/>
  <sheetViews>
    <sheetView tabSelected="1" workbookViewId="0">
      <selection activeCell="E14" sqref="E14"/>
    </sheetView>
  </sheetViews>
  <sheetFormatPr defaultRowHeight="12.75"/>
  <cols>
    <col min="1" max="1" width="29.28515625" bestFit="1" customWidth="1"/>
    <col min="2" max="2" width="20.85546875" bestFit="1" customWidth="1"/>
    <col min="3" max="3" width="23.5703125" bestFit="1" customWidth="1"/>
    <col min="4" max="4" width="4" bestFit="1" customWidth="1"/>
    <col min="5" max="5" width="21.140625" bestFit="1" customWidth="1"/>
    <col min="6" max="6" width="4" bestFit="1" customWidth="1"/>
    <col min="7" max="7" width="10.28515625" bestFit="1" customWidth="1"/>
    <col min="11" max="11" width="20.85546875" bestFit="1" customWidth="1"/>
    <col min="12" max="12" width="5.5703125" bestFit="1" customWidth="1"/>
  </cols>
  <sheetData>
    <row r="2" spans="1:3">
      <c r="A2" s="5" t="s">
        <v>53</v>
      </c>
      <c r="B2" t="s">
        <v>86</v>
      </c>
    </row>
    <row r="3" spans="1:3">
      <c r="A3" s="5" t="s">
        <v>51</v>
      </c>
      <c r="B3" t="s">
        <v>141</v>
      </c>
    </row>
    <row r="4" spans="1:3">
      <c r="A4" s="5" t="s">
        <v>56</v>
      </c>
      <c r="B4" t="s">
        <v>141</v>
      </c>
    </row>
    <row r="5" spans="1:3">
      <c r="A5" s="5" t="s">
        <v>54</v>
      </c>
      <c r="B5" t="s">
        <v>141</v>
      </c>
    </row>
    <row r="6" spans="1:3">
      <c r="A6" s="5" t="s">
        <v>57</v>
      </c>
      <c r="B6" t="s">
        <v>141</v>
      </c>
    </row>
    <row r="8" spans="1:3">
      <c r="A8" s="5" t="s">
        <v>49</v>
      </c>
      <c r="B8" t="s">
        <v>142</v>
      </c>
      <c r="C8" t="s">
        <v>152</v>
      </c>
    </row>
    <row r="9" spans="1:3">
      <c r="A9" s="6" t="s">
        <v>7</v>
      </c>
      <c r="B9" s="7">
        <v>18</v>
      </c>
      <c r="C9" s="7">
        <v>1.7777777777777777</v>
      </c>
    </row>
    <row r="10" spans="1:3">
      <c r="A10" s="6" t="s">
        <v>8</v>
      </c>
      <c r="B10" s="7">
        <v>33</v>
      </c>
      <c r="C10" s="7">
        <v>1.9696969696969697</v>
      </c>
    </row>
    <row r="11" spans="1:3">
      <c r="A11" s="6" t="s">
        <v>140</v>
      </c>
      <c r="B11" s="7">
        <v>51</v>
      </c>
      <c r="C11" s="7">
        <v>1.9019607843137254</v>
      </c>
    </row>
    <row r="15" spans="1:3">
      <c r="A15" s="6"/>
      <c r="B15" s="7"/>
      <c r="C15" s="7"/>
    </row>
    <row r="16" spans="1:3">
      <c r="A16" s="6"/>
      <c r="B16" s="7"/>
      <c r="C16" s="7"/>
    </row>
    <row r="17" spans="1:8">
      <c r="A17" s="6"/>
      <c r="B17" s="7"/>
      <c r="C17" s="7"/>
    </row>
    <row r="18" spans="1:8">
      <c r="A18" s="6"/>
      <c r="B18" s="7"/>
      <c r="C18" s="7"/>
    </row>
    <row r="19" spans="1:8">
      <c r="A19" s="6"/>
      <c r="B19" s="7"/>
      <c r="C19" s="7"/>
    </row>
    <row r="20" spans="1:8">
      <c r="A20" s="6"/>
      <c r="B20" s="7"/>
      <c r="C20" s="7"/>
    </row>
    <row r="24" spans="1:8">
      <c r="A24" t="s">
        <v>158</v>
      </c>
      <c r="B24">
        <v>295</v>
      </c>
    </row>
    <row r="25" spans="1:8">
      <c r="A25" t="s">
        <v>143</v>
      </c>
      <c r="B25">
        <v>205</v>
      </c>
      <c r="C25" t="s">
        <v>154</v>
      </c>
      <c r="D25">
        <f>B24+B25</f>
        <v>500</v>
      </c>
    </row>
    <row r="26" spans="1:8">
      <c r="A26" t="s">
        <v>144</v>
      </c>
      <c r="B26">
        <v>47</v>
      </c>
    </row>
    <row r="27" spans="1:8">
      <c r="A27" t="s">
        <v>145</v>
      </c>
      <c r="B27" s="1">
        <f>D27/F27</f>
        <v>0.13563829787234041</v>
      </c>
      <c r="C27" t="s">
        <v>153</v>
      </c>
      <c r="D27">
        <v>51</v>
      </c>
      <c r="E27" t="s">
        <v>157</v>
      </c>
      <c r="F27">
        <v>376</v>
      </c>
    </row>
    <row r="28" spans="1:8">
      <c r="A28" t="s">
        <v>146</v>
      </c>
      <c r="B28" s="9">
        <f>D28/D27</f>
        <v>0.35294117647058826</v>
      </c>
      <c r="C28" t="s">
        <v>159</v>
      </c>
      <c r="D28" s="7">
        <v>18</v>
      </c>
    </row>
    <row r="29" spans="1:8">
      <c r="A29" t="s">
        <v>147</v>
      </c>
      <c r="B29" s="1">
        <f>B24/D25</f>
        <v>0.59</v>
      </c>
    </row>
    <row r="30" spans="1:8">
      <c r="A30" t="s">
        <v>151</v>
      </c>
      <c r="B30" s="1">
        <f>B25/500</f>
        <v>0.41</v>
      </c>
    </row>
    <row r="31" spans="1:8">
      <c r="A31" t="s">
        <v>148</v>
      </c>
      <c r="B31" s="10">
        <f>B26/H31</f>
        <v>0.1006423982869379</v>
      </c>
      <c r="C31" t="s">
        <v>160</v>
      </c>
      <c r="D31">
        <v>434</v>
      </c>
      <c r="E31" t="s">
        <v>156</v>
      </c>
      <c r="F31">
        <v>500</v>
      </c>
      <c r="G31" t="s">
        <v>155</v>
      </c>
      <c r="H31">
        <f>(D31+F31)/2</f>
        <v>467</v>
      </c>
    </row>
    <row r="32" spans="1:8">
      <c r="A32" t="s">
        <v>149</v>
      </c>
      <c r="B32" s="11">
        <v>2.41E-2</v>
      </c>
    </row>
    <row r="33" spans="1:2">
      <c r="A33" t="s">
        <v>150</v>
      </c>
      <c r="B33" s="8">
        <v>2.41E-2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0.54216723123181931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0.12394906799291339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0.86902837765250518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0.7951837158845324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0.70923072958244338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0.91981576500266937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0.88516892683119264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0.29298565660566633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0.16558678200890831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0.78978079409823887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0.86855448276110447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0.19329494001935887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0.74395403291474516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9.3323716266064172E-2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0.59935441127003553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0.17008416283805128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0.82969727168573315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0.8387276862871178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0.33790880838056814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0.16787890532525251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0.15329932612841712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0.91884655946312588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0.28726055320172894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0.74708765458183024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0.32107558868168606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0.70760157859939632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0.99293677248133583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0.30581153938758399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0.16712107362361361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0.3306021005414993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0.32183040595683399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0.57044950920819504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0.58241349560179834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0.48195298887044591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0.14827742502488772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0.68311444547489863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0.49129998854764334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0.99404967402417266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0.41548937789536844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0.5537377472862931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0.45861093448250723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0.93022623348837175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0.60663860052968699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0.24948116986259594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0.14845418607284599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0.33177757319739898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0.30047472814835985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8.5972132634870579E-2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0.60993940208473862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0.73560803928109852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0.9203917130186936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0.34759793363771407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0.56474075088705344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0.64491612090183581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0.61527626225693799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0.40456153823810659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0.899518589457453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0.57868134507200553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0.66663877672553784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0.59202126080385287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0.92953812858315343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0.83708462197925249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0.22159253830783854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0.96875514007892116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0.89434172352970365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0.65796855860804404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0.77497975281843046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0.47665660871370963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0.14666220599847613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0.42327068925899569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0.32445753400690891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0.86313160850817117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6.9708922921760452E-2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0.41396057320092072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0.3998386609672715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0.92813540651393334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0.31769371708648952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0.27210364489130023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4.1018096083073052E-2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0.85806637765906291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0.67559757631826367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0.58209102970287419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0.17007417133190272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0.26991178093127044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0.61467064536913452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0.65905047206984502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0.97053483976796662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0.84927834373989464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0.41074768380130666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0.96647553650405549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4.9018947604169583E-2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0.78357622336721433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0.71992958908172688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0.90852508012229938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0.41625731844203007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0.93994380410079825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0.87160378930052596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0.69933125988750144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0.1578504341505923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0.69672001834557873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0.83356356573017421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0.53863553714331791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0.53420674397507772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2.8963573754631766E-2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0.82763574497223091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0.11792612005391145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0.2961290129214692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0.82959815594622621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0.84512751155743182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0.13930246977079852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0.96544318602969481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0.61792099104476539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0.34498639916978657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0.40148460668823316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0.84690410525656534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0.274374290111978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7.7030274384086161E-2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1.1539608848536109E-2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0.59753742666014431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0.80709864368976125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0.16066449999664167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0.10706925555398739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0.20654529334293481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0.82902239281948531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0.46189281458237397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0.42857112658555774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0.56500641310375654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0.87533213321299297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0.1145549021872555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2.6810150652374132E-2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0.821910281129409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0.98209841859552249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0.97823452409862799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1.7147107625188673E-2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0.94078300139002902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0.42190340231152923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0.27216966361649897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0.71128800307523055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0.37920701368196241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0.82344722388709457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0.88605292566785698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0.58166381779121146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0.21342735891269315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0.20848163805814113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0.9988329629820063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0.57525621455127507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0.8643801503996148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4.5854386495510657E-2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6.9200014909061247E-2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6.2676452831902596E-2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0.57787648060033958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4.5102037400545747E-2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0.98253461064570513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0.96291646774488338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0.68251133350703042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0.15183902012364114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0.61210149940050274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0.12409735873125549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0.4312118020706287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0.49177443054216841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0.66338555627790197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0.56836286204372011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0.14643509697647372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0.63098790174775188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0.78024833646534175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0.96975144140509362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0.97406937549086636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0.587344680723621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3.4889351991966855E-2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0.17903399859948532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0.94338385077866538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0.41541489394829267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0.5389513570905109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0.45100291144127957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0.66828690985814831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0.51124988406603122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0.55439997358142779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0.20962214127923029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0.93783444217512923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0.31424691630463619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0.73185471765825949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0.87154526504651031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0.95802214884173376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0.91203278980338598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1.74612420534207E-2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0.46955162155704488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1.2478546676803148E-2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0.52203258815337072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0.85843048735124738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0.91726340824962016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0.34413408119498667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0.8998850883527566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0.95053735377005766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0.44297003570103921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3.9563337810211152E-3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4.7221559727791962E-2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8.8264383974814065E-2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0.75623504431317412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0.64215138536636063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0.26291915494680029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0.78831141298555307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0.86532809358701057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0.43794280839579403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0.88671919177831726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0.34023399297378776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4.583557995621268E-3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3.2497208623924245E-2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6.8185454770618659E-2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2.7028143216707545E-2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0.29615517787462797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0.14034893932150427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0.27408645674972187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0.36673991983445731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0.59322722405731143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0.23825240420891403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0.24697444006687164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0.29521340783022842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0.95347812908793372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0.72260915271100423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7.0857675981887858E-2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4.7429074494098278E-2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0.85361325298077606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0.18201188340461638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0.89676021591915556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0.6742114398764264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0.12329280239871676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0.51503949097319657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0.40980168615113621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0.54620585377159836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9.143972445098536E-2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0.46223144719401255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0.23291764977980622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0.27990110898343457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6.1344411418384981E-2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0.94317529224311336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0.27910957135381254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0.77651836958977916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0.9110483859836962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0.55762795221682993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0.14917874422099331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0.14946472352943718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0.38097497886548704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0.47163484707551451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0.25496170998621936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0.35827199532816401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0.138588293792688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0.36583249529370898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0.78947142900527179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0.50755466128487925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0.16598812429429521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0.53761139482166131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0.34852384356540189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0.81247642874852299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0.16975730585964643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0.61275467967925912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0.96630613304919699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0.484256282447043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0.19856033620473312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0.39101767284062527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0.68932237402546692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0.68144685208833411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5.5103789963456995E-2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0.45752757656597098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0.97982083834050293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0.8980006866754221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0.52441143077419516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0.464262785621258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0.8595216039873993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0.84987868212810891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0.94232365221311765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0.41170455764280389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1.6555699684234315E-2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0.44510516149466617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0.29655613632503042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0.24963981077385089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0.66048794152631674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0.40509008806526847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0.92420346967151878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0.10826368991789825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0.85984688931902586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0.30953602402754632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0.77558955731970181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0.24381823537428504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0.56378826334488585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0.9905600222072336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5.9209287433681368E-3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0.24019636791432064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0.33462920211345271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0.54706545716112975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0.95612717348349585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0.52525019633772962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0.35420794570888736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0.17138892235203607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0.99049818754532615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0.11909025231970949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0.67416812262913062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1.8227778517963977E-2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0.20728243847321925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3.1530095847800421E-2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0.93536763119736022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0.76235968175226199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0.95652038023163188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1.1279205154232752E-2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0.99159974284039487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0.81585959244372308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0.46012515456956282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0.87193229793743521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0.97618633542305655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0.18615098877631586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0.80621840461128624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0.55938976940272311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0.20549154530554747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0.78043141984864539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0.46664180400704736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0.45696769099038914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0.55346292959793608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0.5320536752284174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3.2717548470376667E-2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0.95714639216439668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0.40862613315750695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0.54384624676107485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0.11891649212139488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0.39457749478170268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0.91642027159006212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0.38984053154146081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2.3667523302840499E-2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0.84558341047502739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0.83815720423503548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0.47205940042342376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0.63730926037441582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0.87790932173947778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0.18846080640058471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0.5332894269789108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0.6340666718939606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6.4969909015108129E-2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0.95468080888225093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6.5961062945420923E-2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0.58048404173236201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0.3597566066100083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0.10992563883662043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2.3692312635524182E-2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0.16102583576289176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0.83746443328373987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9.4130631053448655E-2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0.88756463492164872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0.25919507810231734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0.10223112749324192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0.57440027248182657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0.39896033470981318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0.49453950829036475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0.34128439605267558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0.40830091502215482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0.2892832136458614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0.14088713745382342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0.70115616818086723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0.34863462114768795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0.76043752956969546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9.4079146483044829E-3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0.73287745347608257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0.1086186077680027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0.99544856213553856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0.72258844964992275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0.57265761658984859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0.14629671084859608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0.75484716596223922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0.14236484902335722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0.5922568774541106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0.6310945819715108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0.68287782268741093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0.89208686814468019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0.13421203646923108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0.63003686001594894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0.35065000786406775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0.48347624810644685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0.10559353273291872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0.58410047565321677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0.25497276773454136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0.48812789115022936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0.79950765620092568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6.8856176186287921E-2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0.58910675160152814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0.97199288922915927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0.61056354671509916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0.84257488539831793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0.74317411351933638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0.37024496774771221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0.82836507493134426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0.15231099258507597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0.77503276235769014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0.76990335977684665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0.40976004460082993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0.21201747852686115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0.53430379194661837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0.53548820624178439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0.22893834539491298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9.3102042243004557E-2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0.39598162591854202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0.85747056233091423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0.15433253703431848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2.1665621547934721E-2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0.54173432552867751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0.72202915501810283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0.34533712881344958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0.7960567788686338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0.49691853908378114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0.10456675853636721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0.49574143815763372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0.24740140508053887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0.77129064908581046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0.86863888070803963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0.63898478403270442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0.37359586778194742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0.71507720403785724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0.19583401451924176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0.79985276101522673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0.3196840287754843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6.9835419545043576E-2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0.34995943713989364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0.76251485141283037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0.48393051790434949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0.46290111192358407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0.96881669208547105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0.61872764894808907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0.72332624700409731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0.10337785202227523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0.60475210202576901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0.83787985187468739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0.45264028358561326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0.75727195990998164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0.40282562153045831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0.80169036471121813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0.37797910162474657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0.19484902005793325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8.1255073245428688E-2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0.43989891003038961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6.8455518300265084E-2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0.19756190221663694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4.1895079711707917E-2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0.57094030724545475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0.43224069510832164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0.26239160692085806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0.21922549529832347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0.8623168509278285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0.71066428624075206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0.72011048062121408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0.55472079732512136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0.20618746609379091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3.7639244570122798E-2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0.96859714695215648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0.69278495627059344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0.63403300172885946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0.6184672567653523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0.38940928994054247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0.86695721200293863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0.61375587022557809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0.95485264897641842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0.61692688578442645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0.31289262052679501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0.43095403619702266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0.94369069728246358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0.90197026430948757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0.88892518344169491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0.52816766898462664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0.96908693560260017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0.61503904362378981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0.76129059854984338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0.73044361684271275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0.36285187347320313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0.50450349948382445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0.75859112187572708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0.46952151576650192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0.10935431220257685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0.61081043411960845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0.40146360333692688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0.90668082086256452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0.28204673498009813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0.56909733292317433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0.39401288201113294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6.3223959695219212E-2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0.23799579825867545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0.31135458338031163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0.88517700076904027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0.56986855385525892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1.78506001408818E-3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0.80474496587998834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0.22997864791943901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0.43122401867017024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0.48940561027165275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0.81810230599137623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0.41417447068270508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0.96231865591105226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0.45078608455909686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2.9996848477292448E-2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3.3839704318736286E-2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0.5463871185342557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0.90853025181311364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0.62685910540758616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0.62228014481379268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0.22379414857727953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0.30116653035203655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pivot table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Tim Kong</cp:lastModifiedBy>
  <dcterms:created xsi:type="dcterms:W3CDTF">2020-09-23T13:01:50Z</dcterms:created>
  <dcterms:modified xsi:type="dcterms:W3CDTF">2023-01-19T00:32:37Z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