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codeName="ThisWorkbook"/>
  <mc:AlternateContent xmlns:mc="http://schemas.openxmlformats.org/markup-compatibility/2006">
    <mc:Choice Requires="x15">
      <x15ac:absPath xmlns:x15ac="http://schemas.microsoft.com/office/spreadsheetml/2010/11/ac" url="/Users/bhattaa1/my_workspace/ajanta/code/planning/"/>
    </mc:Choice>
  </mc:AlternateContent>
  <xr:revisionPtr revIDLastSave="0" documentId="13_ncr:1_{7F5C497F-D31D-EF4E-9C39-AB4223D80E97}" xr6:coauthVersionLast="34" xr6:coauthVersionMax="43" xr10:uidLastSave="{00000000-0000-0000-0000-000000000000}"/>
  <bookViews>
    <workbookView xWindow="0" yWindow="460" windowWidth="33600" windowHeight="1930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GanttChart!$A$1:$BN$35</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79017"/>
</workbook>
</file>

<file path=xl/calcChain.xml><?xml version="1.0" encoding="utf-8"?>
<calcChain xmlns="http://schemas.openxmlformats.org/spreadsheetml/2006/main">
  <c r="G29" i="9" l="1"/>
  <c r="G24" i="9"/>
  <c r="G20" i="9"/>
  <c r="G16" i="9"/>
  <c r="G12" i="9"/>
  <c r="G9" i="9"/>
  <c r="E9" i="9"/>
  <c r="E10" i="9" s="1"/>
  <c r="F9" i="9" l="1"/>
  <c r="I35" i="9"/>
  <c r="I34" i="9"/>
  <c r="F39" i="9" l="1"/>
  <c r="F40" i="9" s="1"/>
  <c r="I40" i="9" s="1"/>
  <c r="F38" i="9"/>
  <c r="I38" i="9" s="1"/>
  <c r="F8" i="9"/>
  <c r="I8" i="9" s="1"/>
  <c r="F28" i="9"/>
  <c r="I28" i="9" s="1"/>
  <c r="F15" i="9"/>
  <c r="I15" i="9" s="1"/>
  <c r="F41" i="9" l="1"/>
  <c r="I41" i="9" s="1"/>
  <c r="I39" i="9"/>
  <c r="K6" i="9" l="1"/>
  <c r="F10" i="9" l="1"/>
  <c r="I9" i="9"/>
  <c r="K7" i="9"/>
  <c r="K4" i="9"/>
  <c r="A8" i="9"/>
  <c r="A38" i="9"/>
  <c r="A39" i="9" s="1"/>
  <c r="A40" i="9" s="1"/>
  <c r="A41" i="9" s="1"/>
  <c r="I10" i="9" l="1"/>
  <c r="E11" i="9"/>
  <c r="L6" i="9"/>
  <c r="M6" i="9" l="1"/>
  <c r="N6" i="9" l="1"/>
  <c r="O6" i="9" l="1"/>
  <c r="K5" i="9"/>
  <c r="F11" i="9" l="1"/>
  <c r="E12" i="9" s="1"/>
  <c r="P6" i="9"/>
  <c r="L7" i="9"/>
  <c r="I11" i="9" l="1"/>
  <c r="F12" i="9"/>
  <c r="Q6" i="9"/>
  <c r="M7" i="9"/>
  <c r="E13" i="9" l="1"/>
  <c r="F13" i="9" s="1"/>
  <c r="I12" i="9"/>
  <c r="R6" i="9"/>
  <c r="N7" i="9"/>
  <c r="I13" i="9" l="1"/>
  <c r="E14" i="9"/>
  <c r="F14" i="9" s="1"/>
  <c r="E16" i="9" s="1"/>
  <c r="S6" i="9"/>
  <c r="O7" i="9"/>
  <c r="E17" i="9" l="1"/>
  <c r="F17" i="9" s="1"/>
  <c r="F16" i="9"/>
  <c r="I16" i="9" s="1"/>
  <c r="I14" i="9"/>
  <c r="T6" i="9"/>
  <c r="P7" i="9"/>
  <c r="I17" i="9" l="1"/>
  <c r="E18" i="9"/>
  <c r="U6" i="9"/>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s="1"/>
  <c r="A20" i="9" l="1"/>
  <c r="A21" i="9" s="1"/>
  <c r="A22" i="9" s="1"/>
  <c r="A23" i="9" s="1"/>
  <c r="A24" i="9" s="1"/>
  <c r="A25" i="9" s="1"/>
  <c r="A26" i="9" s="1"/>
  <c r="A27" i="9" s="1"/>
  <c r="F18" i="9"/>
  <c r="E19" i="9" s="1"/>
  <c r="A28" i="9" l="1"/>
  <c r="A29" i="9" s="1"/>
  <c r="I18" i="9"/>
  <c r="F19" i="9"/>
  <c r="E20" i="9" s="1"/>
  <c r="E21" i="9" l="1"/>
  <c r="F21" i="9" s="1"/>
  <c r="F20" i="9"/>
  <c r="I20" i="9" s="1"/>
  <c r="A30" i="9"/>
  <c r="A31" i="9" s="1"/>
  <c r="A32" i="9" s="1"/>
  <c r="A33" i="9" s="1"/>
  <c r="I19" i="9"/>
  <c r="I21" i="9" l="1"/>
  <c r="E22" i="9"/>
  <c r="F22" i="9" s="1"/>
  <c r="I22" i="9" l="1"/>
  <c r="E23" i="9"/>
  <c r="F23" i="9" s="1"/>
  <c r="I23" i="9" l="1"/>
  <c r="E24" i="9"/>
  <c r="E25" i="9" l="1"/>
  <c r="F25" i="9" s="1"/>
  <c r="F24" i="9"/>
  <c r="I24" i="9" s="1"/>
  <c r="I25" i="9" l="1"/>
  <c r="E26" i="9"/>
  <c r="F26" i="9" s="1"/>
  <c r="I26" i="9" l="1"/>
  <c r="E27" i="9"/>
  <c r="F27" i="9" s="1"/>
  <c r="I27" i="9" l="1"/>
  <c r="E29" i="9"/>
  <c r="F29" i="9" s="1"/>
  <c r="I29" i="9" l="1"/>
  <c r="E30" i="9"/>
  <c r="F30" i="9" s="1"/>
  <c r="I30" i="9" l="1"/>
  <c r="E31" i="9"/>
  <c r="F31" i="9" s="1"/>
  <c r="I31" i="9" l="1"/>
  <c r="E32" i="9"/>
  <c r="F32" i="9" s="1"/>
  <c r="I32" i="9" l="1"/>
  <c r="E33" i="9"/>
  <c r="F33" i="9" s="1"/>
  <c r="I3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rgb="FF000000"/>
            <rFont val="Tahoma"/>
            <family val="2"/>
          </rPr>
          <t>Work Days</t>
        </r>
        <r>
          <rPr>
            <sz val="9"/>
            <color rgb="FF000000"/>
            <rFont val="Tahoma"/>
            <family val="2"/>
          </rPr>
          <t xml:space="preserve">
</t>
        </r>
        <r>
          <rPr>
            <sz val="9"/>
            <color rgb="FF000000"/>
            <rFont val="Tahoma"/>
            <family val="2"/>
          </rPr>
          <t>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<sst xmlns="http://schemas.openxmlformats.org/spreadsheetml/2006/main" count="175" uniqueCount="160">
  <si>
    <t>[Company Name]</t>
  </si>
  <si>
    <t>WBS</t>
  </si>
  <si>
    <t>[Project Name] Project Schedule</t>
  </si>
  <si>
    <t>TEMPLATE ROWS</t>
  </si>
  <si>
    <t>Input Cell</t>
  </si>
  <si>
    <t>Label</t>
  </si>
  <si>
    <t>Getting Started Tips</t>
  </si>
  <si>
    <t>FAQs</t>
  </si>
  <si>
    <t>Q:</t>
  </si>
  <si>
    <t>Creating Task Dependencies</t>
  </si>
  <si>
    <t>[Name]</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</si>
  <si>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</si>
  <si>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</si>
  <si>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</si>
  <si>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</si>
  <si>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</si>
  <si>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</si>
  <si>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</si>
  <si>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</si>
  <si>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</si>
  <si>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</si>
  <si>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</si>
  <si>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</si>
  <si>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</si>
  <si>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</si>
  <si>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</si>
  <si>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</si>
  <si>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</si>
  <si>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</si>
  <si>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</si>
  <si>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</si>
  <si>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</si>
  <si>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</si>
  <si>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</si>
  <si>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</si>
  <si>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</si>
  <si>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</si>
  <si>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</si>
  <si>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</si>
  <si>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</si>
  <si>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</si>
  <si>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</si>
  <si>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</si>
  <si>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</si>
  <si>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</si>
  <si>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</si>
  <si>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</si>
  <si>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</si>
  <si>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</si>
  <si>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</si>
  <si>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</si>
  <si>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</si>
  <si>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</si>
  <si>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</si>
  <si>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</si>
  <si>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</si>
  <si>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</si>
  <si>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</si>
  <si>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</si>
  <si>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</si>
  <si>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</si>
  <si>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</si>
  <si>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</si>
  <si>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</si>
  <si>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</si>
  <si>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</si>
  <si>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</si>
  <si>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</si>
  <si>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</si>
  <si>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</si>
  <si>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</si>
  <si>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</si>
  <si>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</si>
  <si>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</si>
  <si>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</si>
  <si>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</si>
  <si>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</si>
  <si>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</si>
  <si>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</si>
  <si>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</si>
  <si>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</si>
  <si>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</si>
  <si>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</si>
  <si>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</si>
  <si>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</si>
  <si>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</si>
  <si>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</si>
  <si>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</si>
  <si>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</si>
  <si>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</si>
  <si>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</si>
  <si>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</si>
  <si>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</si>
  <si>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</si>
  <si>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</si>
  <si>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</si>
  <si>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</si>
  <si>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</si>
  <si>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</si>
  <si>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</si>
  <si>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</si>
  <si>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</si>
  <si>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</si>
  <si>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</si>
  <si>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</si>
  <si>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</si>
  <si>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</si>
  <si>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</si>
  <si>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</si>
  <si>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</si>
  <si>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</si>
  <si>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</si>
  <si>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</si>
  <si>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</si>
  <si>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</si>
  <si>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</si>
  <si>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</si>
  <si>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</si>
  <si>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</si>
  <si>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</si>
  <si>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</si>
  <si>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</si>
  <si>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</si>
  <si>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</si>
  <si>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</si>
  <si>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</si>
  <si>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</si>
  <si>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</si>
  <si>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</si>
  <si>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</si>
  <si>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</si>
  <si>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</si>
  <si>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</si>
  <si>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</si>
  <si>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</si>
  <si>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</si>
  <si>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</si>
  <si>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</si>
  <si>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</si>
  <si>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Billing Dashboard</t>
  </si>
  <si>
    <t>Billing Alerts</t>
  </si>
  <si>
    <t>Arindam</t>
  </si>
  <si>
    <t>Billing</t>
  </si>
  <si>
    <t>Usage</t>
  </si>
  <si>
    <t>Infrastructure Cost Optimization</t>
  </si>
  <si>
    <t>Release Optimization</t>
  </si>
  <si>
    <t>Cost Awareness</t>
  </si>
  <si>
    <t>Usage Alerts</t>
  </si>
  <si>
    <t>Usage Dashboard by services</t>
  </si>
  <si>
    <t>Application Batch 1</t>
  </si>
  <si>
    <t>Application Batch 2</t>
  </si>
  <si>
    <t>Application Batch 3</t>
  </si>
  <si>
    <t>One Click Deployment</t>
  </si>
  <si>
    <t>Deployment Pipeline</t>
  </si>
  <si>
    <t>Continuous Deployment Pipeline</t>
  </si>
  <si>
    <t>Automated Infra provision</t>
  </si>
  <si>
    <t>Scheduled Environment Downtime</t>
  </si>
  <si>
    <t>Automated Dev Env Spin Up and down</t>
  </si>
  <si>
    <t>Automated Test/Demo Env Spin Up  and down</t>
  </si>
  <si>
    <t>Automated Production Env Spin Up  and 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</si>
</sst>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4">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b/>
      <sz val="9"/>
      <color rgb="FF000000"/>
      <name val="Tahoma"/>
      <family val="2"/>
    </font>
    <font>
      <sz val="9"/>
      <color rgb="FF000000"/>
      <name val="Tahoma"/>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164" fontId="45" fillId="0" borderId="24" xfId="0" applyNumberFormat="1" applyFont="1" applyFill="1" applyBorder="1" applyAlignment="1" applyProtection="1">
      <alignment horizontal="center" vertical="center" shrinkToFit="1"/>
      <protection locked="0"/>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6">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101600</xdr:colOff>
          <xdr:row>1</xdr:row>
          <xdr:rowOff>127000</xdr:rowOff>
        </xdr:from>
        <xdr:to>
          <xdr:col>27</xdr:col>
          <xdr:colOff>101600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2"/>
  <sheetViews>
    <sheetView showGridLines="0" tabSelected="1" zoomScale="140" zoomScaleNormal="140" workbookViewId="0">
      <pane ySplit="7" topLeftCell="A8" activePane="bottomLeft" state="frozen"/>
      <selection pane="bottomLeft" activeCell="E29" sqref="E29"/>
    </sheetView>
  </sheetViews>
  <sheetFormatPr baseColWidth="10" defaultColWidth="9.1640625" defaultRowHeight="13"/>
  <cols>
    <col min="1" max="1" width="6.83203125" style="5" customWidth="1"/>
    <col min="2" max="2" width="19" style="1" customWidth="1"/>
    <col min="3" max="3" width="7.6640625" style="1" customWidth="1"/>
    <col min="4" max="4" width="6.83203125" style="6" hidden="1" customWidth="1"/>
    <col min="5" max="6" width="12" style="1" customWidth="1"/>
    <col min="7" max="7" width="6" style="1" customWidth="1"/>
    <col min="8" max="8" width="6.6640625" style="1" customWidth="1"/>
    <col min="9" max="9" width="6.5" style="1" customWidth="1"/>
    <col min="10" max="10" width="1.83203125" style="1" customWidth="1"/>
    <col min="11" max="66" width="2.5" style="1" customWidth="1"/>
    <col min="67" max="16384" width="9.1640625" style="3"/>
  </cols>
  <sheetData>
    <row r="1" spans="1:66" ht="30" customHeight="1">
      <c r="A1" s="125" t="s">
        <v>2</v>
      </c>
      <c r="B1" s="47"/>
      <c r="C1" s="47"/>
      <c r="D1" s="47"/>
      <c r="E1" s="47"/>
      <c r="F1" s="47"/>
      <c r="I1" s="132"/>
      <c r="K1" s="169" t="s">
        <v>80</v>
      </c>
      <c r="L1" s="169"/>
      <c r="M1" s="169"/>
      <c r="N1" s="169"/>
      <c r="O1" s="169"/>
      <c r="P1" s="169"/>
      <c r="Q1" s="169"/>
      <c r="R1" s="169"/>
      <c r="S1" s="169"/>
      <c r="T1" s="169"/>
      <c r="U1" s="169"/>
      <c r="V1" s="169"/>
      <c r="W1" s="169"/>
      <c r="X1" s="169"/>
      <c r="Y1" s="169"/>
      <c r="Z1" s="169"/>
      <c r="AA1" s="169"/>
      <c r="AB1" s="169"/>
      <c r="AC1" s="169"/>
      <c r="AD1" s="169"/>
      <c r="AE1" s="169"/>
    </row>
    <row r="2" spans="1:66" ht="18" customHeight="1">
      <c r="A2" s="52" t="s">
        <v>0</v>
      </c>
      <c r="B2" s="22"/>
      <c r="C2" s="22"/>
      <c r="D2" s="34"/>
      <c r="E2" s="160"/>
      <c r="F2" s="160"/>
      <c r="H2" s="2"/>
    </row>
    <row r="3" spans="1:66" ht="14">
      <c r="A3" s="52"/>
      <c r="B3" s="48"/>
      <c r="C3" s="4"/>
      <c r="D3" s="4"/>
      <c r="E3" s="4"/>
      <c r="F3" s="4"/>
      <c r="G3" s="4"/>
      <c r="H3" s="2"/>
      <c r="K3" s="29"/>
      <c r="L3" s="29"/>
      <c r="M3" s="29"/>
      <c r="N3" s="29"/>
      <c r="O3" s="29"/>
      <c r="P3" s="29"/>
      <c r="Q3" s="29"/>
      <c r="R3" s="29"/>
      <c r="S3" s="29"/>
      <c r="T3" s="29"/>
      <c r="U3" s="29"/>
      <c r="V3" s="29"/>
      <c r="W3" s="29"/>
      <c r="X3" s="29"/>
      <c r="Y3" s="29"/>
      <c r="Z3" s="29"/>
      <c r="AA3" s="29"/>
    </row>
    <row r="4" spans="1:66" ht="17.25" customHeight="1">
      <c r="A4" s="110"/>
      <c r="B4" s="114" t="s">
        <v>77</v>
      </c>
      <c r="C4" s="171">
        <v>43603</v>
      </c>
      <c r="D4" s="171"/>
      <c r="E4" s="171"/>
      <c r="F4" s="111"/>
      <c r="G4" s="114" t="s">
        <v>76</v>
      </c>
      <c r="H4" s="129">
        <v>1</v>
      </c>
      <c r="I4" s="112"/>
      <c r="J4" s="50"/>
      <c r="K4" s="163" t="str">
        <f>"Week "&amp;(K6-($C$4-WEEKDAY($C$4,1)+2))/7+1</f>
        <v>Week 1</v>
      </c>
      <c r="L4" s="164"/>
      <c r="M4" s="164"/>
      <c r="N4" s="164"/>
      <c r="O4" s="164"/>
      <c r="P4" s="164"/>
      <c r="Q4" s="165"/>
      <c r="R4" s="163" t="str">
        <f>"Week "&amp;(R6-($C$4-WEEKDAY($C$4,1)+2))/7+1</f>
        <v>Week 2</v>
      </c>
      <c r="S4" s="164"/>
      <c r="T4" s="164"/>
      <c r="U4" s="164"/>
      <c r="V4" s="164"/>
      <c r="W4" s="164"/>
      <c r="X4" s="165"/>
      <c r="Y4" s="163" t="str">
        <f>"Week "&amp;(Y6-($C$4-WEEKDAY($C$4,1)+2))/7+1</f>
        <v>Week 3</v>
      </c>
      <c r="Z4" s="164"/>
      <c r="AA4" s="164"/>
      <c r="AB4" s="164"/>
      <c r="AC4" s="164"/>
      <c r="AD4" s="164"/>
      <c r="AE4" s="165"/>
      <c r="AF4" s="163" t="str">
        <f>"Week "&amp;(AF6-($C$4-WEEKDAY($C$4,1)+2))/7+1</f>
        <v>Week 4</v>
      </c>
      <c r="AG4" s="164"/>
      <c r="AH4" s="164"/>
      <c r="AI4" s="164"/>
      <c r="AJ4" s="164"/>
      <c r="AK4" s="164"/>
      <c r="AL4" s="165"/>
      <c r="AM4" s="163" t="str">
        <f>"Week "&amp;(AM6-($C$4-WEEKDAY($C$4,1)+2))/7+1</f>
        <v>Week 5</v>
      </c>
      <c r="AN4" s="164"/>
      <c r="AO4" s="164"/>
      <c r="AP4" s="164"/>
      <c r="AQ4" s="164"/>
      <c r="AR4" s="164"/>
      <c r="AS4" s="165"/>
      <c r="AT4" s="163" t="str">
        <f>"Week "&amp;(AT6-($C$4-WEEKDAY($C$4,1)+2))/7+1</f>
        <v>Week 6</v>
      </c>
      <c r="AU4" s="164"/>
      <c r="AV4" s="164"/>
      <c r="AW4" s="164"/>
      <c r="AX4" s="164"/>
      <c r="AY4" s="164"/>
      <c r="AZ4" s="165"/>
      <c r="BA4" s="163" t="str">
        <f>"Week "&amp;(BA6-($C$4-WEEKDAY($C$4,1)+2))/7+1</f>
        <v>Week 7</v>
      </c>
      <c r="BB4" s="164"/>
      <c r="BC4" s="164"/>
      <c r="BD4" s="164"/>
      <c r="BE4" s="164"/>
      <c r="BF4" s="164"/>
      <c r="BG4" s="165"/>
      <c r="BH4" s="163" t="str">
        <f>"Week "&amp;(BH6-($C$4-WEEKDAY($C$4,1)+2))/7+1</f>
        <v>Week 8</v>
      </c>
      <c r="BI4" s="164"/>
      <c r="BJ4" s="164"/>
      <c r="BK4" s="164"/>
      <c r="BL4" s="164"/>
      <c r="BM4" s="164"/>
      <c r="BN4" s="165"/>
    </row>
    <row r="5" spans="1:66" ht="17.25" customHeight="1">
      <c r="A5" s="110"/>
      <c r="B5" s="114" t="s">
        <v>78</v>
      </c>
      <c r="C5" s="170" t="s">
        <v>141</v>
      </c>
      <c r="D5" s="170"/>
      <c r="E5" s="170"/>
      <c r="F5" s="113"/>
      <c r="G5" s="113"/>
      <c r="H5" s="113"/>
      <c r="I5" s="113"/>
      <c r="J5" s="50"/>
      <c r="K5" s="166">
        <f>K6</f>
        <v>43598</v>
      </c>
      <c r="L5" s="167"/>
      <c r="M5" s="167"/>
      <c r="N5" s="167"/>
      <c r="O5" s="167"/>
      <c r="P5" s="167"/>
      <c r="Q5" s="168"/>
      <c r="R5" s="166">
        <f>R6</f>
        <v>43605</v>
      </c>
      <c r="S5" s="167"/>
      <c r="T5" s="167"/>
      <c r="U5" s="167"/>
      <c r="V5" s="167"/>
      <c r="W5" s="167"/>
      <c r="X5" s="168"/>
      <c r="Y5" s="166">
        <f>Y6</f>
        <v>43612</v>
      </c>
      <c r="Z5" s="167"/>
      <c r="AA5" s="167"/>
      <c r="AB5" s="167"/>
      <c r="AC5" s="167"/>
      <c r="AD5" s="167"/>
      <c r="AE5" s="168"/>
      <c r="AF5" s="166">
        <f>AF6</f>
        <v>43619</v>
      </c>
      <c r="AG5" s="167"/>
      <c r="AH5" s="167"/>
      <c r="AI5" s="167"/>
      <c r="AJ5" s="167"/>
      <c r="AK5" s="167"/>
      <c r="AL5" s="168"/>
      <c r="AM5" s="166">
        <f>AM6</f>
        <v>43626</v>
      </c>
      <c r="AN5" s="167"/>
      <c r="AO5" s="167"/>
      <c r="AP5" s="167"/>
      <c r="AQ5" s="167"/>
      <c r="AR5" s="167"/>
      <c r="AS5" s="168"/>
      <c r="AT5" s="166">
        <f>AT6</f>
        <v>43633</v>
      </c>
      <c r="AU5" s="167"/>
      <c r="AV5" s="167"/>
      <c r="AW5" s="167"/>
      <c r="AX5" s="167"/>
      <c r="AY5" s="167"/>
      <c r="AZ5" s="168"/>
      <c r="BA5" s="166">
        <f>BA6</f>
        <v>43640</v>
      </c>
      <c r="BB5" s="167"/>
      <c r="BC5" s="167"/>
      <c r="BD5" s="167"/>
      <c r="BE5" s="167"/>
      <c r="BF5" s="167"/>
      <c r="BG5" s="168"/>
      <c r="BH5" s="166">
        <f>BH6</f>
        <v>43647</v>
      </c>
      <c r="BI5" s="167"/>
      <c r="BJ5" s="167"/>
      <c r="BK5" s="167"/>
      <c r="BL5" s="167"/>
      <c r="BM5" s="167"/>
      <c r="BN5" s="168"/>
    </row>
    <row r="6" spans="1:66">
      <c r="A6" s="49"/>
      <c r="B6" s="50"/>
      <c r="C6" s="50"/>
      <c r="D6" s="51"/>
      <c r="E6" s="50"/>
      <c r="F6" s="50"/>
      <c r="G6" s="50"/>
      <c r="H6" s="50"/>
      <c r="I6" s="50"/>
      <c r="J6" s="50"/>
      <c r="K6" s="92">
        <f>C4-WEEKDAY(C4,1)+2+7*(H4-1)</f>
        <v>43598</v>
      </c>
      <c r="L6" s="83">
        <f t="shared" ref="L6:AQ6" si="0">K6+1</f>
        <v>43599</v>
      </c>
      <c r="M6" s="83">
        <f t="shared" si="0"/>
        <v>43600</v>
      </c>
      <c r="N6" s="83">
        <f t="shared" si="0"/>
        <v>43601</v>
      </c>
      <c r="O6" s="83">
        <f t="shared" si="0"/>
        <v>43602</v>
      </c>
      <c r="P6" s="83">
        <f t="shared" si="0"/>
        <v>43603</v>
      </c>
      <c r="Q6" s="93">
        <f t="shared" si="0"/>
        <v>43604</v>
      </c>
      <c r="R6" s="92">
        <f t="shared" si="0"/>
        <v>43605</v>
      </c>
      <c r="S6" s="83">
        <f t="shared" si="0"/>
        <v>43606</v>
      </c>
      <c r="T6" s="83">
        <f t="shared" si="0"/>
        <v>43607</v>
      </c>
      <c r="U6" s="83">
        <f t="shared" si="0"/>
        <v>43608</v>
      </c>
      <c r="V6" s="83">
        <f t="shared" si="0"/>
        <v>43609</v>
      </c>
      <c r="W6" s="83">
        <f t="shared" si="0"/>
        <v>43610</v>
      </c>
      <c r="X6" s="93">
        <f t="shared" si="0"/>
        <v>43611</v>
      </c>
      <c r="Y6" s="92">
        <f t="shared" si="0"/>
        <v>43612</v>
      </c>
      <c r="Z6" s="83">
        <f t="shared" si="0"/>
        <v>43613</v>
      </c>
      <c r="AA6" s="83">
        <f t="shared" si="0"/>
        <v>43614</v>
      </c>
      <c r="AB6" s="83">
        <f t="shared" si="0"/>
        <v>43615</v>
      </c>
      <c r="AC6" s="83">
        <f t="shared" si="0"/>
        <v>43616</v>
      </c>
      <c r="AD6" s="83">
        <f t="shared" si="0"/>
        <v>43617</v>
      </c>
      <c r="AE6" s="93">
        <f t="shared" si="0"/>
        <v>43618</v>
      </c>
      <c r="AF6" s="92">
        <f t="shared" si="0"/>
        <v>43619</v>
      </c>
      <c r="AG6" s="83">
        <f t="shared" si="0"/>
        <v>43620</v>
      </c>
      <c r="AH6" s="83">
        <f t="shared" si="0"/>
        <v>43621</v>
      </c>
      <c r="AI6" s="83">
        <f t="shared" si="0"/>
        <v>43622</v>
      </c>
      <c r="AJ6" s="83">
        <f t="shared" si="0"/>
        <v>43623</v>
      </c>
      <c r="AK6" s="83">
        <f t="shared" si="0"/>
        <v>43624</v>
      </c>
      <c r="AL6" s="93">
        <f t="shared" si="0"/>
        <v>43625</v>
      </c>
      <c r="AM6" s="92">
        <f t="shared" si="0"/>
        <v>43626</v>
      </c>
      <c r="AN6" s="83">
        <f t="shared" si="0"/>
        <v>43627</v>
      </c>
      <c r="AO6" s="83">
        <f t="shared" si="0"/>
        <v>43628</v>
      </c>
      <c r="AP6" s="83">
        <f t="shared" si="0"/>
        <v>43629</v>
      </c>
      <c r="AQ6" s="83">
        <f t="shared" si="0"/>
        <v>43630</v>
      </c>
      <c r="AR6" s="83">
        <f t="shared" ref="AR6:BN6" si="1">AQ6+1</f>
        <v>43631</v>
      </c>
      <c r="AS6" s="93">
        <f t="shared" si="1"/>
        <v>43632</v>
      </c>
      <c r="AT6" s="92">
        <f t="shared" si="1"/>
        <v>43633</v>
      </c>
      <c r="AU6" s="83">
        <f t="shared" si="1"/>
        <v>43634</v>
      </c>
      <c r="AV6" s="83">
        <f t="shared" si="1"/>
        <v>43635</v>
      </c>
      <c r="AW6" s="83">
        <f t="shared" si="1"/>
        <v>43636</v>
      </c>
      <c r="AX6" s="83">
        <f t="shared" si="1"/>
        <v>43637</v>
      </c>
      <c r="AY6" s="83">
        <f t="shared" si="1"/>
        <v>43638</v>
      </c>
      <c r="AZ6" s="93">
        <f t="shared" si="1"/>
        <v>43639</v>
      </c>
      <c r="BA6" s="92">
        <f t="shared" si="1"/>
        <v>43640</v>
      </c>
      <c r="BB6" s="83">
        <f t="shared" si="1"/>
        <v>43641</v>
      </c>
      <c r="BC6" s="83">
        <f t="shared" si="1"/>
        <v>43642</v>
      </c>
      <c r="BD6" s="83">
        <f t="shared" si="1"/>
        <v>43643</v>
      </c>
      <c r="BE6" s="83">
        <f t="shared" si="1"/>
        <v>43644</v>
      </c>
      <c r="BF6" s="83">
        <f t="shared" si="1"/>
        <v>43645</v>
      </c>
      <c r="BG6" s="93">
        <f t="shared" si="1"/>
        <v>43646</v>
      </c>
      <c r="BH6" s="92">
        <f t="shared" si="1"/>
        <v>43647</v>
      </c>
      <c r="BI6" s="83">
        <f t="shared" si="1"/>
        <v>43648</v>
      </c>
      <c r="BJ6" s="83">
        <f t="shared" si="1"/>
        <v>43649</v>
      </c>
      <c r="BK6" s="83">
        <f t="shared" si="1"/>
        <v>43650</v>
      </c>
      <c r="BL6" s="83">
        <f t="shared" si="1"/>
        <v>43651</v>
      </c>
      <c r="BM6" s="83">
        <f t="shared" si="1"/>
        <v>43652</v>
      </c>
      <c r="BN6" s="93">
        <f t="shared" si="1"/>
        <v>43653</v>
      </c>
    </row>
    <row r="7" spans="1:66" s="124" customFormat="1" ht="25" thickBot="1">
      <c r="A7" s="116" t="s">
        <v>1</v>
      </c>
      <c r="B7" s="117" t="s">
        <v>68</v>
      </c>
      <c r="C7" s="118" t="s">
        <v>69</v>
      </c>
      <c r="D7" s="119" t="s">
        <v>75</v>
      </c>
      <c r="E7" s="120" t="s">
        <v>70</v>
      </c>
      <c r="F7" s="120" t="s">
        <v>71</v>
      </c>
      <c r="G7" s="118" t="s">
        <v>72</v>
      </c>
      <c r="H7" s="118" t="s">
        <v>73</v>
      </c>
      <c r="I7" s="118" t="s">
        <v>74</v>
      </c>
      <c r="J7" s="118"/>
      <c r="K7" s="121" t="str">
        <f t="shared" ref="K7:AP7" si="2">CHOOSE(WEEKDAY(K6,1),"S","M","T","W","T","F","S")</f>
        <v>M</v>
      </c>
      <c r="L7" s="122" t="str">
        <f t="shared" si="2"/>
        <v>T</v>
      </c>
      <c r="M7" s="122" t="str">
        <f t="shared" si="2"/>
        <v>W</v>
      </c>
      <c r="N7" s="122" t="str">
        <f t="shared" si="2"/>
        <v>T</v>
      </c>
      <c r="O7" s="122" t="str">
        <f t="shared" si="2"/>
        <v>F</v>
      </c>
      <c r="P7" s="122" t="str">
        <f t="shared" si="2"/>
        <v>S</v>
      </c>
      <c r="Q7" s="123" t="str">
        <f t="shared" si="2"/>
        <v>S</v>
      </c>
      <c r="R7" s="121" t="str">
        <f t="shared" si="2"/>
        <v>M</v>
      </c>
      <c r="S7" s="122" t="str">
        <f t="shared" si="2"/>
        <v>T</v>
      </c>
      <c r="T7" s="122" t="str">
        <f t="shared" si="2"/>
        <v>W</v>
      </c>
      <c r="U7" s="122" t="str">
        <f t="shared" si="2"/>
        <v>T</v>
      </c>
      <c r="V7" s="122" t="str">
        <f t="shared" si="2"/>
        <v>F</v>
      </c>
      <c r="W7" s="122" t="str">
        <f t="shared" si="2"/>
        <v>S</v>
      </c>
      <c r="X7" s="123" t="str">
        <f t="shared" si="2"/>
        <v>S</v>
      </c>
      <c r="Y7" s="121" t="str">
        <f t="shared" si="2"/>
        <v>M</v>
      </c>
      <c r="Z7" s="122" t="str">
        <f t="shared" si="2"/>
        <v>T</v>
      </c>
      <c r="AA7" s="122" t="str">
        <f t="shared" si="2"/>
        <v>W</v>
      </c>
      <c r="AB7" s="122" t="str">
        <f t="shared" si="2"/>
        <v>T</v>
      </c>
      <c r="AC7" s="122" t="str">
        <f t="shared" si="2"/>
        <v>F</v>
      </c>
      <c r="AD7" s="122" t="str">
        <f t="shared" si="2"/>
        <v>S</v>
      </c>
      <c r="AE7" s="123" t="str">
        <f t="shared" si="2"/>
        <v>S</v>
      </c>
      <c r="AF7" s="121" t="str">
        <f t="shared" si="2"/>
        <v>M</v>
      </c>
      <c r="AG7" s="122" t="str">
        <f t="shared" si="2"/>
        <v>T</v>
      </c>
      <c r="AH7" s="122" t="str">
        <f t="shared" si="2"/>
        <v>W</v>
      </c>
      <c r="AI7" s="122" t="str">
        <f t="shared" si="2"/>
        <v>T</v>
      </c>
      <c r="AJ7" s="122" t="str">
        <f t="shared" si="2"/>
        <v>F</v>
      </c>
      <c r="AK7" s="122" t="str">
        <f t="shared" si="2"/>
        <v>S</v>
      </c>
      <c r="AL7" s="123" t="str">
        <f t="shared" si="2"/>
        <v>S</v>
      </c>
      <c r="AM7" s="121" t="str">
        <f t="shared" si="2"/>
        <v>M</v>
      </c>
      <c r="AN7" s="122" t="str">
        <f t="shared" si="2"/>
        <v>T</v>
      </c>
      <c r="AO7" s="122" t="str">
        <f t="shared" si="2"/>
        <v>W</v>
      </c>
      <c r="AP7" s="122" t="str">
        <f t="shared" si="2"/>
        <v>T</v>
      </c>
      <c r="AQ7" s="122" t="str">
        <f t="shared" ref="AQ7:BN7" si="3">CHOOSE(WEEKDAY(AQ6,1),"S","M","T","W","T","F","S")</f>
        <v>F</v>
      </c>
      <c r="AR7" s="122" t="str">
        <f t="shared" si="3"/>
        <v>S</v>
      </c>
      <c r="AS7" s="123" t="str">
        <f t="shared" si="3"/>
        <v>S</v>
      </c>
      <c r="AT7" s="121" t="str">
        <f t="shared" si="3"/>
        <v>M</v>
      </c>
      <c r="AU7" s="122" t="str">
        <f t="shared" si="3"/>
        <v>T</v>
      </c>
      <c r="AV7" s="122" t="str">
        <f t="shared" si="3"/>
        <v>W</v>
      </c>
      <c r="AW7" s="122" t="str">
        <f t="shared" si="3"/>
        <v>T</v>
      </c>
      <c r="AX7" s="122" t="str">
        <f t="shared" si="3"/>
        <v>F</v>
      </c>
      <c r="AY7" s="122" t="str">
        <f t="shared" si="3"/>
        <v>S</v>
      </c>
      <c r="AZ7" s="123" t="str">
        <f t="shared" si="3"/>
        <v>S</v>
      </c>
      <c r="BA7" s="121" t="str">
        <f t="shared" si="3"/>
        <v>M</v>
      </c>
      <c r="BB7" s="122" t="str">
        <f t="shared" si="3"/>
        <v>T</v>
      </c>
      <c r="BC7" s="122" t="str">
        <f t="shared" si="3"/>
        <v>W</v>
      </c>
      <c r="BD7" s="122" t="str">
        <f t="shared" si="3"/>
        <v>T</v>
      </c>
      <c r="BE7" s="122" t="str">
        <f t="shared" si="3"/>
        <v>F</v>
      </c>
      <c r="BF7" s="122" t="str">
        <f t="shared" si="3"/>
        <v>S</v>
      </c>
      <c r="BG7" s="123" t="str">
        <f t="shared" si="3"/>
        <v>S</v>
      </c>
      <c r="BH7" s="121" t="str">
        <f t="shared" si="3"/>
        <v>M</v>
      </c>
      <c r="BI7" s="122" t="str">
        <f t="shared" si="3"/>
        <v>T</v>
      </c>
      <c r="BJ7" s="122" t="str">
        <f t="shared" si="3"/>
        <v>W</v>
      </c>
      <c r="BK7" s="122" t="str">
        <f t="shared" si="3"/>
        <v>T</v>
      </c>
      <c r="BL7" s="122" t="str">
        <f t="shared" si="3"/>
        <v>F</v>
      </c>
      <c r="BM7" s="122" t="str">
        <f t="shared" si="3"/>
        <v>S</v>
      </c>
      <c r="BN7" s="123" t="str">
        <f t="shared" si="3"/>
        <v>S</v>
      </c>
    </row>
    <row r="8" spans="1:66" s="55" customFormat="1" ht="18">
      <c r="A8" s="84" t="str">
        <f>IF(ISERROR(VALUE(SUBSTITUTE(prevWBS,".",""))),"1",IF(ISERROR(FIND("`",SUBSTITUTE(prevWBS,".","`",1))),TEXT(VALUE(prevWBS)+1,"#"),TEXT(VALUE(LEFT(prevWBS,FIND("`",SUBSTITUTE(prevWBS,".","`",1))-1))+1,"#")))</f>
        <v>1</v>
      </c>
      <c r="B8" s="85" t="s">
        <v>146</v>
      </c>
      <c r="C8" s="86"/>
      <c r="D8" s="87"/>
      <c r="E8" s="88"/>
      <c r="F8" s="115" t="str">
        <f>IF(ISBLANK(E8)," - ",IF(G8=0,E8,E8+G8-1))</f>
        <v xml:space="preserve"> - </v>
      </c>
      <c r="G8" s="89"/>
      <c r="H8" s="90"/>
      <c r="I8" s="91" t="str">
        <f t="shared" ref="I8:I35" si="4">IF(OR(F8=0,E8=0)," - ",NETWORKDAYS(E8,F8))</f>
        <v xml:space="preserve"> - </v>
      </c>
      <c r="J8" s="94"/>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row>
    <row r="9" spans="1:66" s="61" customFormat="1" ht="18">
      <c r="A9" s="60" t="str">
        <f t="shared" ref="A9:A12"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6" t="s">
        <v>142</v>
      </c>
      <c r="C9" s="61" t="s">
        <v>10</v>
      </c>
      <c r="D9" s="127"/>
      <c r="E9" s="100">
        <f>$C$4</f>
        <v>43603</v>
      </c>
      <c r="F9" s="101">
        <f t="shared" ref="F9:F33" si="6">IF(ISBLANK(E9)," - ",IF(G9=0,E9,E9+G9-1))</f>
        <v>43606</v>
      </c>
      <c r="G9" s="62">
        <f>SUM(G10:G11)</f>
        <v>4</v>
      </c>
      <c r="H9" s="63">
        <v>0</v>
      </c>
      <c r="I9" s="64">
        <f t="shared" si="4"/>
        <v>2</v>
      </c>
      <c r="J9" s="95"/>
      <c r="K9" s="107"/>
      <c r="L9" s="107"/>
      <c r="M9" s="107"/>
      <c r="N9" s="107"/>
      <c r="O9" s="107"/>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c r="BN9" s="107"/>
    </row>
    <row r="10" spans="1:66" s="61" customFormat="1" ht="18">
      <c r="A10"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128" t="s">
        <v>140</v>
      </c>
      <c r="D10" s="127"/>
      <c r="E10" s="100">
        <f>E9</f>
        <v>43603</v>
      </c>
      <c r="F10" s="101">
        <f t="shared" si="6"/>
        <v>43604</v>
      </c>
      <c r="G10" s="62">
        <v>2</v>
      </c>
      <c r="H10" s="63">
        <v>0</v>
      </c>
      <c r="I10" s="64">
        <f t="shared" si="4"/>
        <v>0</v>
      </c>
      <c r="J10" s="95"/>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07"/>
      <c r="BD10" s="107"/>
      <c r="BE10" s="107"/>
      <c r="BF10" s="107"/>
      <c r="BG10" s="107"/>
      <c r="BH10" s="107"/>
      <c r="BI10" s="107"/>
      <c r="BJ10" s="107"/>
      <c r="BK10" s="107"/>
      <c r="BL10" s="107"/>
      <c r="BM10" s="107"/>
      <c r="BN10" s="107"/>
    </row>
    <row r="11" spans="1:66" s="61" customFormat="1" ht="18">
      <c r="A11"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1.1.2</v>
      </c>
      <c r="B11" s="128" t="s">
        <v>139</v>
      </c>
      <c r="D11" s="127"/>
      <c r="E11" s="100">
        <f>F10+1</f>
        <v>43605</v>
      </c>
      <c r="F11" s="101">
        <f t="shared" si="6"/>
        <v>43606</v>
      </c>
      <c r="G11" s="62">
        <v>2</v>
      </c>
      <c r="H11" s="63">
        <v>0</v>
      </c>
      <c r="I11" s="64">
        <f t="shared" si="4"/>
        <v>2</v>
      </c>
      <c r="J11" s="95"/>
      <c r="K11" s="107"/>
      <c r="L11" s="107"/>
      <c r="M11" s="108"/>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c r="BE11" s="107"/>
      <c r="BF11" s="107"/>
      <c r="BG11" s="107"/>
      <c r="BH11" s="107"/>
      <c r="BI11" s="107"/>
      <c r="BJ11" s="107"/>
      <c r="BK11" s="107"/>
      <c r="BL11" s="107"/>
      <c r="BM11" s="107"/>
      <c r="BN11" s="107"/>
    </row>
    <row r="12" spans="1:66" s="61" customFormat="1" ht="18">
      <c r="A12" s="60" t="str">
        <f t="shared" si="5"/>
        <v>1.2</v>
      </c>
      <c r="B12" s="126" t="s">
        <v>143</v>
      </c>
      <c r="D12" s="127"/>
      <c r="E12" s="100">
        <f>F11+1</f>
        <v>43607</v>
      </c>
      <c r="F12" s="101">
        <f t="shared" si="6"/>
        <v>43610</v>
      </c>
      <c r="G12" s="62">
        <f>SUM(G13:G14)</f>
        <v>4</v>
      </c>
      <c r="H12" s="63">
        <v>0</v>
      </c>
      <c r="I12" s="64">
        <f t="shared" si="4"/>
        <v>3</v>
      </c>
      <c r="J12" s="95"/>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7"/>
      <c r="BF12" s="107"/>
      <c r="BG12" s="107"/>
      <c r="BH12" s="107"/>
      <c r="BI12" s="107"/>
      <c r="BJ12" s="107"/>
      <c r="BK12" s="107"/>
      <c r="BL12" s="107"/>
      <c r="BM12" s="107"/>
      <c r="BN12" s="107"/>
    </row>
    <row r="13" spans="1:66" s="61" customFormat="1" ht="24">
      <c r="A13"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3" s="128" t="s">
        <v>148</v>
      </c>
      <c r="D13" s="127"/>
      <c r="E13" s="100">
        <f t="shared" ref="E13:E14" si="7">F12+1</f>
        <v>43611</v>
      </c>
      <c r="F13" s="101">
        <f t="shared" si="6"/>
        <v>43612</v>
      </c>
      <c r="G13" s="62">
        <v>2</v>
      </c>
      <c r="H13" s="63">
        <v>0</v>
      </c>
      <c r="I13" s="64">
        <f t="shared" si="4"/>
        <v>1</v>
      </c>
      <c r="J13" s="95"/>
      <c r="K13" s="107"/>
      <c r="L13" s="107"/>
      <c r="M13" s="107"/>
      <c r="N13" s="107"/>
      <c r="O13" s="107"/>
      <c r="P13" s="107"/>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c r="BE13" s="107"/>
      <c r="BF13" s="107"/>
      <c r="BG13" s="107"/>
      <c r="BH13" s="107"/>
      <c r="BI13" s="107"/>
      <c r="BJ13" s="107"/>
      <c r="BK13" s="107"/>
      <c r="BL13" s="107"/>
      <c r="BM13" s="107"/>
      <c r="BN13" s="107"/>
    </row>
    <row r="14" spans="1:66" s="61" customFormat="1" ht="18">
      <c r="A1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1.2.2</v>
      </c>
      <c r="B14" s="128" t="s">
        <v>147</v>
      </c>
      <c r="D14" s="127"/>
      <c r="E14" s="100">
        <f t="shared" si="7"/>
        <v>43613</v>
      </c>
      <c r="F14" s="101">
        <f t="shared" si="6"/>
        <v>43614</v>
      </c>
      <c r="G14" s="62">
        <v>2</v>
      </c>
      <c r="H14" s="63">
        <v>0</v>
      </c>
      <c r="I14" s="64">
        <f t="shared" si="4"/>
        <v>2</v>
      </c>
      <c r="J14" s="95"/>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row>
    <row r="15" spans="1:66" s="55" customFormat="1" ht="18">
      <c r="A15" s="53" t="str">
        <f>IF(ISERROR(VALUE(SUBSTITUTE(prevWBS,".",""))),"1",IF(ISERROR(FIND("`",SUBSTITUTE(prevWBS,".","`",1))),TEXT(VALUE(prevWBS)+1,"#"),TEXT(VALUE(LEFT(prevWBS,FIND("`",SUBSTITUTE(prevWBS,".","`",1))-1))+1,"#")))</f>
        <v>2</v>
      </c>
      <c r="B15" s="54" t="s">
        <v>145</v>
      </c>
      <c r="D15" s="56"/>
      <c r="E15" s="102"/>
      <c r="F15" s="102" t="str">
        <f t="shared" si="6"/>
        <v xml:space="preserve"> - </v>
      </c>
      <c r="G15" s="57"/>
      <c r="H15" s="58"/>
      <c r="I15" s="59" t="str">
        <f t="shared" si="4"/>
        <v xml:space="preserve"> - </v>
      </c>
      <c r="J15" s="96"/>
      <c r="K15" s="109"/>
      <c r="L15" s="109"/>
      <c r="M15" s="109"/>
      <c r="N15" s="109"/>
      <c r="O15" s="109"/>
      <c r="P15" s="109"/>
      <c r="Q15" s="109"/>
      <c r="R15" s="109"/>
      <c r="S15" s="109"/>
      <c r="T15" s="109"/>
      <c r="U15" s="109"/>
      <c r="V15" s="109"/>
      <c r="W15" s="109"/>
      <c r="X15" s="109"/>
      <c r="Y15" s="109"/>
      <c r="Z15" s="109"/>
      <c r="AA15" s="109"/>
      <c r="AB15" s="109"/>
      <c r="AC15" s="109"/>
      <c r="AD15" s="109"/>
      <c r="AE15" s="109"/>
      <c r="AF15" s="109"/>
      <c r="AG15" s="109"/>
      <c r="AH15" s="109"/>
      <c r="AI15" s="109"/>
      <c r="AJ15" s="109"/>
      <c r="AK15" s="109"/>
      <c r="AL15" s="109"/>
      <c r="AM15" s="109"/>
      <c r="AN15" s="109"/>
      <c r="AO15" s="109"/>
      <c r="AP15" s="109"/>
      <c r="AQ15" s="109"/>
      <c r="AR15" s="109"/>
      <c r="AS15" s="109"/>
      <c r="AT15" s="109"/>
      <c r="AU15" s="109"/>
      <c r="AV15" s="109"/>
      <c r="AW15" s="109"/>
      <c r="AX15" s="109"/>
      <c r="AY15" s="109"/>
      <c r="AZ15" s="109"/>
      <c r="BA15" s="109"/>
      <c r="BB15" s="109"/>
      <c r="BC15" s="109"/>
      <c r="BD15" s="109"/>
      <c r="BE15" s="109"/>
      <c r="BF15" s="109"/>
      <c r="BG15" s="109"/>
      <c r="BH15" s="109"/>
      <c r="BI15" s="109"/>
      <c r="BJ15" s="109"/>
      <c r="BK15" s="109"/>
      <c r="BL15" s="109"/>
      <c r="BM15" s="109"/>
      <c r="BN15" s="109"/>
    </row>
    <row r="16" spans="1:66" s="61" customFormat="1" ht="18">
      <c r="A1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6" s="126" t="s">
        <v>152</v>
      </c>
      <c r="D16" s="127"/>
      <c r="E16" s="100">
        <f>F14+1</f>
        <v>43615</v>
      </c>
      <c r="F16" s="101">
        <f t="shared" si="6"/>
        <v>43659</v>
      </c>
      <c r="G16" s="62">
        <f>SUM(G17:G19)</f>
        <v>45</v>
      </c>
      <c r="H16" s="63">
        <v>0</v>
      </c>
      <c r="I16" s="64">
        <f t="shared" si="4"/>
        <v>32</v>
      </c>
      <c r="J16" s="95"/>
      <c r="K16" s="107"/>
      <c r="L16" s="107"/>
      <c r="M16" s="107"/>
      <c r="N16" s="107"/>
      <c r="O16" s="107"/>
      <c r="P16" s="107"/>
      <c r="Q16" s="107"/>
      <c r="R16" s="107"/>
      <c r="S16" s="107"/>
      <c r="T16" s="107"/>
      <c r="U16" s="107"/>
      <c r="V16" s="107"/>
      <c r="W16" s="107"/>
      <c r="X16" s="107"/>
      <c r="Y16" s="107"/>
      <c r="Z16" s="107"/>
      <c r="AA16" s="107"/>
      <c r="AB16" s="107"/>
      <c r="AC16" s="107"/>
      <c r="AD16" s="107"/>
      <c r="AE16" s="107"/>
      <c r="AF16" s="107"/>
      <c r="AG16" s="107"/>
      <c r="AH16" s="107"/>
      <c r="AI16" s="107"/>
      <c r="AJ16" s="107"/>
      <c r="AK16" s="107"/>
      <c r="AL16" s="107"/>
      <c r="AM16" s="107"/>
      <c r="AN16" s="107"/>
      <c r="AO16" s="107"/>
      <c r="AP16" s="107"/>
      <c r="AQ16" s="107"/>
      <c r="AR16" s="107"/>
      <c r="AS16" s="107"/>
      <c r="AT16" s="107"/>
      <c r="AU16" s="107"/>
      <c r="AV16" s="107"/>
      <c r="AW16" s="107"/>
      <c r="AX16" s="107"/>
      <c r="AY16" s="107"/>
      <c r="AZ16" s="107"/>
      <c r="BA16" s="107"/>
      <c r="BB16" s="107"/>
      <c r="BC16" s="107"/>
      <c r="BD16" s="107"/>
      <c r="BE16" s="107"/>
      <c r="BF16" s="107"/>
      <c r="BG16" s="107"/>
      <c r="BH16" s="107"/>
      <c r="BI16" s="107"/>
      <c r="BJ16" s="107"/>
      <c r="BK16" s="107"/>
      <c r="BL16" s="107"/>
      <c r="BM16" s="107"/>
      <c r="BN16" s="107"/>
    </row>
    <row r="17" spans="1:66" s="61" customFormat="1" ht="18">
      <c r="A17"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17" s="128" t="s">
        <v>149</v>
      </c>
      <c r="D17" s="127"/>
      <c r="E17" s="100">
        <f>E16</f>
        <v>43615</v>
      </c>
      <c r="F17" s="101">
        <f t="shared" si="6"/>
        <v>43629</v>
      </c>
      <c r="G17" s="62">
        <v>15</v>
      </c>
      <c r="H17" s="63">
        <v>0</v>
      </c>
      <c r="I17" s="64">
        <f t="shared" si="4"/>
        <v>11</v>
      </c>
      <c r="J17" s="95"/>
      <c r="K17" s="107"/>
      <c r="L17" s="107"/>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c r="AQ17" s="107"/>
      <c r="AR17" s="107"/>
      <c r="AS17" s="107"/>
      <c r="AT17" s="107"/>
      <c r="AU17" s="107"/>
      <c r="AV17" s="107"/>
      <c r="AW17" s="107"/>
      <c r="AX17" s="107"/>
      <c r="AY17" s="107"/>
      <c r="AZ17" s="107"/>
      <c r="BA17" s="107"/>
      <c r="BB17" s="107"/>
      <c r="BC17" s="107"/>
      <c r="BD17" s="107"/>
      <c r="BE17" s="107"/>
      <c r="BF17" s="107"/>
      <c r="BG17" s="107"/>
      <c r="BH17" s="107"/>
      <c r="BI17" s="107"/>
      <c r="BJ17" s="107"/>
      <c r="BK17" s="107"/>
      <c r="BL17" s="107"/>
      <c r="BM17" s="107"/>
      <c r="BN17" s="107"/>
    </row>
    <row r="18" spans="1:66" s="61" customFormat="1" ht="18">
      <c r="A18"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18" s="128" t="s">
        <v>150</v>
      </c>
      <c r="D18" s="127"/>
      <c r="E18" s="100">
        <f>F17+1</f>
        <v>43630</v>
      </c>
      <c r="F18" s="101">
        <f t="shared" si="6"/>
        <v>43644</v>
      </c>
      <c r="G18" s="62">
        <v>15</v>
      </c>
      <c r="H18" s="63">
        <v>0</v>
      </c>
      <c r="I18" s="64">
        <f t="shared" si="4"/>
        <v>11</v>
      </c>
      <c r="J18" s="95"/>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c r="BE18" s="107"/>
      <c r="BF18" s="107"/>
      <c r="BG18" s="107"/>
      <c r="BH18" s="107"/>
      <c r="BI18" s="107"/>
      <c r="BJ18" s="107"/>
      <c r="BK18" s="107"/>
      <c r="BL18" s="107"/>
      <c r="BM18" s="107"/>
      <c r="BN18" s="107"/>
    </row>
    <row r="19" spans="1:66" s="61" customFormat="1" ht="18">
      <c r="A19"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2.1.3</v>
      </c>
      <c r="B19" s="128" t="s">
        <v>151</v>
      </c>
      <c r="D19" s="127"/>
      <c r="E19" s="100">
        <f>F18+1</f>
        <v>43645</v>
      </c>
      <c r="F19" s="101">
        <f t="shared" si="6"/>
        <v>43659</v>
      </c>
      <c r="G19" s="62">
        <v>15</v>
      </c>
      <c r="H19" s="63">
        <v>0</v>
      </c>
      <c r="I19" s="64">
        <f t="shared" si="4"/>
        <v>10</v>
      </c>
      <c r="J19" s="95"/>
      <c r="K19" s="107"/>
      <c r="L19" s="107"/>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c r="AY19" s="107"/>
      <c r="AZ19" s="107"/>
      <c r="BA19" s="107"/>
      <c r="BB19" s="107"/>
      <c r="BC19" s="107"/>
      <c r="BD19" s="107"/>
      <c r="BE19" s="107"/>
      <c r="BF19" s="107"/>
      <c r="BG19" s="107"/>
      <c r="BH19" s="107"/>
      <c r="BI19" s="107"/>
      <c r="BJ19" s="107"/>
      <c r="BK19" s="107"/>
      <c r="BL19" s="107"/>
      <c r="BM19" s="107"/>
      <c r="BN19" s="107"/>
    </row>
    <row r="20" spans="1:66" s="61" customFormat="1" ht="18">
      <c r="A2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126" t="s">
        <v>153</v>
      </c>
      <c r="D20" s="127"/>
      <c r="E20" s="100">
        <f>F19+1</f>
        <v>43660</v>
      </c>
      <c r="F20" s="101">
        <f t="shared" ref="F20:F23" si="8">IF(ISBLANK(E20)," - ",IF(G20=0,E20,E20+G20-1))</f>
        <v>43689</v>
      </c>
      <c r="G20" s="62">
        <f>SUM(G21:G23)</f>
        <v>30</v>
      </c>
      <c r="H20" s="63">
        <v>0</v>
      </c>
      <c r="I20" s="64">
        <f t="shared" ref="I20:I23" si="9">IF(OR(F20=0,E20=0)," - ",NETWORKDAYS(E20,F20))</f>
        <v>21</v>
      </c>
      <c r="J20" s="95"/>
      <c r="K20" s="107"/>
      <c r="L20" s="107"/>
      <c r="M20" s="107"/>
      <c r="N20" s="107"/>
      <c r="O20" s="107"/>
      <c r="P20" s="107"/>
      <c r="Q20" s="107"/>
      <c r="R20" s="107"/>
      <c r="S20" s="107"/>
      <c r="T20" s="107"/>
      <c r="U20" s="107"/>
      <c r="V20" s="107"/>
      <c r="W20" s="107"/>
      <c r="X20" s="107"/>
      <c r="Y20" s="107"/>
      <c r="Z20" s="107"/>
      <c r="AA20" s="107"/>
      <c r="AB20" s="107"/>
      <c r="AC20" s="107"/>
      <c r="AD20" s="107"/>
      <c r="AE20" s="107"/>
      <c r="AF20" s="107"/>
      <c r="AG20" s="107"/>
      <c r="AH20" s="107"/>
      <c r="AI20" s="107"/>
      <c r="AJ20" s="107"/>
      <c r="AK20" s="107"/>
      <c r="AL20" s="107"/>
      <c r="AM20" s="107"/>
      <c r="AN20" s="107"/>
      <c r="AO20" s="107"/>
      <c r="AP20" s="107"/>
      <c r="AQ20" s="107"/>
      <c r="AR20" s="107"/>
      <c r="AS20" s="107"/>
      <c r="AT20" s="107"/>
      <c r="AU20" s="107"/>
      <c r="AV20" s="107"/>
      <c r="AW20" s="107"/>
      <c r="AX20" s="107"/>
      <c r="AY20" s="107"/>
      <c r="AZ20" s="107"/>
      <c r="BA20" s="107"/>
      <c r="BB20" s="107"/>
      <c r="BC20" s="107"/>
      <c r="BD20" s="107"/>
      <c r="BE20" s="107"/>
      <c r="BF20" s="107"/>
      <c r="BG20" s="107"/>
      <c r="BH20" s="107"/>
      <c r="BI20" s="107"/>
      <c r="BJ20" s="107"/>
      <c r="BK20" s="107"/>
      <c r="BL20" s="107"/>
      <c r="BM20" s="107"/>
      <c r="BN20" s="107"/>
    </row>
    <row r="21" spans="1:66" s="61" customFormat="1" ht="18">
      <c r="A21"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21" s="128" t="s">
        <v>149</v>
      </c>
      <c r="D21" s="127"/>
      <c r="E21" s="100">
        <f>E20</f>
        <v>43660</v>
      </c>
      <c r="F21" s="101">
        <f t="shared" si="8"/>
        <v>43669</v>
      </c>
      <c r="G21" s="62">
        <v>10</v>
      </c>
      <c r="H21" s="63">
        <v>0</v>
      </c>
      <c r="I21" s="64">
        <f t="shared" si="9"/>
        <v>7</v>
      </c>
      <c r="J21" s="95"/>
      <c r="K21" s="107"/>
      <c r="L21" s="107"/>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c r="BD21" s="107"/>
      <c r="BE21" s="107"/>
      <c r="BF21" s="107"/>
      <c r="BG21" s="107"/>
      <c r="BH21" s="107"/>
      <c r="BI21" s="107"/>
      <c r="BJ21" s="107"/>
      <c r="BK21" s="107"/>
      <c r="BL21" s="107"/>
      <c r="BM21" s="107"/>
      <c r="BN21" s="107"/>
    </row>
    <row r="22" spans="1:66" s="61" customFormat="1" ht="18">
      <c r="A2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22" s="128" t="s">
        <v>150</v>
      </c>
      <c r="D22" s="127"/>
      <c r="E22" s="100">
        <f>F21+1</f>
        <v>43670</v>
      </c>
      <c r="F22" s="101">
        <f t="shared" si="8"/>
        <v>43679</v>
      </c>
      <c r="G22" s="62">
        <v>10</v>
      </c>
      <c r="H22" s="63">
        <v>0</v>
      </c>
      <c r="I22" s="64">
        <f t="shared" si="9"/>
        <v>8</v>
      </c>
      <c r="J22" s="95"/>
      <c r="K22" s="107"/>
      <c r="L22" s="107"/>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107"/>
      <c r="AS22" s="107"/>
      <c r="AT22" s="107"/>
      <c r="AU22" s="107"/>
      <c r="AV22" s="107"/>
      <c r="AW22" s="107"/>
      <c r="AX22" s="107"/>
      <c r="AY22" s="107"/>
      <c r="AZ22" s="107"/>
      <c r="BA22" s="107"/>
      <c r="BB22" s="107"/>
      <c r="BC22" s="107"/>
      <c r="BD22" s="107"/>
      <c r="BE22" s="107"/>
      <c r="BF22" s="107"/>
      <c r="BG22" s="107"/>
      <c r="BH22" s="107"/>
      <c r="BI22" s="107"/>
      <c r="BJ22" s="107"/>
      <c r="BK22" s="107"/>
      <c r="BL22" s="107"/>
      <c r="BM22" s="107"/>
      <c r="BN22" s="107"/>
    </row>
    <row r="23" spans="1:66" s="61" customFormat="1" ht="18">
      <c r="A23"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2.2.3</v>
      </c>
      <c r="B23" s="128" t="s">
        <v>151</v>
      </c>
      <c r="D23" s="127"/>
      <c r="E23" s="100">
        <f>F22+1</f>
        <v>43680</v>
      </c>
      <c r="F23" s="101">
        <f t="shared" si="8"/>
        <v>43689</v>
      </c>
      <c r="G23" s="62">
        <v>10</v>
      </c>
      <c r="H23" s="63">
        <v>0</v>
      </c>
      <c r="I23" s="64">
        <f t="shared" si="9"/>
        <v>6</v>
      </c>
      <c r="J23" s="95"/>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c r="BM23" s="107"/>
      <c r="BN23" s="107"/>
    </row>
    <row r="24" spans="1:66" s="61" customFormat="1" ht="24">
      <c r="A2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4" s="126" t="s">
        <v>154</v>
      </c>
      <c r="D24" s="127"/>
      <c r="E24" s="100">
        <f>F23+1</f>
        <v>43690</v>
      </c>
      <c r="F24" s="101">
        <f t="shared" ref="F24:F27" si="10">IF(ISBLANK(E24)," - ",IF(G24=0,E24,E24+G24-1))</f>
        <v>43704</v>
      </c>
      <c r="G24" s="62">
        <f>SUM(G25:G27)</f>
        <v>15</v>
      </c>
      <c r="H24" s="63">
        <v>0</v>
      </c>
      <c r="I24" s="64">
        <f t="shared" ref="I24:I27" si="11">IF(OR(F24=0,E24=0)," - ",NETWORKDAYS(E24,F24))</f>
        <v>11</v>
      </c>
      <c r="J24" s="95"/>
      <c r="K24" s="107"/>
      <c r="L24" s="107"/>
      <c r="M24" s="107"/>
      <c r="N24" s="107"/>
      <c r="O24" s="107"/>
      <c r="P24" s="107"/>
      <c r="Q24" s="107"/>
      <c r="R24" s="107"/>
      <c r="S24" s="107"/>
      <c r="T24" s="107"/>
      <c r="U24" s="107"/>
      <c r="V24" s="107"/>
      <c r="W24" s="107"/>
      <c r="X24" s="107"/>
      <c r="Y24" s="107"/>
      <c r="Z24" s="107"/>
      <c r="AA24" s="107"/>
      <c r="AB24" s="107"/>
      <c r="AC24" s="107"/>
      <c r="AD24" s="107"/>
      <c r="AE24" s="107"/>
      <c r="AF24" s="107"/>
      <c r="AG24" s="107"/>
      <c r="AH24" s="107"/>
      <c r="AI24" s="107"/>
      <c r="AJ24" s="107"/>
      <c r="AK24" s="107"/>
      <c r="AL24" s="107"/>
      <c r="AM24" s="107"/>
      <c r="AN24" s="107"/>
      <c r="AO24" s="107"/>
      <c r="AP24" s="107"/>
      <c r="AQ24" s="107"/>
      <c r="AR24" s="107"/>
      <c r="AS24" s="107"/>
      <c r="AT24" s="107"/>
      <c r="AU24" s="107"/>
      <c r="AV24" s="107"/>
      <c r="AW24" s="107"/>
      <c r="AX24" s="107"/>
      <c r="AY24" s="107"/>
      <c r="AZ24" s="107"/>
      <c r="BA24" s="107"/>
      <c r="BB24" s="107"/>
      <c r="BC24" s="107"/>
      <c r="BD24" s="107"/>
      <c r="BE24" s="107"/>
      <c r="BF24" s="107"/>
      <c r="BG24" s="107"/>
      <c r="BH24" s="107"/>
      <c r="BI24" s="107"/>
      <c r="BJ24" s="107"/>
      <c r="BK24" s="107"/>
      <c r="BL24" s="107"/>
      <c r="BM24" s="107"/>
      <c r="BN24" s="107"/>
    </row>
    <row r="25" spans="1:66" s="61" customFormat="1" ht="18">
      <c r="A25"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25" s="128" t="s">
        <v>149</v>
      </c>
      <c r="D25" s="127"/>
      <c r="E25" s="100">
        <f>E24</f>
        <v>43690</v>
      </c>
      <c r="F25" s="101">
        <f t="shared" si="10"/>
        <v>43694</v>
      </c>
      <c r="G25" s="62">
        <v>5</v>
      </c>
      <c r="H25" s="63">
        <v>0</v>
      </c>
      <c r="I25" s="64">
        <f t="shared" si="11"/>
        <v>4</v>
      </c>
      <c r="J25" s="95"/>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c r="BN25" s="107"/>
    </row>
    <row r="26" spans="1:66" s="61" customFormat="1" ht="18">
      <c r="A26"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2.3.2</v>
      </c>
      <c r="B26" s="128" t="s">
        <v>150</v>
      </c>
      <c r="D26" s="127"/>
      <c r="E26" s="100">
        <f>F25+1</f>
        <v>43695</v>
      </c>
      <c r="F26" s="101">
        <f t="shared" si="10"/>
        <v>43699</v>
      </c>
      <c r="G26" s="62">
        <v>5</v>
      </c>
      <c r="H26" s="63">
        <v>0</v>
      </c>
      <c r="I26" s="64">
        <f t="shared" si="11"/>
        <v>4</v>
      </c>
      <c r="J26" s="95"/>
      <c r="K26" s="107"/>
      <c r="L26" s="107"/>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7"/>
      <c r="AT26" s="107"/>
      <c r="AU26" s="107"/>
      <c r="AV26" s="107"/>
      <c r="AW26" s="107"/>
      <c r="AX26" s="107"/>
      <c r="AY26" s="107"/>
      <c r="AZ26" s="107"/>
      <c r="BA26" s="107"/>
      <c r="BB26" s="107"/>
      <c r="BC26" s="107"/>
      <c r="BD26" s="107"/>
      <c r="BE26" s="107"/>
      <c r="BF26" s="107"/>
      <c r="BG26" s="107"/>
      <c r="BH26" s="107"/>
      <c r="BI26" s="107"/>
      <c r="BJ26" s="107"/>
      <c r="BK26" s="107"/>
      <c r="BL26" s="107"/>
      <c r="BM26" s="107"/>
      <c r="BN26" s="107"/>
    </row>
    <row r="27" spans="1:66" s="61" customFormat="1" ht="18">
      <c r="A27"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2.3.3</v>
      </c>
      <c r="B27" s="128" t="s">
        <v>151</v>
      </c>
      <c r="D27" s="127"/>
      <c r="E27" s="100">
        <f>F26+1</f>
        <v>43700</v>
      </c>
      <c r="F27" s="101">
        <f t="shared" si="10"/>
        <v>43704</v>
      </c>
      <c r="G27" s="62">
        <v>5</v>
      </c>
      <c r="H27" s="63">
        <v>0</v>
      </c>
      <c r="I27" s="64">
        <f t="shared" si="11"/>
        <v>3</v>
      </c>
      <c r="J27" s="95"/>
      <c r="K27" s="107"/>
      <c r="L27" s="107"/>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107"/>
      <c r="BB27" s="107"/>
      <c r="BC27" s="107"/>
      <c r="BD27" s="107"/>
      <c r="BE27" s="107"/>
      <c r="BF27" s="107"/>
      <c r="BG27" s="107"/>
      <c r="BH27" s="107"/>
      <c r="BI27" s="107"/>
      <c r="BJ27" s="107"/>
      <c r="BK27" s="107"/>
      <c r="BL27" s="107"/>
      <c r="BM27" s="107"/>
      <c r="BN27" s="107"/>
    </row>
    <row r="28" spans="1:66" s="55" customFormat="1" ht="18">
      <c r="A28" s="53" t="str">
        <f>IF(ISERROR(VALUE(SUBSTITUTE(prevWBS,".",""))),"1",IF(ISERROR(FIND("`",SUBSTITUTE(prevWBS,".","`",1))),TEXT(VALUE(prevWBS)+1,"#"),TEXT(VALUE(LEFT(prevWBS,FIND("`",SUBSTITUTE(prevWBS,".","`",1))-1))+1,"#")))</f>
        <v>3</v>
      </c>
      <c r="B28" s="54" t="s">
        <v>144</v>
      </c>
      <c r="D28" s="56"/>
      <c r="E28" s="102"/>
      <c r="F28" s="102" t="str">
        <f t="shared" si="6"/>
        <v xml:space="preserve"> - </v>
      </c>
      <c r="G28" s="57"/>
      <c r="H28" s="58"/>
      <c r="I28" s="59" t="str">
        <f t="shared" si="4"/>
        <v xml:space="preserve"> - </v>
      </c>
      <c r="J28" s="96"/>
      <c r="K28" s="109"/>
      <c r="L28" s="109"/>
      <c r="M28" s="109"/>
      <c r="N28" s="109"/>
      <c r="O28" s="109"/>
      <c r="P28" s="109"/>
      <c r="Q28" s="109"/>
      <c r="R28" s="109"/>
      <c r="S28" s="109"/>
      <c r="T28" s="109"/>
      <c r="U28" s="109"/>
      <c r="V28" s="109"/>
      <c r="W28" s="109"/>
      <c r="X28" s="109"/>
      <c r="Y28" s="109"/>
      <c r="Z28" s="109"/>
      <c r="AA28" s="109"/>
      <c r="AB28" s="109"/>
      <c r="AC28" s="109"/>
      <c r="AD28" s="109"/>
      <c r="AE28" s="109"/>
      <c r="AF28" s="109"/>
      <c r="AG28" s="109"/>
      <c r="AH28" s="109"/>
      <c r="AI28" s="109"/>
      <c r="AJ28" s="109"/>
      <c r="AK28" s="109"/>
      <c r="AL28" s="109"/>
      <c r="AM28" s="109"/>
      <c r="AN28" s="109"/>
      <c r="AO28" s="109"/>
      <c r="AP28" s="109"/>
      <c r="AQ28" s="109"/>
      <c r="AR28" s="109"/>
      <c r="AS28" s="109"/>
      <c r="AT28" s="109"/>
      <c r="AU28" s="109"/>
      <c r="AV28" s="109"/>
      <c r="AW28" s="109"/>
      <c r="AX28" s="109"/>
      <c r="AY28" s="109"/>
      <c r="AZ28" s="109"/>
      <c r="BA28" s="109"/>
      <c r="BB28" s="109"/>
      <c r="BC28" s="109"/>
      <c r="BD28" s="109"/>
      <c r="BE28" s="109"/>
      <c r="BF28" s="109"/>
      <c r="BG28" s="109"/>
      <c r="BH28" s="109"/>
      <c r="BI28" s="109"/>
      <c r="BJ28" s="109"/>
      <c r="BK28" s="109"/>
      <c r="BL28" s="109"/>
      <c r="BM28" s="109"/>
      <c r="BN28" s="109"/>
    </row>
    <row r="29" spans="1:66" s="61" customFormat="1" ht="18">
      <c r="A2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9" s="126" t="s">
        <v>155</v>
      </c>
      <c r="D29" s="127"/>
      <c r="E29" s="100">
        <f>F27+1</f>
        <v>43705</v>
      </c>
      <c r="F29" s="101">
        <f t="shared" si="6"/>
        <v>43719</v>
      </c>
      <c r="G29" s="62">
        <f>SUM(G30:G32)</f>
        <v>15</v>
      </c>
      <c r="H29" s="63">
        <v>0</v>
      </c>
      <c r="I29" s="64">
        <f t="shared" si="4"/>
        <v>11</v>
      </c>
      <c r="J29" s="95"/>
      <c r="K29" s="107"/>
      <c r="L29" s="107"/>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c r="AM29" s="107"/>
      <c r="AN29" s="107"/>
      <c r="AO29" s="107"/>
      <c r="AP29" s="107"/>
      <c r="AQ29" s="107"/>
      <c r="AR29" s="107"/>
      <c r="AS29" s="107"/>
      <c r="AT29" s="107"/>
      <c r="AU29" s="107"/>
      <c r="AV29" s="107"/>
      <c r="AW29" s="107"/>
      <c r="AX29" s="107"/>
      <c r="AY29" s="107"/>
      <c r="AZ29" s="107"/>
      <c r="BA29" s="107"/>
      <c r="BB29" s="107"/>
      <c r="BC29" s="107"/>
      <c r="BD29" s="107"/>
      <c r="BE29" s="107"/>
      <c r="BF29" s="107"/>
      <c r="BG29" s="107"/>
      <c r="BH29" s="107"/>
      <c r="BI29" s="107"/>
      <c r="BJ29" s="107"/>
      <c r="BK29" s="107"/>
      <c r="BL29" s="107"/>
      <c r="BM29" s="107"/>
      <c r="BN29" s="107"/>
    </row>
    <row r="30" spans="1:66" s="61" customFormat="1" ht="24">
      <c r="A30"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30" s="128" t="s">
        <v>157</v>
      </c>
      <c r="D30" s="127"/>
      <c r="E30" s="100">
        <f>F29+1</f>
        <v>43720</v>
      </c>
      <c r="F30" s="101">
        <f t="shared" si="6"/>
        <v>43724</v>
      </c>
      <c r="G30" s="62">
        <v>5</v>
      </c>
      <c r="H30" s="63">
        <v>0</v>
      </c>
      <c r="I30" s="64">
        <f t="shared" si="4"/>
        <v>3</v>
      </c>
      <c r="J30" s="95"/>
      <c r="K30" s="107"/>
      <c r="L30" s="107"/>
      <c r="M30" s="107"/>
      <c r="N30" s="107"/>
      <c r="O30" s="107"/>
      <c r="P30" s="107"/>
      <c r="Q30" s="107"/>
      <c r="R30" s="107"/>
      <c r="S30" s="107"/>
      <c r="T30" s="107"/>
      <c r="U30" s="107"/>
      <c r="V30" s="107"/>
      <c r="W30" s="107"/>
      <c r="X30" s="107"/>
      <c r="Y30" s="107"/>
      <c r="Z30" s="107"/>
      <c r="AA30" s="107"/>
      <c r="AB30" s="107"/>
      <c r="AC30" s="107"/>
      <c r="AD30" s="107"/>
      <c r="AE30" s="107"/>
      <c r="AF30" s="107"/>
      <c r="AG30" s="107"/>
      <c r="AH30" s="107"/>
      <c r="AI30" s="107"/>
      <c r="AJ30" s="107"/>
      <c r="AK30" s="107"/>
      <c r="AL30" s="107"/>
      <c r="AM30" s="107"/>
      <c r="AN30" s="107"/>
      <c r="AO30" s="107"/>
      <c r="AP30" s="107"/>
      <c r="AQ30" s="107"/>
      <c r="AR30" s="107"/>
      <c r="AS30" s="107"/>
      <c r="AT30" s="107"/>
      <c r="AU30" s="107"/>
      <c r="AV30" s="107"/>
      <c r="AW30" s="107"/>
      <c r="AX30" s="107"/>
      <c r="AY30" s="107"/>
      <c r="AZ30" s="107"/>
      <c r="BA30" s="107"/>
      <c r="BB30" s="107"/>
      <c r="BC30" s="107"/>
      <c r="BD30" s="107"/>
      <c r="BE30" s="107"/>
      <c r="BF30" s="107"/>
      <c r="BG30" s="107"/>
      <c r="BH30" s="107"/>
      <c r="BI30" s="107"/>
      <c r="BJ30" s="107"/>
      <c r="BK30" s="107"/>
      <c r="BL30" s="107"/>
      <c r="BM30" s="107"/>
      <c r="BN30" s="107"/>
    </row>
    <row r="31" spans="1:66" s="61" customFormat="1" ht="24">
      <c r="A31"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31" s="128" t="s">
        <v>158</v>
      </c>
      <c r="D31" s="127"/>
      <c r="E31" s="100">
        <f>F30+1</f>
        <v>43725</v>
      </c>
      <c r="F31" s="101">
        <f t="shared" si="6"/>
        <v>43729</v>
      </c>
      <c r="G31" s="62">
        <v>5</v>
      </c>
      <c r="H31" s="63">
        <v>0</v>
      </c>
      <c r="I31" s="64">
        <f t="shared" si="4"/>
        <v>4</v>
      </c>
      <c r="J31" s="95"/>
      <c r="K31" s="107"/>
      <c r="L31" s="107"/>
      <c r="M31" s="107"/>
      <c r="N31" s="107"/>
      <c r="O31" s="107"/>
      <c r="P31" s="107"/>
      <c r="Q31" s="107"/>
      <c r="R31" s="107"/>
      <c r="S31" s="107"/>
      <c r="T31" s="107"/>
      <c r="U31" s="107"/>
      <c r="V31" s="107"/>
      <c r="W31" s="107"/>
      <c r="X31" s="107"/>
      <c r="Y31" s="107"/>
      <c r="Z31" s="107"/>
      <c r="AA31" s="107"/>
      <c r="AB31" s="107"/>
      <c r="AC31" s="107"/>
      <c r="AD31" s="107"/>
      <c r="AE31" s="107"/>
      <c r="AF31" s="107"/>
      <c r="AG31" s="107"/>
      <c r="AH31" s="107"/>
      <c r="AI31" s="107"/>
      <c r="AJ31" s="107"/>
      <c r="AK31" s="107"/>
      <c r="AL31" s="107"/>
      <c r="AM31" s="107"/>
      <c r="AN31" s="107"/>
      <c r="AO31" s="107"/>
      <c r="AP31" s="107"/>
      <c r="AQ31" s="107"/>
      <c r="AR31" s="107"/>
      <c r="AS31" s="107"/>
      <c r="AT31" s="107"/>
      <c r="AU31" s="107"/>
      <c r="AV31" s="107"/>
      <c r="AW31" s="107"/>
      <c r="AX31" s="107"/>
      <c r="AY31" s="107"/>
      <c r="AZ31" s="107"/>
      <c r="BA31" s="107"/>
      <c r="BB31" s="107"/>
      <c r="BC31" s="107"/>
      <c r="BD31" s="107"/>
      <c r="BE31" s="107"/>
      <c r="BF31" s="107"/>
      <c r="BG31" s="107"/>
      <c r="BH31" s="107"/>
      <c r="BI31" s="107"/>
      <c r="BJ31" s="107"/>
      <c r="BK31" s="107"/>
      <c r="BL31" s="107"/>
      <c r="BM31" s="107"/>
      <c r="BN31" s="107"/>
    </row>
    <row r="32" spans="1:66" s="61" customFormat="1" ht="24">
      <c r="A3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3.1.3</v>
      </c>
      <c r="B32" s="128" t="s">
        <v>159</v>
      </c>
      <c r="D32" s="127"/>
      <c r="E32" s="100">
        <f>F31+1</f>
        <v>43730</v>
      </c>
      <c r="F32" s="101">
        <f t="shared" si="6"/>
        <v>43734</v>
      </c>
      <c r="G32" s="62">
        <v>5</v>
      </c>
      <c r="H32" s="63">
        <v>0</v>
      </c>
      <c r="I32" s="64">
        <f t="shared" si="4"/>
        <v>4</v>
      </c>
      <c r="J32" s="95"/>
      <c r="K32" s="107"/>
      <c r="L32" s="107"/>
      <c r="M32" s="107"/>
      <c r="N32" s="107"/>
      <c r="O32" s="107"/>
      <c r="P32" s="107"/>
      <c r="Q32" s="107"/>
      <c r="R32" s="107"/>
      <c r="S32" s="107"/>
      <c r="T32" s="107"/>
      <c r="U32" s="107"/>
      <c r="V32" s="107"/>
      <c r="W32" s="107"/>
      <c r="X32" s="107"/>
      <c r="Y32" s="107"/>
      <c r="Z32" s="107"/>
      <c r="AA32" s="107"/>
      <c r="AB32" s="107"/>
      <c r="AC32" s="107"/>
      <c r="AD32" s="107"/>
      <c r="AE32" s="107"/>
      <c r="AF32" s="107"/>
      <c r="AG32" s="107"/>
      <c r="AH32" s="107"/>
      <c r="AI32" s="107"/>
      <c r="AJ32" s="107"/>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c r="BI32" s="107"/>
      <c r="BJ32" s="107"/>
      <c r="BK32" s="107"/>
      <c r="BL32" s="107"/>
      <c r="BM32" s="107"/>
      <c r="BN32" s="107"/>
    </row>
    <row r="33" spans="1:66" s="61" customFormat="1" ht="24">
      <c r="A3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3" s="126" t="s">
        <v>156</v>
      </c>
      <c r="D33" s="127"/>
      <c r="E33" s="100">
        <f>F32+1</f>
        <v>43735</v>
      </c>
      <c r="F33" s="101">
        <f t="shared" si="6"/>
        <v>43737</v>
      </c>
      <c r="G33" s="62">
        <v>3</v>
      </c>
      <c r="H33" s="63">
        <v>0</v>
      </c>
      <c r="I33" s="64">
        <f t="shared" si="4"/>
        <v>1</v>
      </c>
      <c r="J33" s="95"/>
      <c r="K33" s="107"/>
      <c r="L33" s="107"/>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7"/>
      <c r="AK33" s="107"/>
      <c r="AL33" s="107"/>
      <c r="AM33" s="107"/>
      <c r="AN33" s="107"/>
      <c r="AO33" s="107"/>
      <c r="AP33" s="107"/>
      <c r="AQ33" s="107"/>
      <c r="AR33" s="107"/>
      <c r="AS33" s="107"/>
      <c r="AT33" s="107"/>
      <c r="AU33" s="107"/>
      <c r="AV33" s="107"/>
      <c r="AW33" s="107"/>
      <c r="AX33" s="107"/>
      <c r="AY33" s="107"/>
      <c r="AZ33" s="107"/>
      <c r="BA33" s="107"/>
      <c r="BB33" s="107"/>
      <c r="BC33" s="107"/>
      <c r="BD33" s="107"/>
      <c r="BE33" s="107"/>
      <c r="BF33" s="107"/>
      <c r="BG33" s="107"/>
      <c r="BH33" s="107"/>
      <c r="BI33" s="107"/>
      <c r="BJ33" s="107"/>
      <c r="BK33" s="107"/>
      <c r="BL33" s="107"/>
      <c r="BM33" s="107"/>
      <c r="BN33" s="107"/>
    </row>
    <row r="34" spans="1:66" s="70" customFormat="1" ht="18">
      <c r="A34" s="60"/>
      <c r="B34" s="65"/>
      <c r="C34" s="65"/>
      <c r="D34" s="66"/>
      <c r="E34" s="103"/>
      <c r="F34" s="103"/>
      <c r="G34" s="67"/>
      <c r="H34" s="68"/>
      <c r="I34" s="69" t="str">
        <f t="shared" si="4"/>
        <v xml:space="preserve"> - </v>
      </c>
      <c r="J34" s="97"/>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row>
    <row r="35" spans="1:66" s="70" customFormat="1" ht="18" hidden="1">
      <c r="A35" s="60"/>
      <c r="B35" s="65"/>
      <c r="C35" s="65"/>
      <c r="D35" s="66"/>
      <c r="E35" s="103"/>
      <c r="F35" s="103"/>
      <c r="G35" s="67"/>
      <c r="H35" s="68"/>
      <c r="I35" s="69" t="str">
        <f t="shared" si="4"/>
        <v xml:space="preserve"> - </v>
      </c>
      <c r="J35" s="97"/>
      <c r="K35" s="107"/>
      <c r="L35" s="107"/>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row>
    <row r="36" spans="1:66" s="75" customFormat="1" ht="18" hidden="1">
      <c r="A36" s="71" t="s">
        <v>3</v>
      </c>
      <c r="B36" s="72"/>
      <c r="C36" s="73"/>
      <c r="D36" s="73"/>
      <c r="E36" s="104"/>
      <c r="F36" s="104"/>
      <c r="G36" s="74"/>
      <c r="H36" s="74"/>
      <c r="I36" s="74"/>
      <c r="J36" s="98"/>
      <c r="K36" s="107"/>
      <c r="L36" s="107"/>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row>
    <row r="37" spans="1:66" s="70" customFormat="1" ht="18" hidden="1">
      <c r="A37" s="76" t="s">
        <v>40</v>
      </c>
      <c r="B37" s="77"/>
      <c r="C37" s="77"/>
      <c r="D37" s="77"/>
      <c r="E37" s="105"/>
      <c r="F37" s="105"/>
      <c r="G37" s="77"/>
      <c r="H37" s="77"/>
      <c r="I37" s="77"/>
      <c r="J37" s="98"/>
      <c r="K37" s="107"/>
      <c r="L37" s="107"/>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7"/>
      <c r="BI37" s="107"/>
      <c r="BJ37" s="107"/>
      <c r="BK37" s="107"/>
      <c r="BL37" s="107"/>
      <c r="BM37" s="107"/>
      <c r="BN37" s="107"/>
    </row>
    <row r="38" spans="1:66" s="70" customFormat="1" ht="18" hidden="1">
      <c r="A38" s="130" t="str">
        <f>IF(ISERROR(VALUE(SUBSTITUTE(prevWBS,".",""))),"1",IF(ISERROR(FIND("`",SUBSTITUTE(prevWBS,".","`",1))),TEXT(VALUE(prevWBS)+1,"#"),TEXT(VALUE(LEFT(prevWBS,FIND("`",SUBSTITUTE(prevWBS,".","`",1))-1))+1,"#")))</f>
        <v>1</v>
      </c>
      <c r="B38" s="131" t="s">
        <v>79</v>
      </c>
      <c r="C38" s="78"/>
      <c r="D38" s="79"/>
      <c r="E38" s="100"/>
      <c r="F38" s="101" t="str">
        <f t="shared" ref="F38:F41" si="12">IF(ISBLANK(E38)," - ",IF(G38=0,E38,E38+G38-1))</f>
        <v xml:space="preserve"> - </v>
      </c>
      <c r="G38" s="62"/>
      <c r="H38" s="63"/>
      <c r="I38" s="80" t="str">
        <f>IF(OR(F38=0,E38=0)," - ",NETWORKDAYS(E38,F38))</f>
        <v xml:space="preserve"> - </v>
      </c>
      <c r="J38" s="99"/>
      <c r="K38" s="107"/>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c r="BN38" s="107"/>
    </row>
    <row r="39" spans="1:66" s="70" customFormat="1" ht="18" hidden="1">
      <c r="A3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9" s="81" t="s">
        <v>65</v>
      </c>
      <c r="C39" s="81"/>
      <c r="D39" s="79"/>
      <c r="E39" s="100"/>
      <c r="F39" s="101" t="str">
        <f t="shared" si="12"/>
        <v xml:space="preserve"> - </v>
      </c>
      <c r="G39" s="62"/>
      <c r="H39" s="63"/>
      <c r="I39" s="80" t="str">
        <f t="shared" ref="I39:I41" si="13">IF(OR(F39=0,E39=0)," - ",NETWORKDAYS(E39,F39))</f>
        <v xml:space="preserve"> - </v>
      </c>
      <c r="J39" s="99"/>
      <c r="K39" s="107"/>
      <c r="L39" s="107"/>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c r="AY39" s="107"/>
      <c r="AZ39" s="107"/>
      <c r="BA39" s="107"/>
      <c r="BB39" s="107"/>
      <c r="BC39" s="107"/>
      <c r="BD39" s="107"/>
      <c r="BE39" s="107"/>
      <c r="BF39" s="107"/>
      <c r="BG39" s="107"/>
      <c r="BH39" s="107"/>
      <c r="BI39" s="107"/>
      <c r="BJ39" s="107"/>
      <c r="BK39" s="107"/>
      <c r="BL39" s="107"/>
      <c r="BM39" s="107"/>
      <c r="BN39" s="107"/>
    </row>
    <row r="40" spans="1:66" s="70" customFormat="1" ht="18" hidden="1">
      <c r="A40"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0" s="82" t="s">
        <v>66</v>
      </c>
      <c r="C40" s="81"/>
      <c r="D40" s="79"/>
      <c r="E40" s="100"/>
      <c r="F40" s="101" t="str">
        <f t="shared" si="12"/>
        <v xml:space="preserve"> - </v>
      </c>
      <c r="G40" s="62"/>
      <c r="H40" s="63"/>
      <c r="I40" s="80" t="str">
        <f t="shared" si="13"/>
        <v xml:space="preserve"> - </v>
      </c>
      <c r="J40" s="99"/>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7"/>
      <c r="BM40" s="107"/>
      <c r="BN40" s="107"/>
    </row>
    <row r="41" spans="1:66" s="70" customFormat="1" ht="18" hidden="1">
      <c r="A41"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1" s="82" t="s">
        <v>67</v>
      </c>
      <c r="C41" s="81"/>
      <c r="D41" s="79"/>
      <c r="E41" s="100"/>
      <c r="F41" s="101" t="str">
        <f t="shared" si="12"/>
        <v xml:space="preserve"> - </v>
      </c>
      <c r="G41" s="62"/>
      <c r="H41" s="63"/>
      <c r="I41" s="80" t="str">
        <f t="shared" si="13"/>
        <v xml:space="preserve"> - </v>
      </c>
      <c r="J41" s="99"/>
      <c r="K41" s="107"/>
      <c r="L41" s="107"/>
      <c r="M41" s="107"/>
      <c r="N41" s="107"/>
      <c r="O41" s="107"/>
      <c r="P41" s="107"/>
      <c r="Q41" s="107"/>
      <c r="R41" s="107"/>
      <c r="S41" s="107"/>
      <c r="T41" s="107"/>
      <c r="U41" s="107"/>
      <c r="V41" s="107"/>
      <c r="W41" s="107"/>
      <c r="X41" s="107"/>
      <c r="Y41" s="107"/>
      <c r="Z41" s="107"/>
      <c r="AA41" s="107"/>
      <c r="AB41" s="107"/>
      <c r="AC41" s="107"/>
      <c r="AD41" s="107"/>
      <c r="AE41" s="107"/>
      <c r="AF41" s="107"/>
      <c r="AG41" s="107"/>
      <c r="AH41" s="107"/>
      <c r="AI41" s="107"/>
      <c r="AJ41" s="107"/>
      <c r="AK41" s="107"/>
      <c r="AL41" s="107"/>
      <c r="AM41" s="107"/>
      <c r="AN41" s="107"/>
      <c r="AO41" s="107"/>
      <c r="AP41" s="107"/>
      <c r="AQ41" s="107"/>
      <c r="AR41" s="107"/>
      <c r="AS41" s="107"/>
      <c r="AT41" s="107"/>
      <c r="AU41" s="107"/>
      <c r="AV41" s="107"/>
      <c r="AW41" s="107"/>
      <c r="AX41" s="107"/>
      <c r="AY41" s="107"/>
      <c r="AZ41" s="107"/>
      <c r="BA41" s="107"/>
      <c r="BB41" s="107"/>
      <c r="BC41" s="107"/>
      <c r="BD41" s="107"/>
      <c r="BE41" s="107"/>
      <c r="BF41" s="107"/>
      <c r="BG41" s="107"/>
      <c r="BH41" s="107"/>
      <c r="BI41" s="107"/>
      <c r="BJ41" s="107"/>
      <c r="BK41" s="107"/>
      <c r="BL41" s="107"/>
      <c r="BM41" s="107"/>
      <c r="BN41" s="107"/>
    </row>
    <row r="42" spans="1:66" s="33" customFormat="1">
      <c r="A42" s="30"/>
      <c r="B42" s="31"/>
      <c r="C42" s="31"/>
      <c r="D42" s="32"/>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19 H28:H41">
    <cfRule type="dataBar" priority="18">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5" priority="61">
      <formula>K$6=TODAY()</formula>
    </cfRule>
  </conditionalFormatting>
  <conditionalFormatting sqref="K8:BN19 K28:BN41">
    <cfRule type="expression" dxfId="14" priority="64">
      <formula>AND($E8&lt;=K$6,ROUNDDOWN(($F8-$E8+1)*$H8,0)+$E8-1&gt;=K$6)</formula>
    </cfRule>
    <cfRule type="expression" dxfId="13" priority="65">
      <formula>AND(NOT(ISBLANK($E8)),$E8&lt;=K$6,$F8&gt;=K$6)</formula>
    </cfRule>
  </conditionalFormatting>
  <conditionalFormatting sqref="K6:BN19 K28:BN41">
    <cfRule type="expression" dxfId="12" priority="24">
      <formula>K$6=TODAY()</formula>
    </cfRule>
  </conditionalFormatting>
  <conditionalFormatting sqref="H20">
    <cfRule type="dataBar" priority="13">
      <dataBar>
        <cfvo type="num" val="0"/>
        <cfvo type="num" val="1"/>
        <color theme="0" tint="-0.34998626667073579"/>
      </dataBar>
      <extLst>
        <ext xmlns:x14="http://schemas.microsoft.com/office/spreadsheetml/2009/9/main" uri="{B025F937-C7B1-47D3-B67F-A62EFF666E3E}">
          <x14:id>{2513D63A-B799-F142-A621-DC47E8FDEFFA}</x14:id>
        </ext>
      </extLst>
    </cfRule>
  </conditionalFormatting>
  <conditionalFormatting sqref="K20:BN20">
    <cfRule type="expression" dxfId="11" priority="15">
      <formula>AND($E20&lt;=K$6,ROUNDDOWN(($F20-$E20+1)*$H20,0)+$E20-1&gt;=K$6)</formula>
    </cfRule>
    <cfRule type="expression" dxfId="10" priority="16">
      <formula>AND(NOT(ISBLANK($E20)),$E20&lt;=K$6,$F20&gt;=K$6)</formula>
    </cfRule>
  </conditionalFormatting>
  <conditionalFormatting sqref="K20:BN20">
    <cfRule type="expression" dxfId="9" priority="14">
      <formula>K$6=TODAY()</formula>
    </cfRule>
  </conditionalFormatting>
  <conditionalFormatting sqref="H21:H23">
    <cfRule type="dataBar" priority="9">
      <dataBar>
        <cfvo type="num" val="0"/>
        <cfvo type="num" val="1"/>
        <color theme="0" tint="-0.34998626667073579"/>
      </dataBar>
      <extLst>
        <ext xmlns:x14="http://schemas.microsoft.com/office/spreadsheetml/2009/9/main" uri="{B025F937-C7B1-47D3-B67F-A62EFF666E3E}">
          <x14:id>{8AC6D9A9-1C60-C842-BE12-621751BE2FF3}</x14:id>
        </ext>
      </extLst>
    </cfRule>
  </conditionalFormatting>
  <conditionalFormatting sqref="K21:BN23">
    <cfRule type="expression" dxfId="8" priority="11">
      <formula>AND($E21&lt;=K$6,ROUNDDOWN(($F21-$E21+1)*$H21,0)+$E21-1&gt;=K$6)</formula>
    </cfRule>
    <cfRule type="expression" dxfId="7" priority="12">
      <formula>AND(NOT(ISBLANK($E21)),$E21&lt;=K$6,$F21&gt;=K$6)</formula>
    </cfRule>
  </conditionalFormatting>
  <conditionalFormatting sqref="K21:BN23">
    <cfRule type="expression" dxfId="6" priority="10">
      <formula>K$6=TODAY()</formula>
    </cfRule>
  </conditionalFormatting>
  <conditionalFormatting sqref="H24">
    <cfRule type="dataBar" priority="5">
      <dataBar>
        <cfvo type="num" val="0"/>
        <cfvo type="num" val="1"/>
        <color theme="0" tint="-0.34998626667073579"/>
      </dataBar>
      <extLst>
        <ext xmlns:x14="http://schemas.microsoft.com/office/spreadsheetml/2009/9/main" uri="{B025F937-C7B1-47D3-B67F-A62EFF666E3E}">
          <x14:id>{1970588B-BC92-1B46-A561-A088534629D6}</x14:id>
        </ext>
      </extLst>
    </cfRule>
  </conditionalFormatting>
  <conditionalFormatting sqref="K24:BN24">
    <cfRule type="expression" dxfId="5" priority="7">
      <formula>AND($E24&lt;=K$6,ROUNDDOWN(($F24-$E24+1)*$H24,0)+$E24-1&gt;=K$6)</formula>
    </cfRule>
    <cfRule type="expression" dxfId="4" priority="8">
      <formula>AND(NOT(ISBLANK($E24)),$E24&lt;=K$6,$F24&gt;=K$6)</formula>
    </cfRule>
  </conditionalFormatting>
  <conditionalFormatting sqref="K24:BN24">
    <cfRule type="expression" dxfId="3" priority="6">
      <formula>K$6=TODAY()</formula>
    </cfRule>
  </conditionalFormatting>
  <conditionalFormatting sqref="H25:H27">
    <cfRule type="dataBar" priority="1">
      <dataBar>
        <cfvo type="num" val="0"/>
        <cfvo type="num" val="1"/>
        <color theme="0" tint="-0.34998626667073579"/>
      </dataBar>
      <extLst>
        <ext xmlns:x14="http://schemas.microsoft.com/office/spreadsheetml/2009/9/main" uri="{B025F937-C7B1-47D3-B67F-A62EFF666E3E}">
          <x14:id>{6D5632A6-56A9-FB45-BFF3-0E70B5DE7CF4}</x14:id>
        </ext>
      </extLst>
    </cfRule>
  </conditionalFormatting>
  <conditionalFormatting sqref="K25:BN27">
    <cfRule type="expression" dxfId="2" priority="3">
      <formula>AND($E25&lt;=K$6,ROUNDDOWN(($F25-$E25+1)*$H25,0)+$E25-1&gt;=K$6)</formula>
    </cfRule>
    <cfRule type="expression" dxfId="1" priority="4">
      <formula>AND(NOT(ISBLANK($E25)),$E25&lt;=K$6,$F25&gt;=K$6)</formula>
    </cfRule>
  </conditionalFormatting>
  <conditionalFormatting sqref="K25:BN27">
    <cfRule type="expression" dxfId="0" priority="2">
      <formula>K$6=TODAY()</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A34:B35 G13 A37:B37 B36 E15 E28 E34:H37 G15:H15 G28:H28 H19 G38 G39:G40 G41 H17 H18 H29:H32" unlockedFormula="1"/>
    <ignoredError sqref="A28 A15"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101600</xdr:colOff>
                    <xdr:row>1</xdr:row>
                    <xdr:rowOff>127000</xdr:rowOff>
                  </from>
                  <to>
                    <xdr:col>27</xdr:col>
                    <xdr:colOff>101600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H8:H19 H28:H41</xm:sqref>
        </x14:conditionalFormatting>
        <x14:conditionalFormatting xmlns:xm="http://schemas.microsoft.com/office/excel/2006/main">
          <x14:cfRule type="dataBar" id="{2513D63A-B799-F142-A621-DC47E8FDEFFA}">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AC6D9A9-1C60-C842-BE12-621751BE2FF3}">
            <x14:dataBar minLength="0" maxLength="100" gradient="0">
              <x14:cfvo type="num">
                <xm:f>0</xm:f>
              </x14:cfvo>
              <x14:cfvo type="num">
                <xm:f>1</xm:f>
              </x14:cfvo>
              <x14:negativeFillColor rgb="FFFF0000"/>
              <x14:axisColor rgb="FF000000"/>
            </x14:dataBar>
          </x14:cfRule>
          <xm:sqref>H21:H23</xm:sqref>
        </x14:conditionalFormatting>
        <x14:conditionalFormatting xmlns:xm="http://schemas.microsoft.com/office/excel/2006/main">
          <x14:cfRule type="dataBar" id="{1970588B-BC92-1B46-A561-A088534629D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6D5632A6-56A9-FB45-BFF3-0E70B5DE7CF4}">
            <x14:dataBar minLength="0" maxLength="100" gradient="0">
              <x14:cfvo type="num">
                <xm:f>0</xm:f>
              </x14:cfvo>
              <x14:cfvo type="num">
                <xm:f>1</xm:f>
              </x14:cfvo>
              <x14:negativeFillColor rgb="FFFF0000"/>
              <x14:axisColor rgb="FF000000"/>
            </x14:dataBar>
          </x14:cfRule>
          <xm:sqref>H25:H27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baseColWidth="10" defaultColWidth="8.83203125" defaultRowHeight="13"/>
  <cols>
    <col min="1" max="1" width="5.5" style="16" customWidth="1"/>
    <col min="2" max="2" width="37.6640625" style="16" customWidth="1"/>
    <col min="3" max="3" width="55.1640625" style="16" customWidth="1"/>
    <col min="4" max="7" width="8.83203125" style="16"/>
  </cols>
  <sheetData>
    <row r="1" spans="1:3" ht="30" customHeight="1">
      <c r="A1" s="35" t="s">
        <v>24</v>
      </c>
    </row>
    <row r="4" spans="1:3">
      <c r="C4" s="23" t="s">
        <v>32</v>
      </c>
    </row>
    <row r="5" spans="1:3">
      <c r="C5" s="20" t="s">
        <v>33</v>
      </c>
    </row>
    <row r="6" spans="1:3">
      <c r="C6" s="20"/>
    </row>
    <row r="7" spans="1:3" ht="18">
      <c r="C7" s="24" t="s">
        <v>53</v>
      </c>
    </row>
    <row r="8" spans="1:3">
      <c r="C8" s="25" t="s">
        <v>51</v>
      </c>
    </row>
    <row r="10" spans="1:3">
      <c r="C10" s="20" t="s">
        <v>50</v>
      </c>
    </row>
    <row r="11" spans="1:3">
      <c r="C11" s="20" t="s">
        <v>49</v>
      </c>
    </row>
    <row r="13" spans="1:3" ht="18">
      <c r="C13" s="24" t="s">
        <v>48</v>
      </c>
    </row>
    <row r="16" spans="1:3" ht="16">
      <c r="A16" s="27" t="s">
        <v>26</v>
      </c>
    </row>
    <row r="17" spans="2:2" s="16" customFormat="1"/>
    <row r="18" spans="2:2" ht="14">
      <c r="B18" s="26" t="s">
        <v>37</v>
      </c>
    </row>
    <row r="19" spans="2:2">
      <c r="B19" s="20" t="s">
        <v>43</v>
      </c>
    </row>
    <row r="20" spans="2:2">
      <c r="B20" s="20" t="s">
        <v>44</v>
      </c>
    </row>
    <row r="22" spans="2:2" s="16" customFormat="1" ht="14">
      <c r="B22" s="26" t="s">
        <v>45</v>
      </c>
    </row>
    <row r="23" spans="2:2" s="16" customFormat="1">
      <c r="B23" s="20" t="s">
        <v>46</v>
      </c>
    </row>
    <row r="24" spans="2:2" s="16" customFormat="1">
      <c r="B24" s="20" t="s">
        <v>47</v>
      </c>
    </row>
    <row r="26" spans="2:2" s="16" customFormat="1" ht="14">
      <c r="B26" s="26" t="s">
        <v>34</v>
      </c>
    </row>
    <row r="27" spans="2:2" s="16" customFormat="1">
      <c r="B27" s="20" t="s">
        <v>38</v>
      </c>
    </row>
    <row r="28" spans="2:2" s="16" customFormat="1">
      <c r="B28" s="20" t="s">
        <v>39</v>
      </c>
    </row>
    <row r="29" spans="2:2">
      <c r="B29" s="20" t="s">
        <v>41</v>
      </c>
    </row>
    <row r="30" spans="2:2">
      <c r="B30" s="16" t="s">
        <v>27</v>
      </c>
    </row>
    <row r="31" spans="2:2">
      <c r="B31" s="16" t="s">
        <v>28</v>
      </c>
    </row>
    <row r="32" spans="2:2">
      <c r="B32" s="16" t="s">
        <v>29</v>
      </c>
    </row>
    <row r="34" spans="2:2" ht="14">
      <c r="B34" s="26" t="s">
        <v>30</v>
      </c>
    </row>
    <row r="35" spans="2:2">
      <c r="B35" s="20" t="s">
        <v>130</v>
      </c>
    </row>
    <row r="36" spans="2:2">
      <c r="B36" s="20" t="s">
        <v>131</v>
      </c>
    </row>
    <row r="37" spans="2:2">
      <c r="B37" s="20" t="s">
        <v>132</v>
      </c>
    </row>
    <row r="39" spans="2:2" ht="14">
      <c r="B39" s="26" t="s">
        <v>31</v>
      </c>
    </row>
    <row r="40" spans="2:2">
      <c r="B40" s="20" t="s">
        <v>42</v>
      </c>
    </row>
    <row r="42" spans="2:2" s="16" customFormat="1" ht="14">
      <c r="B42" s="26" t="s">
        <v>35</v>
      </c>
    </row>
    <row r="43" spans="2:2" s="16" customFormat="1">
      <c r="B43" s="20" t="s">
        <v>133</v>
      </c>
    </row>
    <row r="44" spans="2:2" s="16" customFormat="1">
      <c r="B44" s="20" t="s">
        <v>36</v>
      </c>
    </row>
    <row r="45" spans="2:2" s="16" customFormat="1"/>
    <row r="46" spans="2:2" ht="18">
      <c r="B46" s="24" t="s">
        <v>25</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topLeftCell="A32" workbookViewId="0">
      <selection activeCell="B47" sqref="B47"/>
    </sheetView>
  </sheetViews>
  <sheetFormatPr baseColWidth="10" defaultColWidth="8.83203125" defaultRowHeight="13"/>
  <cols>
    <col min="1" max="1" width="5.5" style="7" customWidth="1"/>
    <col min="2" max="2" width="90.5" style="7" customWidth="1"/>
    <col min="3" max="3" width="16.5" style="7" bestFit="1" customWidth="1"/>
    <col min="4" max="16384" width="8.83203125" style="7"/>
  </cols>
  <sheetData>
    <row r="1" spans="1:3" ht="30" customHeight="1">
      <c r="A1" s="40" t="s">
        <v>125</v>
      </c>
      <c r="B1" s="41"/>
      <c r="C1" s="42"/>
    </row>
    <row r="2" spans="1:3" ht="14">
      <c r="A2" s="138" t="s">
        <v>51</v>
      </c>
      <c r="B2" s="9"/>
      <c r="C2" s="8"/>
    </row>
    <row r="3" spans="1:3" s="20" customFormat="1">
      <c r="A3" s="8"/>
      <c r="B3" s="9"/>
      <c r="C3" s="8"/>
    </row>
    <row r="4" spans="1:3" s="8" customFormat="1" ht="18">
      <c r="A4" s="133" t="s">
        <v>92</v>
      </c>
      <c r="B4" s="39"/>
    </row>
    <row r="5" spans="1:3" s="8" customFormat="1" ht="56">
      <c r="B5" s="139" t="s">
        <v>81</v>
      </c>
    </row>
    <row r="7" spans="1:3" ht="28">
      <c r="B7" s="139" t="s">
        <v>93</v>
      </c>
    </row>
    <row r="9" spans="1:3" ht="14">
      <c r="B9" s="138" t="s">
        <v>63</v>
      </c>
    </row>
    <row r="11" spans="1:3" ht="28">
      <c r="B11" s="137" t="s">
        <v>64</v>
      </c>
    </row>
    <row r="12" spans="1:3" s="20" customFormat="1"/>
    <row r="13" spans="1:3" ht="18">
      <c r="A13" s="172" t="s">
        <v>6</v>
      </c>
      <c r="B13" s="172"/>
    </row>
    <row r="14" spans="1:3" s="20" customFormat="1"/>
    <row r="15" spans="1:3" s="134" customFormat="1" ht="18">
      <c r="A15" s="142"/>
      <c r="B15" s="140" t="s">
        <v>84</v>
      </c>
    </row>
    <row r="16" spans="1:3" s="134" customFormat="1" ht="18">
      <c r="A16" s="142"/>
      <c r="B16" s="141" t="s">
        <v>82</v>
      </c>
      <c r="C16" s="136" t="s">
        <v>5</v>
      </c>
    </row>
    <row r="17" spans="1:3" ht="18">
      <c r="A17" s="143"/>
      <c r="B17" s="141" t="s">
        <v>86</v>
      </c>
    </row>
    <row r="18" spans="1:3" s="20" customFormat="1" ht="18">
      <c r="A18" s="143"/>
      <c r="B18" s="141" t="s">
        <v>94</v>
      </c>
    </row>
    <row r="19" spans="1:3" s="42" customFormat="1" ht="18">
      <c r="A19" s="146"/>
      <c r="B19" s="141" t="s">
        <v>95</v>
      </c>
    </row>
    <row r="20" spans="1:3" s="134" customFormat="1" ht="18">
      <c r="A20" s="142"/>
      <c r="B20" s="140" t="s">
        <v>83</v>
      </c>
      <c r="C20" s="135" t="s">
        <v>4</v>
      </c>
    </row>
    <row r="21" spans="1:3" ht="18">
      <c r="A21" s="143"/>
      <c r="B21" s="141" t="s">
        <v>85</v>
      </c>
    </row>
    <row r="22" spans="1:3" s="8" customFormat="1" ht="18">
      <c r="A22" s="144"/>
      <c r="B22" s="145" t="s">
        <v>87</v>
      </c>
    </row>
    <row r="23" spans="1:3" s="8" customFormat="1" ht="18">
      <c r="A23" s="144"/>
      <c r="B23" s="10"/>
    </row>
    <row r="24" spans="1:3" s="8" customFormat="1" ht="18">
      <c r="A24" s="172" t="s">
        <v>88</v>
      </c>
      <c r="B24" s="172"/>
    </row>
    <row r="25" spans="1:3" s="8" customFormat="1" ht="42">
      <c r="A25" s="144"/>
      <c r="B25" s="141" t="s">
        <v>96</v>
      </c>
    </row>
    <row r="26" spans="1:3" s="8" customFormat="1" ht="18">
      <c r="A26" s="144"/>
      <c r="B26" s="141"/>
    </row>
    <row r="27" spans="1:3" s="8" customFormat="1" ht="18">
      <c r="A27" s="144"/>
      <c r="B27" s="162" t="s">
        <v>100</v>
      </c>
    </row>
    <row r="28" spans="1:3" s="8" customFormat="1" ht="18">
      <c r="A28" s="144"/>
      <c r="B28" s="141" t="s">
        <v>89</v>
      </c>
    </row>
    <row r="29" spans="1:3" s="8" customFormat="1" ht="28">
      <c r="A29" s="144"/>
      <c r="B29" s="141" t="s">
        <v>91</v>
      </c>
    </row>
    <row r="30" spans="1:3" s="8" customFormat="1" ht="18">
      <c r="A30" s="144"/>
      <c r="B30" s="141"/>
    </row>
    <row r="31" spans="1:3" s="8" customFormat="1" ht="18">
      <c r="A31" s="144"/>
      <c r="B31" s="162" t="s">
        <v>97</v>
      </c>
    </row>
    <row r="32" spans="1:3" s="8" customFormat="1" ht="18">
      <c r="A32" s="144"/>
      <c r="B32" s="141" t="s">
        <v>90</v>
      </c>
    </row>
    <row r="33" spans="1:2" s="8" customFormat="1" ht="18">
      <c r="A33" s="144"/>
      <c r="B33" s="141" t="s">
        <v>98</v>
      </c>
    </row>
    <row r="34" spans="1:2" s="8" customFormat="1" ht="18">
      <c r="A34" s="144"/>
      <c r="B34" s="10"/>
    </row>
    <row r="35" spans="1:2" s="8" customFormat="1" ht="28">
      <c r="A35" s="144"/>
      <c r="B35" s="141" t="s">
        <v>135</v>
      </c>
    </row>
    <row r="36" spans="1:2" s="8" customFormat="1" ht="18">
      <c r="A36" s="144"/>
      <c r="B36" s="147" t="s">
        <v>99</v>
      </c>
    </row>
    <row r="37" spans="1:2" s="8" customFormat="1" ht="18">
      <c r="A37" s="144"/>
      <c r="B37" s="10"/>
    </row>
    <row r="38" spans="1:2" ht="18">
      <c r="A38" s="172" t="s">
        <v>12</v>
      </c>
      <c r="B38" s="172"/>
    </row>
    <row r="39" spans="1:2" ht="28">
      <c r="B39" s="141" t="s">
        <v>102</v>
      </c>
    </row>
    <row r="40" spans="1:2" s="20" customFormat="1"/>
    <row r="41" spans="1:2" s="20" customFormat="1" ht="14">
      <c r="B41" s="141" t="s">
        <v>103</v>
      </c>
    </row>
    <row r="42" spans="1:2" s="20" customFormat="1"/>
    <row r="43" spans="1:2" s="20" customFormat="1" ht="28">
      <c r="B43" s="141" t="s">
        <v>101</v>
      </c>
    </row>
    <row r="44" spans="1:2" s="20" customFormat="1"/>
    <row r="45" spans="1:2" ht="28">
      <c r="B45" s="141" t="s">
        <v>104</v>
      </c>
    </row>
    <row r="46" spans="1:2">
      <c r="B46" s="21"/>
    </row>
    <row r="47" spans="1:2" ht="28">
      <c r="B47" s="141" t="s">
        <v>105</v>
      </c>
    </row>
    <row r="48" spans="1:2">
      <c r="B48" s="11"/>
    </row>
    <row r="49" spans="1:2" ht="18">
      <c r="A49" s="172" t="s">
        <v>9</v>
      </c>
      <c r="B49" s="172"/>
    </row>
    <row r="50" spans="1:2" ht="28">
      <c r="B50" s="141" t="s">
        <v>136</v>
      </c>
    </row>
    <row r="51" spans="1:2">
      <c r="B51" s="11"/>
    </row>
    <row r="52" spans="1:2" ht="14">
      <c r="A52" s="148" t="s">
        <v>13</v>
      </c>
      <c r="B52" s="141" t="s">
        <v>14</v>
      </c>
    </row>
    <row r="53" spans="1:2" ht="14">
      <c r="A53" s="148" t="s">
        <v>15</v>
      </c>
      <c r="B53" s="141" t="s">
        <v>16</v>
      </c>
    </row>
    <row r="54" spans="1:2" ht="14">
      <c r="A54" s="148" t="s">
        <v>17</v>
      </c>
      <c r="B54" s="141" t="s">
        <v>18</v>
      </c>
    </row>
    <row r="55" spans="1:2" ht="28">
      <c r="A55" s="137"/>
      <c r="B55" s="141" t="s">
        <v>106</v>
      </c>
    </row>
    <row r="56" spans="1:2" ht="28">
      <c r="A56" s="137"/>
      <c r="B56" s="141" t="s">
        <v>107</v>
      </c>
    </row>
    <row r="57" spans="1:2" ht="14">
      <c r="A57" s="148" t="s">
        <v>19</v>
      </c>
      <c r="B57" s="141" t="s">
        <v>20</v>
      </c>
    </row>
    <row r="58" spans="1:2" ht="14">
      <c r="A58" s="137"/>
      <c r="B58" s="141" t="s">
        <v>108</v>
      </c>
    </row>
    <row r="59" spans="1:2" ht="14">
      <c r="A59" s="137"/>
      <c r="B59" s="141" t="s">
        <v>109</v>
      </c>
    </row>
    <row r="60" spans="1:2" ht="14">
      <c r="A60" s="148" t="s">
        <v>21</v>
      </c>
      <c r="B60" s="141" t="s">
        <v>22</v>
      </c>
    </row>
    <row r="61" spans="1:2" ht="28">
      <c r="A61" s="137"/>
      <c r="B61" s="141" t="s">
        <v>110</v>
      </c>
    </row>
    <row r="62" spans="1:2" ht="14">
      <c r="A62" s="148" t="s">
        <v>111</v>
      </c>
      <c r="B62" s="141" t="s">
        <v>112</v>
      </c>
    </row>
    <row r="63" spans="1:2" ht="14">
      <c r="A63" s="149"/>
      <c r="B63" s="141" t="s">
        <v>113</v>
      </c>
    </row>
    <row r="64" spans="1:2" s="20" customFormat="1">
      <c r="B64" s="12"/>
    </row>
    <row r="65" spans="1:2" s="20" customFormat="1" ht="18">
      <c r="A65" s="172" t="s">
        <v>11</v>
      </c>
      <c r="B65" s="172"/>
    </row>
    <row r="66" spans="1:2" s="20" customFormat="1" ht="42">
      <c r="B66" s="141" t="s">
        <v>114</v>
      </c>
    </row>
    <row r="67" spans="1:2" s="20" customFormat="1">
      <c r="B67" s="13"/>
    </row>
    <row r="68" spans="1:2" s="8" customFormat="1" ht="18">
      <c r="A68" s="172" t="s">
        <v>7</v>
      </c>
      <c r="B68" s="172"/>
    </row>
    <row r="69" spans="1:2" s="20" customFormat="1" ht="14">
      <c r="A69" s="156" t="s">
        <v>8</v>
      </c>
      <c r="B69" s="157" t="s">
        <v>115</v>
      </c>
    </row>
    <row r="70" spans="1:2" s="8" customFormat="1" ht="28">
      <c r="A70" s="150"/>
      <c r="B70" s="155" t="s">
        <v>117</v>
      </c>
    </row>
    <row r="71" spans="1:2" s="8" customFormat="1" ht="14">
      <c r="A71" s="150"/>
      <c r="B71" s="151"/>
    </row>
    <row r="72" spans="1:2" s="20" customFormat="1" ht="14">
      <c r="A72" s="156" t="s">
        <v>8</v>
      </c>
      <c r="B72" s="157" t="s">
        <v>134</v>
      </c>
    </row>
    <row r="73" spans="1:2" s="8" customFormat="1" ht="28">
      <c r="A73" s="150"/>
      <c r="B73" s="155" t="s">
        <v>138</v>
      </c>
    </row>
    <row r="74" spans="1:2" s="8" customFormat="1" ht="14">
      <c r="A74" s="150"/>
      <c r="B74" s="151"/>
    </row>
    <row r="75" spans="1:2" ht="14">
      <c r="A75" s="156" t="s">
        <v>8</v>
      </c>
      <c r="B75" s="159" t="s">
        <v>120</v>
      </c>
    </row>
    <row r="76" spans="1:2" s="8" customFormat="1" ht="28">
      <c r="A76" s="150"/>
      <c r="B76" s="139" t="s">
        <v>137</v>
      </c>
    </row>
    <row r="77" spans="1:2" ht="14">
      <c r="A77" s="149"/>
      <c r="B77" s="149"/>
    </row>
    <row r="78" spans="1:2" s="20" customFormat="1" ht="14">
      <c r="A78" s="156" t="s">
        <v>8</v>
      </c>
      <c r="B78" s="159" t="s">
        <v>126</v>
      </c>
    </row>
    <row r="79" spans="1:2" s="8" customFormat="1" ht="28">
      <c r="A79" s="150"/>
      <c r="B79" s="139" t="s">
        <v>121</v>
      </c>
    </row>
    <row r="80" spans="1:2" s="20" customFormat="1" ht="14">
      <c r="A80" s="149"/>
      <c r="B80" s="149"/>
    </row>
    <row r="81" spans="1:2" ht="14">
      <c r="A81" s="156" t="s">
        <v>8</v>
      </c>
      <c r="B81" s="159" t="s">
        <v>127</v>
      </c>
    </row>
    <row r="82" spans="1:2" s="8" customFormat="1" ht="14">
      <c r="A82" s="150"/>
      <c r="B82" s="154" t="s">
        <v>122</v>
      </c>
    </row>
    <row r="83" spans="1:2" s="8" customFormat="1" ht="14">
      <c r="A83" s="150"/>
      <c r="B83" s="154" t="s">
        <v>123</v>
      </c>
    </row>
    <row r="84" spans="1:2" s="8" customFormat="1" ht="14">
      <c r="A84" s="150"/>
      <c r="B84" s="154" t="s">
        <v>124</v>
      </c>
    </row>
    <row r="85" spans="1:2" ht="14">
      <c r="A85" s="149"/>
      <c r="B85" s="153"/>
    </row>
    <row r="86" spans="1:2" ht="14">
      <c r="A86" s="156" t="s">
        <v>8</v>
      </c>
      <c r="B86" s="159" t="s">
        <v>128</v>
      </c>
    </row>
    <row r="87" spans="1:2" s="8" customFormat="1" ht="42">
      <c r="A87" s="150"/>
      <c r="B87" s="139" t="s">
        <v>116</v>
      </c>
    </row>
    <row r="88" spans="1:2" s="8" customFormat="1" ht="14">
      <c r="A88" s="150"/>
      <c r="B88" s="152" t="s">
        <v>118</v>
      </c>
    </row>
    <row r="89" spans="1:2" s="8" customFormat="1" ht="42">
      <c r="A89" s="150"/>
      <c r="B89" s="158" t="s">
        <v>119</v>
      </c>
    </row>
    <row r="90" spans="1:2" ht="14">
      <c r="A90" s="149"/>
      <c r="B90" s="149"/>
    </row>
    <row r="91" spans="1:2" ht="14">
      <c r="A91" s="156" t="s">
        <v>8</v>
      </c>
      <c r="B91" s="161" t="s">
        <v>129</v>
      </c>
    </row>
    <row r="92" spans="1:2" ht="28">
      <c r="A92" s="137"/>
      <c r="B92" s="154" t="s">
        <v>23</v>
      </c>
    </row>
    <row r="94" spans="1:2">
      <c r="A94" s="28" t="s">
        <v>56</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baseColWidth="10" defaultColWidth="8.83203125" defaultRowHeight="13"/>
  <cols>
    <col min="1" max="1" width="5.5" style="20" customWidth="1"/>
    <col min="2" max="2" width="82.1640625" style="20" customWidth="1"/>
    <col min="3" max="16384" width="8.83203125" style="16"/>
  </cols>
  <sheetData>
    <row r="1" spans="1:4" ht="30" customHeight="1">
      <c r="A1" s="40" t="s">
        <v>54</v>
      </c>
      <c r="B1" s="40"/>
      <c r="C1" s="45"/>
      <c r="D1" s="45"/>
    </row>
    <row r="2" spans="1:4" ht="16">
      <c r="A2" s="42"/>
      <c r="B2" s="46"/>
      <c r="C2" s="45"/>
      <c r="D2" s="45"/>
    </row>
    <row r="3" spans="1:4" ht="16">
      <c r="A3" s="43"/>
      <c r="B3" s="36" t="s">
        <v>55</v>
      </c>
      <c r="C3" s="44"/>
    </row>
    <row r="4" spans="1:4" ht="14">
      <c r="A4" s="14"/>
      <c r="B4" s="38" t="s">
        <v>51</v>
      </c>
      <c r="C4" s="15"/>
    </row>
    <row r="5" spans="1:4" ht="16">
      <c r="A5" s="14"/>
      <c r="B5" s="17"/>
      <c r="C5" s="15"/>
    </row>
    <row r="6" spans="1:4" ht="16">
      <c r="A6" s="14"/>
      <c r="B6" s="18" t="s">
        <v>56</v>
      </c>
      <c r="C6" s="15"/>
    </row>
    <row r="7" spans="1:4" ht="16">
      <c r="A7" s="14"/>
      <c r="B7" s="17"/>
      <c r="C7" s="15"/>
    </row>
    <row r="8" spans="1:4" ht="32">
      <c r="A8" s="14"/>
      <c r="B8" s="17" t="s">
        <v>57</v>
      </c>
      <c r="C8" s="15"/>
    </row>
    <row r="9" spans="1:4" ht="16">
      <c r="A9" s="14"/>
      <c r="B9" s="17"/>
      <c r="C9" s="15"/>
    </row>
    <row r="10" spans="1:4" ht="48">
      <c r="A10" s="14"/>
      <c r="B10" s="17" t="s">
        <v>58</v>
      </c>
      <c r="C10" s="15"/>
    </row>
    <row r="11" spans="1:4" ht="16">
      <c r="A11" s="14"/>
      <c r="B11" s="17"/>
      <c r="C11" s="15"/>
    </row>
    <row r="12" spans="1:4" ht="48">
      <c r="A12" s="14"/>
      <c r="B12" s="17" t="s">
        <v>59</v>
      </c>
      <c r="C12" s="15"/>
    </row>
    <row r="13" spans="1:4" ht="16">
      <c r="A13" s="14"/>
      <c r="B13" s="17"/>
      <c r="C13" s="15"/>
    </row>
    <row r="14" spans="1:4" ht="48">
      <c r="A14" s="14"/>
      <c r="B14" s="17" t="s">
        <v>60</v>
      </c>
      <c r="C14" s="15"/>
    </row>
    <row r="15" spans="1:4" ht="16">
      <c r="A15" s="14"/>
      <c r="B15" s="17"/>
      <c r="C15" s="15"/>
    </row>
    <row r="16" spans="1:4" ht="32">
      <c r="A16" s="14"/>
      <c r="B16" s="17" t="s">
        <v>61</v>
      </c>
      <c r="C16" s="15"/>
    </row>
    <row r="17" spans="1:3" ht="16">
      <c r="A17" s="14"/>
      <c r="B17" s="17"/>
      <c r="C17" s="15"/>
    </row>
    <row r="18" spans="1:3" ht="16">
      <c r="A18" s="14"/>
      <c r="B18" s="18" t="s">
        <v>62</v>
      </c>
      <c r="C18" s="15"/>
    </row>
    <row r="19" spans="1:3" ht="16">
      <c r="A19" s="14"/>
      <c r="B19" s="37" t="s">
        <v>52</v>
      </c>
      <c r="C19" s="15"/>
    </row>
    <row r="20" spans="1:3" ht="16">
      <c r="A20" s="14"/>
      <c r="B20" s="19"/>
      <c r="C20" s="15"/>
    </row>
    <row r="21" spans="1:3">
      <c r="A21" s="14"/>
      <c r="B21" s="14"/>
      <c r="C21" s="15"/>
    </row>
    <row r="22" spans="1:3">
      <c r="A22" s="14"/>
      <c r="B22" s="14"/>
      <c r="C22" s="15"/>
    </row>
    <row r="23" spans="1:3">
      <c r="A23" s="14"/>
      <c r="B23" s="14"/>
      <c r="C23" s="15"/>
    </row>
    <row r="24" spans="1:3">
      <c r="A24" s="14"/>
      <c r="B24" s="14"/>
      <c r="C24" s="15"/>
    </row>
    <row r="25" spans="1:3">
      <c r="A25" s="14"/>
      <c r="B25" s="14"/>
      <c r="C25" s="15"/>
    </row>
    <row r="26" spans="1:3">
      <c r="A26" s="14"/>
      <c r="B26" s="14"/>
      <c r="C26" s="15"/>
    </row>
    <row r="27" spans="1:3">
      <c r="A27" s="14"/>
      <c r="B27" s="14"/>
      <c r="C27" s="15"/>
    </row>
    <row r="28" spans="1:3">
      <c r="A28" s="14"/>
      <c r="B28" s="14"/>
      <c r="C28" s="15"/>
    </row>
    <row r="29" spans="1:3">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Bhattacharjee, Arindam (CORP)</cp:lastModifiedBy>
  <cp:lastPrinted>2018-02-12T20:25:38Z</cp:lastPrinted>
  <dcterms:created xsi:type="dcterms:W3CDTF">2010-06-09T16:05:03Z</dcterms:created>
  <dcterms:modified xsi:type="dcterms:W3CDTF">2019-05-18T22:17:48Z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