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zeń\Desktop\"/>
    </mc:Choice>
  </mc:AlternateContent>
  <bookViews>
    <workbookView xWindow="240" yWindow="312" windowWidth="18960" windowHeight="10740" activeTab="1"/>
  </bookViews>
  <sheets>
    <sheet name="Arkusz1" sheetId="1" r:id="rId1"/>
    <sheet name="Arkusz2" sheetId="2" r:id="rId2"/>
    <sheet name="Arkusz3" sheetId="3" r:id="rId3"/>
  </sheets>
  <calcPr calcId="162913"/>
</workbook>
</file>

<file path=xl/calcChain.xml><?xml version="1.0" encoding="utf-8"?>
<calcChain xmlns="http://schemas.openxmlformats.org/spreadsheetml/2006/main">
  <c r="K48" i="2" l="1"/>
  <c r="K46" i="2"/>
  <c r="K47" i="2"/>
  <c r="K45" i="2"/>
  <c r="J48" i="2"/>
  <c r="J47" i="2"/>
  <c r="J46" i="2"/>
  <c r="J45" i="2"/>
  <c r="J16" i="2"/>
  <c r="J43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16" i="2"/>
  <c r="K16" i="2" l="1"/>
  <c r="K43" i="2" s="1"/>
</calcChain>
</file>

<file path=xl/sharedStrings.xml><?xml version="1.0" encoding="utf-8"?>
<sst xmlns="http://schemas.openxmlformats.org/spreadsheetml/2006/main" count="73" uniqueCount="73">
  <si>
    <t>Nadawca</t>
  </si>
  <si>
    <t>Odbiorca</t>
  </si>
  <si>
    <t>1.Nadawca (nazwisko, lub nazwa, adres, kraj)                 Sender (name, address, country)</t>
  </si>
  <si>
    <t xml:space="preserve">2.Odbiorca (nazwisko lub nazwa, adres, kraj)                             Consignee (name, address, country) </t>
  </si>
  <si>
    <t>3.Miejsce przeznaczenia (miejscowość, kraj)                               Plays of delivery of the goods (place, country)</t>
  </si>
  <si>
    <r>
      <t xml:space="preserve">4.Miejsce i data załadowania (miejscowość, kraj, data)                  </t>
    </r>
    <r>
      <rPr>
        <sz val="7"/>
        <color theme="1"/>
        <rFont val="Czcionka tekstu podstawowego"/>
        <charset val="238"/>
      </rPr>
      <t>Place and date of taking over the goods (place, country, date)</t>
    </r>
  </si>
  <si>
    <t>5.Załączone dokumenty                                                    Documents attached</t>
  </si>
  <si>
    <t>16.Przewożnik (nazwisko lub nazwa, adres, kraj)                         Carrier (name, address, country)</t>
  </si>
  <si>
    <t>17. Kolejni przewoźnicy (nazwisko lub nazwa, adres, kraj)                                         Successive carriers (name, address, country)</t>
  </si>
  <si>
    <t>18. Zastrzeżenia i uwagi przewoźnika                                        Carrier's reservations and observations</t>
  </si>
  <si>
    <t>13. Instrukcje nadawcy                                                           Sender's instructions</t>
  </si>
  <si>
    <t>19. Postanowienia specjalne                                                           Special agreements</t>
  </si>
  <si>
    <t xml:space="preserve">14. Postanowienia odnośnie przewoźnego                                                           Instruction as to payment for carriage </t>
  </si>
  <si>
    <t xml:space="preserve"> </t>
  </si>
  <si>
    <t>21. Wywieziono w               dnia                      20                                  Established in                        on                        20</t>
  </si>
  <si>
    <t>22. Podpis i stempel nadawcy                                        Signature and stamp of the sender</t>
  </si>
  <si>
    <t xml:space="preserve">23. Podpis i stempel przewoźnika                                           Signature and stamp of the carrier </t>
  </si>
  <si>
    <t>24. Przeysłke otrzymano / Goods received                  Miejscowość       dnia     20                         Podpis i stempel odbiorcy</t>
  </si>
  <si>
    <t xml:space="preserve">15. Zapłata / Cash on delivery </t>
  </si>
  <si>
    <t>10.Nr statystyczny            Statistical number</t>
  </si>
  <si>
    <t>11. Waga brutto w kg      Gross weight in kg</t>
  </si>
  <si>
    <t>12. Objętość w m3                Volium in m3</t>
  </si>
  <si>
    <t>Klasa               Liczba              Litera                                                                                               Class               Number            Letter            (ADR*)</t>
  </si>
  <si>
    <t>6. Cechy i numery                             Marks and numbers</t>
  </si>
  <si>
    <t xml:space="preserve">7.Ilość sztuk         Number of packages       </t>
  </si>
  <si>
    <t>8. Sposób opakowania             Method of packing</t>
  </si>
  <si>
    <t>9. Rodzaj towaru                  Nature of the goods</t>
  </si>
  <si>
    <t>20. Do zapłacenia</t>
  </si>
  <si>
    <t>waluta</t>
  </si>
  <si>
    <t>Przewoźne</t>
  </si>
  <si>
    <t>Bonifikaty</t>
  </si>
  <si>
    <t>Saldo</t>
  </si>
  <si>
    <t>Dopłaty</t>
  </si>
  <si>
    <t>Koszty dodatkowe</t>
  </si>
  <si>
    <t>Razem</t>
  </si>
  <si>
    <r>
      <t xml:space="preserve">CMR </t>
    </r>
    <r>
      <rPr>
        <sz val="14"/>
        <color theme="1"/>
        <rFont val="Czcionka tekstu podstawowego"/>
        <charset val="238"/>
      </rPr>
      <t xml:space="preserve">MIĘDZYNARODOWY SAMOCHODOWY LIST PRZEWOZOWY </t>
    </r>
  </si>
  <si>
    <t>Miejscowośc</t>
  </si>
  <si>
    <t>tel.</t>
  </si>
  <si>
    <t>Fax.</t>
  </si>
  <si>
    <t>LP</t>
  </si>
  <si>
    <t xml:space="preserve">   nazwa towaru/usługi</t>
  </si>
  <si>
    <t xml:space="preserve">Symbol PKWiU    </t>
  </si>
  <si>
    <t>J.m.</t>
  </si>
  <si>
    <t>cena jedn. Bez podatku netto</t>
  </si>
  <si>
    <t>PLN</t>
  </si>
  <si>
    <t>wartośc bez                                         podatku netto</t>
  </si>
  <si>
    <t>Staw      ka VAT</t>
  </si>
  <si>
    <t xml:space="preserve">  %</t>
  </si>
  <si>
    <t>Kwota VAT</t>
  </si>
  <si>
    <t xml:space="preserve">             PLN</t>
  </si>
  <si>
    <t xml:space="preserve">            PLN</t>
  </si>
  <si>
    <t>Wartośc z podatkiem                       brutto</t>
  </si>
  <si>
    <t xml:space="preserve"> ORYGINAŁ</t>
  </si>
  <si>
    <t>Data sprzedaży</t>
  </si>
  <si>
    <t>Data wystawienia</t>
  </si>
  <si>
    <t xml:space="preserve">                                                                            nr identyfikacyjny</t>
  </si>
  <si>
    <t xml:space="preserve">                                Sprzedawca                                                </t>
  </si>
  <si>
    <t xml:space="preserve">                         Nabywca</t>
  </si>
  <si>
    <r>
      <t xml:space="preserve"> </t>
    </r>
    <r>
      <rPr>
        <sz val="8"/>
        <color theme="1"/>
        <rFont val="Czcionka tekstu podstawowego"/>
        <charset val="238"/>
      </rPr>
      <t xml:space="preserve">                                                    nr identyfikacyjny</t>
    </r>
  </si>
  <si>
    <t>Słownie złotych</t>
  </si>
  <si>
    <t>Forma płatności:</t>
  </si>
  <si>
    <t>Termin płatności:</t>
  </si>
  <si>
    <t xml:space="preserve">       Konto:</t>
  </si>
  <si>
    <t>Środek                                                                                                                                               transportu:</t>
  </si>
  <si>
    <t xml:space="preserve">Towar otrzymałem:
Data:        Podpis:
              </t>
  </si>
  <si>
    <t>Do zapłaty:                                                                                           Razem w tym:</t>
  </si>
  <si>
    <t>x</t>
  </si>
  <si>
    <t>zw.</t>
  </si>
  <si>
    <t>czytelny podpisosoby upoważnionej do odbioru faktury lub podpis oraz imię i nazwisko</t>
  </si>
  <si>
    <t>czytelny podpis osoby upoważnionej do wystawienia faktury lub podpis oraz imię i nazwisko</t>
  </si>
  <si>
    <t xml:space="preserve">   FAKTURA VAT NR</t>
  </si>
  <si>
    <t xml:space="preserve">                 PLN</t>
  </si>
  <si>
    <t xml:space="preserve">   Ilość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</si>
</sst>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zcionka tekstu podstawowego"/>
      <family val="2"/>
      <charset val="238"/>
    </font>
    <font>
      <sz val="8"/>
      <color theme="1"/>
      <name val="Czcionka tekstu podstawowego"/>
      <family val="2"/>
      <charset val="238"/>
    </font>
    <font>
      <sz val="7"/>
      <color theme="1"/>
      <name val="Czcionka tekstu podstawowego"/>
      <charset val="238"/>
    </font>
    <font>
      <sz val="26"/>
      <color theme="1"/>
      <name val="Czcionka tekstu podstawowego"/>
      <family val="2"/>
      <charset val="238"/>
    </font>
    <font>
      <sz val="48"/>
      <color theme="1"/>
      <name val="Czcionka tekstu podstawowego"/>
      <charset val="238"/>
    </font>
    <font>
      <sz val="7"/>
      <color theme="1"/>
      <name val="Czcionka tekstu podstawowego"/>
      <family val="2"/>
      <charset val="238"/>
    </font>
    <font>
      <sz val="6"/>
      <color theme="1"/>
      <name val="Czcionka tekstu podstawowego"/>
      <family val="2"/>
      <charset val="238"/>
    </font>
    <font>
      <sz val="14"/>
      <color theme="1"/>
      <name val="Czcionka tekstu podstawowego"/>
      <charset val="238"/>
    </font>
    <font>
      <sz val="8"/>
      <color theme="1"/>
      <name val="Czcionka tekstu podstawowego"/>
      <charset val="238"/>
    </font>
    <font>
      <sz val="6"/>
      <color theme="1"/>
      <name val="Czcionka tekstu podstawowego"/>
      <charset val="238"/>
    </font>
    <font>
      <sz val="8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DashDotDot">
        <color auto="1"/>
      </top>
      <bottom/>
      <diagonal/>
    </border>
    <border>
      <left/>
      <right style="thin">
        <color auto="1"/>
      </right>
      <top style="mediumDashDotDot">
        <color auto="1"/>
      </top>
      <bottom/>
      <diagonal/>
    </border>
    <border>
      <left style="thick">
        <color auto="1"/>
      </left>
      <right style="dashDotDot">
        <color auto="1"/>
      </right>
      <top style="thick">
        <color auto="1"/>
      </top>
      <bottom style="dashDotDot">
        <color auto="1"/>
      </bottom>
      <diagonal/>
    </border>
    <border>
      <left style="dashDotDot">
        <color auto="1"/>
      </left>
      <right style="thick">
        <color auto="1"/>
      </right>
      <top style="thick">
        <color auto="1"/>
      </top>
      <bottom style="dashDotDot">
        <color auto="1"/>
      </bottom>
      <diagonal/>
    </border>
    <border>
      <left style="thick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thick">
        <color auto="1"/>
      </right>
      <top style="dashDotDot">
        <color auto="1"/>
      </top>
      <bottom style="dashDotDot">
        <color auto="1"/>
      </bottom>
      <diagonal/>
    </border>
    <border>
      <left style="thick">
        <color auto="1"/>
      </left>
      <right style="dashDotDot">
        <color auto="1"/>
      </right>
      <top style="dashDotDot">
        <color auto="1"/>
      </top>
      <bottom style="thick">
        <color auto="1"/>
      </bottom>
      <diagonal/>
    </border>
    <border>
      <left style="dashDotDot">
        <color auto="1"/>
      </left>
      <right style="thick">
        <color auto="1"/>
      </right>
      <top style="dashDotDot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ashDotDot">
        <color auto="1"/>
      </bottom>
      <diagonal/>
    </border>
    <border>
      <left style="thick">
        <color auto="1"/>
      </left>
      <right style="thick">
        <color auto="1"/>
      </right>
      <top style="dashDotDot">
        <color auto="1"/>
      </top>
      <bottom style="dashDotDot">
        <color auto="1"/>
      </bottom>
      <diagonal/>
    </border>
    <border>
      <left style="thick">
        <color auto="1"/>
      </left>
      <right style="thick">
        <color auto="1"/>
      </right>
      <top style="dashDotDot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7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40" xfId="0" applyBorder="1" applyAlignment="1"/>
    <xf numFmtId="0" fontId="0" fillId="0" borderId="1" xfId="0" applyBorder="1" applyAlignment="1">
      <alignment vertical="top"/>
    </xf>
    <xf numFmtId="0" fontId="8" fillId="0" borderId="38" xfId="0" applyFont="1" applyBorder="1" applyAlignment="1"/>
    <xf numFmtId="0" fontId="8" fillId="0" borderId="37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37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3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9" fillId="0" borderId="37" xfId="0" applyFont="1" applyBorder="1" applyAlignment="1">
      <alignment vertical="center" wrapText="1"/>
    </xf>
    <xf numFmtId="0" fontId="8" fillId="0" borderId="36" xfId="0" applyFont="1" applyBorder="1" applyAlignment="1">
      <alignment horizontal="right"/>
    </xf>
    <xf numFmtId="0" fontId="9" fillId="0" borderId="37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8" fillId="0" borderId="36" xfId="0" applyFont="1" applyBorder="1"/>
    <xf numFmtId="0" fontId="9" fillId="0" borderId="37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36" xfId="0" applyBorder="1" applyAlignment="1"/>
    <xf numFmtId="0" fontId="9" fillId="0" borderId="36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6" xfId="0" applyBorder="1"/>
    <xf numFmtId="0" fontId="6" fillId="0" borderId="3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37" xfId="0" applyBorder="1"/>
    <xf numFmtId="0" fontId="0" fillId="0" borderId="10" xfId="0" applyBorder="1"/>
    <xf numFmtId="0" fontId="1" fillId="0" borderId="36" xfId="0" applyFont="1" applyBorder="1"/>
    <xf numFmtId="0" fontId="0" fillId="0" borderId="0" xfId="0" applyBorder="1" applyAlignment="1">
      <alignment vertical="top"/>
    </xf>
    <xf numFmtId="0" fontId="9" fillId="0" borderId="38" xfId="0" applyFont="1" applyBorder="1" applyAlignme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38" xfId="0" applyFont="1" applyBorder="1" applyAlignment="1"/>
    <xf numFmtId="0" fontId="6" fillId="0" borderId="39" xfId="0" applyFont="1" applyBorder="1" applyAlignment="1"/>
    <xf numFmtId="0" fontId="6" fillId="0" borderId="40" xfId="0" applyFont="1" applyBorder="1" applyAlignment="1"/>
    <xf numFmtId="0" fontId="6" fillId="0" borderId="38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8" fillId="0" borderId="36" xfId="0" applyFont="1" applyBorder="1" applyAlignment="1"/>
    <xf numFmtId="0" fontId="10" fillId="0" borderId="36" xfId="0" applyFont="1" applyBorder="1" applyAlignment="1">
      <alignment vertical="center"/>
    </xf>
    <xf numFmtId="9" fontId="1" fillId="0" borderId="36" xfId="0" applyNumberFormat="1" applyFont="1" applyBorder="1"/>
    <xf numFmtId="0" fontId="1" fillId="0" borderId="37" xfId="0" applyFont="1" applyBorder="1"/>
    <xf numFmtId="0" fontId="6" fillId="0" borderId="41" xfId="0" applyFont="1" applyBorder="1" applyAlignment="1"/>
    <xf numFmtId="0" fontId="6" fillId="0" borderId="42" xfId="0" applyFont="1" applyBorder="1" applyAlignment="1"/>
    <xf numFmtId="0" fontId="6" fillId="0" borderId="27" xfId="0" applyFont="1" applyBorder="1" applyAlignment="1"/>
    <xf numFmtId="0" fontId="0" fillId="0" borderId="43" xfId="0" applyBorder="1" applyAlignment="1"/>
    <xf numFmtId="0" fontId="0" fillId="0" borderId="39" xfId="0" applyBorder="1"/>
    <xf numFmtId="0" fontId="0" fillId="0" borderId="38" xfId="0" applyBorder="1"/>
    <xf numFmtId="9" fontId="1" fillId="0" borderId="37" xfId="0" applyNumberFormat="1" applyFont="1" applyBorder="1"/>
    <xf numFmtId="0" fontId="6" fillId="0" borderId="10" xfId="0" applyFont="1" applyBorder="1"/>
    <xf numFmtId="0" fontId="0" fillId="0" borderId="44" xfId="0" applyBorder="1"/>
    <xf numFmtId="0" fontId="6" fillId="0" borderId="45" xfId="0" applyFont="1" applyBorder="1"/>
    <xf numFmtId="0" fontId="0" fillId="0" borderId="46" xfId="0" applyBorder="1"/>
    <xf numFmtId="0" fontId="6" fillId="0" borderId="47" xfId="0" applyFont="1" applyBorder="1"/>
    <xf numFmtId="0" fontId="6" fillId="0" borderId="47" xfId="0" applyFont="1" applyBorder="1" applyAlignment="1">
      <alignment horizontal="left"/>
    </xf>
    <xf numFmtId="0" fontId="0" fillId="0" borderId="48" xfId="0" applyBorder="1"/>
    <xf numFmtId="0" fontId="6" fillId="0" borderId="49" xfId="0" applyFont="1" applyBorder="1" applyAlignment="1">
      <alignment horizontal="left"/>
    </xf>
    <xf numFmtId="0" fontId="0" fillId="0" borderId="47" xfId="0" applyBorder="1"/>
    <xf numFmtId="0" fontId="1" fillId="0" borderId="45" xfId="0" applyFont="1" applyBorder="1"/>
    <xf numFmtId="0" fontId="1" fillId="0" borderId="44" xfId="0" applyFont="1" applyBorder="1"/>
    <xf numFmtId="0" fontId="1" fillId="0" borderId="46" xfId="0" applyFont="1" applyBorder="1"/>
    <xf numFmtId="0" fontId="1" fillId="0" borderId="48" xfId="0" applyFon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31" zoomScaleNormal="100" workbookViewId="0">
      <selection activeCell="C62" sqref="C62"/>
    </sheetView>
  </sheetViews>
  <sheetFormatPr defaultRowHeight="13.8"/>
  <cols>
    <col min="1" max="1" width="9" customWidth="1"/>
  </cols>
  <sheetData>
    <row r="1" spans="1:8">
      <c r="A1" s="38" t="s">
        <v>2</v>
      </c>
      <c r="B1" s="20"/>
      <c r="C1" s="20"/>
      <c r="D1" s="55"/>
      <c r="E1" s="13" t="s">
        <v>35</v>
      </c>
      <c r="F1" s="14"/>
      <c r="G1" s="14"/>
      <c r="H1" s="15"/>
    </row>
    <row r="2" spans="1:8">
      <c r="A2" s="48"/>
      <c r="B2" s="23"/>
      <c r="C2" s="23"/>
      <c r="D2" s="49"/>
      <c r="E2" s="16"/>
      <c r="F2" s="17"/>
      <c r="G2" s="17"/>
      <c r="H2" s="18"/>
    </row>
    <row r="3" spans="1:8">
      <c r="A3" s="48"/>
      <c r="B3" s="23"/>
      <c r="C3" s="23"/>
      <c r="D3" s="49"/>
      <c r="E3" s="16"/>
      <c r="F3" s="17"/>
      <c r="G3" s="17"/>
      <c r="H3" s="18"/>
    </row>
    <row r="4" spans="1:8">
      <c r="A4" s="48"/>
      <c r="B4" s="23"/>
      <c r="C4" s="23"/>
      <c r="D4" s="49"/>
      <c r="E4" s="16"/>
      <c r="F4" s="17"/>
      <c r="G4" s="17"/>
      <c r="H4" s="18"/>
    </row>
    <row r="5" spans="1:8">
      <c r="A5" s="50"/>
      <c r="B5" s="54"/>
      <c r="C5" s="54"/>
      <c r="D5" s="51"/>
      <c r="E5" s="16"/>
      <c r="F5" s="17"/>
      <c r="G5" s="17"/>
      <c r="H5" s="18"/>
    </row>
    <row r="6" spans="1:8">
      <c r="A6" s="38" t="s">
        <v>3</v>
      </c>
      <c r="B6" s="20"/>
      <c r="C6" s="20"/>
      <c r="D6" s="55"/>
      <c r="E6" s="16"/>
      <c r="F6" s="17"/>
      <c r="G6" s="17"/>
      <c r="H6" s="18"/>
    </row>
    <row r="7" spans="1:8" ht="14.4" thickBot="1">
      <c r="A7" s="48"/>
      <c r="B7" s="23"/>
      <c r="C7" s="23"/>
      <c r="D7" s="49"/>
      <c r="E7" s="16"/>
      <c r="F7" s="17"/>
      <c r="G7" s="17"/>
      <c r="H7" s="18"/>
    </row>
    <row r="8" spans="1:8" ht="14.4" thickTop="1">
      <c r="A8" s="48"/>
      <c r="B8" s="23"/>
      <c r="C8" s="23"/>
      <c r="D8" s="23"/>
      <c r="E8" s="28" t="s">
        <v>7</v>
      </c>
      <c r="F8" s="29"/>
      <c r="G8" s="29"/>
      <c r="H8" s="30"/>
    </row>
    <row r="9" spans="1:8">
      <c r="A9" s="50"/>
      <c r="B9" s="54"/>
      <c r="C9" s="54"/>
      <c r="D9" s="54"/>
      <c r="E9" s="31"/>
      <c r="F9" s="32"/>
      <c r="G9" s="32"/>
      <c r="H9" s="33"/>
    </row>
    <row r="10" spans="1:8">
      <c r="A10" s="38" t="s">
        <v>4</v>
      </c>
      <c r="B10" s="20"/>
      <c r="C10" s="20"/>
      <c r="D10" s="20"/>
      <c r="E10" s="31"/>
      <c r="F10" s="32"/>
      <c r="G10" s="32"/>
      <c r="H10" s="33"/>
    </row>
    <row r="11" spans="1:8">
      <c r="A11" s="48"/>
      <c r="B11" s="23"/>
      <c r="C11" s="23"/>
      <c r="D11" s="23"/>
      <c r="E11" s="34" t="s">
        <v>8</v>
      </c>
      <c r="F11" s="32"/>
      <c r="G11" s="32"/>
      <c r="H11" s="33"/>
    </row>
    <row r="12" spans="1:8">
      <c r="A12" s="48"/>
      <c r="B12" s="23"/>
      <c r="C12" s="23"/>
      <c r="D12" s="23"/>
      <c r="E12" s="31"/>
      <c r="F12" s="32"/>
      <c r="G12" s="32"/>
      <c r="H12" s="33"/>
    </row>
    <row r="13" spans="1:8">
      <c r="A13" s="50"/>
      <c r="B13" s="54"/>
      <c r="C13" s="54"/>
      <c r="D13" s="54"/>
      <c r="E13" s="31"/>
      <c r="F13" s="32"/>
      <c r="G13" s="32"/>
      <c r="H13" s="33"/>
    </row>
    <row r="14" spans="1:8">
      <c r="A14" s="38" t="s">
        <v>5</v>
      </c>
      <c r="B14" s="20"/>
      <c r="C14" s="20"/>
      <c r="D14" s="20"/>
      <c r="E14" s="35"/>
      <c r="F14" s="36"/>
      <c r="G14" s="36"/>
      <c r="H14" s="37"/>
    </row>
    <row r="15" spans="1:8">
      <c r="A15" s="48"/>
      <c r="B15" s="23"/>
      <c r="C15" s="23"/>
      <c r="D15" s="23"/>
      <c r="E15" s="19" t="s">
        <v>9</v>
      </c>
      <c r="F15" s="20"/>
      <c r="G15" s="20"/>
      <c r="H15" s="21"/>
    </row>
    <row r="16" spans="1:8">
      <c r="A16" s="48"/>
      <c r="B16" s="23"/>
      <c r="C16" s="23"/>
      <c r="D16" s="23"/>
      <c r="E16" s="22"/>
      <c r="F16" s="23"/>
      <c r="G16" s="23"/>
      <c r="H16" s="24"/>
    </row>
    <row r="17" spans="1:12">
      <c r="A17" s="50"/>
      <c r="B17" s="54"/>
      <c r="C17" s="54"/>
      <c r="D17" s="54"/>
      <c r="E17" s="22"/>
      <c r="F17" s="23"/>
      <c r="G17" s="23"/>
      <c r="H17" s="24"/>
    </row>
    <row r="18" spans="1:12">
      <c r="A18" s="38" t="s">
        <v>6</v>
      </c>
      <c r="B18" s="20"/>
      <c r="C18" s="20"/>
      <c r="D18" s="20"/>
      <c r="E18" s="22"/>
      <c r="F18" s="23"/>
      <c r="G18" s="23"/>
      <c r="H18" s="24"/>
    </row>
    <row r="19" spans="1:12">
      <c r="A19" s="48"/>
      <c r="B19" s="23"/>
      <c r="C19" s="23"/>
      <c r="D19" s="23"/>
      <c r="E19" s="22"/>
      <c r="F19" s="23"/>
      <c r="G19" s="23"/>
      <c r="H19" s="24"/>
    </row>
    <row r="20" spans="1:12">
      <c r="A20" s="48"/>
      <c r="B20" s="23"/>
      <c r="C20" s="23"/>
      <c r="D20" s="23"/>
      <c r="E20" s="22"/>
      <c r="F20" s="23"/>
      <c r="G20" s="23"/>
      <c r="H20" s="24"/>
    </row>
    <row r="21" spans="1:12" ht="14.4" thickBot="1">
      <c r="A21" s="48"/>
      <c r="B21" s="23"/>
      <c r="C21" s="23"/>
      <c r="D21" s="23"/>
      <c r="E21" s="25"/>
      <c r="F21" s="26"/>
      <c r="G21" s="26"/>
      <c r="H21" s="27"/>
    </row>
    <row r="22" spans="1:12" ht="44.25" customHeight="1" thickTop="1">
      <c r="A22" s="1" t="s">
        <v>23</v>
      </c>
      <c r="B22" s="2" t="s">
        <v>24</v>
      </c>
      <c r="C22" s="2" t="s">
        <v>25</v>
      </c>
      <c r="D22" s="23" t="s">
        <v>26</v>
      </c>
      <c r="E22" s="45"/>
      <c r="F22" s="52" t="s">
        <v>19</v>
      </c>
      <c r="G22" s="52" t="s">
        <v>20</v>
      </c>
      <c r="H22" s="52" t="s">
        <v>21</v>
      </c>
    </row>
    <row r="23" spans="1:12">
      <c r="A23" s="43"/>
      <c r="B23" s="44"/>
      <c r="C23" s="44"/>
      <c r="D23" s="44"/>
      <c r="E23" s="45"/>
      <c r="F23" s="52"/>
      <c r="G23" s="52"/>
      <c r="H23" s="52"/>
    </row>
    <row r="24" spans="1:12">
      <c r="A24" s="43"/>
      <c r="B24" s="44"/>
      <c r="C24" s="44"/>
      <c r="D24" s="44"/>
      <c r="E24" s="45"/>
      <c r="F24" s="52"/>
      <c r="G24" s="52"/>
      <c r="H24" s="52"/>
      <c r="L24" t="s">
        <v>13</v>
      </c>
    </row>
    <row r="25" spans="1:12">
      <c r="A25" s="43"/>
      <c r="B25" s="44"/>
      <c r="C25" s="44"/>
      <c r="D25" s="44"/>
      <c r="E25" s="45"/>
      <c r="F25" s="52"/>
      <c r="G25" s="52"/>
      <c r="H25" s="52"/>
    </row>
    <row r="26" spans="1:12">
      <c r="A26" s="41"/>
      <c r="B26" s="36"/>
      <c r="C26" s="36"/>
      <c r="D26" s="36"/>
      <c r="E26" s="42"/>
      <c r="F26" s="52"/>
      <c r="G26" s="52"/>
      <c r="H26" s="52"/>
    </row>
    <row r="27" spans="1:12">
      <c r="A27" s="38" t="s">
        <v>22</v>
      </c>
      <c r="B27" s="39"/>
      <c r="C27" s="39"/>
      <c r="D27" s="39"/>
      <c r="E27" s="40"/>
      <c r="F27" s="52"/>
      <c r="G27" s="52"/>
      <c r="H27" s="52"/>
    </row>
    <row r="28" spans="1:12" ht="14.25" customHeight="1">
      <c r="A28" s="41"/>
      <c r="B28" s="36"/>
      <c r="C28" s="36"/>
      <c r="D28" s="36"/>
      <c r="E28" s="42"/>
      <c r="F28" s="53"/>
      <c r="G28" s="53"/>
      <c r="H28" s="53"/>
    </row>
    <row r="29" spans="1:12">
      <c r="A29" s="38" t="s">
        <v>10</v>
      </c>
      <c r="B29" s="20"/>
      <c r="C29" s="20"/>
      <c r="D29" s="55"/>
      <c r="E29" s="38" t="s">
        <v>11</v>
      </c>
      <c r="F29" s="20"/>
      <c r="G29" s="20"/>
      <c r="H29" s="55"/>
    </row>
    <row r="30" spans="1:12">
      <c r="A30" s="48"/>
      <c r="B30" s="23"/>
      <c r="C30" s="23"/>
      <c r="D30" s="49"/>
      <c r="E30" s="48"/>
      <c r="F30" s="23"/>
      <c r="G30" s="23"/>
      <c r="H30" s="49"/>
    </row>
    <row r="31" spans="1:12">
      <c r="A31" s="48"/>
      <c r="B31" s="23"/>
      <c r="C31" s="23"/>
      <c r="D31" s="49"/>
      <c r="E31" s="48"/>
      <c r="F31" s="23"/>
      <c r="G31" s="23"/>
      <c r="H31" s="49"/>
    </row>
    <row r="32" spans="1:12">
      <c r="A32" s="48"/>
      <c r="B32" s="23"/>
      <c r="C32" s="23"/>
      <c r="D32" s="49"/>
      <c r="E32" s="48"/>
      <c r="F32" s="23"/>
      <c r="G32" s="23"/>
      <c r="H32" s="49"/>
    </row>
    <row r="33" spans="1:8">
      <c r="A33" s="48"/>
      <c r="B33" s="23"/>
      <c r="C33" s="23"/>
      <c r="D33" s="49"/>
      <c r="E33" s="48"/>
      <c r="F33" s="23"/>
      <c r="G33" s="23"/>
      <c r="H33" s="49"/>
    </row>
    <row r="34" spans="1:8">
      <c r="A34" s="48"/>
      <c r="B34" s="23"/>
      <c r="C34" s="23"/>
      <c r="D34" s="49"/>
      <c r="E34" s="48"/>
      <c r="F34" s="23"/>
      <c r="G34" s="23"/>
      <c r="H34" s="49"/>
    </row>
    <row r="35" spans="1:8">
      <c r="A35" s="48"/>
      <c r="B35" s="23"/>
      <c r="C35" s="23"/>
      <c r="D35" s="49"/>
      <c r="E35" s="48"/>
      <c r="F35" s="23"/>
      <c r="G35" s="23"/>
      <c r="H35" s="49"/>
    </row>
    <row r="36" spans="1:8">
      <c r="A36" s="48"/>
      <c r="B36" s="23"/>
      <c r="C36" s="23"/>
      <c r="D36" s="49"/>
      <c r="E36" s="48"/>
      <c r="F36" s="23"/>
      <c r="G36" s="23"/>
      <c r="H36" s="49"/>
    </row>
    <row r="37" spans="1:8" ht="1.5" customHeight="1" thickBot="1">
      <c r="A37" s="48"/>
      <c r="B37" s="23"/>
      <c r="C37" s="23"/>
      <c r="D37" s="49"/>
      <c r="E37" s="48"/>
      <c r="F37" s="23"/>
      <c r="G37" s="23"/>
      <c r="H37" s="49"/>
    </row>
    <row r="38" spans="1:8" ht="14.4" hidden="1" thickBot="1">
      <c r="A38" s="48"/>
      <c r="B38" s="23"/>
      <c r="C38" s="23"/>
      <c r="D38" s="49"/>
      <c r="E38" s="48"/>
      <c r="F38" s="23"/>
      <c r="G38" s="23"/>
      <c r="H38" s="49"/>
    </row>
    <row r="39" spans="1:8" ht="0.75" hidden="1" customHeight="1" thickBot="1">
      <c r="A39" s="50"/>
      <c r="B39" s="54"/>
      <c r="C39" s="54"/>
      <c r="D39" s="51"/>
      <c r="E39" s="56"/>
      <c r="F39" s="26"/>
      <c r="G39" s="26"/>
      <c r="H39" s="57"/>
    </row>
    <row r="40" spans="1:8" ht="17.399999999999999" thickTop="1">
      <c r="A40" s="38" t="s">
        <v>12</v>
      </c>
      <c r="B40" s="20"/>
      <c r="C40" s="20"/>
      <c r="D40" s="20"/>
      <c r="E40" s="3" t="s">
        <v>27</v>
      </c>
      <c r="F40" s="8" t="s">
        <v>0</v>
      </c>
      <c r="G40" s="9" t="s">
        <v>28</v>
      </c>
      <c r="H40" s="10" t="s">
        <v>1</v>
      </c>
    </row>
    <row r="41" spans="1:8">
      <c r="A41" s="48"/>
      <c r="B41" s="23"/>
      <c r="C41" s="23"/>
      <c r="D41" s="23"/>
      <c r="E41" s="11" t="s">
        <v>29</v>
      </c>
      <c r="F41" s="4"/>
      <c r="G41" s="5"/>
      <c r="H41" s="5"/>
    </row>
    <row r="42" spans="1:8">
      <c r="A42" s="48"/>
      <c r="B42" s="23"/>
      <c r="C42" s="23"/>
      <c r="D42" s="23"/>
      <c r="E42" s="11" t="s">
        <v>30</v>
      </c>
      <c r="F42" s="4"/>
      <c r="G42" s="5"/>
      <c r="H42" s="5"/>
    </row>
    <row r="43" spans="1:8">
      <c r="A43" s="48"/>
      <c r="B43" s="23"/>
      <c r="C43" s="23"/>
      <c r="D43" s="23"/>
      <c r="E43" s="11" t="s">
        <v>31</v>
      </c>
      <c r="F43" s="4"/>
      <c r="G43" s="5"/>
      <c r="H43" s="5"/>
    </row>
    <row r="44" spans="1:8">
      <c r="A44" s="50"/>
      <c r="B44" s="54"/>
      <c r="C44" s="54"/>
      <c r="D44" s="54"/>
      <c r="E44" s="11" t="s">
        <v>32</v>
      </c>
      <c r="F44" s="4"/>
      <c r="G44" s="5"/>
      <c r="H44" s="5"/>
    </row>
    <row r="45" spans="1:8" ht="19.2">
      <c r="A45" s="38" t="s">
        <v>14</v>
      </c>
      <c r="B45" s="58"/>
      <c r="C45" s="58"/>
      <c r="D45" s="58"/>
      <c r="E45" s="11" t="s">
        <v>33</v>
      </c>
      <c r="F45" s="4"/>
      <c r="G45" s="5"/>
      <c r="H45" s="5"/>
    </row>
    <row r="46" spans="1:8" ht="14.4" thickBot="1">
      <c r="A46" s="59"/>
      <c r="B46" s="60"/>
      <c r="C46" s="60"/>
      <c r="D46" s="60"/>
      <c r="E46" s="12" t="s">
        <v>34</v>
      </c>
      <c r="F46" s="6"/>
      <c r="G46" s="7"/>
      <c r="H46" s="7"/>
    </row>
    <row r="47" spans="1:8" ht="14.4" thickTop="1">
      <c r="A47" s="59"/>
      <c r="B47" s="60"/>
      <c r="C47" s="60"/>
      <c r="D47" s="60"/>
      <c r="E47" s="48" t="s">
        <v>18</v>
      </c>
      <c r="F47" s="23"/>
      <c r="G47" s="23"/>
      <c r="H47" s="49"/>
    </row>
    <row r="48" spans="1:8" ht="14.4" thickBot="1">
      <c r="A48" s="59"/>
      <c r="B48" s="60"/>
      <c r="C48" s="60"/>
      <c r="D48" s="60"/>
      <c r="E48" s="50"/>
      <c r="F48" s="54"/>
      <c r="G48" s="23"/>
      <c r="H48" s="49"/>
    </row>
    <row r="49" spans="1:8">
      <c r="A49" s="38" t="s">
        <v>15</v>
      </c>
      <c r="B49" s="20"/>
      <c r="C49" s="55"/>
      <c r="D49" s="38" t="s">
        <v>16</v>
      </c>
      <c r="E49" s="23"/>
      <c r="F49" s="23"/>
      <c r="G49" s="46" t="s">
        <v>17</v>
      </c>
      <c r="H49" s="47"/>
    </row>
    <row r="50" spans="1:8">
      <c r="A50" s="48"/>
      <c r="B50" s="23"/>
      <c r="C50" s="49"/>
      <c r="D50" s="48"/>
      <c r="E50" s="23"/>
      <c r="F50" s="23"/>
      <c r="G50" s="48"/>
      <c r="H50" s="49"/>
    </row>
    <row r="51" spans="1:8">
      <c r="A51" s="48"/>
      <c r="B51" s="23"/>
      <c r="C51" s="49"/>
      <c r="D51" s="48"/>
      <c r="E51" s="23"/>
      <c r="F51" s="23"/>
      <c r="G51" s="48"/>
      <c r="H51" s="49"/>
    </row>
    <row r="52" spans="1:8" ht="27.75" customHeight="1">
      <c r="A52" s="48"/>
      <c r="B52" s="23"/>
      <c r="C52" s="49"/>
      <c r="D52" s="48"/>
      <c r="E52" s="23"/>
      <c r="F52" s="23"/>
      <c r="G52" s="48"/>
      <c r="H52" s="49"/>
    </row>
    <row r="53" spans="1:8" ht="27" hidden="1" customHeight="1">
      <c r="A53" s="50"/>
      <c r="B53" s="54"/>
      <c r="C53" s="51"/>
      <c r="D53" s="50"/>
      <c r="E53" s="54"/>
      <c r="F53" s="54"/>
      <c r="G53" s="48"/>
      <c r="H53" s="49"/>
    </row>
  </sheetData>
  <mergeCells count="23">
    <mergeCell ref="A29:D39"/>
    <mergeCell ref="A40:D44"/>
    <mergeCell ref="A45:D48"/>
    <mergeCell ref="A49:C53"/>
    <mergeCell ref="D49:F53"/>
    <mergeCell ref="G49:H53"/>
    <mergeCell ref="F22:F28"/>
    <mergeCell ref="G22:G28"/>
    <mergeCell ref="H22:H28"/>
    <mergeCell ref="E47:H48"/>
    <mergeCell ref="E29:H39"/>
    <mergeCell ref="E1:H7"/>
    <mergeCell ref="E15:H21"/>
    <mergeCell ref="E8:H10"/>
    <mergeCell ref="E11:H14"/>
    <mergeCell ref="A27:E28"/>
    <mergeCell ref="A23:E26"/>
    <mergeCell ref="D22:E22"/>
    <mergeCell ref="A1:D5"/>
    <mergeCell ref="A6:D9"/>
    <mergeCell ref="A10:D13"/>
    <mergeCell ref="A14:D17"/>
    <mergeCell ref="A18:D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view="pageLayout" zoomScaleNormal="100" workbookViewId="0">
      <selection activeCell="E51" sqref="E51:G54"/>
    </sheetView>
  </sheetViews>
  <sheetFormatPr defaultRowHeight="13.8"/>
  <cols>
    <col min="1" max="1" width="2.59765625" customWidth="1"/>
    <col min="2" max="2" width="8" customWidth="1"/>
    <col min="3" max="3" width="8.796875" customWidth="1"/>
    <col min="4" max="4" width="5.3984375" customWidth="1"/>
    <col min="5" max="5" width="5.296875" customWidth="1"/>
    <col min="6" max="6" width="10.09765625" customWidth="1"/>
    <col min="7" max="7" width="5.296875" customWidth="1"/>
    <col min="8" max="8" width="7.796875" customWidth="1"/>
    <col min="9" max="9" width="3.5" customWidth="1"/>
    <col min="10" max="10" width="11" customWidth="1"/>
    <col min="11" max="11" width="9.796875" customWidth="1"/>
  </cols>
  <sheetData>
    <row r="1" spans="1:11" ht="12.6" customHeight="1">
      <c r="A1" s="69" t="s">
        <v>52</v>
      </c>
      <c r="B1" s="71"/>
      <c r="C1" s="69" t="s">
        <v>70</v>
      </c>
      <c r="D1" s="70"/>
      <c r="E1" s="71"/>
      <c r="F1" s="78"/>
      <c r="G1" s="140" t="s">
        <v>36</v>
      </c>
      <c r="H1" s="103"/>
      <c r="I1" s="103"/>
      <c r="J1" s="103"/>
      <c r="K1" s="103"/>
    </row>
    <row r="2" spans="1:11" ht="0.6" hidden="1" customHeight="1">
      <c r="A2" s="72"/>
      <c r="B2" s="74"/>
      <c r="C2" s="72"/>
      <c r="D2" s="73"/>
      <c r="E2" s="74"/>
      <c r="F2" s="79"/>
      <c r="G2" s="106"/>
      <c r="H2" s="106"/>
      <c r="I2" s="106"/>
      <c r="J2" s="106"/>
      <c r="K2" s="106"/>
    </row>
    <row r="3" spans="1:11">
      <c r="A3" s="72"/>
      <c r="B3" s="74"/>
      <c r="C3" s="72"/>
      <c r="D3" s="73"/>
      <c r="E3" s="74"/>
      <c r="F3" s="79"/>
      <c r="G3" s="140" t="s">
        <v>53</v>
      </c>
      <c r="H3" s="103"/>
      <c r="I3" s="103"/>
      <c r="J3" s="103"/>
      <c r="K3" s="103"/>
    </row>
    <row r="4" spans="1:11">
      <c r="A4" s="75"/>
      <c r="B4" s="77"/>
      <c r="C4" s="75"/>
      <c r="D4" s="76"/>
      <c r="E4" s="77"/>
      <c r="F4" s="80"/>
      <c r="G4" s="140" t="s">
        <v>54</v>
      </c>
      <c r="H4" s="103"/>
      <c r="I4" s="103"/>
      <c r="J4" s="103"/>
      <c r="K4" s="103"/>
    </row>
    <row r="6" spans="1:11">
      <c r="A6" s="84" t="s">
        <v>56</v>
      </c>
      <c r="B6" s="66"/>
      <c r="C6" s="66"/>
      <c r="D6" s="66"/>
      <c r="E6" s="66"/>
      <c r="F6" s="61"/>
      <c r="G6" s="112"/>
      <c r="H6" s="84" t="s">
        <v>57</v>
      </c>
      <c r="I6" s="66"/>
      <c r="J6" s="66"/>
      <c r="K6" s="61"/>
    </row>
    <row r="7" spans="1:11">
      <c r="A7" s="62"/>
      <c r="B7" s="67"/>
      <c r="C7" s="67"/>
      <c r="D7" s="67"/>
      <c r="E7" s="67"/>
      <c r="F7" s="63"/>
      <c r="G7" s="112"/>
      <c r="H7" s="62"/>
      <c r="I7" s="67"/>
      <c r="J7" s="67"/>
      <c r="K7" s="63"/>
    </row>
    <row r="8" spans="1:11">
      <c r="A8" s="62"/>
      <c r="B8" s="67"/>
      <c r="C8" s="67"/>
      <c r="D8" s="67"/>
      <c r="E8" s="67"/>
      <c r="F8" s="63"/>
      <c r="G8" s="112"/>
      <c r="H8" s="62"/>
      <c r="I8" s="67"/>
      <c r="J8" s="67"/>
      <c r="K8" s="63"/>
    </row>
    <row r="9" spans="1:11">
      <c r="A9" s="62"/>
      <c r="B9" s="67"/>
      <c r="C9" s="67"/>
      <c r="D9" s="67"/>
      <c r="E9" s="67"/>
      <c r="F9" s="63"/>
      <c r="G9" s="112"/>
      <c r="H9" s="62"/>
      <c r="I9" s="67"/>
      <c r="J9" s="67"/>
      <c r="K9" s="63"/>
    </row>
    <row r="10" spans="1:11">
      <c r="A10" s="64"/>
      <c r="B10" s="68"/>
      <c r="C10" s="68"/>
      <c r="D10" s="68"/>
      <c r="E10" s="68"/>
      <c r="F10" s="65"/>
      <c r="G10" s="112"/>
      <c r="H10" s="64"/>
      <c r="I10" s="68"/>
      <c r="J10" s="68"/>
      <c r="K10" s="65"/>
    </row>
    <row r="11" spans="1:11" ht="14.4" customHeight="1">
      <c r="A11" s="85" t="s">
        <v>55</v>
      </c>
      <c r="B11" s="82"/>
      <c r="C11" s="82"/>
      <c r="D11" s="82"/>
      <c r="E11" s="82"/>
      <c r="F11" s="83"/>
      <c r="H11" s="81" t="s">
        <v>58</v>
      </c>
      <c r="I11" s="82"/>
      <c r="J11" s="82"/>
      <c r="K11" s="83"/>
    </row>
    <row r="12" spans="1:11">
      <c r="A12" s="85" t="s">
        <v>37</v>
      </c>
      <c r="B12" s="82"/>
      <c r="C12" s="83"/>
      <c r="D12" s="113" t="s">
        <v>38</v>
      </c>
      <c r="E12" s="82"/>
      <c r="F12" s="82"/>
      <c r="G12" s="83"/>
    </row>
    <row r="13" spans="1:11" ht="18" customHeight="1">
      <c r="A13" s="86" t="s">
        <v>39</v>
      </c>
      <c r="B13" s="89" t="s">
        <v>40</v>
      </c>
      <c r="C13" s="71"/>
      <c r="D13" s="90" t="s">
        <v>41</v>
      </c>
      <c r="E13" s="90" t="s">
        <v>72</v>
      </c>
      <c r="F13" s="93" t="s">
        <v>42</v>
      </c>
      <c r="G13" s="96" t="s">
        <v>43</v>
      </c>
      <c r="H13" s="98" t="s">
        <v>45</v>
      </c>
      <c r="I13" s="101" t="s">
        <v>46</v>
      </c>
      <c r="J13" s="104" t="s">
        <v>48</v>
      </c>
      <c r="K13" s="107" t="s">
        <v>51</v>
      </c>
    </row>
    <row r="14" spans="1:11">
      <c r="A14" s="87"/>
      <c r="B14" s="72"/>
      <c r="C14" s="74"/>
      <c r="D14" s="91"/>
      <c r="E14" s="91"/>
      <c r="F14" s="94"/>
      <c r="G14" s="92"/>
      <c r="H14" s="99"/>
      <c r="I14" s="102"/>
      <c r="J14" s="105"/>
      <c r="K14" s="108"/>
    </row>
    <row r="15" spans="1:11">
      <c r="A15" s="88"/>
      <c r="B15" s="75"/>
      <c r="C15" s="77"/>
      <c r="D15" s="92"/>
      <c r="E15" s="92"/>
      <c r="F15" s="95"/>
      <c r="G15" s="97" t="s">
        <v>44</v>
      </c>
      <c r="H15" s="100" t="s">
        <v>50</v>
      </c>
      <c r="I15" s="100" t="s">
        <v>47</v>
      </c>
      <c r="J15" s="100" t="s">
        <v>71</v>
      </c>
      <c r="K15" s="100" t="s">
        <v>49</v>
      </c>
    </row>
    <row r="16" spans="1:11">
      <c r="A16" s="106"/>
      <c r="B16" s="106"/>
      <c r="C16" s="106"/>
      <c r="D16" s="106"/>
      <c r="E16" s="111">
        <v>123</v>
      </c>
      <c r="F16" s="106"/>
      <c r="G16" s="141">
        <v>4</v>
      </c>
      <c r="H16" s="111">
        <f>E16*G16</f>
        <v>492</v>
      </c>
      <c r="I16" s="142">
        <v>0.23</v>
      </c>
      <c r="J16" s="111">
        <f>I16*H16</f>
        <v>113.16000000000001</v>
      </c>
      <c r="K16" s="111">
        <f>J16+H16</f>
        <v>605.16</v>
      </c>
    </row>
    <row r="17" spans="1:11">
      <c r="A17" s="106"/>
      <c r="B17" s="106"/>
      <c r="C17" s="106"/>
      <c r="D17" s="106"/>
      <c r="E17" s="111">
        <v>890</v>
      </c>
      <c r="F17" s="106"/>
      <c r="G17" s="141">
        <v>5</v>
      </c>
      <c r="H17" s="111">
        <f t="shared" ref="H17:H42" si="0">E17*G17</f>
        <v>4450</v>
      </c>
      <c r="I17" s="142">
        <v>0.05</v>
      </c>
      <c r="J17" s="111">
        <f t="shared" ref="J17:J42" si="1">I17*H17</f>
        <v>222.5</v>
      </c>
      <c r="K17" s="111">
        <f t="shared" ref="K17:K42" si="2">J17+H17</f>
        <v>4672.5</v>
      </c>
    </row>
    <row r="18" spans="1:11">
      <c r="A18" s="106"/>
      <c r="B18" s="106"/>
      <c r="C18" s="106"/>
      <c r="D18" s="106"/>
      <c r="E18" s="111">
        <v>1500</v>
      </c>
      <c r="F18" s="106"/>
      <c r="G18" s="141">
        <v>6</v>
      </c>
      <c r="H18" s="111">
        <f t="shared" si="0"/>
        <v>9000</v>
      </c>
      <c r="I18" s="142">
        <v>0.08</v>
      </c>
      <c r="J18" s="111">
        <f t="shared" si="1"/>
        <v>720</v>
      </c>
      <c r="K18" s="111">
        <f t="shared" si="2"/>
        <v>9720</v>
      </c>
    </row>
    <row r="19" spans="1:11">
      <c r="A19" s="106"/>
      <c r="B19" s="106"/>
      <c r="C19" s="106"/>
      <c r="D19" s="106"/>
      <c r="E19" s="111">
        <v>997</v>
      </c>
      <c r="F19" s="106"/>
      <c r="G19" s="141">
        <v>4</v>
      </c>
      <c r="H19" s="111">
        <f t="shared" si="0"/>
        <v>3988</v>
      </c>
      <c r="I19" s="142">
        <v>0</v>
      </c>
      <c r="J19" s="111">
        <f t="shared" si="1"/>
        <v>0</v>
      </c>
      <c r="K19" s="111">
        <f t="shared" si="2"/>
        <v>3988</v>
      </c>
    </row>
    <row r="20" spans="1:11">
      <c r="A20" s="106"/>
      <c r="B20" s="106"/>
      <c r="C20" s="106"/>
      <c r="D20" s="106"/>
      <c r="E20" s="111">
        <v>1293</v>
      </c>
      <c r="F20" s="106"/>
      <c r="G20" s="141">
        <v>32</v>
      </c>
      <c r="H20" s="111">
        <f t="shared" si="0"/>
        <v>41376</v>
      </c>
      <c r="I20" s="142">
        <v>0.08</v>
      </c>
      <c r="J20" s="111">
        <f t="shared" si="1"/>
        <v>3310.08</v>
      </c>
      <c r="K20" s="111">
        <f t="shared" si="2"/>
        <v>44686.080000000002</v>
      </c>
    </row>
    <row r="21" spans="1:11">
      <c r="A21" s="106"/>
      <c r="B21" s="106"/>
      <c r="C21" s="106"/>
      <c r="D21" s="106"/>
      <c r="E21" s="111">
        <v>56</v>
      </c>
      <c r="F21" s="106"/>
      <c r="G21" s="141">
        <v>5</v>
      </c>
      <c r="H21" s="111">
        <f t="shared" si="0"/>
        <v>280</v>
      </c>
      <c r="I21" s="142">
        <v>0.05</v>
      </c>
      <c r="J21" s="111">
        <f t="shared" si="1"/>
        <v>14</v>
      </c>
      <c r="K21" s="111">
        <f t="shared" si="2"/>
        <v>294</v>
      </c>
    </row>
    <row r="22" spans="1:11">
      <c r="A22" s="106"/>
      <c r="B22" s="106"/>
      <c r="C22" s="106"/>
      <c r="D22" s="106"/>
      <c r="E22" s="111">
        <v>115</v>
      </c>
      <c r="F22" s="106"/>
      <c r="G22" s="141">
        <v>6</v>
      </c>
      <c r="H22" s="111">
        <f t="shared" si="0"/>
        <v>690</v>
      </c>
      <c r="I22" s="142">
        <v>0</v>
      </c>
      <c r="J22" s="111">
        <f t="shared" si="1"/>
        <v>0</v>
      </c>
      <c r="K22" s="111">
        <f t="shared" si="2"/>
        <v>690</v>
      </c>
    </row>
    <row r="23" spans="1:11">
      <c r="A23" s="106"/>
      <c r="B23" s="106"/>
      <c r="C23" s="106"/>
      <c r="D23" s="106"/>
      <c r="E23" s="111">
        <v>228</v>
      </c>
      <c r="F23" s="106"/>
      <c r="G23" s="141">
        <v>86</v>
      </c>
      <c r="H23" s="111">
        <f t="shared" si="0"/>
        <v>19608</v>
      </c>
      <c r="I23" s="142">
        <v>0.23</v>
      </c>
      <c r="J23" s="111">
        <f t="shared" si="1"/>
        <v>4509.84</v>
      </c>
      <c r="K23" s="111">
        <f t="shared" si="2"/>
        <v>24117.84</v>
      </c>
    </row>
    <row r="24" spans="1:11">
      <c r="A24" s="106"/>
      <c r="B24" s="106"/>
      <c r="C24" s="106"/>
      <c r="D24" s="106"/>
      <c r="E24" s="111">
        <v>837</v>
      </c>
      <c r="F24" s="106"/>
      <c r="G24" s="141">
        <v>4</v>
      </c>
      <c r="H24" s="111">
        <f t="shared" si="0"/>
        <v>3348</v>
      </c>
      <c r="I24" s="142">
        <v>0.08</v>
      </c>
      <c r="J24" s="111">
        <f t="shared" si="1"/>
        <v>267.84000000000003</v>
      </c>
      <c r="K24" s="111">
        <f t="shared" si="2"/>
        <v>3615.84</v>
      </c>
    </row>
    <row r="25" spans="1:11">
      <c r="A25" s="106"/>
      <c r="B25" s="106"/>
      <c r="C25" s="106"/>
      <c r="D25" s="106"/>
      <c r="E25" s="111">
        <v>489</v>
      </c>
      <c r="F25" s="106"/>
      <c r="G25" s="141">
        <v>3</v>
      </c>
      <c r="H25" s="111">
        <f t="shared" si="0"/>
        <v>1467</v>
      </c>
      <c r="I25" s="142">
        <v>0.05</v>
      </c>
      <c r="J25" s="111">
        <f t="shared" si="1"/>
        <v>73.350000000000009</v>
      </c>
      <c r="K25" s="111">
        <f t="shared" si="2"/>
        <v>1540.35</v>
      </c>
    </row>
    <row r="26" spans="1:11">
      <c r="A26" s="106"/>
      <c r="B26" s="106"/>
      <c r="C26" s="106"/>
      <c r="D26" s="106"/>
      <c r="E26" s="111">
        <v>12</v>
      </c>
      <c r="F26" s="111"/>
      <c r="G26" s="141">
        <v>5</v>
      </c>
      <c r="H26" s="111">
        <f t="shared" si="0"/>
        <v>60</v>
      </c>
      <c r="I26" s="142">
        <v>0</v>
      </c>
      <c r="J26" s="111">
        <f t="shared" si="1"/>
        <v>0</v>
      </c>
      <c r="K26" s="111">
        <f t="shared" si="2"/>
        <v>60</v>
      </c>
    </row>
    <row r="27" spans="1:11">
      <c r="A27" s="106"/>
      <c r="B27" s="106"/>
      <c r="C27" s="106"/>
      <c r="D27" s="106"/>
      <c r="E27" s="111">
        <v>34</v>
      </c>
      <c r="F27" s="106"/>
      <c r="G27" s="141">
        <v>5</v>
      </c>
      <c r="H27" s="111">
        <f t="shared" si="0"/>
        <v>170</v>
      </c>
      <c r="I27" s="142">
        <v>0.23</v>
      </c>
      <c r="J27" s="111">
        <f t="shared" si="1"/>
        <v>39.1</v>
      </c>
      <c r="K27" s="111">
        <f t="shared" si="2"/>
        <v>209.1</v>
      </c>
    </row>
    <row r="28" spans="1:11">
      <c r="A28" s="106"/>
      <c r="B28" s="106"/>
      <c r="C28" s="106"/>
      <c r="D28" s="106"/>
      <c r="E28" s="111">
        <v>67</v>
      </c>
      <c r="F28" s="106"/>
      <c r="G28" s="141">
        <v>7</v>
      </c>
      <c r="H28" s="111">
        <f t="shared" si="0"/>
        <v>469</v>
      </c>
      <c r="I28" s="142">
        <v>0.05</v>
      </c>
      <c r="J28" s="111">
        <f t="shared" si="1"/>
        <v>23.450000000000003</v>
      </c>
      <c r="K28" s="111">
        <f t="shared" si="2"/>
        <v>492.45</v>
      </c>
    </row>
    <row r="29" spans="1:11">
      <c r="A29" s="106"/>
      <c r="B29" s="106"/>
      <c r="C29" s="106"/>
      <c r="D29" s="106"/>
      <c r="E29" s="111">
        <v>564</v>
      </c>
      <c r="F29" s="106"/>
      <c r="G29" s="141">
        <v>5</v>
      </c>
      <c r="H29" s="111">
        <f t="shared" si="0"/>
        <v>2820</v>
      </c>
      <c r="I29" s="142">
        <v>0.08</v>
      </c>
      <c r="J29" s="111">
        <f t="shared" si="1"/>
        <v>225.6</v>
      </c>
      <c r="K29" s="111">
        <f t="shared" si="2"/>
        <v>3045.6</v>
      </c>
    </row>
    <row r="30" spans="1:11">
      <c r="A30" s="106"/>
      <c r="B30" s="106"/>
      <c r="C30" s="106"/>
      <c r="D30" s="106"/>
      <c r="E30" s="111">
        <v>52</v>
      </c>
      <c r="F30" s="106"/>
      <c r="G30" s="141">
        <v>4</v>
      </c>
      <c r="H30" s="111">
        <f t="shared" si="0"/>
        <v>208</v>
      </c>
      <c r="I30" s="142">
        <v>0</v>
      </c>
      <c r="J30" s="111">
        <f t="shared" si="1"/>
        <v>0</v>
      </c>
      <c r="K30" s="111">
        <f t="shared" si="2"/>
        <v>208</v>
      </c>
    </row>
    <row r="31" spans="1:11">
      <c r="A31" s="106"/>
      <c r="B31" s="106"/>
      <c r="C31" s="106"/>
      <c r="D31" s="106"/>
      <c r="E31" s="111">
        <v>928</v>
      </c>
      <c r="F31" s="106"/>
      <c r="G31" s="141">
        <v>43</v>
      </c>
      <c r="H31" s="111">
        <f t="shared" si="0"/>
        <v>39904</v>
      </c>
      <c r="I31" s="142">
        <v>0.08</v>
      </c>
      <c r="J31" s="111">
        <f t="shared" si="1"/>
        <v>3192.32</v>
      </c>
      <c r="K31" s="111">
        <f t="shared" si="2"/>
        <v>43096.32</v>
      </c>
    </row>
    <row r="32" spans="1:11">
      <c r="A32" s="106"/>
      <c r="B32" s="106"/>
      <c r="C32" s="106"/>
      <c r="D32" s="106"/>
      <c r="E32" s="111">
        <v>21</v>
      </c>
      <c r="F32" s="106"/>
      <c r="G32" s="141">
        <v>2</v>
      </c>
      <c r="H32" s="111">
        <f t="shared" si="0"/>
        <v>42</v>
      </c>
      <c r="I32" s="142">
        <v>0.05</v>
      </c>
      <c r="J32" s="111">
        <f t="shared" si="1"/>
        <v>2.1</v>
      </c>
      <c r="K32" s="111">
        <f t="shared" si="2"/>
        <v>44.1</v>
      </c>
    </row>
    <row r="33" spans="1:11">
      <c r="A33" s="106"/>
      <c r="B33" s="106"/>
      <c r="C33" s="106"/>
      <c r="D33" s="106"/>
      <c r="E33" s="111">
        <v>500</v>
      </c>
      <c r="F33" s="106"/>
      <c r="G33" s="141">
        <v>5</v>
      </c>
      <c r="H33" s="111">
        <f t="shared" si="0"/>
        <v>2500</v>
      </c>
      <c r="I33" s="142">
        <v>0.23</v>
      </c>
      <c r="J33" s="111">
        <f t="shared" si="1"/>
        <v>575</v>
      </c>
      <c r="K33" s="111">
        <f t="shared" si="2"/>
        <v>3075</v>
      </c>
    </row>
    <row r="34" spans="1:11">
      <c r="A34" s="106"/>
      <c r="B34" s="106"/>
      <c r="C34" s="106"/>
      <c r="D34" s="106"/>
      <c r="E34" s="111">
        <v>745</v>
      </c>
      <c r="F34" s="106"/>
      <c r="G34" s="141">
        <v>3</v>
      </c>
      <c r="H34" s="111">
        <f t="shared" si="0"/>
        <v>2235</v>
      </c>
      <c r="I34" s="142">
        <v>0</v>
      </c>
      <c r="J34" s="111">
        <f t="shared" si="1"/>
        <v>0</v>
      </c>
      <c r="K34" s="111">
        <f t="shared" si="2"/>
        <v>2235</v>
      </c>
    </row>
    <row r="35" spans="1:11">
      <c r="A35" s="106"/>
      <c r="B35" s="106"/>
      <c r="C35" s="106"/>
      <c r="D35" s="106"/>
      <c r="E35" s="111">
        <v>535</v>
      </c>
      <c r="F35" s="106"/>
      <c r="G35" s="141">
        <v>5</v>
      </c>
      <c r="H35" s="111">
        <f t="shared" si="0"/>
        <v>2675</v>
      </c>
      <c r="I35" s="142">
        <v>0.05</v>
      </c>
      <c r="J35" s="111">
        <f t="shared" si="1"/>
        <v>133.75</v>
      </c>
      <c r="K35" s="111">
        <f t="shared" si="2"/>
        <v>2808.75</v>
      </c>
    </row>
    <row r="36" spans="1:11">
      <c r="A36" s="106"/>
      <c r="B36" s="106"/>
      <c r="C36" s="106"/>
      <c r="D36" s="106"/>
      <c r="E36" s="111">
        <v>210</v>
      </c>
      <c r="F36" s="106"/>
      <c r="G36" s="141">
        <v>5</v>
      </c>
      <c r="H36" s="111">
        <f t="shared" si="0"/>
        <v>1050</v>
      </c>
      <c r="I36" s="142">
        <v>0.23</v>
      </c>
      <c r="J36" s="111">
        <f t="shared" si="1"/>
        <v>241.5</v>
      </c>
      <c r="K36" s="111">
        <f t="shared" si="2"/>
        <v>1291.5</v>
      </c>
    </row>
    <row r="37" spans="1:11">
      <c r="A37" s="106"/>
      <c r="B37" s="106"/>
      <c r="C37" s="106"/>
      <c r="D37" s="106"/>
      <c r="E37" s="111">
        <v>36</v>
      </c>
      <c r="F37" s="106"/>
      <c r="G37" s="141">
        <v>7</v>
      </c>
      <c r="H37" s="111">
        <f t="shared" si="0"/>
        <v>252</v>
      </c>
      <c r="I37" s="142">
        <v>0.23</v>
      </c>
      <c r="J37" s="111">
        <f t="shared" si="1"/>
        <v>57.96</v>
      </c>
      <c r="K37" s="111">
        <f t="shared" si="2"/>
        <v>309.95999999999998</v>
      </c>
    </row>
    <row r="38" spans="1:11">
      <c r="A38" s="106"/>
      <c r="B38" s="106"/>
      <c r="C38" s="106"/>
      <c r="D38" s="106"/>
      <c r="E38" s="111">
        <v>90</v>
      </c>
      <c r="F38" s="106"/>
      <c r="G38" s="141">
        <v>6</v>
      </c>
      <c r="H38" s="111">
        <f t="shared" si="0"/>
        <v>540</v>
      </c>
      <c r="I38" s="142">
        <v>0.08</v>
      </c>
      <c r="J38" s="111">
        <f t="shared" si="1"/>
        <v>43.2</v>
      </c>
      <c r="K38" s="111">
        <f t="shared" si="2"/>
        <v>583.20000000000005</v>
      </c>
    </row>
    <row r="39" spans="1:11">
      <c r="A39" s="106"/>
      <c r="B39" s="106"/>
      <c r="C39" s="106"/>
      <c r="D39" s="106"/>
      <c r="E39" s="111">
        <v>590</v>
      </c>
      <c r="F39" s="106"/>
      <c r="G39" s="141">
        <v>55</v>
      </c>
      <c r="H39" s="111">
        <f t="shared" si="0"/>
        <v>32450</v>
      </c>
      <c r="I39" s="142">
        <v>0.05</v>
      </c>
      <c r="J39" s="111">
        <f t="shared" si="1"/>
        <v>1622.5</v>
      </c>
      <c r="K39" s="111">
        <f t="shared" si="2"/>
        <v>34072.5</v>
      </c>
    </row>
    <row r="40" spans="1:11">
      <c r="A40" s="106"/>
      <c r="B40" s="106"/>
      <c r="C40" s="106"/>
      <c r="D40" s="106"/>
      <c r="E40" s="111">
        <v>593</v>
      </c>
      <c r="F40" s="106"/>
      <c r="G40" s="141">
        <v>4</v>
      </c>
      <c r="H40" s="111">
        <f t="shared" si="0"/>
        <v>2372</v>
      </c>
      <c r="I40" s="142">
        <v>0.05</v>
      </c>
      <c r="J40" s="111">
        <f t="shared" si="1"/>
        <v>118.60000000000001</v>
      </c>
      <c r="K40" s="111">
        <f t="shared" si="2"/>
        <v>2490.6</v>
      </c>
    </row>
    <row r="41" spans="1:11">
      <c r="A41" s="106"/>
      <c r="B41" s="106"/>
      <c r="C41" s="106"/>
      <c r="D41" s="106"/>
      <c r="E41" s="111">
        <v>5</v>
      </c>
      <c r="F41" s="106"/>
      <c r="G41" s="141">
        <v>3</v>
      </c>
      <c r="H41" s="111">
        <f t="shared" si="0"/>
        <v>15</v>
      </c>
      <c r="I41" s="142">
        <v>0.23</v>
      </c>
      <c r="J41" s="111">
        <f t="shared" si="1"/>
        <v>3.45</v>
      </c>
      <c r="K41" s="111">
        <f t="shared" si="2"/>
        <v>18.45</v>
      </c>
    </row>
    <row r="42" spans="1:11" ht="14.4" thickBot="1">
      <c r="A42" s="109"/>
      <c r="B42" s="109"/>
      <c r="C42" s="109"/>
      <c r="D42" s="109"/>
      <c r="E42" s="143">
        <v>2341</v>
      </c>
      <c r="F42" s="109"/>
      <c r="G42" s="141">
        <v>53</v>
      </c>
      <c r="H42" s="143">
        <f t="shared" si="0"/>
        <v>124073</v>
      </c>
      <c r="I42" s="150">
        <v>0</v>
      </c>
      <c r="J42" s="143">
        <f t="shared" si="1"/>
        <v>0</v>
      </c>
      <c r="K42" s="143">
        <f t="shared" si="2"/>
        <v>124073</v>
      </c>
    </row>
    <row r="43" spans="1:11" ht="15" thickTop="1" thickBot="1">
      <c r="A43" s="144" t="s">
        <v>65</v>
      </c>
      <c r="B43" s="145"/>
      <c r="C43" s="145"/>
      <c r="D43" s="145"/>
      <c r="E43" s="145"/>
      <c r="F43" s="146"/>
      <c r="G43" s="148"/>
      <c r="H43" s="152"/>
      <c r="I43" s="153" t="s">
        <v>66</v>
      </c>
      <c r="J43" s="161">
        <f>SUM(J16:J42)</f>
        <v>15509.300000000003</v>
      </c>
      <c r="K43" s="160">
        <f>K16+K17+K18+K19+K20+K21+K22+K23+K24+K25+K26+K27+K28+K29+K30+K31+K32+K33+K34+K35+K36+K37+K38+K39+K40+K41+K42</f>
        <v>312043.30000000005</v>
      </c>
    </row>
    <row r="44" spans="1:11" ht="15" thickTop="1" thickBot="1">
      <c r="F44" s="147"/>
      <c r="G44" s="148"/>
      <c r="H44" s="154"/>
      <c r="I44" s="155" t="s">
        <v>67</v>
      </c>
      <c r="J44" s="154"/>
      <c r="K44" s="159"/>
    </row>
    <row r="45" spans="1:11" ht="14.4" thickTop="1">
      <c r="A45" s="114" t="s">
        <v>59</v>
      </c>
      <c r="B45" s="115"/>
      <c r="C45" s="115"/>
      <c r="D45" s="67"/>
      <c r="E45" s="130" t="s">
        <v>64</v>
      </c>
      <c r="F45" s="127"/>
      <c r="G45" s="149"/>
      <c r="H45" s="154"/>
      <c r="I45" s="156">
        <v>23</v>
      </c>
      <c r="J45" s="162">
        <f>SUM(J16+J23+J27+J33+J36+J37+J41)</f>
        <v>5540.01</v>
      </c>
      <c r="K45" s="162">
        <f>SUM(K16+K23+K27+K33+K36+K37+K41)</f>
        <v>29627.01</v>
      </c>
    </row>
    <row r="46" spans="1:11">
      <c r="A46" s="116"/>
      <c r="B46" s="117"/>
      <c r="C46" s="117"/>
      <c r="D46" s="67"/>
      <c r="E46" s="126"/>
      <c r="F46" s="127"/>
      <c r="G46" s="149"/>
      <c r="H46" s="154"/>
      <c r="I46" s="156">
        <v>8</v>
      </c>
      <c r="J46" s="162">
        <f>SUM(J18+J20+J24+J29+J31+J38)</f>
        <v>7759.04</v>
      </c>
      <c r="K46" s="162">
        <f>SUM(K18+K20+K24+K29+K31+K38)</f>
        <v>104747.04</v>
      </c>
    </row>
    <row r="47" spans="1:11">
      <c r="A47" s="116"/>
      <c r="B47" s="117"/>
      <c r="C47" s="117"/>
      <c r="D47" s="67"/>
      <c r="E47" s="126"/>
      <c r="F47" s="127"/>
      <c r="G47" s="149"/>
      <c r="H47" s="154"/>
      <c r="I47" s="156">
        <v>5</v>
      </c>
      <c r="J47" s="162">
        <f>SUM(J17+J21+J25+J28+J32+J35+J39+J40)</f>
        <v>2210.25</v>
      </c>
      <c r="K47" s="162">
        <f>SUM(K17+K21+K25+K28+K32+K35+K39+K40)</f>
        <v>46415.25</v>
      </c>
    </row>
    <row r="48" spans="1:11" ht="14.4" thickBot="1">
      <c r="A48" s="116"/>
      <c r="B48" s="117"/>
      <c r="C48" s="117"/>
      <c r="D48" s="67"/>
      <c r="E48" s="126"/>
      <c r="F48" s="127"/>
      <c r="G48" s="149"/>
      <c r="H48" s="157"/>
      <c r="I48" s="158">
        <v>0</v>
      </c>
      <c r="J48" s="163">
        <f>SUM(J19+J22+J26+J30+J34+J42)</f>
        <v>0</v>
      </c>
      <c r="K48" s="163">
        <f>SUM(K19+K22+K26+K30+K34+K42)</f>
        <v>131254</v>
      </c>
    </row>
    <row r="49" spans="1:11" ht="14.4" thickTop="1">
      <c r="A49" s="116"/>
      <c r="B49" s="117"/>
      <c r="C49" s="117"/>
      <c r="D49" s="67"/>
      <c r="E49" s="126"/>
      <c r="F49" s="127"/>
      <c r="G49" s="106"/>
      <c r="H49" s="110"/>
      <c r="I49" s="151"/>
      <c r="J49" s="110"/>
      <c r="K49" s="110"/>
    </row>
    <row r="50" spans="1:11">
      <c r="A50" s="118"/>
      <c r="B50" s="119"/>
      <c r="C50" s="119"/>
      <c r="D50" s="67"/>
      <c r="E50" s="128"/>
      <c r="F50" s="129"/>
    </row>
    <row r="51" spans="1:11">
      <c r="A51" s="120" t="s">
        <v>60</v>
      </c>
      <c r="B51" s="121"/>
      <c r="C51" s="122"/>
      <c r="E51" s="131" t="s">
        <v>68</v>
      </c>
      <c r="F51" s="132"/>
      <c r="G51" s="133"/>
      <c r="I51" s="131" t="s">
        <v>69</v>
      </c>
      <c r="J51" s="132"/>
      <c r="K51" s="133"/>
    </row>
    <row r="52" spans="1:11" ht="9" customHeight="1">
      <c r="A52" s="120" t="s">
        <v>61</v>
      </c>
      <c r="B52" s="121"/>
      <c r="C52" s="122"/>
      <c r="E52" s="134"/>
      <c r="F52" s="135"/>
      <c r="G52" s="136"/>
      <c r="I52" s="134"/>
      <c r="J52" s="135"/>
      <c r="K52" s="136"/>
    </row>
    <row r="53" spans="1:11" ht="11.4" customHeight="1">
      <c r="A53" s="120" t="s">
        <v>62</v>
      </c>
      <c r="B53" s="121"/>
      <c r="C53" s="122"/>
      <c r="E53" s="134"/>
      <c r="F53" s="135"/>
      <c r="G53" s="136"/>
      <c r="I53" s="134"/>
      <c r="J53" s="135"/>
      <c r="K53" s="136"/>
    </row>
    <row r="54" spans="1:11" ht="14.4" customHeight="1">
      <c r="A54" s="123" t="s">
        <v>63</v>
      </c>
      <c r="B54" s="124"/>
      <c r="C54" s="125"/>
      <c r="E54" s="137"/>
      <c r="F54" s="138"/>
      <c r="G54" s="139"/>
      <c r="I54" s="137"/>
      <c r="J54" s="138"/>
      <c r="K54" s="139"/>
    </row>
  </sheetData>
  <mergeCells count="32">
    <mergeCell ref="I51:K54"/>
    <mergeCell ref="A54:C54"/>
    <mergeCell ref="A52:C52"/>
    <mergeCell ref="A53:C53"/>
    <mergeCell ref="A51:C51"/>
    <mergeCell ref="A45:C50"/>
    <mergeCell ref="A43:F43"/>
    <mergeCell ref="D45:D50"/>
    <mergeCell ref="E45:F50"/>
    <mergeCell ref="E51:G54"/>
    <mergeCell ref="G1:K1"/>
    <mergeCell ref="G3:K3"/>
    <mergeCell ref="G4:K4"/>
    <mergeCell ref="D12:G12"/>
    <mergeCell ref="A11:F11"/>
    <mergeCell ref="H6:K10"/>
    <mergeCell ref="H11:K11"/>
    <mergeCell ref="G13:G14"/>
    <mergeCell ref="H13:H14"/>
    <mergeCell ref="I13:I14"/>
    <mergeCell ref="J13:J14"/>
    <mergeCell ref="K13:K14"/>
    <mergeCell ref="A6:F10"/>
    <mergeCell ref="A13:A15"/>
    <mergeCell ref="B13:C15"/>
    <mergeCell ref="D13:D15"/>
    <mergeCell ref="E13:E15"/>
    <mergeCell ref="F13:F15"/>
    <mergeCell ref="A12:C12"/>
    <mergeCell ref="A1:B4"/>
    <mergeCell ref="C1:E4"/>
    <mergeCell ref="F1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Uczeń</dc:creator>
  <cp:lastModifiedBy>Uczeń</cp:lastModifiedBy>
  <dcterms:created xsi:type="dcterms:W3CDTF">2022-09-08T13:31:36Z</dcterms:created>
  <dcterms:modified xsi:type="dcterms:W3CDTF">2022-09-15T15:18:00Z</dcterms:modified>
</cp:coreProperties>
</file>