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stcmember\database\seeds\"/>
    </mc:Choice>
  </mc:AlternateContent>
  <xr:revisionPtr revIDLastSave="0" documentId="13_ncr:1_{4ADA4696-EDCA-48A3-812D-38E87547D240}" xr6:coauthVersionLast="45" xr6:coauthVersionMax="45" xr10:uidLastSave="{00000000-0000-0000-0000-000000000000}"/>
  <bookViews>
    <workbookView xWindow="-120" yWindow="-120" windowWidth="20730" windowHeight="11160" firstSheet="10" activeTab="13" xr2:uid="{00000000-000D-0000-FFFF-FFFF00000000}"/>
  </bookViews>
  <sheets>
    <sheet name="BS_VRU" sheetId="1" r:id="rId1"/>
    <sheet name="AS_VRU" sheetId="2" r:id="rId2"/>
    <sheet name="HS_VRU" sheetId="3" r:id="rId3"/>
    <sheet name="IT_VRU" sheetId="4" r:id="rId4"/>
    <sheet name="INNO_VRU" sheetId="5" r:id="rId5"/>
    <sheet name="BS_ในเครือข่าย" sheetId="16" r:id="rId6"/>
    <sheet name="AS_ในเครือข่าย" sheetId="12" r:id="rId7"/>
    <sheet name="HS_ในเครือข่าย" sheetId="19" r:id="rId8"/>
    <sheet name="IT_ในเครือข่าย" sheetId="17" r:id="rId9"/>
    <sheet name="INNO_ในเครือข่าย" sheetId="18" r:id="rId10"/>
    <sheet name="BS_นอกเครือข่าย" sheetId="6" r:id="rId11"/>
    <sheet name="AS_นอกเครือข่าย" sheetId="7" r:id="rId12"/>
    <sheet name="HS_นอกเครือข่าย" sheetId="8" r:id="rId13"/>
    <sheet name="IT_นอกเครือข่าย" sheetId="9" r:id="rId14"/>
    <sheet name="INNO_นอกเครือข่าย" sheetId="10" r:id="rId15"/>
  </sheets>
  <definedNames>
    <definedName name="_xlnm._FilterDatabase" localSheetId="1" hidden="1">AS_VRU!$A$1:$G$23</definedName>
    <definedName name="_xlnm._FilterDatabase" localSheetId="5" hidden="1">BS_ในเครือข่าย!$B$1:$W$57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9" l="1"/>
  <c r="J3" i="9"/>
  <c r="K3" i="9"/>
  <c r="L3" i="9"/>
  <c r="M3" i="9"/>
  <c r="N3" i="9"/>
  <c r="O3" i="9"/>
  <c r="P3" i="9"/>
  <c r="Q3" i="9"/>
  <c r="R3" i="9"/>
  <c r="I4" i="9"/>
  <c r="J4" i="9"/>
  <c r="K4" i="9"/>
  <c r="L4" i="9"/>
  <c r="M4" i="9"/>
  <c r="N4" i="9"/>
  <c r="O4" i="9"/>
  <c r="P4" i="9"/>
  <c r="Q4" i="9"/>
  <c r="R4" i="9"/>
  <c r="I5" i="9"/>
  <c r="J5" i="9"/>
  <c r="K5" i="9"/>
  <c r="L5" i="9"/>
  <c r="M5" i="9"/>
  <c r="N5" i="9"/>
  <c r="O5" i="9"/>
  <c r="P5" i="9"/>
  <c r="Q5" i="9"/>
  <c r="R5" i="9"/>
  <c r="I6" i="9"/>
  <c r="J6" i="9"/>
  <c r="K6" i="9"/>
  <c r="L6" i="9"/>
  <c r="M6" i="9"/>
  <c r="N6" i="9"/>
  <c r="O6" i="9"/>
  <c r="P6" i="9"/>
  <c r="Q6" i="9"/>
  <c r="R6" i="9"/>
  <c r="I7" i="9"/>
  <c r="J7" i="9"/>
  <c r="K7" i="9"/>
  <c r="L7" i="9"/>
  <c r="M7" i="9"/>
  <c r="N7" i="9"/>
  <c r="O7" i="9"/>
  <c r="P7" i="9"/>
  <c r="Q7" i="9"/>
  <c r="R7" i="9"/>
  <c r="I8" i="9"/>
  <c r="J8" i="9"/>
  <c r="K8" i="9"/>
  <c r="L8" i="9"/>
  <c r="M8" i="9"/>
  <c r="N8" i="9"/>
  <c r="O8" i="9"/>
  <c r="P8" i="9"/>
  <c r="Q8" i="9"/>
  <c r="R8" i="9"/>
  <c r="I9" i="9"/>
  <c r="J9" i="9"/>
  <c r="K9" i="9"/>
  <c r="L9" i="9"/>
  <c r="M9" i="9"/>
  <c r="N9" i="9"/>
  <c r="O9" i="9"/>
  <c r="P9" i="9"/>
  <c r="Q9" i="9"/>
  <c r="R9" i="9"/>
  <c r="I10" i="9"/>
  <c r="J10" i="9"/>
  <c r="K10" i="9"/>
  <c r="L10" i="9"/>
  <c r="M10" i="9"/>
  <c r="N10" i="9"/>
  <c r="O10" i="9"/>
  <c r="P10" i="9"/>
  <c r="Q10" i="9"/>
  <c r="R10" i="9"/>
  <c r="I11" i="9"/>
  <c r="J11" i="9"/>
  <c r="K11" i="9"/>
  <c r="L11" i="9"/>
  <c r="M11" i="9"/>
  <c r="N11" i="9"/>
  <c r="O11" i="9"/>
  <c r="P11" i="9"/>
  <c r="Q11" i="9"/>
  <c r="R11" i="9"/>
  <c r="I12" i="9"/>
  <c r="J12" i="9"/>
  <c r="K12" i="9"/>
  <c r="L12" i="9"/>
  <c r="M12" i="9"/>
  <c r="N12" i="9"/>
  <c r="O12" i="9"/>
  <c r="P12" i="9"/>
  <c r="Q12" i="9"/>
  <c r="R12" i="9"/>
  <c r="I13" i="9"/>
  <c r="J13" i="9"/>
  <c r="K13" i="9"/>
  <c r="L13" i="9"/>
  <c r="M13" i="9"/>
  <c r="N13" i="9"/>
  <c r="O13" i="9"/>
  <c r="P13" i="9"/>
  <c r="Q13" i="9"/>
  <c r="R13" i="9"/>
  <c r="I14" i="9"/>
  <c r="J14" i="9"/>
  <c r="K14" i="9"/>
  <c r="L14" i="9"/>
  <c r="M14" i="9"/>
  <c r="N14" i="9"/>
  <c r="O14" i="9"/>
  <c r="P14" i="9"/>
  <c r="Q14" i="9"/>
  <c r="R14" i="9"/>
  <c r="I15" i="9"/>
  <c r="J15" i="9"/>
  <c r="K15" i="9"/>
  <c r="L15" i="9"/>
  <c r="M15" i="9"/>
  <c r="N15" i="9"/>
  <c r="O15" i="9"/>
  <c r="P15" i="9"/>
  <c r="Q15" i="9"/>
  <c r="R15" i="9"/>
  <c r="I16" i="9"/>
  <c r="J16" i="9"/>
  <c r="K16" i="9"/>
  <c r="L16" i="9"/>
  <c r="M16" i="9"/>
  <c r="N16" i="9"/>
  <c r="O16" i="9"/>
  <c r="P16" i="9"/>
  <c r="Q16" i="9"/>
  <c r="R16" i="9"/>
  <c r="I17" i="9"/>
  <c r="J17" i="9"/>
  <c r="K17" i="9"/>
  <c r="L17" i="9"/>
  <c r="M17" i="9"/>
  <c r="N17" i="9"/>
  <c r="O17" i="9"/>
  <c r="P17" i="9"/>
  <c r="Q17" i="9"/>
  <c r="R17" i="9"/>
  <c r="I18" i="9"/>
  <c r="J18" i="9"/>
  <c r="K18" i="9"/>
  <c r="L18" i="9"/>
  <c r="M18" i="9"/>
  <c r="N18" i="9"/>
  <c r="O18" i="9"/>
  <c r="P18" i="9"/>
  <c r="Q18" i="9"/>
  <c r="R18" i="9"/>
  <c r="I19" i="9"/>
  <c r="J19" i="9"/>
  <c r="K19" i="9"/>
  <c r="L19" i="9"/>
  <c r="M19" i="9"/>
  <c r="N19" i="9"/>
  <c r="O19" i="9"/>
  <c r="P19" i="9"/>
  <c r="Q19" i="9"/>
  <c r="R19" i="9"/>
  <c r="I20" i="9"/>
  <c r="J20" i="9"/>
  <c r="K20" i="9"/>
  <c r="L20" i="9"/>
  <c r="M20" i="9"/>
  <c r="N20" i="9"/>
  <c r="O20" i="9"/>
  <c r="P20" i="9"/>
  <c r="Q20" i="9"/>
  <c r="R20" i="9"/>
  <c r="Q2" i="9"/>
  <c r="P4" i="8"/>
  <c r="I3" i="8"/>
  <c r="J3" i="8"/>
  <c r="K3" i="8"/>
  <c r="L3" i="8"/>
  <c r="M3" i="8"/>
  <c r="N3" i="8"/>
  <c r="O3" i="8"/>
  <c r="P3" i="8"/>
  <c r="Q3" i="8"/>
  <c r="R3" i="8"/>
  <c r="I4" i="8"/>
  <c r="J4" i="8"/>
  <c r="K4" i="8"/>
  <c r="L4" i="8"/>
  <c r="M4" i="8"/>
  <c r="N4" i="8"/>
  <c r="O4" i="8"/>
  <c r="Q4" i="8"/>
  <c r="R4" i="8"/>
  <c r="I5" i="8"/>
  <c r="J5" i="8"/>
  <c r="K5" i="8"/>
  <c r="L5" i="8"/>
  <c r="M5" i="8"/>
  <c r="N5" i="8"/>
  <c r="O5" i="8"/>
  <c r="P5" i="8"/>
  <c r="Q5" i="8"/>
  <c r="R5" i="8"/>
  <c r="I6" i="8"/>
  <c r="J6" i="8"/>
  <c r="K6" i="8"/>
  <c r="L6" i="8"/>
  <c r="M6" i="8"/>
  <c r="N6" i="8"/>
  <c r="O6" i="8"/>
  <c r="P6" i="8"/>
  <c r="Q6" i="8"/>
  <c r="R6" i="8"/>
  <c r="Q2" i="8"/>
  <c r="I3" i="7"/>
  <c r="J3" i="7"/>
  <c r="K3" i="7"/>
  <c r="L3" i="7"/>
  <c r="M3" i="7"/>
  <c r="N3" i="7"/>
  <c r="O3" i="7"/>
  <c r="P3" i="7"/>
  <c r="Q3" i="7"/>
  <c r="R3" i="7"/>
  <c r="I4" i="7"/>
  <c r="J4" i="7"/>
  <c r="K4" i="7"/>
  <c r="L4" i="7"/>
  <c r="M4" i="7"/>
  <c r="N4" i="7"/>
  <c r="O4" i="7"/>
  <c r="P4" i="7"/>
  <c r="Q4" i="7"/>
  <c r="R4" i="7"/>
  <c r="I5" i="7"/>
  <c r="J5" i="7"/>
  <c r="K5" i="7"/>
  <c r="L5" i="7"/>
  <c r="M5" i="7"/>
  <c r="N5" i="7"/>
  <c r="O5" i="7"/>
  <c r="P5" i="7"/>
  <c r="Q5" i="7"/>
  <c r="R5" i="7"/>
  <c r="I6" i="7"/>
  <c r="J6" i="7"/>
  <c r="K6" i="7"/>
  <c r="L6" i="7"/>
  <c r="M6" i="7"/>
  <c r="N6" i="7"/>
  <c r="O6" i="7"/>
  <c r="P6" i="7"/>
  <c r="Q6" i="7"/>
  <c r="R6" i="7"/>
  <c r="I7" i="7"/>
  <c r="J7" i="7"/>
  <c r="K7" i="7"/>
  <c r="L7" i="7"/>
  <c r="M7" i="7"/>
  <c r="N7" i="7"/>
  <c r="O7" i="7"/>
  <c r="P7" i="7"/>
  <c r="Q7" i="7"/>
  <c r="R7" i="7"/>
  <c r="I8" i="7"/>
  <c r="J8" i="7"/>
  <c r="K8" i="7"/>
  <c r="L8" i="7"/>
  <c r="M8" i="7"/>
  <c r="N8" i="7"/>
  <c r="O8" i="7"/>
  <c r="P8" i="7"/>
  <c r="Q8" i="7"/>
  <c r="R8" i="7"/>
  <c r="I9" i="7"/>
  <c r="J9" i="7"/>
  <c r="K9" i="7"/>
  <c r="L9" i="7"/>
  <c r="M9" i="7"/>
  <c r="N9" i="7"/>
  <c r="O9" i="7"/>
  <c r="P9" i="7"/>
  <c r="Q9" i="7"/>
  <c r="R9" i="7"/>
  <c r="I10" i="7"/>
  <c r="J10" i="7"/>
  <c r="K10" i="7"/>
  <c r="L10" i="7"/>
  <c r="M10" i="7"/>
  <c r="N10" i="7"/>
  <c r="O10" i="7"/>
  <c r="P10" i="7"/>
  <c r="Q10" i="7"/>
  <c r="R10" i="7"/>
  <c r="I11" i="7"/>
  <c r="J11" i="7"/>
  <c r="K11" i="7"/>
  <c r="L11" i="7"/>
  <c r="M11" i="7"/>
  <c r="N11" i="7"/>
  <c r="O11" i="7"/>
  <c r="P11" i="7"/>
  <c r="Q11" i="7"/>
  <c r="R11" i="7"/>
  <c r="Q2" i="7"/>
  <c r="R2" i="9"/>
  <c r="P2" i="9"/>
  <c r="O2" i="9"/>
  <c r="N2" i="9"/>
  <c r="M2" i="9"/>
  <c r="L2" i="9"/>
  <c r="K2" i="9"/>
  <c r="J2" i="9"/>
  <c r="I2" i="9"/>
  <c r="R2" i="8"/>
  <c r="P2" i="8"/>
  <c r="O2" i="8"/>
  <c r="N2" i="8"/>
  <c r="M2" i="8"/>
  <c r="L2" i="8"/>
  <c r="K2" i="8"/>
  <c r="J2" i="8"/>
  <c r="I2" i="8"/>
  <c r="R2" i="7"/>
  <c r="P2" i="7"/>
  <c r="O2" i="7"/>
  <c r="N2" i="7"/>
  <c r="M2" i="7"/>
  <c r="L2" i="7"/>
  <c r="K2" i="7"/>
  <c r="J2" i="7"/>
  <c r="I2" i="7"/>
  <c r="K3" i="18"/>
  <c r="L3" i="18"/>
  <c r="M3" i="18"/>
  <c r="N3" i="18"/>
  <c r="O3" i="18"/>
  <c r="P3" i="18"/>
  <c r="Q3" i="18"/>
  <c r="R3" i="18"/>
  <c r="S3" i="18"/>
  <c r="T3" i="18"/>
  <c r="U3" i="18"/>
  <c r="V3" i="18"/>
  <c r="K4" i="18"/>
  <c r="L4" i="18"/>
  <c r="M4" i="18"/>
  <c r="N4" i="18"/>
  <c r="O4" i="18"/>
  <c r="P4" i="18"/>
  <c r="Q4" i="18"/>
  <c r="R4" i="18"/>
  <c r="S4" i="18"/>
  <c r="T4" i="18"/>
  <c r="U4" i="18"/>
  <c r="V4" i="18"/>
  <c r="K5" i="18"/>
  <c r="L5" i="18"/>
  <c r="M5" i="18"/>
  <c r="N5" i="18"/>
  <c r="O5" i="18"/>
  <c r="P5" i="18"/>
  <c r="Q5" i="18"/>
  <c r="R5" i="18"/>
  <c r="S5" i="18"/>
  <c r="T5" i="18"/>
  <c r="U5" i="18"/>
  <c r="V5" i="18"/>
  <c r="K6" i="18"/>
  <c r="L6" i="18"/>
  <c r="M6" i="18"/>
  <c r="N6" i="18"/>
  <c r="O6" i="18"/>
  <c r="P6" i="18"/>
  <c r="Q6" i="18"/>
  <c r="R6" i="18"/>
  <c r="S6" i="18"/>
  <c r="T6" i="18"/>
  <c r="U6" i="18"/>
  <c r="V6" i="18"/>
  <c r="K7" i="18"/>
  <c r="L7" i="18"/>
  <c r="M7" i="18"/>
  <c r="N7" i="18"/>
  <c r="O7" i="18"/>
  <c r="P7" i="18"/>
  <c r="Q7" i="18"/>
  <c r="R7" i="18"/>
  <c r="S7" i="18"/>
  <c r="T7" i="18"/>
  <c r="U7" i="18"/>
  <c r="V7" i="18"/>
  <c r="K8" i="18"/>
  <c r="L8" i="18"/>
  <c r="M8" i="18"/>
  <c r="N8" i="18"/>
  <c r="O8" i="18"/>
  <c r="P8" i="18"/>
  <c r="Q8" i="18"/>
  <c r="R8" i="18"/>
  <c r="S8" i="18"/>
  <c r="T8" i="18"/>
  <c r="U8" i="18"/>
  <c r="V8" i="18"/>
  <c r="K9" i="18"/>
  <c r="L9" i="18"/>
  <c r="M9" i="18"/>
  <c r="N9" i="18"/>
  <c r="O9" i="18"/>
  <c r="P9" i="18"/>
  <c r="Q9" i="18"/>
  <c r="R9" i="18"/>
  <c r="S9" i="18"/>
  <c r="T9" i="18"/>
  <c r="U9" i="18"/>
  <c r="V9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U2" i="18"/>
  <c r="K3" i="17"/>
  <c r="L3" i="17"/>
  <c r="M3" i="17"/>
  <c r="N3" i="17"/>
  <c r="O3" i="17"/>
  <c r="P3" i="17"/>
  <c r="Q3" i="17"/>
  <c r="R3" i="17"/>
  <c r="S3" i="17"/>
  <c r="T3" i="17"/>
  <c r="U3" i="17"/>
  <c r="V3" i="17"/>
  <c r="K4" i="17"/>
  <c r="L4" i="17"/>
  <c r="M4" i="17"/>
  <c r="N4" i="17"/>
  <c r="O4" i="17"/>
  <c r="P4" i="17"/>
  <c r="Q4" i="17"/>
  <c r="R4" i="17"/>
  <c r="S4" i="17"/>
  <c r="T4" i="17"/>
  <c r="U4" i="17"/>
  <c r="V4" i="17"/>
  <c r="K5" i="17"/>
  <c r="L5" i="17"/>
  <c r="M5" i="17"/>
  <c r="N5" i="17"/>
  <c r="O5" i="17"/>
  <c r="P5" i="17"/>
  <c r="Q5" i="17"/>
  <c r="R5" i="17"/>
  <c r="S5" i="17"/>
  <c r="T5" i="17"/>
  <c r="U5" i="17"/>
  <c r="V5" i="17"/>
  <c r="K6" i="17"/>
  <c r="L6" i="17"/>
  <c r="M6" i="17"/>
  <c r="N6" i="17"/>
  <c r="O6" i="17"/>
  <c r="P6" i="17"/>
  <c r="Q6" i="17"/>
  <c r="R6" i="17"/>
  <c r="S6" i="17"/>
  <c r="T6" i="17"/>
  <c r="U6" i="17"/>
  <c r="V6" i="17"/>
  <c r="K7" i="17"/>
  <c r="L7" i="17"/>
  <c r="M7" i="17"/>
  <c r="N7" i="17"/>
  <c r="O7" i="17"/>
  <c r="P7" i="17"/>
  <c r="Q7" i="17"/>
  <c r="R7" i="17"/>
  <c r="S7" i="17"/>
  <c r="T7" i="17"/>
  <c r="U7" i="17"/>
  <c r="V7" i="17"/>
  <c r="K8" i="17"/>
  <c r="L8" i="17"/>
  <c r="M8" i="17"/>
  <c r="N8" i="17"/>
  <c r="O8" i="17"/>
  <c r="P8" i="17"/>
  <c r="Q8" i="17"/>
  <c r="R8" i="17"/>
  <c r="S8" i="17"/>
  <c r="T8" i="17"/>
  <c r="U8" i="17"/>
  <c r="V8" i="17"/>
  <c r="K9" i="17"/>
  <c r="L9" i="17"/>
  <c r="M9" i="17"/>
  <c r="N9" i="17"/>
  <c r="O9" i="17"/>
  <c r="P9" i="17"/>
  <c r="Q9" i="17"/>
  <c r="R9" i="17"/>
  <c r="S9" i="17"/>
  <c r="T9" i="17"/>
  <c r="U9" i="17"/>
  <c r="V9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U2" i="17"/>
  <c r="V2" i="18"/>
  <c r="T2" i="18"/>
  <c r="S2" i="18"/>
  <c r="R2" i="18"/>
  <c r="Q2" i="18"/>
  <c r="P2" i="18"/>
  <c r="O2" i="18"/>
  <c r="N2" i="18"/>
  <c r="M2" i="18"/>
  <c r="L2" i="18"/>
  <c r="K2" i="18"/>
  <c r="V2" i="17"/>
  <c r="T2" i="17"/>
  <c r="S2" i="17"/>
  <c r="R2" i="17"/>
  <c r="Q2" i="17"/>
  <c r="P2" i="17"/>
  <c r="O2" i="17"/>
  <c r="N2" i="17"/>
  <c r="M2" i="17"/>
  <c r="L2" i="17"/>
  <c r="K2" i="17"/>
  <c r="K3" i="19"/>
  <c r="L3" i="19"/>
  <c r="M3" i="19"/>
  <c r="N3" i="19"/>
  <c r="O3" i="19"/>
  <c r="P3" i="19"/>
  <c r="Q3" i="19"/>
  <c r="R3" i="19"/>
  <c r="S3" i="19"/>
  <c r="T3" i="19"/>
  <c r="U3" i="19"/>
  <c r="V3" i="19"/>
  <c r="K4" i="19"/>
  <c r="L4" i="19"/>
  <c r="M4" i="19"/>
  <c r="N4" i="19"/>
  <c r="O4" i="19"/>
  <c r="P4" i="19"/>
  <c r="Q4" i="19"/>
  <c r="R4" i="19"/>
  <c r="S4" i="19"/>
  <c r="T4" i="19"/>
  <c r="U4" i="19"/>
  <c r="V4" i="19"/>
  <c r="K5" i="19"/>
  <c r="L5" i="19"/>
  <c r="M5" i="19"/>
  <c r="N5" i="19"/>
  <c r="O5" i="19"/>
  <c r="P5" i="19"/>
  <c r="Q5" i="19"/>
  <c r="R5" i="19"/>
  <c r="S5" i="19"/>
  <c r="T5" i="19"/>
  <c r="U5" i="19"/>
  <c r="V5" i="19"/>
  <c r="K6" i="19"/>
  <c r="L6" i="19"/>
  <c r="M6" i="19"/>
  <c r="N6" i="19"/>
  <c r="O6" i="19"/>
  <c r="P6" i="19"/>
  <c r="Q6" i="19"/>
  <c r="R6" i="19"/>
  <c r="S6" i="19"/>
  <c r="T6" i="19"/>
  <c r="U6" i="19"/>
  <c r="V6" i="19"/>
  <c r="K7" i="19"/>
  <c r="L7" i="19"/>
  <c r="M7" i="19"/>
  <c r="N7" i="19"/>
  <c r="O7" i="19"/>
  <c r="P7" i="19"/>
  <c r="Q7" i="19"/>
  <c r="R7" i="19"/>
  <c r="S7" i="19"/>
  <c r="T7" i="19"/>
  <c r="U7" i="19"/>
  <c r="V7" i="19"/>
  <c r="K8" i="19"/>
  <c r="L8" i="19"/>
  <c r="M8" i="19"/>
  <c r="N8" i="19"/>
  <c r="O8" i="19"/>
  <c r="P8" i="19"/>
  <c r="Q8" i="19"/>
  <c r="R8" i="19"/>
  <c r="S8" i="19"/>
  <c r="T8" i="19"/>
  <c r="U8" i="19"/>
  <c r="V8" i="19"/>
  <c r="K9" i="19"/>
  <c r="L9" i="19"/>
  <c r="M9" i="19"/>
  <c r="N9" i="19"/>
  <c r="O9" i="19"/>
  <c r="P9" i="19"/>
  <c r="Q9" i="19"/>
  <c r="R9" i="19"/>
  <c r="S9" i="19"/>
  <c r="T9" i="19"/>
  <c r="U9" i="19"/>
  <c r="V9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U2" i="19"/>
  <c r="V2" i="19"/>
  <c r="T2" i="19"/>
  <c r="S2" i="19"/>
  <c r="R2" i="19"/>
  <c r="Q2" i="19"/>
  <c r="P2" i="19"/>
  <c r="O2" i="19"/>
  <c r="N2" i="19"/>
  <c r="M2" i="19"/>
  <c r="L2" i="19"/>
  <c r="K2" i="19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2" i="12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2" i="16"/>
  <c r="K11" i="12"/>
  <c r="L11" i="12"/>
  <c r="M11" i="12"/>
  <c r="N11" i="12"/>
  <c r="O11" i="12"/>
  <c r="P11" i="12"/>
  <c r="Q11" i="12"/>
  <c r="R11" i="12"/>
  <c r="S11" i="12"/>
  <c r="T11" i="12"/>
  <c r="V11" i="12"/>
  <c r="K12" i="12"/>
  <c r="L12" i="12"/>
  <c r="M12" i="12"/>
  <c r="N12" i="12"/>
  <c r="O12" i="12"/>
  <c r="P12" i="12"/>
  <c r="Q12" i="12"/>
  <c r="R12" i="12"/>
  <c r="S12" i="12"/>
  <c r="T12" i="12"/>
  <c r="V12" i="12"/>
  <c r="K13" i="12"/>
  <c r="L13" i="12"/>
  <c r="M13" i="12"/>
  <c r="N13" i="12"/>
  <c r="O13" i="12"/>
  <c r="P13" i="12"/>
  <c r="Q13" i="12"/>
  <c r="R13" i="12"/>
  <c r="S13" i="12"/>
  <c r="T13" i="12"/>
  <c r="V13" i="12"/>
  <c r="K14" i="12"/>
  <c r="L14" i="12"/>
  <c r="M14" i="12"/>
  <c r="N14" i="12"/>
  <c r="O14" i="12"/>
  <c r="P14" i="12"/>
  <c r="Q14" i="12"/>
  <c r="R14" i="12"/>
  <c r="S14" i="12"/>
  <c r="T14" i="12"/>
  <c r="V14" i="12"/>
  <c r="K15" i="12"/>
  <c r="L15" i="12"/>
  <c r="M15" i="12"/>
  <c r="N15" i="12"/>
  <c r="O15" i="12"/>
  <c r="P15" i="12"/>
  <c r="Q15" i="12"/>
  <c r="R15" i="12"/>
  <c r="S15" i="12"/>
  <c r="T15" i="12"/>
  <c r="V15" i="12"/>
  <c r="K16" i="12"/>
  <c r="L16" i="12"/>
  <c r="M16" i="12"/>
  <c r="N16" i="12"/>
  <c r="O16" i="12"/>
  <c r="P16" i="12"/>
  <c r="Q16" i="12"/>
  <c r="R16" i="12"/>
  <c r="S16" i="12"/>
  <c r="T16" i="12"/>
  <c r="V16" i="12"/>
  <c r="K17" i="12"/>
  <c r="L17" i="12"/>
  <c r="M17" i="12"/>
  <c r="N17" i="12"/>
  <c r="O17" i="12"/>
  <c r="P17" i="12"/>
  <c r="Q17" i="12"/>
  <c r="R17" i="12"/>
  <c r="S17" i="12"/>
  <c r="T17" i="12"/>
  <c r="V17" i="12"/>
  <c r="K18" i="12"/>
  <c r="L18" i="12"/>
  <c r="M18" i="12"/>
  <c r="N18" i="12"/>
  <c r="O18" i="12"/>
  <c r="P18" i="12"/>
  <c r="Q18" i="12"/>
  <c r="R18" i="12"/>
  <c r="S18" i="12"/>
  <c r="T18" i="12"/>
  <c r="V18" i="12"/>
  <c r="K19" i="12"/>
  <c r="L19" i="12"/>
  <c r="M19" i="12"/>
  <c r="N19" i="12"/>
  <c r="O19" i="12"/>
  <c r="P19" i="12"/>
  <c r="Q19" i="12"/>
  <c r="R19" i="12"/>
  <c r="S19" i="12"/>
  <c r="T19" i="12"/>
  <c r="V19" i="12"/>
  <c r="K20" i="12"/>
  <c r="L20" i="12"/>
  <c r="M20" i="12"/>
  <c r="N20" i="12"/>
  <c r="O20" i="12"/>
  <c r="P20" i="12"/>
  <c r="Q20" i="12"/>
  <c r="R20" i="12"/>
  <c r="S20" i="12"/>
  <c r="T20" i="12"/>
  <c r="V20" i="12"/>
  <c r="K21" i="12"/>
  <c r="L21" i="12"/>
  <c r="M21" i="12"/>
  <c r="N21" i="12"/>
  <c r="O21" i="12"/>
  <c r="P21" i="12"/>
  <c r="Q21" i="12"/>
  <c r="R21" i="12"/>
  <c r="S21" i="12"/>
  <c r="T21" i="12"/>
  <c r="V21" i="12"/>
  <c r="K22" i="12"/>
  <c r="L22" i="12"/>
  <c r="M22" i="12"/>
  <c r="N22" i="12"/>
  <c r="O22" i="12"/>
  <c r="P22" i="12"/>
  <c r="Q22" i="12"/>
  <c r="R22" i="12"/>
  <c r="S22" i="12"/>
  <c r="T22" i="12"/>
  <c r="V22" i="12"/>
  <c r="K23" i="12"/>
  <c r="L23" i="12"/>
  <c r="M23" i="12"/>
  <c r="N23" i="12"/>
  <c r="O23" i="12"/>
  <c r="P23" i="12"/>
  <c r="Q23" i="12"/>
  <c r="R23" i="12"/>
  <c r="S23" i="12"/>
  <c r="T23" i="12"/>
  <c r="V23" i="12"/>
  <c r="K24" i="12"/>
  <c r="L24" i="12"/>
  <c r="M24" i="12"/>
  <c r="N24" i="12"/>
  <c r="O24" i="12"/>
  <c r="P24" i="12"/>
  <c r="Q24" i="12"/>
  <c r="R24" i="12"/>
  <c r="S24" i="12"/>
  <c r="T24" i="12"/>
  <c r="V24" i="12"/>
  <c r="K25" i="12"/>
  <c r="L25" i="12"/>
  <c r="M25" i="12"/>
  <c r="N25" i="12"/>
  <c r="O25" i="12"/>
  <c r="P25" i="12"/>
  <c r="Q25" i="12"/>
  <c r="R25" i="12"/>
  <c r="S25" i="12"/>
  <c r="T25" i="12"/>
  <c r="V25" i="12"/>
  <c r="K26" i="12"/>
  <c r="L26" i="12"/>
  <c r="M26" i="12"/>
  <c r="N26" i="12"/>
  <c r="O26" i="12"/>
  <c r="P26" i="12"/>
  <c r="Q26" i="12"/>
  <c r="R26" i="12"/>
  <c r="S26" i="12"/>
  <c r="T26" i="12"/>
  <c r="V26" i="12"/>
  <c r="K27" i="12"/>
  <c r="L27" i="12"/>
  <c r="M27" i="12"/>
  <c r="N27" i="12"/>
  <c r="O27" i="12"/>
  <c r="P27" i="12"/>
  <c r="Q27" i="12"/>
  <c r="R27" i="12"/>
  <c r="S27" i="12"/>
  <c r="T27" i="12"/>
  <c r="V27" i="12"/>
  <c r="K28" i="12"/>
  <c r="L28" i="12"/>
  <c r="M28" i="12"/>
  <c r="N28" i="12"/>
  <c r="O28" i="12"/>
  <c r="P28" i="12"/>
  <c r="Q28" i="12"/>
  <c r="R28" i="12"/>
  <c r="S28" i="12"/>
  <c r="T28" i="12"/>
  <c r="V28" i="12"/>
  <c r="K29" i="12"/>
  <c r="L29" i="12"/>
  <c r="M29" i="12"/>
  <c r="N29" i="12"/>
  <c r="O29" i="12"/>
  <c r="P29" i="12"/>
  <c r="Q29" i="12"/>
  <c r="R29" i="12"/>
  <c r="S29" i="12"/>
  <c r="T29" i="12"/>
  <c r="V29" i="12"/>
  <c r="K30" i="12"/>
  <c r="L30" i="12"/>
  <c r="M30" i="12"/>
  <c r="N30" i="12"/>
  <c r="O30" i="12"/>
  <c r="P30" i="12"/>
  <c r="Q30" i="12"/>
  <c r="R30" i="12"/>
  <c r="S30" i="12"/>
  <c r="T30" i="12"/>
  <c r="V30" i="12"/>
  <c r="K31" i="12"/>
  <c r="L31" i="12"/>
  <c r="M31" i="12"/>
  <c r="N31" i="12"/>
  <c r="O31" i="12"/>
  <c r="P31" i="12"/>
  <c r="Q31" i="12"/>
  <c r="R31" i="12"/>
  <c r="S31" i="12"/>
  <c r="T31" i="12"/>
  <c r="V31" i="12"/>
  <c r="K32" i="12"/>
  <c r="L32" i="12"/>
  <c r="M32" i="12"/>
  <c r="N32" i="12"/>
  <c r="O32" i="12"/>
  <c r="P32" i="12"/>
  <c r="Q32" i="12"/>
  <c r="R32" i="12"/>
  <c r="S32" i="12"/>
  <c r="T32" i="12"/>
  <c r="V32" i="12"/>
  <c r="K33" i="12"/>
  <c r="L33" i="12"/>
  <c r="M33" i="12"/>
  <c r="N33" i="12"/>
  <c r="O33" i="12"/>
  <c r="P33" i="12"/>
  <c r="Q33" i="12"/>
  <c r="R33" i="12"/>
  <c r="S33" i="12"/>
  <c r="T33" i="12"/>
  <c r="V33" i="12"/>
  <c r="K34" i="12"/>
  <c r="L34" i="12"/>
  <c r="M34" i="12"/>
  <c r="N34" i="12"/>
  <c r="O34" i="12"/>
  <c r="P34" i="12"/>
  <c r="Q34" i="12"/>
  <c r="R34" i="12"/>
  <c r="S34" i="12"/>
  <c r="T34" i="12"/>
  <c r="V34" i="12"/>
  <c r="K35" i="12"/>
  <c r="L35" i="12"/>
  <c r="M35" i="12"/>
  <c r="N35" i="12"/>
  <c r="O35" i="12"/>
  <c r="P35" i="12"/>
  <c r="Q35" i="12"/>
  <c r="R35" i="12"/>
  <c r="S35" i="12"/>
  <c r="T35" i="12"/>
  <c r="V35" i="12"/>
  <c r="K36" i="12"/>
  <c r="L36" i="12"/>
  <c r="M36" i="12"/>
  <c r="N36" i="12"/>
  <c r="O36" i="12"/>
  <c r="P36" i="12"/>
  <c r="Q36" i="12"/>
  <c r="R36" i="12"/>
  <c r="S36" i="12"/>
  <c r="T36" i="12"/>
  <c r="V36" i="12"/>
  <c r="K37" i="12"/>
  <c r="L37" i="12"/>
  <c r="M37" i="12"/>
  <c r="N37" i="12"/>
  <c r="O37" i="12"/>
  <c r="P37" i="12"/>
  <c r="Q37" i="12"/>
  <c r="R37" i="12"/>
  <c r="S37" i="12"/>
  <c r="T37" i="12"/>
  <c r="V37" i="12"/>
  <c r="K38" i="12"/>
  <c r="L38" i="12"/>
  <c r="M38" i="12"/>
  <c r="N38" i="12"/>
  <c r="O38" i="12"/>
  <c r="P38" i="12"/>
  <c r="Q38" i="12"/>
  <c r="R38" i="12"/>
  <c r="S38" i="12"/>
  <c r="T38" i="12"/>
  <c r="V38" i="12"/>
  <c r="K39" i="12"/>
  <c r="L39" i="12"/>
  <c r="M39" i="12"/>
  <c r="N39" i="12"/>
  <c r="O39" i="12"/>
  <c r="P39" i="12"/>
  <c r="Q39" i="12"/>
  <c r="R39" i="12"/>
  <c r="S39" i="12"/>
  <c r="T39" i="12"/>
  <c r="V39" i="12"/>
  <c r="K40" i="12"/>
  <c r="L40" i="12"/>
  <c r="M40" i="12"/>
  <c r="N40" i="12"/>
  <c r="O40" i="12"/>
  <c r="P40" i="12"/>
  <c r="Q40" i="12"/>
  <c r="R40" i="12"/>
  <c r="S40" i="12"/>
  <c r="T40" i="12"/>
  <c r="V40" i="12"/>
  <c r="K41" i="12"/>
  <c r="L41" i="12"/>
  <c r="M41" i="12"/>
  <c r="N41" i="12"/>
  <c r="O41" i="12"/>
  <c r="P41" i="12"/>
  <c r="Q41" i="12"/>
  <c r="R41" i="12"/>
  <c r="S41" i="12"/>
  <c r="T41" i="12"/>
  <c r="V41" i="12"/>
  <c r="K42" i="12"/>
  <c r="L42" i="12"/>
  <c r="M42" i="12"/>
  <c r="N42" i="12"/>
  <c r="O42" i="12"/>
  <c r="P42" i="12"/>
  <c r="Q42" i="12"/>
  <c r="R42" i="12"/>
  <c r="S42" i="12"/>
  <c r="T42" i="12"/>
  <c r="V42" i="12"/>
  <c r="K2" i="12"/>
  <c r="L2" i="12"/>
  <c r="M2" i="12"/>
  <c r="N2" i="12"/>
  <c r="O2" i="12"/>
  <c r="P2" i="12"/>
  <c r="Q2" i="12"/>
  <c r="R2" i="12"/>
  <c r="S2" i="12"/>
  <c r="T2" i="12"/>
  <c r="V2" i="12"/>
  <c r="K3" i="12"/>
  <c r="L3" i="12"/>
  <c r="M3" i="12"/>
  <c r="N3" i="12"/>
  <c r="O3" i="12"/>
  <c r="P3" i="12"/>
  <c r="Q3" i="12"/>
  <c r="R3" i="12"/>
  <c r="S3" i="12"/>
  <c r="T3" i="12"/>
  <c r="V3" i="12"/>
  <c r="K4" i="12"/>
  <c r="L4" i="12"/>
  <c r="M4" i="12"/>
  <c r="N4" i="12"/>
  <c r="O4" i="12"/>
  <c r="P4" i="12"/>
  <c r="Q4" i="12"/>
  <c r="R4" i="12"/>
  <c r="S4" i="12"/>
  <c r="T4" i="12"/>
  <c r="V4" i="12"/>
  <c r="K5" i="12"/>
  <c r="L5" i="12"/>
  <c r="M5" i="12"/>
  <c r="N5" i="12"/>
  <c r="O5" i="12"/>
  <c r="P5" i="12"/>
  <c r="Q5" i="12"/>
  <c r="R5" i="12"/>
  <c r="S5" i="12"/>
  <c r="T5" i="12"/>
  <c r="V5" i="12"/>
  <c r="K6" i="12"/>
  <c r="L6" i="12"/>
  <c r="M6" i="12"/>
  <c r="N6" i="12"/>
  <c r="O6" i="12"/>
  <c r="P6" i="12"/>
  <c r="Q6" i="12"/>
  <c r="R6" i="12"/>
  <c r="S6" i="12"/>
  <c r="T6" i="12"/>
  <c r="V6" i="12"/>
  <c r="K7" i="12"/>
  <c r="L7" i="12"/>
  <c r="M7" i="12"/>
  <c r="N7" i="12"/>
  <c r="O7" i="12"/>
  <c r="P7" i="12"/>
  <c r="Q7" i="12"/>
  <c r="R7" i="12"/>
  <c r="S7" i="12"/>
  <c r="T7" i="12"/>
  <c r="V7" i="12"/>
  <c r="K8" i="12"/>
  <c r="L8" i="12"/>
  <c r="M8" i="12"/>
  <c r="N8" i="12"/>
  <c r="O8" i="12"/>
  <c r="P8" i="12"/>
  <c r="Q8" i="12"/>
  <c r="R8" i="12"/>
  <c r="S8" i="12"/>
  <c r="T8" i="12"/>
  <c r="V8" i="12"/>
  <c r="K9" i="12"/>
  <c r="L9" i="12"/>
  <c r="M9" i="12"/>
  <c r="N9" i="12"/>
  <c r="O9" i="12"/>
  <c r="P9" i="12"/>
  <c r="Q9" i="12"/>
  <c r="R9" i="12"/>
  <c r="S9" i="12"/>
  <c r="T9" i="12"/>
  <c r="V9" i="12"/>
  <c r="K10" i="12"/>
  <c r="L10" i="12"/>
  <c r="M10" i="12"/>
  <c r="N10" i="12"/>
  <c r="O10" i="12"/>
  <c r="P10" i="12"/>
  <c r="Q10" i="12"/>
  <c r="R10" i="12"/>
  <c r="S10" i="12"/>
  <c r="T10" i="12"/>
  <c r="V10" i="12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K3" i="16"/>
  <c r="M3" i="16"/>
  <c r="N3" i="16"/>
  <c r="O3" i="16"/>
  <c r="P3" i="16"/>
  <c r="Q3" i="16"/>
  <c r="R3" i="16"/>
  <c r="S3" i="16"/>
  <c r="T3" i="16"/>
  <c r="V3" i="16"/>
  <c r="K4" i="16"/>
  <c r="M4" i="16"/>
  <c r="N4" i="16"/>
  <c r="O4" i="16"/>
  <c r="P4" i="16"/>
  <c r="Q4" i="16"/>
  <c r="R4" i="16"/>
  <c r="S4" i="16"/>
  <c r="T4" i="16"/>
  <c r="V4" i="16"/>
  <c r="K5" i="16"/>
  <c r="M5" i="16"/>
  <c r="N5" i="16"/>
  <c r="O5" i="16"/>
  <c r="P5" i="16"/>
  <c r="Q5" i="16"/>
  <c r="R5" i="16"/>
  <c r="S5" i="16"/>
  <c r="T5" i="16"/>
  <c r="V5" i="16"/>
  <c r="K6" i="16"/>
  <c r="M6" i="16"/>
  <c r="N6" i="16"/>
  <c r="O6" i="16"/>
  <c r="P6" i="16"/>
  <c r="Q6" i="16"/>
  <c r="R6" i="16"/>
  <c r="S6" i="16"/>
  <c r="T6" i="16"/>
  <c r="V6" i="16"/>
  <c r="K7" i="16"/>
  <c r="M7" i="16"/>
  <c r="N7" i="16"/>
  <c r="O7" i="16"/>
  <c r="P7" i="16"/>
  <c r="Q7" i="16"/>
  <c r="R7" i="16"/>
  <c r="S7" i="16"/>
  <c r="T7" i="16"/>
  <c r="V7" i="16"/>
  <c r="K8" i="16"/>
  <c r="M8" i="16"/>
  <c r="N8" i="16"/>
  <c r="O8" i="16"/>
  <c r="P8" i="16"/>
  <c r="Q8" i="16"/>
  <c r="R8" i="16"/>
  <c r="S8" i="16"/>
  <c r="T8" i="16"/>
  <c r="V8" i="16"/>
  <c r="K9" i="16"/>
  <c r="M9" i="16"/>
  <c r="N9" i="16"/>
  <c r="O9" i="16"/>
  <c r="P9" i="16"/>
  <c r="Q9" i="16"/>
  <c r="R9" i="16"/>
  <c r="S9" i="16"/>
  <c r="T9" i="16"/>
  <c r="V9" i="16"/>
  <c r="K10" i="16"/>
  <c r="M10" i="16"/>
  <c r="N10" i="16"/>
  <c r="O10" i="16"/>
  <c r="P10" i="16"/>
  <c r="Q10" i="16"/>
  <c r="R10" i="16"/>
  <c r="S10" i="16"/>
  <c r="T10" i="16"/>
  <c r="V10" i="16"/>
  <c r="K11" i="16"/>
  <c r="M11" i="16"/>
  <c r="N11" i="16"/>
  <c r="O11" i="16"/>
  <c r="P11" i="16"/>
  <c r="Q11" i="16"/>
  <c r="R11" i="16"/>
  <c r="S11" i="16"/>
  <c r="T11" i="16"/>
  <c r="V11" i="16"/>
  <c r="K12" i="16"/>
  <c r="M12" i="16"/>
  <c r="N12" i="16"/>
  <c r="O12" i="16"/>
  <c r="P12" i="16"/>
  <c r="Q12" i="16"/>
  <c r="R12" i="16"/>
  <c r="S12" i="16"/>
  <c r="T12" i="16"/>
  <c r="V12" i="16"/>
  <c r="K13" i="16"/>
  <c r="M13" i="16"/>
  <c r="N13" i="16"/>
  <c r="O13" i="16"/>
  <c r="P13" i="16"/>
  <c r="Q13" i="16"/>
  <c r="R13" i="16"/>
  <c r="S13" i="16"/>
  <c r="T13" i="16"/>
  <c r="V13" i="16"/>
  <c r="K14" i="16"/>
  <c r="M14" i="16"/>
  <c r="N14" i="16"/>
  <c r="O14" i="16"/>
  <c r="P14" i="16"/>
  <c r="Q14" i="16"/>
  <c r="R14" i="16"/>
  <c r="S14" i="16"/>
  <c r="T14" i="16"/>
  <c r="V14" i="16"/>
  <c r="K15" i="16"/>
  <c r="M15" i="16"/>
  <c r="N15" i="16"/>
  <c r="O15" i="16"/>
  <c r="P15" i="16"/>
  <c r="Q15" i="16"/>
  <c r="R15" i="16"/>
  <c r="S15" i="16"/>
  <c r="T15" i="16"/>
  <c r="V15" i="16"/>
  <c r="K16" i="16"/>
  <c r="M16" i="16"/>
  <c r="N16" i="16"/>
  <c r="O16" i="16"/>
  <c r="P16" i="16"/>
  <c r="Q16" i="16"/>
  <c r="R16" i="16"/>
  <c r="S16" i="16"/>
  <c r="T16" i="16"/>
  <c r="V16" i="16"/>
  <c r="K17" i="16"/>
  <c r="M17" i="16"/>
  <c r="N17" i="16"/>
  <c r="O17" i="16"/>
  <c r="P17" i="16"/>
  <c r="Q17" i="16"/>
  <c r="R17" i="16"/>
  <c r="S17" i="16"/>
  <c r="T17" i="16"/>
  <c r="V17" i="16"/>
  <c r="K18" i="16"/>
  <c r="M18" i="16"/>
  <c r="N18" i="16"/>
  <c r="O18" i="16"/>
  <c r="P18" i="16"/>
  <c r="Q18" i="16"/>
  <c r="R18" i="16"/>
  <c r="S18" i="16"/>
  <c r="T18" i="16"/>
  <c r="V18" i="16"/>
  <c r="K19" i="16"/>
  <c r="M19" i="16"/>
  <c r="N19" i="16"/>
  <c r="O19" i="16"/>
  <c r="P19" i="16"/>
  <c r="Q19" i="16"/>
  <c r="R19" i="16"/>
  <c r="S19" i="16"/>
  <c r="T19" i="16"/>
  <c r="V19" i="16"/>
  <c r="K20" i="16"/>
  <c r="M20" i="16"/>
  <c r="N20" i="16"/>
  <c r="O20" i="16"/>
  <c r="P20" i="16"/>
  <c r="Q20" i="16"/>
  <c r="R20" i="16"/>
  <c r="S20" i="16"/>
  <c r="T20" i="16"/>
  <c r="V20" i="16"/>
  <c r="K21" i="16"/>
  <c r="M21" i="16"/>
  <c r="N21" i="16"/>
  <c r="O21" i="16"/>
  <c r="P21" i="16"/>
  <c r="Q21" i="16"/>
  <c r="R21" i="16"/>
  <c r="S21" i="16"/>
  <c r="T21" i="16"/>
  <c r="V21" i="16"/>
  <c r="K22" i="16"/>
  <c r="M22" i="16"/>
  <c r="N22" i="16"/>
  <c r="O22" i="16"/>
  <c r="P22" i="16"/>
  <c r="Q22" i="16"/>
  <c r="R22" i="16"/>
  <c r="S22" i="16"/>
  <c r="T22" i="16"/>
  <c r="V22" i="16"/>
  <c r="K23" i="16"/>
  <c r="M23" i="16"/>
  <c r="N23" i="16"/>
  <c r="O23" i="16"/>
  <c r="P23" i="16"/>
  <c r="Q23" i="16"/>
  <c r="R23" i="16"/>
  <c r="S23" i="16"/>
  <c r="T23" i="16"/>
  <c r="V23" i="16"/>
  <c r="K24" i="16"/>
  <c r="M24" i="16"/>
  <c r="N24" i="16"/>
  <c r="O24" i="16"/>
  <c r="P24" i="16"/>
  <c r="Q24" i="16"/>
  <c r="R24" i="16"/>
  <c r="S24" i="16"/>
  <c r="T24" i="16"/>
  <c r="V24" i="16"/>
  <c r="K25" i="16"/>
  <c r="M25" i="16"/>
  <c r="N25" i="16"/>
  <c r="O25" i="16"/>
  <c r="P25" i="16"/>
  <c r="Q25" i="16"/>
  <c r="R25" i="16"/>
  <c r="S25" i="16"/>
  <c r="T25" i="16"/>
  <c r="V25" i="16"/>
  <c r="K26" i="16"/>
  <c r="M26" i="16"/>
  <c r="N26" i="16"/>
  <c r="O26" i="16"/>
  <c r="P26" i="16"/>
  <c r="Q26" i="16"/>
  <c r="R26" i="16"/>
  <c r="S26" i="16"/>
  <c r="T26" i="16"/>
  <c r="V26" i="16"/>
  <c r="K27" i="16"/>
  <c r="M27" i="16"/>
  <c r="N27" i="16"/>
  <c r="O27" i="16"/>
  <c r="P27" i="16"/>
  <c r="Q27" i="16"/>
  <c r="R27" i="16"/>
  <c r="S27" i="16"/>
  <c r="T27" i="16"/>
  <c r="V27" i="16"/>
  <c r="K28" i="16"/>
  <c r="M28" i="16"/>
  <c r="N28" i="16"/>
  <c r="O28" i="16"/>
  <c r="P28" i="16"/>
  <c r="Q28" i="16"/>
  <c r="R28" i="16"/>
  <c r="S28" i="16"/>
  <c r="T28" i="16"/>
  <c r="V28" i="16"/>
  <c r="K29" i="16"/>
  <c r="M29" i="16"/>
  <c r="N29" i="16"/>
  <c r="O29" i="16"/>
  <c r="P29" i="16"/>
  <c r="Q29" i="16"/>
  <c r="R29" i="16"/>
  <c r="S29" i="16"/>
  <c r="T29" i="16"/>
  <c r="V29" i="16"/>
  <c r="K30" i="16"/>
  <c r="M30" i="16"/>
  <c r="N30" i="16"/>
  <c r="O30" i="16"/>
  <c r="P30" i="16"/>
  <c r="Q30" i="16"/>
  <c r="R30" i="16"/>
  <c r="S30" i="16"/>
  <c r="T30" i="16"/>
  <c r="V30" i="16"/>
  <c r="K31" i="16"/>
  <c r="M31" i="16"/>
  <c r="N31" i="16"/>
  <c r="O31" i="16"/>
  <c r="P31" i="16"/>
  <c r="Q31" i="16"/>
  <c r="R31" i="16"/>
  <c r="S31" i="16"/>
  <c r="T31" i="16"/>
  <c r="V31" i="16"/>
  <c r="K32" i="16"/>
  <c r="M32" i="16"/>
  <c r="N32" i="16"/>
  <c r="O32" i="16"/>
  <c r="P32" i="16"/>
  <c r="Q32" i="16"/>
  <c r="R32" i="16"/>
  <c r="S32" i="16"/>
  <c r="T32" i="16"/>
  <c r="V32" i="16"/>
  <c r="K33" i="16"/>
  <c r="M33" i="16"/>
  <c r="N33" i="16"/>
  <c r="O33" i="16"/>
  <c r="P33" i="16"/>
  <c r="Q33" i="16"/>
  <c r="R33" i="16"/>
  <c r="S33" i="16"/>
  <c r="T33" i="16"/>
  <c r="V33" i="16"/>
  <c r="K34" i="16"/>
  <c r="M34" i="16"/>
  <c r="N34" i="16"/>
  <c r="O34" i="16"/>
  <c r="P34" i="16"/>
  <c r="Q34" i="16"/>
  <c r="R34" i="16"/>
  <c r="S34" i="16"/>
  <c r="T34" i="16"/>
  <c r="V34" i="16"/>
  <c r="K35" i="16"/>
  <c r="M35" i="16"/>
  <c r="N35" i="16"/>
  <c r="O35" i="16"/>
  <c r="P35" i="16"/>
  <c r="Q35" i="16"/>
  <c r="R35" i="16"/>
  <c r="S35" i="16"/>
  <c r="T35" i="16"/>
  <c r="V35" i="16"/>
  <c r="K36" i="16"/>
  <c r="M36" i="16"/>
  <c r="N36" i="16"/>
  <c r="O36" i="16"/>
  <c r="P36" i="16"/>
  <c r="Q36" i="16"/>
  <c r="R36" i="16"/>
  <c r="S36" i="16"/>
  <c r="T36" i="16"/>
  <c r="V36" i="16"/>
  <c r="K37" i="16"/>
  <c r="M37" i="16"/>
  <c r="N37" i="16"/>
  <c r="O37" i="16"/>
  <c r="P37" i="16"/>
  <c r="Q37" i="16"/>
  <c r="R37" i="16"/>
  <c r="S37" i="16"/>
  <c r="T37" i="16"/>
  <c r="V37" i="16"/>
  <c r="K38" i="16"/>
  <c r="M38" i="16"/>
  <c r="N38" i="16"/>
  <c r="O38" i="16"/>
  <c r="P38" i="16"/>
  <c r="Q38" i="16"/>
  <c r="R38" i="16"/>
  <c r="S38" i="16"/>
  <c r="T38" i="16"/>
  <c r="V38" i="16"/>
  <c r="K39" i="16"/>
  <c r="M39" i="16"/>
  <c r="N39" i="16"/>
  <c r="O39" i="16"/>
  <c r="P39" i="16"/>
  <c r="Q39" i="16"/>
  <c r="R39" i="16"/>
  <c r="S39" i="16"/>
  <c r="T39" i="16"/>
  <c r="V39" i="16"/>
  <c r="K40" i="16"/>
  <c r="M40" i="16"/>
  <c r="N40" i="16"/>
  <c r="O40" i="16"/>
  <c r="P40" i="16"/>
  <c r="Q40" i="16"/>
  <c r="R40" i="16"/>
  <c r="S40" i="16"/>
  <c r="T40" i="16"/>
  <c r="V40" i="16"/>
  <c r="K41" i="16"/>
  <c r="M41" i="16"/>
  <c r="N41" i="16"/>
  <c r="O41" i="16"/>
  <c r="P41" i="16"/>
  <c r="Q41" i="16"/>
  <c r="R41" i="16"/>
  <c r="S41" i="16"/>
  <c r="T41" i="16"/>
  <c r="V41" i="16"/>
  <c r="K42" i="16"/>
  <c r="M42" i="16"/>
  <c r="N42" i="16"/>
  <c r="O42" i="16"/>
  <c r="P42" i="16"/>
  <c r="Q42" i="16"/>
  <c r="R42" i="16"/>
  <c r="S42" i="16"/>
  <c r="T42" i="16"/>
  <c r="V42" i="16"/>
  <c r="K43" i="16"/>
  <c r="M43" i="16"/>
  <c r="N43" i="16"/>
  <c r="O43" i="16"/>
  <c r="P43" i="16"/>
  <c r="Q43" i="16"/>
  <c r="R43" i="16"/>
  <c r="S43" i="16"/>
  <c r="T43" i="16"/>
  <c r="V43" i="16"/>
  <c r="K44" i="16"/>
  <c r="M44" i="16"/>
  <c r="N44" i="16"/>
  <c r="O44" i="16"/>
  <c r="P44" i="16"/>
  <c r="Q44" i="16"/>
  <c r="R44" i="16"/>
  <c r="S44" i="16"/>
  <c r="T44" i="16"/>
  <c r="V44" i="16"/>
  <c r="K45" i="16"/>
  <c r="M45" i="16"/>
  <c r="N45" i="16"/>
  <c r="O45" i="16"/>
  <c r="P45" i="16"/>
  <c r="Q45" i="16"/>
  <c r="R45" i="16"/>
  <c r="S45" i="16"/>
  <c r="T45" i="16"/>
  <c r="V45" i="16"/>
  <c r="K46" i="16"/>
  <c r="M46" i="16"/>
  <c r="N46" i="16"/>
  <c r="O46" i="16"/>
  <c r="P46" i="16"/>
  <c r="Q46" i="16"/>
  <c r="R46" i="16"/>
  <c r="S46" i="16"/>
  <c r="T46" i="16"/>
  <c r="V46" i="16"/>
  <c r="K47" i="16"/>
  <c r="M47" i="16"/>
  <c r="N47" i="16"/>
  <c r="O47" i="16"/>
  <c r="P47" i="16"/>
  <c r="Q47" i="16"/>
  <c r="R47" i="16"/>
  <c r="S47" i="16"/>
  <c r="T47" i="16"/>
  <c r="V47" i="16"/>
  <c r="K48" i="16"/>
  <c r="M48" i="16"/>
  <c r="N48" i="16"/>
  <c r="O48" i="16"/>
  <c r="P48" i="16"/>
  <c r="Q48" i="16"/>
  <c r="R48" i="16"/>
  <c r="S48" i="16"/>
  <c r="T48" i="16"/>
  <c r="V48" i="16"/>
  <c r="K49" i="16"/>
  <c r="M49" i="16"/>
  <c r="N49" i="16"/>
  <c r="O49" i="16"/>
  <c r="P49" i="16"/>
  <c r="Q49" i="16"/>
  <c r="R49" i="16"/>
  <c r="S49" i="16"/>
  <c r="T49" i="16"/>
  <c r="V49" i="16"/>
  <c r="K50" i="16"/>
  <c r="M50" i="16"/>
  <c r="N50" i="16"/>
  <c r="O50" i="16"/>
  <c r="P50" i="16"/>
  <c r="Q50" i="16"/>
  <c r="R50" i="16"/>
  <c r="S50" i="16"/>
  <c r="T50" i="16"/>
  <c r="V50" i="16"/>
  <c r="K51" i="16"/>
  <c r="M51" i="16"/>
  <c r="N51" i="16"/>
  <c r="O51" i="16"/>
  <c r="P51" i="16"/>
  <c r="Q51" i="16"/>
  <c r="R51" i="16"/>
  <c r="S51" i="16"/>
  <c r="T51" i="16"/>
  <c r="V51" i="16"/>
  <c r="K52" i="16"/>
  <c r="M52" i="16"/>
  <c r="N52" i="16"/>
  <c r="O52" i="16"/>
  <c r="P52" i="16"/>
  <c r="Q52" i="16"/>
  <c r="R52" i="16"/>
  <c r="S52" i="16"/>
  <c r="T52" i="16"/>
  <c r="V52" i="16"/>
  <c r="K53" i="16"/>
  <c r="M53" i="16"/>
  <c r="N53" i="16"/>
  <c r="O53" i="16"/>
  <c r="P53" i="16"/>
  <c r="Q53" i="16"/>
  <c r="R53" i="16"/>
  <c r="S53" i="16"/>
  <c r="T53" i="16"/>
  <c r="V53" i="16"/>
  <c r="K54" i="16"/>
  <c r="M54" i="16"/>
  <c r="N54" i="16"/>
  <c r="O54" i="16"/>
  <c r="P54" i="16"/>
  <c r="Q54" i="16"/>
  <c r="R54" i="16"/>
  <c r="S54" i="16"/>
  <c r="T54" i="16"/>
  <c r="V54" i="16"/>
  <c r="K55" i="16"/>
  <c r="M55" i="16"/>
  <c r="N55" i="16"/>
  <c r="O55" i="16"/>
  <c r="P55" i="16"/>
  <c r="Q55" i="16"/>
  <c r="R55" i="16"/>
  <c r="S55" i="16"/>
  <c r="T55" i="16"/>
  <c r="V55" i="16"/>
  <c r="K56" i="16"/>
  <c r="M56" i="16"/>
  <c r="N56" i="16"/>
  <c r="O56" i="16"/>
  <c r="P56" i="16"/>
  <c r="Q56" i="16"/>
  <c r="R56" i="16"/>
  <c r="S56" i="16"/>
  <c r="T56" i="16"/>
  <c r="V56" i="16"/>
  <c r="K57" i="16"/>
  <c r="M57" i="16"/>
  <c r="N57" i="16"/>
  <c r="O57" i="16"/>
  <c r="P57" i="16"/>
  <c r="Q57" i="16"/>
  <c r="R57" i="16"/>
  <c r="S57" i="16"/>
  <c r="T57" i="16"/>
  <c r="V57" i="16"/>
  <c r="V2" i="16"/>
  <c r="N2" i="16"/>
  <c r="O2" i="16"/>
  <c r="P2" i="16"/>
  <c r="Q2" i="16"/>
  <c r="R2" i="16"/>
  <c r="S2" i="16"/>
  <c r="T2" i="16"/>
  <c r="M2" i="16"/>
  <c r="I3" i="6"/>
  <c r="J3" i="6"/>
  <c r="K3" i="6"/>
  <c r="L3" i="6"/>
  <c r="M3" i="6"/>
  <c r="N3" i="6"/>
  <c r="O3" i="6"/>
  <c r="P3" i="6"/>
  <c r="Q3" i="6"/>
  <c r="R3" i="6"/>
  <c r="I4" i="6"/>
  <c r="J4" i="6"/>
  <c r="K4" i="6"/>
  <c r="L4" i="6"/>
  <c r="M4" i="6"/>
  <c r="N4" i="6"/>
  <c r="O4" i="6"/>
  <c r="P4" i="6"/>
  <c r="Q4" i="6"/>
  <c r="R4" i="6"/>
  <c r="I5" i="6"/>
  <c r="J5" i="6"/>
  <c r="K5" i="6"/>
  <c r="L5" i="6"/>
  <c r="M5" i="6"/>
  <c r="N5" i="6"/>
  <c r="O5" i="6"/>
  <c r="P5" i="6"/>
  <c r="Q5" i="6"/>
  <c r="R5" i="6"/>
  <c r="I6" i="6"/>
  <c r="J6" i="6"/>
  <c r="K6" i="6"/>
  <c r="L6" i="6"/>
  <c r="M6" i="6"/>
  <c r="N6" i="6"/>
  <c r="O6" i="6"/>
  <c r="P6" i="6"/>
  <c r="Q6" i="6"/>
  <c r="R6" i="6"/>
  <c r="I7" i="6"/>
  <c r="J7" i="6"/>
  <c r="K7" i="6"/>
  <c r="L7" i="6"/>
  <c r="M7" i="6"/>
  <c r="N7" i="6"/>
  <c r="O7" i="6"/>
  <c r="P7" i="6"/>
  <c r="Q7" i="6"/>
  <c r="R7" i="6"/>
  <c r="I8" i="6"/>
  <c r="J8" i="6"/>
  <c r="K8" i="6"/>
  <c r="L8" i="6"/>
  <c r="M8" i="6"/>
  <c r="N8" i="6"/>
  <c r="O8" i="6"/>
  <c r="P8" i="6"/>
  <c r="Q8" i="6"/>
  <c r="R8" i="6"/>
  <c r="I9" i="6"/>
  <c r="J9" i="6"/>
  <c r="K9" i="6"/>
  <c r="L9" i="6"/>
  <c r="M9" i="6"/>
  <c r="N9" i="6"/>
  <c r="O9" i="6"/>
  <c r="P9" i="6"/>
  <c r="Q9" i="6"/>
  <c r="R9" i="6"/>
  <c r="I10" i="6"/>
  <c r="J10" i="6"/>
  <c r="K10" i="6"/>
  <c r="L10" i="6"/>
  <c r="M10" i="6"/>
  <c r="N10" i="6"/>
  <c r="O10" i="6"/>
  <c r="P10" i="6"/>
  <c r="Q10" i="6"/>
  <c r="R10" i="6"/>
  <c r="I11" i="6"/>
  <c r="J11" i="6"/>
  <c r="K11" i="6"/>
  <c r="L11" i="6"/>
  <c r="M11" i="6"/>
  <c r="N11" i="6"/>
  <c r="O11" i="6"/>
  <c r="P11" i="6"/>
  <c r="Q11" i="6"/>
  <c r="R11" i="6"/>
  <c r="I12" i="6"/>
  <c r="J12" i="6"/>
  <c r="K12" i="6"/>
  <c r="L12" i="6"/>
  <c r="M12" i="6"/>
  <c r="N12" i="6"/>
  <c r="O12" i="6"/>
  <c r="P12" i="6"/>
  <c r="Q12" i="6"/>
  <c r="R12" i="6"/>
  <c r="I13" i="6"/>
  <c r="J13" i="6"/>
  <c r="K13" i="6"/>
  <c r="L13" i="6"/>
  <c r="M13" i="6"/>
  <c r="N13" i="6"/>
  <c r="O13" i="6"/>
  <c r="P13" i="6"/>
  <c r="Q13" i="6"/>
  <c r="R13" i="6"/>
  <c r="I14" i="6"/>
  <c r="J14" i="6"/>
  <c r="K14" i="6"/>
  <c r="L14" i="6"/>
  <c r="M14" i="6"/>
  <c r="N14" i="6"/>
  <c r="O14" i="6"/>
  <c r="P14" i="6"/>
  <c r="Q14" i="6"/>
  <c r="R14" i="6"/>
  <c r="I15" i="6"/>
  <c r="J15" i="6"/>
  <c r="K15" i="6"/>
  <c r="L15" i="6"/>
  <c r="M15" i="6"/>
  <c r="N15" i="6"/>
  <c r="O15" i="6"/>
  <c r="P15" i="6"/>
  <c r="Q15" i="6"/>
  <c r="R15" i="6"/>
  <c r="R2" i="6"/>
  <c r="Q2" i="6"/>
  <c r="P2" i="6"/>
  <c r="O2" i="6"/>
  <c r="N2" i="6"/>
  <c r="M2" i="6"/>
  <c r="L2" i="6"/>
  <c r="K2" i="6"/>
  <c r="J2" i="6"/>
  <c r="I2" i="6"/>
  <c r="I3" i="4"/>
  <c r="J3" i="4"/>
  <c r="K3" i="4"/>
  <c r="L3" i="4"/>
  <c r="M3" i="4"/>
  <c r="N3" i="4"/>
  <c r="O3" i="4"/>
  <c r="P3" i="4"/>
  <c r="Q3" i="4"/>
  <c r="R3" i="4"/>
  <c r="Q2" i="4"/>
  <c r="R2" i="4"/>
  <c r="P2" i="4"/>
  <c r="O2" i="4"/>
  <c r="N2" i="4"/>
  <c r="M2" i="4"/>
  <c r="L2" i="4"/>
  <c r="K2" i="4"/>
  <c r="J2" i="4"/>
  <c r="I2" i="4"/>
  <c r="Q3" i="3"/>
  <c r="Q2" i="3"/>
  <c r="I3" i="3"/>
  <c r="J3" i="3"/>
  <c r="K3" i="3"/>
  <c r="L3" i="3"/>
  <c r="M3" i="3"/>
  <c r="N3" i="3"/>
  <c r="O3" i="3"/>
  <c r="P3" i="3"/>
  <c r="R3" i="3"/>
  <c r="R2" i="3"/>
  <c r="P2" i="3"/>
  <c r="O2" i="3"/>
  <c r="N2" i="3"/>
  <c r="M2" i="3"/>
  <c r="L2" i="3"/>
  <c r="K2" i="3"/>
  <c r="J2" i="3"/>
  <c r="I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" i="2"/>
  <c r="R3" i="1"/>
  <c r="R4" i="1"/>
  <c r="R5" i="1"/>
  <c r="R6" i="1"/>
  <c r="R7" i="1"/>
  <c r="R8" i="1"/>
  <c r="R2" i="1"/>
  <c r="I3" i="2"/>
  <c r="J3" i="2"/>
  <c r="K3" i="2"/>
  <c r="L3" i="2"/>
  <c r="M3" i="2"/>
  <c r="N3" i="2"/>
  <c r="O3" i="2"/>
  <c r="P3" i="2"/>
  <c r="Q3" i="2"/>
  <c r="I4" i="2"/>
  <c r="J4" i="2"/>
  <c r="K4" i="2"/>
  <c r="L4" i="2"/>
  <c r="M4" i="2"/>
  <c r="N4" i="2"/>
  <c r="O4" i="2"/>
  <c r="P4" i="2"/>
  <c r="Q4" i="2"/>
  <c r="I5" i="2"/>
  <c r="J5" i="2"/>
  <c r="K5" i="2"/>
  <c r="L5" i="2"/>
  <c r="M5" i="2"/>
  <c r="N5" i="2"/>
  <c r="O5" i="2"/>
  <c r="P5" i="2"/>
  <c r="Q5" i="2"/>
  <c r="I6" i="2"/>
  <c r="J6" i="2"/>
  <c r="K6" i="2"/>
  <c r="L6" i="2"/>
  <c r="M6" i="2"/>
  <c r="N6" i="2"/>
  <c r="O6" i="2"/>
  <c r="P6" i="2"/>
  <c r="Q6" i="2"/>
  <c r="I7" i="2"/>
  <c r="J7" i="2"/>
  <c r="K7" i="2"/>
  <c r="L7" i="2"/>
  <c r="M7" i="2"/>
  <c r="N7" i="2"/>
  <c r="O7" i="2"/>
  <c r="P7" i="2"/>
  <c r="Q7" i="2"/>
  <c r="I8" i="2"/>
  <c r="J8" i="2"/>
  <c r="K8" i="2"/>
  <c r="L8" i="2"/>
  <c r="M8" i="2"/>
  <c r="N8" i="2"/>
  <c r="O8" i="2"/>
  <c r="P8" i="2"/>
  <c r="Q8" i="2"/>
  <c r="I9" i="2"/>
  <c r="J9" i="2"/>
  <c r="K9" i="2"/>
  <c r="L9" i="2"/>
  <c r="M9" i="2"/>
  <c r="N9" i="2"/>
  <c r="O9" i="2"/>
  <c r="P9" i="2"/>
  <c r="Q9" i="2"/>
  <c r="I10" i="2"/>
  <c r="J10" i="2"/>
  <c r="K10" i="2"/>
  <c r="L10" i="2"/>
  <c r="M10" i="2"/>
  <c r="N10" i="2"/>
  <c r="O10" i="2"/>
  <c r="P10" i="2"/>
  <c r="Q10" i="2"/>
  <c r="I11" i="2"/>
  <c r="J11" i="2"/>
  <c r="K11" i="2"/>
  <c r="L11" i="2"/>
  <c r="M11" i="2"/>
  <c r="N11" i="2"/>
  <c r="O11" i="2"/>
  <c r="P11" i="2"/>
  <c r="Q11" i="2"/>
  <c r="I12" i="2"/>
  <c r="J12" i="2"/>
  <c r="K12" i="2"/>
  <c r="L12" i="2"/>
  <c r="M12" i="2"/>
  <c r="N12" i="2"/>
  <c r="O12" i="2"/>
  <c r="P12" i="2"/>
  <c r="Q12" i="2"/>
  <c r="I13" i="2"/>
  <c r="J13" i="2"/>
  <c r="K13" i="2"/>
  <c r="L13" i="2"/>
  <c r="M13" i="2"/>
  <c r="N13" i="2"/>
  <c r="O13" i="2"/>
  <c r="P13" i="2"/>
  <c r="Q13" i="2"/>
  <c r="I14" i="2"/>
  <c r="J14" i="2"/>
  <c r="K14" i="2"/>
  <c r="L14" i="2"/>
  <c r="M14" i="2"/>
  <c r="N14" i="2"/>
  <c r="O14" i="2"/>
  <c r="P14" i="2"/>
  <c r="Q14" i="2"/>
  <c r="I15" i="2"/>
  <c r="J15" i="2"/>
  <c r="K15" i="2"/>
  <c r="L15" i="2"/>
  <c r="M15" i="2"/>
  <c r="N15" i="2"/>
  <c r="O15" i="2"/>
  <c r="P15" i="2"/>
  <c r="Q15" i="2"/>
  <c r="I16" i="2"/>
  <c r="J16" i="2"/>
  <c r="K16" i="2"/>
  <c r="L16" i="2"/>
  <c r="M16" i="2"/>
  <c r="N16" i="2"/>
  <c r="O16" i="2"/>
  <c r="P16" i="2"/>
  <c r="Q16" i="2"/>
  <c r="I17" i="2"/>
  <c r="J17" i="2"/>
  <c r="K17" i="2"/>
  <c r="L17" i="2"/>
  <c r="M17" i="2"/>
  <c r="N17" i="2"/>
  <c r="O17" i="2"/>
  <c r="P17" i="2"/>
  <c r="Q17" i="2"/>
  <c r="I18" i="2"/>
  <c r="J18" i="2"/>
  <c r="K18" i="2"/>
  <c r="L18" i="2"/>
  <c r="M18" i="2"/>
  <c r="N18" i="2"/>
  <c r="O18" i="2"/>
  <c r="P18" i="2"/>
  <c r="Q18" i="2"/>
  <c r="I19" i="2"/>
  <c r="J19" i="2"/>
  <c r="K19" i="2"/>
  <c r="L19" i="2"/>
  <c r="M19" i="2"/>
  <c r="N19" i="2"/>
  <c r="O19" i="2"/>
  <c r="P19" i="2"/>
  <c r="Q19" i="2"/>
  <c r="I20" i="2"/>
  <c r="J20" i="2"/>
  <c r="K20" i="2"/>
  <c r="L20" i="2"/>
  <c r="M20" i="2"/>
  <c r="N20" i="2"/>
  <c r="O20" i="2"/>
  <c r="P20" i="2"/>
  <c r="Q20" i="2"/>
  <c r="I21" i="2"/>
  <c r="J21" i="2"/>
  <c r="K21" i="2"/>
  <c r="L21" i="2"/>
  <c r="M21" i="2"/>
  <c r="N21" i="2"/>
  <c r="O21" i="2"/>
  <c r="P21" i="2"/>
  <c r="Q21" i="2"/>
  <c r="I22" i="2"/>
  <c r="J22" i="2"/>
  <c r="K22" i="2"/>
  <c r="L22" i="2"/>
  <c r="M22" i="2"/>
  <c r="N22" i="2"/>
  <c r="O22" i="2"/>
  <c r="P22" i="2"/>
  <c r="Q22" i="2"/>
  <c r="I23" i="2"/>
  <c r="J23" i="2"/>
  <c r="K23" i="2"/>
  <c r="L23" i="2"/>
  <c r="M23" i="2"/>
  <c r="N23" i="2"/>
  <c r="O23" i="2"/>
  <c r="P23" i="2"/>
  <c r="Q23" i="2"/>
  <c r="Q2" i="2"/>
  <c r="P2" i="2"/>
  <c r="O2" i="2"/>
  <c r="N2" i="2"/>
  <c r="M2" i="2"/>
  <c r="L2" i="2"/>
  <c r="K2" i="2"/>
  <c r="J2" i="2"/>
  <c r="I2" i="2"/>
  <c r="Q3" i="1"/>
  <c r="Q4" i="1"/>
  <c r="Q5" i="1"/>
  <c r="Q6" i="1"/>
  <c r="Q7" i="1"/>
  <c r="Q8" i="1"/>
  <c r="Q2" i="1"/>
  <c r="I3" i="1"/>
  <c r="J3" i="1"/>
  <c r="K3" i="1"/>
  <c r="L3" i="1"/>
  <c r="M3" i="1"/>
  <c r="N3" i="1"/>
  <c r="O3" i="1"/>
  <c r="P3" i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L2" i="1"/>
  <c r="M2" i="1"/>
  <c r="N2" i="1"/>
  <c r="O2" i="1"/>
  <c r="P2" i="1"/>
  <c r="K2" i="1"/>
  <c r="J2" i="1"/>
  <c r="K2" i="16"/>
  <c r="I2" i="1"/>
</calcChain>
</file>

<file path=xl/sharedStrings.xml><?xml version="1.0" encoding="utf-8"?>
<sst xmlns="http://schemas.openxmlformats.org/spreadsheetml/2006/main" count="1756" uniqueCount="1101">
  <si>
    <t>ลำดับ</t>
  </si>
  <si>
    <t>ชื่อ-นามสกุล</t>
  </si>
  <si>
    <t>ที่อยู่ส่งเอกสาร</t>
  </si>
  <si>
    <t>หน่วยงาน</t>
  </si>
  <si>
    <t>โทรศัพท์</t>
  </si>
  <si>
    <t>E-mail</t>
  </si>
  <si>
    <t>ความชำนาญ</t>
  </si>
  <si>
    <t>รศ.ดร.นฤมล  ธนานันต์</t>
  </si>
  <si>
    <t>คณะวิทยาศาสตร์และเทคโนโลยี</t>
  </si>
  <si>
    <t>มหาวิทยาลัยราชภัฏวไลยอลงกรณ์  ในพระบรมราชูถัมภ์</t>
  </si>
  <si>
    <t>081-818-8070</t>
  </si>
  <si>
    <t>narumol394@gmail.com</t>
  </si>
  <si>
    <t>พันธุศาสตร์</t>
  </si>
  <si>
    <t>ผศ.ณฐพงศ์  เมธินธรังสรรค์</t>
  </si>
  <si>
    <t>มหาวิทยาลัยราชภัฏวไลยอลงกรณ์ ในพระบรมราชูถัมภ์</t>
  </si>
  <si>
    <t>086-604-4130</t>
  </si>
  <si>
    <t>Entomology2552@gmail. com</t>
  </si>
  <si>
    <t>สัตววิทยา</t>
  </si>
  <si>
    <t>อ.ดร.มัทนภรณ์  ใหม่คามิ</t>
  </si>
  <si>
    <t>086 505 9622</t>
  </si>
  <si>
    <t>workofmod@gmail.com</t>
  </si>
  <si>
    <t>พฤกษศาสตร์</t>
  </si>
  <si>
    <t>รศ.ดร. มานะ ขาวเมฆ</t>
  </si>
  <si>
    <t>มหาวิทยาลัยราชภัฏวไลยอลงกรณ์ ในพระบรมราชูปถัมภ์</t>
  </si>
  <si>
    <t>091-873-1881</t>
  </si>
  <si>
    <t>mana@vru.ac.th</t>
  </si>
  <si>
    <r>
      <t xml:space="preserve">การโคลน </t>
    </r>
    <r>
      <rPr>
        <sz val="12"/>
        <color theme="1"/>
        <rFont val="TH SarabunPSK"/>
        <family val="2"/>
      </rPr>
      <t>GMO</t>
    </r>
  </si>
  <si>
    <t>อ.ดร. พชรวรรณ รัตนทรงธรรม</t>
  </si>
  <si>
    <t>095-592-8615</t>
  </si>
  <si>
    <t>pacharawan@vru.ac.th</t>
  </si>
  <si>
    <t>เคมีวัสดุศาสตร์ พอลิเมอร์</t>
  </si>
  <si>
    <t>การโคลน GMO</t>
  </si>
  <si>
    <t xml:space="preserve">อ.ดร.ณภัทรจันทร์ </t>
  </si>
  <si>
    <t>083-109-1925</t>
  </si>
  <si>
    <t>napattchan@vru.ac.th</t>
  </si>
  <si>
    <t>ทฤษฎีสถิติ, การสุ่มตัวอย่าง, ข้อมูลสูญหาย, การวิเคราะห์การถดถอย, วิธีการสำรวจตัวอย่าง, ความน่าจะเป็น</t>
  </si>
  <si>
    <t>อ.ดร.นพรัตน์ ไวโรจนะ</t>
  </si>
  <si>
    <t xml:space="preserve">สาขาวิชาคณิตศาสตร์ประยุกต์ </t>
  </si>
  <si>
    <t>nopparat@vru.ac.th</t>
  </si>
  <si>
    <t>ผศ.ดร.พรรณวิภา  แพงศรี</t>
  </si>
  <si>
    <t>086-759-5366</t>
  </si>
  <si>
    <t>phanwipa@vru.ac.th</t>
  </si>
  <si>
    <t>เทคโนโลยีชีวภาพ</t>
  </si>
  <si>
    <t>ผศ.ดร.ปุณยนุช  นิลแสง</t>
  </si>
  <si>
    <t>089-488-6514</t>
  </si>
  <si>
    <t>S_nilsang@hotmail.com</t>
  </si>
  <si>
    <t>ผศ.วัฒนา  อัจฉริยะโพธา</t>
  </si>
  <si>
    <t>086-615-1339</t>
  </si>
  <si>
    <t>W55_tui@hotmail.com</t>
  </si>
  <si>
    <t>ผศ.ดวงเดือน  วัฏฏานุรักษ์</t>
  </si>
  <si>
    <t>081-424-9941</t>
  </si>
  <si>
    <t>duangduan@vru.ac.th</t>
  </si>
  <si>
    <t>รศ.ดร.ศรีน้อย ชุ่มคำ</t>
  </si>
  <si>
    <t>คณะเทคโนโลยีการเกษตร</t>
  </si>
  <si>
    <t>081-4580804</t>
  </si>
  <si>
    <t>srinoy@vru.ac.th</t>
  </si>
  <si>
    <t>สัตวศาสตร์</t>
  </si>
  <si>
    <t>ผศ.ดร.อัณภา สุขลิ้ม</t>
  </si>
  <si>
    <t>089-453-4622</t>
  </si>
  <si>
    <t>kannapha@hotmail.com</t>
  </si>
  <si>
    <t>วิทยาศาสตร์การอาหาร</t>
  </si>
  <si>
    <t>ผศ.ดร.คมกฤษณ์ แสงเงิน</t>
  </si>
  <si>
    <t>083-1997424</t>
  </si>
  <si>
    <t>komgril@vru.ac.th</t>
  </si>
  <si>
    <t>พืชศาสตร์ การเพาะเลี้ยงเนื้อเยื่อพืช</t>
  </si>
  <si>
    <t>ผศ.ดร.กรรณิกา อัมพุช</t>
  </si>
  <si>
    <t>089-1206556</t>
  </si>
  <si>
    <t>Kannika.um@vru.ac.th</t>
  </si>
  <si>
    <t>พืชอาหารสัตว์ โคเนื้อ โคนม</t>
  </si>
  <si>
    <t>อ.ดร.ราชาวดี ยอดเศรณี</t>
  </si>
  <si>
    <t>081-8864839</t>
  </si>
  <si>
    <t>racgawadee@vru.ac.th</t>
  </si>
  <si>
    <t>อาหารและโภชนศาสตร์ การผลิตสัตว์ปีก</t>
  </si>
  <si>
    <t xml:space="preserve">ผศ.ดร.สมาภร เรืองสังข์ </t>
  </si>
  <si>
    <t>089-4605060</t>
  </si>
  <si>
    <t>samaporn@vru.ac.th</t>
  </si>
  <si>
    <t>จุลินทรีย์ทางการเกษตร สรีรวิทยาพืช</t>
  </si>
  <si>
    <t>อ.ดร.นุชรัฐ บาคลา</t>
  </si>
  <si>
    <t>089-7145709</t>
  </si>
  <si>
    <t>nutchrat@vru.ac.th</t>
  </si>
  <si>
    <t>ไม้ดอกไม้ประดับ ผลไม้</t>
  </si>
  <si>
    <t>ผศ.วัฒนี บุญวิทยา</t>
  </si>
  <si>
    <t>081-3744892</t>
  </si>
  <si>
    <t>วิทยาศาสตร์การอาหาร ขนมอบ</t>
  </si>
  <si>
    <t>ผศ.นันปภัทร์ ทองคำ</t>
  </si>
  <si>
    <t>081-686-4803</t>
  </si>
  <si>
    <t>วิทยาศาสตร์การอาหารจุลชีววิทยาทางอาหาร</t>
  </si>
  <si>
    <t>รศ.ดร. ศศมล ผาสุข</t>
  </si>
  <si>
    <t>sasamol@vru.ac.th</t>
  </si>
  <si>
    <t>เคมี เครื่องสำอาง สมุนไพร</t>
  </si>
  <si>
    <t>ดร.สินีนาถ สุขทนารักษ์</t>
  </si>
  <si>
    <t>หลักสูตรคหกรรมศาสตร์  คณะวิทยาศาสตร์และเทคโนโลยี</t>
  </si>
  <si>
    <t>064-3979551</t>
  </si>
  <si>
    <t>sineenart4@vru.ac.th</t>
  </si>
  <si>
    <t>ผศ.เบญจางค์ อัจฉริยะโพธา</t>
  </si>
  <si>
    <t>086-6511524</t>
  </si>
  <si>
    <t>Benjang@vru.ac.th</t>
  </si>
  <si>
    <t>อาหารและโภชนาการ</t>
  </si>
  <si>
    <t>ผศ.ดร.มนัญญา คำวชิระพิทักษ์</t>
  </si>
  <si>
    <t>081-8481034</t>
  </si>
  <si>
    <t>manunya@ vru.ac.th</t>
  </si>
  <si>
    <t>อาหารและโภชนาการ, วิทยาศาสตร์การอาหาร</t>
  </si>
  <si>
    <t>ผศ.ดร.รัตถชล อ่างมณี</t>
  </si>
  <si>
    <t>089-218-6112</t>
  </si>
  <si>
    <t>rattachon@vru.ac.th</t>
  </si>
  <si>
    <t>การปรับปรุงดิน, ระบบสารสนเทศภูมิศาสตร์, ปฐพีวิทยา, ธรณีวิทยา, วิทยาศาสตร์เกี่ยวกับโลก</t>
  </si>
  <si>
    <t>ผศ.ดร.ตีรณรรถ  ศรีสุนนท์</t>
  </si>
  <si>
    <t>083-093-1715</t>
  </si>
  <si>
    <t>treeranut@vru.ac.th</t>
  </si>
  <si>
    <t>การจัดการลุ่มน้ำและสิ่งแวดล้อม คุณภาพน้ำเพื่อการจัดการลุ่มน้ำ</t>
  </si>
  <si>
    <r>
      <t>คณิตศาสตร์</t>
    </r>
    <r>
      <rPr>
        <sz val="14"/>
        <color theme="1"/>
        <rFont val="TH SarabunPSK"/>
        <family val="2"/>
      </rPr>
      <t xml:space="preserve"> </t>
    </r>
    <r>
      <rPr>
        <sz val="16"/>
        <color theme="1"/>
        <rFont val="TH SarabunPSK"/>
        <family val="2"/>
      </rPr>
      <t>fix point</t>
    </r>
  </si>
  <si>
    <t>เทคโนโลยีชีวภาพ bioprocess</t>
  </si>
  <si>
    <t>เทคโนโลยีชีวภาพ เอนไซม์ จุลินรีย์ในอาหารหมัก พรีไบโอติก โพรไบโอติก</t>
  </si>
  <si>
    <t>เทคโนโลยีชีวภาพ จุลชีววิทยาอาหาร</t>
  </si>
  <si>
    <t>อ.ดร.จินต์จุฑา ขำทอง</t>
  </si>
  <si>
    <t>089-8469679</t>
  </si>
  <si>
    <t xml:space="preserve">chinchuta@vru.ac.th </t>
  </si>
  <si>
    <t>-Occupational health and Safety</t>
  </si>
  <si>
    <t>อ.ดร.บุษยา จูงาม</t>
  </si>
  <si>
    <t>084-1441238</t>
  </si>
  <si>
    <t>busaya@ vru.ac.th</t>
  </si>
  <si>
    <t>ผศ.ดร.เสาวนีย์ ทองนพคุณ</t>
  </si>
  <si>
    <t>saowaneehe@hotmail.com</t>
  </si>
  <si>
    <t>สุขศึกษาและพฤติกรรมศาสตร์</t>
  </si>
  <si>
    <t>อ.ดร.ลักษณีย์ บุญขาว</t>
  </si>
  <si>
    <t>วิทยาลัยแพทยศาสตร์และการสาธารณสุข</t>
  </si>
  <si>
    <t>มหาวิทยาลัยอุบลราชธานี</t>
  </si>
  <si>
    <t>085-4947265</t>
  </si>
  <si>
    <t>blaksanee@gmail.com</t>
  </si>
  <si>
    <t>อาชีวอนามัยและความปลอดภัย</t>
  </si>
  <si>
    <t>อ.ดร.ธีรพันธ์ แก้วดอก</t>
  </si>
  <si>
    <t>คณะสาธารณสุขศาสตร์  มธ.ศูนย์รังสิต อาคารปิยชาติ ชั้น 12 ห้อง 1221 ต.คลองหนึ่ง อ. คลองหลวง จ. ปทุมธานี 12120</t>
  </si>
  <si>
    <t>คณะสาธารณสุขศาสตร์ มหาวิทยาลัยธรรมศาสตร์ ศูนย์รังสิต</t>
  </si>
  <si>
    <t>02 564 4440-79</t>
  </si>
  <si>
    <t>teeraphun.k@fph.tu.ac.th</t>
  </si>
  <si>
    <t>ดร.ปาจรีย์ กุณฑลบุตร</t>
  </si>
  <si>
    <t>ภาควิชาอาชีวอนามัยและความปลอดภัย คณะสาธารณสุขศาสตร์ มหาวิทยาลัยมหิดล 420/1 ถนน ราชวิถี เขตราชเทวี กทม 10400</t>
  </si>
  <si>
    <t>คณะสาธารณสุขศาสตร์ มหาวิทยาลัยมหิดล</t>
  </si>
  <si>
    <t>pajaree.kon@mahidol.ac.th</t>
  </si>
  <si>
    <t>อ.ดร.วรวิช นาคแป้น</t>
  </si>
  <si>
    <t>มหาวิทยาลัยสุโขทัยธรรมาธิราช 9/9 หมู่ 9 อาคารวิชาการ 3 ชั้น 3 สาขาวิชาวิทยาศาสตร์สุขภาพ ต.บางพูด อ.ปากเกร็ด นนทบุรี 11120</t>
  </si>
  <si>
    <t>065-9255949</t>
  </si>
  <si>
    <t>nakpanwt@gmail.com</t>
  </si>
  <si>
    <t>086-3457918,086-3228024</t>
  </si>
  <si>
    <t>อ.ดร.ณัฐพล ธนเชวงสกุล</t>
  </si>
  <si>
    <t>084-655-8254</t>
  </si>
  <si>
    <t>nattaphol.t@chandra.ac.th</t>
  </si>
  <si>
    <r>
      <t>เทคโนโลยีสารสนเทศและการสื่อสารเพื่อการศึกษา</t>
    </r>
    <r>
      <rPr>
        <sz val="11"/>
        <color theme="1"/>
        <rFont val="TH SarabunPSK"/>
        <family val="2"/>
      </rPr>
      <t xml:space="preserve">, </t>
    </r>
    <r>
      <rPr>
        <sz val="14"/>
        <color theme="1"/>
        <rFont val="TH SarabunPSK"/>
        <family val="2"/>
      </rPr>
      <t>การวิจัยทางการศึกษา</t>
    </r>
  </si>
  <si>
    <t>ผศ. ดร.อดิเรก เยาว์วงค์</t>
  </si>
  <si>
    <t>089-437-2398</t>
  </si>
  <si>
    <t>adirek.yao@rru.ac.th</t>
  </si>
  <si>
    <t>คอมพิวเตอร์ศึกษา และเทคโนโลยีสารสนเทศและการสื่อสาร ครับผม</t>
  </si>
  <si>
    <t>ผศ.ดร.สุจิตกัลยา  มฤครัฐอินแปลง</t>
  </si>
  <si>
    <t>มหาวิทยาลัยราชภัฏพระนครศรีอยุธยา</t>
  </si>
  <si>
    <t>091-734-9164</t>
  </si>
  <si>
    <t>sujidkanlaya@gmail.com</t>
  </si>
  <si>
    <t>จุลชีววิทยา,จุลชีววิทยาอุตสาหกรรม,จุลชีววิทยาสิ่งแวดล้อม</t>
  </si>
  <si>
    <t>ผศ.ดร.สุดาทิพย์  จันทร</t>
  </si>
  <si>
    <t>มหาวิทยาลัยธรรมศาสตร์ ศูนย์รังสิต</t>
  </si>
  <si>
    <t>081-480-8094</t>
  </si>
  <si>
    <t>sudathip@tu.ac.th</t>
  </si>
  <si>
    <t>เทคโนโลยีชีวภาพ, เอนไซม์, จุลชีววิทยา</t>
  </si>
  <si>
    <t>ผศ.ดร.วิชุดา  กล้าเวช</t>
  </si>
  <si>
    <t>คณะวิทยาศาสตร์และศิลปศาสตร์</t>
  </si>
  <si>
    <t>มหาวิทยาลัยเทคโนโลยีราชมงคลอีสาน</t>
  </si>
  <si>
    <t>062-165-6415</t>
  </si>
  <si>
    <t>wichudaklawech@gmail. com</t>
  </si>
  <si>
    <t>เทคโนโลยีชีวภาพ, เอนไซม์, จุลชีววิทยา,จุลชีววิทยาสิ่งแวดล้อม</t>
  </si>
  <si>
    <t>ผศ.ดร.มะลิวัลย์ คุตะโค</t>
  </si>
  <si>
    <t>เทคโนโลยีชีวภาพทางทะเล</t>
  </si>
  <si>
    <t>มหาวิทยาลัยบูรพา จ.จันทบุรี</t>
  </si>
  <si>
    <t>081-6418444</t>
  </si>
  <si>
    <t>maliwan@buu.ac.th</t>
  </si>
  <si>
    <t>เทคโนโลยีชีวภาพ  เทคโนโลยีสาหร่าย วิทยาศาสตร์ทางทะเล สิ่งแวดล้อม</t>
  </si>
  <si>
    <t>ผศ.ดร.วิมลพรรณ รุ่งพรหม</t>
  </si>
  <si>
    <t>095-5349555</t>
  </si>
  <si>
    <t>rwimon@aru.ac.th</t>
  </si>
  <si>
    <t>เคมี พฤษเคมี สารออกฤทธิ์ทางชีวภาพ</t>
  </si>
  <si>
    <t xml:space="preserve">อ.ดร. ณัฐวุฒิ ครุทไทย </t>
  </si>
  <si>
    <t>มหาวิทยาลัยราชภัฏเชียงใหม่</t>
  </si>
  <si>
    <t>089-1674736</t>
  </si>
  <si>
    <t>n.krutthai@hotmail.com</t>
  </si>
  <si>
    <t xml:space="preserve">อ.ดร.ยุพาภรณ์ วิริยะนานนท์ </t>
  </si>
  <si>
    <t>086-6610909</t>
  </si>
  <si>
    <t>sirisomy@gmail.com</t>
  </si>
  <si>
    <t>พืชศาสตร์</t>
  </si>
  <si>
    <t>ดร. นริศรา อู่ไทย</t>
  </si>
  <si>
    <t>คณะเทคโนโลยีคหกรรมศาสตร์ มหาวิทยาลัยเทคโนโลยีราชมงคลกรุงเทพ เลขที่ 149 ถ. เจริญกรุง แขวงยานนาวา เขตสาทร กรุงเทพฯ 10120</t>
  </si>
  <si>
    <t>มหาวิทยาลัยเทคโนโลยีราชมงคลกรุงเทพ</t>
  </si>
  <si>
    <t>02-2112056</t>
  </si>
  <si>
    <t>อาหารและโภชนาการ, วิทยาศาสตร์และเทคโนโลยีการอาหาร</t>
  </si>
  <si>
    <t>ดร.ปัทมา สุภาผล</t>
  </si>
  <si>
    <t xml:space="preserve">สาขาวิชาเทคโนโลยีการเกษตรและสิ่งแวดล้อม คณะวิทยาศาสตร์และศิลปศาสตร์ มหาวิทยาลัยเทคโนโลยีราชมงคลอีสาน เลขที่ 744 </t>
  </si>
  <si>
    <t>สาขาวิชาเทคโนโลยีการเกษตรและสิ่งแวดล้อม คณะวิทยาศาสตร์และศิลปศาสตร์ มหาวิทยาลัยเทคโนโลยีราชมงคลอีสาน</t>
  </si>
  <si>
    <t>097-0351230</t>
  </si>
  <si>
    <t>Supaphon.pa@hotmail.com</t>
  </si>
  <si>
    <t xml:space="preserve">ผศ.ดร.อิ่มเอิบ พันสด </t>
  </si>
  <si>
    <t>วิทยาศาสตร์และเทคโนโลยีการอาหาร</t>
  </si>
  <si>
    <t>คณะเทคโนโลยีการเกษตรและเทคโนดลยีอุตสาหกรรม มหาวิทยาลัยราชภัฏนครสวรรคฺ</t>
  </si>
  <si>
    <t>imerb@nsru.ac.th</t>
  </si>
  <si>
    <t>Food Biotechnology/Bioscienc</t>
  </si>
  <si>
    <t>ผศ.อิงอร วงษ์ศรีรักษา</t>
  </si>
  <si>
    <t>ing_orn@vru.ac.th</t>
  </si>
  <si>
    <t>ผศ.กมลมาศ วงษ์ใหญ่</t>
  </si>
  <si>
    <t>kamolmas@vru.ac.th</t>
  </si>
  <si>
    <t>อ.ดร.วัจนารัตน์ ควรดี</t>
  </si>
  <si>
    <t>186 หมู่ 1 ถ.สุรินทร์ - ปราสาท ตำบลนอกเมืองอำเภอเมือง จังหวัดสุรินทร์ 32000</t>
  </si>
  <si>
    <t>มหาวิทยาลัยราชภัฏสุรินทร์</t>
  </si>
  <si>
    <t>089-189-9891</t>
  </si>
  <si>
    <t>watjanarat.k@gmail.com</t>
  </si>
  <si>
    <t>เทคโนโลยีสารสนเทศ, ระบบสารสนเทศเพื่อการจัดการ, ดิจิตอลเทคโนโลยี, เทคโนโลยีสารสนเทศและการสื่อสารเพื่อการศึกษา</t>
  </si>
  <si>
    <t>ผศ.แสงอุทัย มอโท</t>
  </si>
  <si>
    <t>081-349-7697</t>
  </si>
  <si>
    <t>sangutai.mo@kmitl.ac.th</t>
  </si>
  <si>
    <t>วิจัยและพัฒนาการศึกษา</t>
  </si>
  <si>
    <t>อ.ดร.เสาวคนธ์  ชูบัว</t>
  </si>
  <si>
    <t>089-939-1889</t>
  </si>
  <si>
    <t>saowakon.c@rmutsv.ac.th</t>
  </si>
  <si>
    <t>ระบบสารสนเทศ, เทคโนโลยีสารสนเทศ, คอมพิวเตอร์ธุรกิจ, คอมพิวเตอร์ศึกษา, เทคโนโลยีการศึกษา</t>
  </si>
  <si>
    <t>อ.ดร.ปฐมาภรณ์ เถาว์พัน</t>
  </si>
  <si>
    <t>โปรแกรมวิชาบริหารธุรกิจ (คอมพิวเตอร์ธุรกิจ)</t>
  </si>
  <si>
    <t>หลักสูตรบริหารธุรกิจบัณฑิต สาขาวิชาคอมพิวเตอร์ธุรกิจ คณะวิทยาการจัดการ มหาวิทยาลัยราชภัฏนครราชสีมา</t>
  </si>
  <si>
    <t>095-163-6566</t>
  </si>
  <si>
    <t>Patamatt@gmail.com</t>
  </si>
  <si>
    <t>การสื่อสารข้อมูลและเครือข่าย, ความปลอดภัยสารสนเทศ, ระบบสารสนเทศเพื่อการจัดการ</t>
  </si>
  <si>
    <t>ดร.ธิดารัตน์ กุลณัฐรวงศ์</t>
  </si>
  <si>
    <t>ภาควิชาเทคโนโลยีและสื่อสารการศึกษา</t>
  </si>
  <si>
    <t>มหาวิทยาลัยเทคโนโลยีราชมงคลธัญบุรี</t>
  </si>
  <si>
    <t>081-451-7225</t>
  </si>
  <si>
    <t>thidarat_c@rmutt.ac.th, thidarat_takky@hotmail.com</t>
  </si>
  <si>
    <t xml:space="preserve">ออกแบบระบบการเรียนการสอน การเรียนแบบออนไลน์ เทคโนโลยีความเป็นเสริม การเรียนแบบปรับเหมาะ </t>
  </si>
  <si>
    <t xml:space="preserve">ผศ.นภัสศรัณย์ ชัชวาลานนท์  </t>
  </si>
  <si>
    <t>มหาวิทยาลัยสวนดุสิต</t>
  </si>
  <si>
    <t>094-562-6265</t>
  </si>
  <si>
    <t>napatsarunc@gmail.com</t>
  </si>
  <si>
    <t>machine learning, Data clustering Image Processing,</t>
  </si>
  <si>
    <t>ผศ.จุฑาวุฒิ จันทรมาลี</t>
  </si>
  <si>
    <t>หลักสูตรวิทยาการคอมพิวเตอร์ คณะวิทยาศาสตร์และเทคโนโลยี</t>
  </si>
  <si>
    <t>084-205-5511</t>
  </si>
  <si>
    <t>jchantharamalee@gmail.com , juthawut_cha@dusit.ac.th</t>
  </si>
  <si>
    <t>Image Processing, Python, Programming, Data Mining, Feature Selection</t>
  </si>
  <si>
    <t>ผศ.ปเนต หมายมั่น</t>
  </si>
  <si>
    <t>087-7199455</t>
  </si>
  <si>
    <t>panate_mai@dusit.ac.th , panate_maimun@hotmail.com</t>
  </si>
  <si>
    <t>Data Mining, Mobile Computing, Internet of Things and Smart Technology, Machine Learning</t>
  </si>
  <si>
    <t>ผศ.นิพัฒน์ มานะกิจภิญโญ</t>
  </si>
  <si>
    <t>089-4372699</t>
  </si>
  <si>
    <t>nipat2@gmail.com</t>
  </si>
  <si>
    <t>ผศ.วัจนา ขาวฟ้า</t>
  </si>
  <si>
    <t>061-504-1942</t>
  </si>
  <si>
    <t>Wachana_kho@dusit.ac.th</t>
  </si>
  <si>
    <t>Data Mining, IT, Data Analytics</t>
  </si>
  <si>
    <t>ผศ.ดร.ณัฏฐา ผิวมา</t>
  </si>
  <si>
    <t>081-6394338</t>
  </si>
  <si>
    <t>phewma@hotmail.com , nattha_phi@dusit.ac.th</t>
  </si>
  <si>
    <t>Multimedia, Game, Augmented Reality, Virtual Reality, Image Processing</t>
  </si>
  <si>
    <t>ผศ.ดร.กัมปนาท คูศิริรัตน์</t>
  </si>
  <si>
    <t>คณะวิทยาศาสตร์และเทคโนโลยี มหาวิทยาลัยราชภัฏบ้านสมเด็จเจ้าพระยา อาคารเฉลิมพระเกียรติ 50 พรรษา มหาชิราลงกรณ (อาคาร 9) 1061 ซอยอิสรภาพ 15 แขวงหิรัญรูจี กรุงเทพฯ 10600</t>
  </si>
  <si>
    <t>คณะวิทยาศาสตร์และเทคโนโลยี มหาวิทยาลัยราชภัฏบ้านสมเด็จเจ้าพระยา</t>
  </si>
  <si>
    <t>096-451-5936</t>
  </si>
  <si>
    <t>ajdankampanat@gmail.com</t>
  </si>
  <si>
    <t xml:space="preserve">แอนิเมชันและมัลติมีเดีย,เกมส์, AR </t>
  </si>
  <si>
    <t>อ.ดร.จิตรลดา เพลิดพริ้ง</t>
  </si>
  <si>
    <t>สาขาวิชาระบบสารสนเทศ คณะบริหารธุรกิจและเทคโนโลยีสารสนเทศ  มหาวิทยาลัยเทคโนโลยีราชมงคลสุวรรณภูมิ</t>
  </si>
  <si>
    <t>084-771-1049</t>
  </si>
  <si>
    <t>Chitlada.p@rmutsb.ac.th</t>
  </si>
  <si>
    <t>เทคโนโลยีสารสนเทศ, คอมพิวเตอร์ศึกษา, เทคโนโลยีการศึกษา, สื่อการสอน</t>
  </si>
  <si>
    <r>
      <t>สาขาวิชาระบบสารสนเทศ คณะบริหารธุรกิจและเทคโนโลยีสารสนเทศ  มหาวิทยาลัยเทคโนโลยีราชมงคลสุวรรณภูมิ</t>
    </r>
    <r>
      <rPr>
        <sz val="16"/>
        <color rgb="FF000000"/>
        <rFont val="TH SarabunPSK"/>
        <family val="2"/>
      </rPr>
      <t xml:space="preserve"> ศูนย์นนทบุรี </t>
    </r>
  </si>
  <si>
    <t>อ.ดร.นุชรัตน์  นุชประยูร</t>
  </si>
  <si>
    <t>098-2951424</t>
  </si>
  <si>
    <t>nuchsharat.n@rmutsb.ac.th</t>
  </si>
  <si>
    <t xml:space="preserve">ระบบสารสนเทศ, เทคโนโลยีสารสนเทศ, คอมพิวเตอร์ธุรกิจ, คอมพิวเตอร์ศึกษา, เทคโนโลยีการศึกษา </t>
  </si>
  <si>
    <t>ผศ.กัลยานี  นุ้ยฉิ้ม</t>
  </si>
  <si>
    <t>064-874-256</t>
  </si>
  <si>
    <t>Kanyanee.n@rmutsh.ac.th</t>
  </si>
  <si>
    <t>ผศ.อรศิริ ศิลาสัย</t>
  </si>
  <si>
    <t>081-563-5987</t>
  </si>
  <si>
    <t>o_silasai@hotmail.com</t>
  </si>
  <si>
    <t>Computer networking, Security, Biometric authentication, Data analytics</t>
  </si>
  <si>
    <t>ผู้ช่วยศาสตราจารย์ ดร.วิชชา ฉิมพลี</t>
  </si>
  <si>
    <t>คณะวิทยาศาสตร์และเทคโนโลยี มหาวิทยาลัยสวนดุสิต</t>
  </si>
  <si>
    <t>02-6425596 ต่อ 6295</t>
  </si>
  <si>
    <t>witcha.chi@gmail.com</t>
  </si>
  <si>
    <t>Computer</t>
  </si>
  <si>
    <t>รศ.ดร.ดวงใจ  บุญกุศล</t>
  </si>
  <si>
    <t>คณะวิทยาศาสตร์และเทคโลยี</t>
  </si>
  <si>
    <t>มหาวิทยาลัยราชภัฏเทพสตรี</t>
  </si>
  <si>
    <t>089-992-6893</t>
  </si>
  <si>
    <t>ngamsomd@gmail.com</t>
  </si>
  <si>
    <t>สัตววิทยา,ชีววิทยา</t>
  </si>
  <si>
    <t>รศ.ดร.บุญเสฐียร  บุญส่ง</t>
  </si>
  <si>
    <t>คณะวิทยาศาสตร์</t>
  </si>
  <si>
    <t>มหาวิทยาลัยเกษตรศาสตร์ บางเขน</t>
  </si>
  <si>
    <t>081-662-4044</t>
  </si>
  <si>
    <t>fscibtb@ku.ac.th</t>
  </si>
  <si>
    <t>ผศ.ดร.ประกาย  ราชนุวงศ์</t>
  </si>
  <si>
    <t>097-919-6541</t>
  </si>
  <si>
    <t>fagrpkt@ku.ac.th</t>
  </si>
  <si>
    <t xml:space="preserve">กีฏวิทยา </t>
  </si>
  <si>
    <t>อ.ดร.วิรามศรี ศรีพจนารถ</t>
  </si>
  <si>
    <t>คณะอุตสาหกรรมเกษตร</t>
  </si>
  <si>
    <t>สถาบันเทคโนโลยีพระจอมเกล้าเจ้าคุณทหารลาดกระบัง</t>
  </si>
  <si>
    <t>081-9580433</t>
  </si>
  <si>
    <t>Wiramsri.sr@kmitl.ac.th</t>
  </si>
  <si>
    <t>ชีวเคมี เคมี</t>
  </si>
  <si>
    <t>เคมี พฤษเคมี เคมี พฤษเคมี สารออกฤทธิ์ทางชีวภาพ</t>
  </si>
  <si>
    <t>อ.ดร.พันธ์ทิพย์ โอฬารรัตน์มณี</t>
  </si>
  <si>
    <t>มหาวิทยาลัยราชภัฏราชนครินทร์</t>
  </si>
  <si>
    <t>06-4521-8198</t>
  </si>
  <si>
    <t>phanthip.ola@rru.ac.th</t>
  </si>
  <si>
    <t>ชีววิทยา พันธุศาสต์ประชากร การควบคุมพาหะนำโรค (ยุงและเห็บ)</t>
  </si>
  <si>
    <t>ผศ.ดร.ณมนรัก คำฉัตร</t>
  </si>
  <si>
    <t>ภาควิชาชีววิทยา คณะวิทยาศาสตร์แลัเทคโนโลยี มหาวิทยาลัยราชภัฏรำไพพรรณี</t>
  </si>
  <si>
    <t>41 หมู่5 ต.ท่าช้าง อ.เมือง จ.จันทบุรี 22000</t>
  </si>
  <si>
    <t>การเพาะเลี้ยงเนื้อเยื่อพืช ออร์คิดไมคอร์ไรซา กายวิภาคศาสตร์</t>
  </si>
  <si>
    <t>อ.ดร.วินัย อุดขาว</t>
  </si>
  <si>
    <t>ศูนย์เทคโนโลยีชีวภาพเกษตร มหาวิทยาลัยเกษตรศาสตร์ วิทยาเขตก าแพงแสน</t>
  </si>
  <si>
    <t>089-8978420</t>
  </si>
  <si>
    <t>winai.u@hotmail.com</t>
  </si>
  <si>
    <t>สรีรวิทยาของพืช ชีวฟิสิกส์ของพืชและสภาพแวดล้อม การจัดการปัจจัยการผลิตพืช</t>
  </si>
  <si>
    <t>ผศ.ดร. ธารรัตน์ แก้วกระจ่าง</t>
  </si>
  <si>
    <t>ภาควิชาชีววิทยาป่าไม้</t>
  </si>
  <si>
    <t>มหาวิทยาลัยเกษตรศาสตร์</t>
  </si>
  <si>
    <t>091-8768835</t>
  </si>
  <si>
    <t>ffortrk@ku.ac.th</t>
  </si>
  <si>
    <t>ความหลายกหลายของเห็ดราขนาดใหญ่</t>
  </si>
  <si>
    <t>อ.ดร.จุติภรณ์ ทัสสกุลพนิช</t>
  </si>
  <si>
    <t>ภาควิชาพืชสวน</t>
  </si>
  <si>
    <t>064-8324262</t>
  </si>
  <si>
    <t>fagrjot@ku.ac.th</t>
  </si>
  <si>
    <t>Plant Physiology, Plant Growth Regulator, Vegetable Production</t>
  </si>
  <si>
    <t>ผศ.ดร.ธีรารัตน์ แช่มชัยพร</t>
  </si>
  <si>
    <t>สาขาวิชาชีววิทยา  คณะวิทยาศาสตร์และเทคโนโลยี</t>
  </si>
  <si>
    <t>มหาวิทยาลัยราชภัฏนครปฐม อ.เมือง จ.นครปฐม 73000</t>
  </si>
  <si>
    <t>089-7765009</t>
  </si>
  <si>
    <t>teerarat_61@hotmail.com</t>
  </si>
  <si>
    <t>กายวิภาคศาสตร์พืช</t>
  </si>
  <si>
    <t>ผศ.ดร.นวลพรรณ ลอว์สัน</t>
  </si>
  <si>
    <t>ภาควิชาสถิติประยุกต์</t>
  </si>
  <si>
    <t>มหาวิทยาลัยเทคโนโลยีพระจอมเกล้าพระนครเหนือ</t>
  </si>
  <si>
    <t>097-092-4242</t>
  </si>
  <si>
    <t>nuanpan.n@sci.kmutnb.ac.th</t>
  </si>
  <si>
    <t>ผศ.ดร.ชูเกียรติ โพนแก้ว</t>
  </si>
  <si>
    <t>สาขาวิชาคณิตศาสตร์ คณะวิทยาศาสตร์และเทคโนโลยี มหาวิทยาลัยราชภัฏเพชรบูรณ์</t>
  </si>
  <si>
    <t>มหาวิทยาลัยราชภัฏเพชรบูรณ์</t>
  </si>
  <si>
    <t>080-686-6454</t>
  </si>
  <si>
    <t>alohacpbigman2520@hotmail.com</t>
  </si>
  <si>
    <t>สถิติ, การสุ่มตัวอย่าง, ข้อมูลสูญหาย, การวิเคราะห์การถดถอย, วิธีการสำรวจตัวอย่าง, ความน่าจะเป็น</t>
  </si>
  <si>
    <t>ผศ. คณิศา โชติจันทึก</t>
  </si>
  <si>
    <t xml:space="preserve">ภาควิชาคณิตศาสตร์ สถิติและคอมพิวเตอร์ คณะวิทยาศาสตร์   มหาวิทยาลัยอุบลราชธานี  </t>
  </si>
  <si>
    <t xml:space="preserve">มหาวิทยาลัยอุบลราชธานี  </t>
  </si>
  <si>
    <t>084-287-4287</t>
  </si>
  <si>
    <t>tapeukulele@gmail.com</t>
  </si>
  <si>
    <t>Occupational health and Safety</t>
  </si>
  <si>
    <t xml:space="preserve">คณิตศาสตร์ </t>
  </si>
  <si>
    <t>หลักสูตรการจัดการภัยพิบัติและบรรเทาสาธารณภัย, คณะวิทยาศาสตร์และเทคโนโลยี</t>
  </si>
  <si>
    <t>หลักสูตรอาชีวอนามัยและความปลอดภัย   คณะวิทยาศาสตร์และเทคโนโลยี</t>
  </si>
  <si>
    <t>หลักสูตรการจัดการภัยพิบัติและบรรเทาสาธารณภัย คณะวิทยาศาสตร์และเทคโนโลยี</t>
  </si>
  <si>
    <t>เทคโนโลยีสารสนเทศ</t>
  </si>
  <si>
    <t>สาขาวิชาวิทยาศาสตร์สุขภาพ  มหาวิทยาลัยสุโขทัยธรรมาธิราช</t>
  </si>
  <si>
    <t>คำนำหน้าชื่อ</t>
  </si>
  <si>
    <t>ชื่อ</t>
  </si>
  <si>
    <t>นามสกุล</t>
  </si>
  <si>
    <t>ผู้ช่วยศาสตราจารย์ ดร.</t>
  </si>
  <si>
    <t xml:space="preserve">พริมา  </t>
  </si>
  <si>
    <t>พิริยางกูร</t>
  </si>
  <si>
    <t>ภาควิชาวิทยาศาสตร์  คณะศิลปศาสตร์และวิทยาศาสตร์</t>
  </si>
  <si>
    <t>มหาวิทยาลัยเกษตรศาสตร์ วิทยาเขตกำแพงแสน</t>
  </si>
  <si>
    <t>082-7265078</t>
  </si>
  <si>
    <t>faasprm@ku.ac.th</t>
  </si>
  <si>
    <t xml:space="preserve">Proteomics, allergen, post-harvest, food science, food safety, molecular biology, smart packaging material, biochemistry </t>
  </si>
  <si>
    <t>อาจารย์ ดร.</t>
  </si>
  <si>
    <t xml:space="preserve">กิตติพัฒน์ </t>
  </si>
  <si>
    <t>โสภิตธรรมคุณ</t>
  </si>
  <si>
    <t xml:space="preserve">คณะวิทยาศาสตร์และเทคโนโลยี </t>
  </si>
  <si>
    <t>มหาวิทยาลัยหัวเฉียวเฉลิมพระเกียรติ</t>
  </si>
  <si>
    <t>ksopittha@gmail.com</t>
  </si>
  <si>
    <t>Protein chemistry, Biochemical of plant metabolite, Antioxidant in herbal plant, Proteomics</t>
  </si>
  <si>
    <t>รองศาสตราจารย์ ดร.</t>
  </si>
  <si>
    <t xml:space="preserve">ประยูรศักดิ์ </t>
  </si>
  <si>
    <t>เปลื้องผล</t>
  </si>
  <si>
    <t>pprayoonsak@hotmail.com</t>
  </si>
  <si>
    <t xml:space="preserve">ฟิสิกส์ เคมีเชิงฟิสิกส์ </t>
  </si>
  <si>
    <t xml:space="preserve">อินทิรา </t>
  </si>
  <si>
    <t>ลิจันทรพร</t>
  </si>
  <si>
    <t xml:space="preserve">090-960-5446  </t>
  </si>
  <si>
    <t>intira_l@rmutt.ac.th</t>
  </si>
  <si>
    <t xml:space="preserve">วิทยาศาสตร์และเทคโนโลยีการอาหาร </t>
  </si>
  <si>
    <t>ผู้ช่วยศาสตราจารย์</t>
  </si>
  <si>
    <t xml:space="preserve">ประดิษฐ์ </t>
  </si>
  <si>
    <t>คำหนองไผ่</t>
  </si>
  <si>
    <t>087-0418976</t>
  </si>
  <si>
    <t>pradit_k@rmutt.ac.th</t>
  </si>
  <si>
    <t>จันทร์เพ็ญ</t>
  </si>
  <si>
    <t>ชัยมงคล</t>
  </si>
  <si>
    <t>089-9216728</t>
  </si>
  <si>
    <t>chanpen_c@rmutt.ac.th</t>
  </si>
  <si>
    <t>เกษตรและอุตสาหกรรมการเกษตร</t>
  </si>
  <si>
    <t>ดร.</t>
  </si>
  <si>
    <t xml:space="preserve">พีรพงศ์ </t>
  </si>
  <si>
    <t xml:space="preserve"> งามนิคม</t>
  </si>
  <si>
    <t>081-6514100</t>
  </si>
  <si>
    <t>peerapong_n@rmutt.ac.th</t>
  </si>
  <si>
    <t xml:space="preserve">พราวมาส </t>
  </si>
  <si>
    <t>เจริญรักษ์</t>
  </si>
  <si>
    <t>081-5909271</t>
  </si>
  <si>
    <t>phraomas_c@rmutt.ac.th</t>
  </si>
  <si>
    <t xml:space="preserve">ปาลิดา  </t>
  </si>
  <si>
    <t>ตั้งอนุรัตน์</t>
  </si>
  <si>
    <t>090-9873492</t>
  </si>
  <si>
    <t>palida_t@rmutt.ac.th</t>
  </si>
  <si>
    <t xml:space="preserve">สิริภัทร </t>
  </si>
  <si>
    <t>ชมัฒพงษ์</t>
  </si>
  <si>
    <t>วิทยาลัยการแพทย์แผนไทย</t>
  </si>
  <si>
    <t>-</t>
  </si>
  <si>
    <t>siriphatrc@gmail.com</t>
  </si>
  <si>
    <t xml:space="preserve">อารีย์ </t>
  </si>
  <si>
    <t xml:space="preserve">อินทร์นวล </t>
  </si>
  <si>
    <t>โครงการจัดตั้งภาควิชาจุลชีววิทยา  คณะศิลปศาสตร์และวิทยาศาสตร์</t>
  </si>
  <si>
    <t xml:space="preserve">084-3837779 </t>
  </si>
  <si>
    <t xml:space="preserve">faasare@ku.ac.th </t>
  </si>
  <si>
    <t>Food Safety, Food Microbiology, Food Protein Funtionality</t>
  </si>
  <si>
    <t xml:space="preserve">กาญจนา </t>
  </si>
  <si>
    <t>มหัทธนทวี</t>
  </si>
  <si>
    <t xml:space="preserve">คณะวิทยาศาสตร์ </t>
  </si>
  <si>
    <t xml:space="preserve">มหาวิทยาลัยสยาม </t>
  </si>
  <si>
    <t>02-8678026 ต่อ 5182</t>
  </si>
  <si>
    <t>kanjana@siam.edu</t>
  </si>
  <si>
    <t>กลิ่นรสในอาหาร</t>
  </si>
  <si>
    <t>กิตติ</t>
  </si>
  <si>
    <t>โพธิปัทมะ</t>
  </si>
  <si>
    <t>คณะวิทยาศาสตร์ประยุกต์ / ภาควิชาเทคโนโลยีอุตสาหกรรมเกษตร อาหาร และสิ่งแวดล้อม</t>
  </si>
  <si>
    <t>089-3109764</t>
  </si>
  <si>
    <t>kitti.b@sci.kmutnb.ac.th</t>
  </si>
  <si>
    <t>plant biotechnology</t>
  </si>
  <si>
    <t xml:space="preserve">ผู้ช่วยศาสตราจารย์ </t>
  </si>
  <si>
    <t xml:space="preserve">จิรนาถ </t>
  </si>
  <si>
    <t>บุญคง</t>
  </si>
  <si>
    <t>ภาควิชาเทคโนโลยีการอาหาร  คณะวิทยาศาสตร์</t>
  </si>
  <si>
    <t>02-8678026 ต่อ 5189, 081-6682457</t>
  </si>
  <si>
    <t>jiranart.boo@siam.edu</t>
  </si>
  <si>
    <t>เทคโนโลยีการอาหาร,เคมีอาหาร, เทคโนโลยีแป้ง, สมบัติเชิงหน้าที่ของโปรตีน โปรตีนไฮโครไลเซต</t>
  </si>
  <si>
    <t xml:space="preserve">ชัยรัตน์ </t>
  </si>
  <si>
    <t>เตชวุฒิพร</t>
  </si>
  <si>
    <t>chairatt11@hotmail.com</t>
  </si>
  <si>
    <t>วิทยาศาสตร์และเทคโนโลยีการอาหาร, Postharvest Technology</t>
  </si>
  <si>
    <t xml:space="preserve">ณฐมล </t>
  </si>
  <si>
    <t>จินดาพรรณ</t>
  </si>
  <si>
    <t>02-8678026 ต่อ 5189, 0897889507</t>
  </si>
  <si>
    <t>nathamol.chi@siam.edu</t>
  </si>
  <si>
    <t>วิศวกรรมอาหาร, เทคโนโลยีการอบแห้ง,Food processing and engineering</t>
  </si>
  <si>
    <t xml:space="preserve">ณัฏฐิกา </t>
  </si>
  <si>
    <t>ศิลาลาย</t>
  </si>
  <si>
    <t>02-8678026 ต่อ 5189,087-6909991</t>
  </si>
  <si>
    <t>nattiga.silalai@gmail.com</t>
  </si>
  <si>
    <t>เคมีอาหาร  เทคโนโลยีการอบแห้ง</t>
  </si>
  <si>
    <t>ภัทราวรรณ</t>
  </si>
  <si>
    <t>คำบุญเรือง</t>
  </si>
  <si>
    <t>ศิลปศาสตร์และวิทยาศาสตร์</t>
  </si>
  <si>
    <t>0865747464</t>
  </si>
  <si>
    <t>faaspwk@ku.ac.th</t>
  </si>
  <si>
    <t>สัตววิทยา: สรีรวิทยาของสัตว์, ปรสิตวิทยา, Animal Physiology, Parasitology</t>
  </si>
  <si>
    <t>รุจิราลัย</t>
  </si>
  <si>
    <t>พูลทวี</t>
  </si>
  <si>
    <t>สาขาวิชาวิทยาศาสตร์ชีวภาพ วิทยาศาสตร์และเทคโนโลยี</t>
  </si>
  <si>
    <t>0895570900</t>
  </si>
  <si>
    <t>r.poontawee@yahoo.co.th</t>
  </si>
  <si>
    <t>เทคโนโลยีชีวภาพ เทคโนโลยีการหมัก และจุลินทรีย์ทางอาหาร (food microbiology),Microbiology, Fermentation technology, Lipid production from oleaginous microorganisms</t>
  </si>
  <si>
    <t>สุพิชชา</t>
  </si>
  <si>
    <t>วัฒนะประเสริฐ</t>
  </si>
  <si>
    <t>ม.หัวเฉียวเฉลิมพระเกียรติ</t>
  </si>
  <si>
    <t>089-7837215</t>
  </si>
  <si>
    <t>supichar_w@hotmail.com</t>
  </si>
  <si>
    <t>เทคโนโลยีชีวภาพ และจุลินทรีย์ทางอาหาร (food microbiology)</t>
  </si>
  <si>
    <t>สุรชัย</t>
  </si>
  <si>
    <t>เตชะเอ้ย</t>
  </si>
  <si>
    <t>การแพทย์แผนไทยประยุกต์</t>
  </si>
  <si>
    <t>วิทยาลัยการแพทย์แผนไทย มทร.ธัญบุรี</t>
  </si>
  <si>
    <t>025921999, 0982865266</t>
  </si>
  <si>
    <t>dr.surachai1@gmail.com</t>
  </si>
  <si>
    <t>จุลชีววิทยา, เทคโนโลยีชีวภาพ</t>
  </si>
  <si>
    <t xml:space="preserve">ธัญญาภรณ์ </t>
  </si>
  <si>
    <t>ศิริเลิศ</t>
  </si>
  <si>
    <t>02-8678026 ต่อ 5189</t>
  </si>
  <si>
    <t>tunyaporn.sir@siam.edu</t>
  </si>
  <si>
    <t>พัฒนาผลิตภัณฑ์อาหาร,วิทยาศาสตร์และเทคโนโลยีการอาหาร</t>
  </si>
  <si>
    <t>อาจารย์</t>
  </si>
  <si>
    <t>ธเนศ</t>
  </si>
  <si>
    <t>โสภณนิธิประเสริฐ</t>
  </si>
  <si>
    <t>มหาวิทยาลัยรังสิต</t>
  </si>
  <si>
    <t>0866185190</t>
  </si>
  <si>
    <t>thanet.s@rsu.ac.th</t>
  </si>
  <si>
    <t>Biotechnology, Molecular biology</t>
  </si>
  <si>
    <t>นันท์ชนก</t>
  </si>
  <si>
    <t>นันทะไชย</t>
  </si>
  <si>
    <t>เทคโนโลยีราชมงคลธัญบุรี</t>
  </si>
  <si>
    <t>0830347837</t>
  </si>
  <si>
    <t>nunchanok_n@rmutt.ac.th</t>
  </si>
  <si>
    <t>เทคโนโลยีการเกษตร</t>
  </si>
  <si>
    <t>พงษ์จันทร์</t>
  </si>
  <si>
    <t>อยู่แพทย์</t>
  </si>
  <si>
    <t>ภาควิชาวิทยาศาสตร์การแพทย์ คณะวิทยาศาสตร์</t>
  </si>
  <si>
    <t>pongjan@rsu.ac.th</t>
  </si>
  <si>
    <t>วิทยาศาสตร์ประยุกต์</t>
  </si>
  <si>
    <t>พัตรา</t>
  </si>
  <si>
    <t>สุนทรฐิติเจริญ</t>
  </si>
  <si>
    <t>วิทยาศาสตร์/วิทยาศาสตร์การแพทย์</t>
  </si>
  <si>
    <t>029972222 ต่อ 1472</t>
  </si>
  <si>
    <t>lexpatra@hotmail.com</t>
  </si>
  <si>
    <t>จุลชีววิทยา</t>
  </si>
  <si>
    <t>พีรพงษ์</t>
  </si>
  <si>
    <t>พรวงศ์ทอง</t>
  </si>
  <si>
    <t>คณะวิทยาศาสตร์ประยุกตร์</t>
  </si>
  <si>
    <t>icytyl@gmail.com</t>
  </si>
  <si>
    <t>environmental engineer, bioremediation, environmental biotechnology,</t>
  </si>
  <si>
    <t>วรรณรัก</t>
  </si>
  <si>
    <t>นพเจริญกุล</t>
  </si>
  <si>
    <t>ภาควิชาเทคโนโลยีอุตสาหกรรมเกษตร อาหาร และสิ่งแวดล้อม  คณะวิทยาศาสตร์ประยุกต์</t>
  </si>
  <si>
    <t>wannarak.n@sci.kmutnb.ac.th</t>
  </si>
  <si>
    <t>Bioremediation, Environmental Microbiology, Biosurfactants</t>
  </si>
  <si>
    <t>วีรนุช</t>
  </si>
  <si>
    <t>แก้ววิเศษ</t>
  </si>
  <si>
    <t>0863594430</t>
  </si>
  <si>
    <t>faaswnka@ku.ac.th</t>
  </si>
  <si>
    <t>Physics: Thin Film, Sol-Gel, Ceramic, Bio materials and Radiation</t>
  </si>
  <si>
    <t>สาวิตรี</t>
  </si>
  <si>
    <t>วทัญญูไพศาล</t>
  </si>
  <si>
    <t>คณะวิทยาศาสตร์ประยุกต์/ ภาควิชาเทคโนโลยีอุตสาหกรรมเกษตร อาหาร และสิ่งแวดล้อม</t>
  </si>
  <si>
    <t>025552000  ต่อ 4705</t>
  </si>
  <si>
    <t>savitri.v@sci.kmutnb.ac.th</t>
  </si>
  <si>
    <t>อัจฉราวรรณ</t>
  </si>
  <si>
    <t>ทองมี</t>
  </si>
  <si>
    <t>athongmee@hotmail.com</t>
  </si>
  <si>
    <t xml:space="preserve">อำพรรณ </t>
  </si>
  <si>
    <t>ชัยกุลเสรีวัฒน์</t>
  </si>
  <si>
    <t>02-8678026 ต่อ 5189, 089-1085164</t>
  </si>
  <si>
    <t>ampun.cha@siam.edu</t>
  </si>
  <si>
    <t>จุลชีววิทยาทางอาหาร</t>
  </si>
  <si>
    <t>อินทิรา</t>
  </si>
  <si>
    <t>แถมพยัคฆ์</t>
  </si>
  <si>
    <t>0818296793</t>
  </si>
  <si>
    <t>intira.t@rsu.ac.th</t>
  </si>
  <si>
    <t>เสาวนีย์</t>
  </si>
  <si>
    <t>เอี้ยวสกุลรัตน์</t>
  </si>
  <si>
    <t>วิทยาศาสตร์และเทคโนโลยี / สาขาวิชาการจัดการธุรกิจอาหาร</t>
  </si>
  <si>
    <t>มหาวิทยาลัยหอการค้าไทย</t>
  </si>
  <si>
    <t>0814461588</t>
  </si>
  <si>
    <t>souwanee_ieo@utcc.ac.th</t>
  </si>
  <si>
    <t>ผลิตภัณฑ์อาหารสุขภาพ</t>
  </si>
  <si>
    <t>เหมือนหมาย</t>
  </si>
  <si>
    <t>อภินทนาพงศ์</t>
  </si>
  <si>
    <t>คณะวิทยาศาสตร์และเทคโนโลยี  สาขาวิชาการจัดการธุรกิจอาหาร</t>
  </si>
  <si>
    <t>0818440799</t>
  </si>
  <si>
    <t>muanmai_api@utcc.ac.th</t>
  </si>
  <si>
    <t>แปรรูปอาหาร, เกษตร, ชีวภาพ, เทคโนโลยีชีวภาพ</t>
  </si>
  <si>
    <t xml:space="preserve">พรพิมล </t>
  </si>
  <si>
    <t>กาญจนวาศ</t>
  </si>
  <si>
    <t>kanjavas@hotmail.com</t>
  </si>
  <si>
    <t>Molecular biology</t>
  </si>
  <si>
    <t xml:space="preserve">สุพิชชา </t>
  </si>
  <si>
    <t>วัฒนประเสริฐ</t>
  </si>
  <si>
    <t xml:space="preserve">Biotechnology, Microencapsulation </t>
  </si>
  <si>
    <t xml:space="preserve">ปียนันท์ </t>
  </si>
  <si>
    <t>น้อยรอด</t>
  </si>
  <si>
    <t>peeyanunn@gmail.com</t>
  </si>
  <si>
    <t>Analytical chemistry, Electrochemistry</t>
  </si>
  <si>
    <t xml:space="preserve">สุุรีย์พร </t>
  </si>
  <si>
    <t>หอมวิเศษวงศา</t>
  </si>
  <si>
    <t>sureeporn.h@gmail.com</t>
  </si>
  <si>
    <t>Natural product and bioactivities, synthesis, biotransformation</t>
  </si>
  <si>
    <t xml:space="preserve">สมฤดี </t>
  </si>
  <si>
    <t>ไทยพาณิชย์</t>
  </si>
  <si>
    <t>thaiphanit@gmail.com</t>
  </si>
  <si>
    <t>เคมีอาหาร เอนไซม์ทางอาหาร การสกัดโปรตีนและศึกษาสมบัติเชิงหน้าที่</t>
  </si>
  <si>
    <t xml:space="preserve">ปิยนุสร์ </t>
  </si>
  <si>
    <t xml:space="preserve">น้อยด้วง </t>
  </si>
  <si>
    <t>02-8678026 ต่อ 5189, 081-6946692</t>
  </si>
  <si>
    <t>piyanoot.noi@siam.edu</t>
  </si>
  <si>
    <t>เคมีอาหาร , ไฮโดรคอลลอยด์</t>
  </si>
  <si>
    <t>ลิจันทร์พร</t>
  </si>
  <si>
    <t>0909605446</t>
  </si>
  <si>
    <t>lintira@yahoo.com</t>
  </si>
  <si>
    <t xml:space="preserve">เทคโนโลยีหลังการเก็บเกี่ยวผลิตผลสด เทคโนโลยีการอาหาร </t>
  </si>
  <si>
    <t>อภิชาต</t>
  </si>
  <si>
    <t>ศุรธณี</t>
  </si>
  <si>
    <t>คณะวิทยาศาสตร์ประยุกต์ ภาควิชาคณิตศาสตร์</t>
  </si>
  <si>
    <t>025878258</t>
  </si>
  <si>
    <t>apichat.s@sci.kmutnb.ac.th</t>
  </si>
  <si>
    <t>คณิตศาสตร์ วิทยาการคอมพิวเตอร์</t>
  </si>
  <si>
    <t xml:space="preserve">อัญลักษณ์ </t>
  </si>
  <si>
    <t>วชิรไชยการ</t>
  </si>
  <si>
    <t>คณะศิลปศาสตร์และวิทยาศาสตร์</t>
  </si>
  <si>
    <t>มหาวิทยาลัยเกษตรศาสตร์   วิทยาเขตกำแพงแสน</t>
  </si>
  <si>
    <t>095-7075033</t>
  </si>
  <si>
    <t>faasalw@ku.ac.th</t>
  </si>
  <si>
    <t>Genetic engineering, Molecular genetics,Population genetics,bioinformatics</t>
  </si>
  <si>
    <t xml:space="preserve">วีรนุช </t>
  </si>
  <si>
    <t>086-359-4430</t>
  </si>
  <si>
    <t xml:space="preserve">Physics: Thin Film, Sol-Gel, Ceramic, Bio materials and Radiation </t>
  </si>
  <si>
    <t xml:space="preserve">อัฐสิษฐ์ </t>
  </si>
  <si>
    <t>ทับทิมแท้</t>
  </si>
  <si>
    <t>โครงการจัดตั้งภาควิชาฟิสิกส์  คณะศิลปศาสตร์และวิทยาศาสตร์</t>
  </si>
  <si>
    <t>089-020-8006</t>
  </si>
  <si>
    <t>tubtimtae@gmail.com</t>
  </si>
  <si>
    <t>Experimental Physics, Semiconductor nanostructure and thin film, Solar cells, Electrochemistry</t>
  </si>
  <si>
    <t>กนกพร</t>
  </si>
  <si>
    <t>ฉายะบุระกุล</t>
  </si>
  <si>
    <t>หมวดวิชากายวิภาคศาสตร์ ภาควิชาวิทยาศาสตร์การแพทย์ คณะวิทยาศาสตร์</t>
  </si>
  <si>
    <t>0818497996</t>
  </si>
  <si>
    <t>kanokporn.c@rsu.ac.th</t>
  </si>
  <si>
    <t>Biochemistry, Histology,Molecular biotechnology</t>
  </si>
  <si>
    <t>กาญจนา</t>
  </si>
  <si>
    <t>จันทร์ประเสริฐ</t>
  </si>
  <si>
    <t>คณะวิทยาศาสตร์ ภาควิชาฟิสิกส์</t>
  </si>
  <si>
    <t>0894788367</t>
  </si>
  <si>
    <t>kanchanprasert@gmail.com</t>
  </si>
  <si>
    <t>ฟิสิกส์, วิทยาศาสตร์ศึกษา</t>
  </si>
  <si>
    <t>คมสันต์</t>
  </si>
  <si>
    <t>เนียมเปรม</t>
  </si>
  <si>
    <t>025552000</t>
  </si>
  <si>
    <t>khomsan.n@sci.kmutnb.ac.th</t>
  </si>
  <si>
    <t>คณิตศาสตร์</t>
  </si>
  <si>
    <t>ชนาพันธุ์</t>
  </si>
  <si>
    <t>ชนาเนตร</t>
  </si>
  <si>
    <t>คณะวิทยาศาสตร์ประยุกต์</t>
  </si>
  <si>
    <t>025552000 ต่อ 4913</t>
  </si>
  <si>
    <t>chanaphun.c@sci.kmutnb.ac.th</t>
  </si>
  <si>
    <t>สถิติ สถิติประยุกต์ การควบคุมคุณภาพเชิงสถิติ สถิติเชิงคำนวณ</t>
  </si>
  <si>
    <t>ดร.บงกช</t>
  </si>
  <si>
    <t>วิชาชูเชิด</t>
  </si>
  <si>
    <t>0819691179</t>
  </si>
  <si>
    <t>faasbkw@ku.th</t>
  </si>
  <si>
    <t>ชีววิทยาทางทะเล, สาหร่ายทะเล, นิเวศวิทยาทางทะเล, สายสัมพันธ์เชิงวิวัฒนาการ</t>
  </si>
  <si>
    <t>ดร.สุมามาลย์</t>
  </si>
  <si>
    <t>ปานคำ</t>
  </si>
  <si>
    <t>ภาควิชาคณิตศาสตร์</t>
  </si>
  <si>
    <t>ม.รังสิต</t>
  </si>
  <si>
    <t>0863521155</t>
  </si>
  <si>
    <t>sumamanp56@gmail.com</t>
  </si>
  <si>
    <t>สถิติ สถิติประยุกต์ สถิติขั้นสูง</t>
  </si>
  <si>
    <t>ดร.สุริยา</t>
  </si>
  <si>
    <t>ฤธาทิพย์</t>
  </si>
  <si>
    <t>คณะวิทยาศาสตร์ประยุกต์  ภาควิชาเทคโนโลยีอุตสาหกรรมเกษตร อาหาร และสิ่งแวดล้อม</t>
  </si>
  <si>
    <t>025552000 ต่อ 4715</t>
  </si>
  <si>
    <t>suriya.r@sci.kmutnb.ac.th</t>
  </si>
  <si>
    <t>Bioactive agent, Microbial, biotechnology, Genetic Engineering</t>
  </si>
  <si>
    <t>รองศาสตราจารย์</t>
  </si>
  <si>
    <t>ดวงพร</t>
  </si>
  <si>
    <t>หัชชะวณิช</t>
  </si>
  <si>
    <t>วิทยาศาสตร์และเทคโนโลยี</t>
  </si>
  <si>
    <t>0865699868</t>
  </si>
  <si>
    <t>doungporn_hat@utcc.ac.th</t>
  </si>
  <si>
    <t>ดวงฤทัย</t>
  </si>
  <si>
    <t>ศรีแดง</t>
  </si>
  <si>
    <t>วิทยาศาสตร์/เคมี</t>
  </si>
  <si>
    <t>081-6599913</t>
  </si>
  <si>
    <t>Duangruthai.s@rsu.ac.th</t>
  </si>
  <si>
    <t>เคมี/พอลิเมอร์</t>
  </si>
  <si>
    <t>ดารุณี</t>
  </si>
  <si>
    <t>เสริฐผล</t>
  </si>
  <si>
    <t>วิทยาศาสตร์</t>
  </si>
  <si>
    <t>0870352285</t>
  </si>
  <si>
    <t>darunee.s@rsu.ac.th</t>
  </si>
  <si>
    <t>เคมีประยุกต์</t>
  </si>
  <si>
    <t>ทิพวรรณ</t>
  </si>
  <si>
    <t>จูประจบ</t>
  </si>
  <si>
    <t>ภาควิชาเคมี คณะวิทยาศาสตร์</t>
  </si>
  <si>
    <t>มหาวิทยาลัยสยาม</t>
  </si>
  <si>
    <t>0892137198</t>
  </si>
  <si>
    <t>t_juprajob@yahoo.com</t>
  </si>
  <si>
    <t>เคมีอินทรีย์</t>
  </si>
  <si>
    <t>พงศ์ธีรัตน์</t>
  </si>
  <si>
    <t>ม รังสิต</t>
  </si>
  <si>
    <t>0846454570</t>
  </si>
  <si>
    <t>tanett.p@rsu.ac.th</t>
  </si>
  <si>
    <t>ชีวเคมี</t>
  </si>
  <si>
    <t>นวลพรรณ</t>
  </si>
  <si>
    <t>ลอว์สัน</t>
  </si>
  <si>
    <t>ภาควิชาสถิติประยุกต์ คณะวิทยาศาสตร์ประยุกต์</t>
  </si>
  <si>
    <t>Sample survey, Non-response in sample survey, Regression analysis</t>
  </si>
  <si>
    <t>บุณยรัศมิ์</t>
  </si>
  <si>
    <t>สุขเขียว</t>
  </si>
  <si>
    <t>วิทยาศาสตร์ /เคมี</t>
  </si>
  <si>
    <t>029972222</t>
  </si>
  <si>
    <t>boonyaras.s@rsu.ac.th</t>
  </si>
  <si>
    <t>เคมี/ชีวเคมี</t>
  </si>
  <si>
    <t>ปรานอม</t>
  </si>
  <si>
    <t>ขาวเมฆ</t>
  </si>
  <si>
    <t>คณะวิทยาศาสตร์ ภาควิชาเคมี</t>
  </si>
  <si>
    <t>0816203917</t>
  </si>
  <si>
    <t>ajarnnorm@gmail.com</t>
  </si>
  <si>
    <t>เคมี</t>
  </si>
  <si>
    <t>ปัญญา</t>
  </si>
  <si>
    <t>มณีจักร์</t>
  </si>
  <si>
    <t>0841013219</t>
  </si>
  <si>
    <t>panya.m@rsu.ac.th</t>
  </si>
  <si>
    <t>ปานันท์</t>
  </si>
  <si>
    <t>กาญจนภูมิ</t>
  </si>
  <si>
    <t>0814302633</t>
  </si>
  <si>
    <t>panan.k@rsu.ac.th</t>
  </si>
  <si>
    <t>Biochemistry, Molecular biology technique</t>
  </si>
  <si>
    <t>พรชัย</t>
  </si>
  <si>
    <t>เปรมไกสร</t>
  </si>
  <si>
    <t>ม.สยาม</t>
  </si>
  <si>
    <t>0867225162</t>
  </si>
  <si>
    <t>pornpre2001@yahoo.com</t>
  </si>
  <si>
    <t>ยุพาภรณ์</t>
  </si>
  <si>
    <t>อารีพงษ์</t>
  </si>
  <si>
    <t>yupaporn.a@sci.kmutnb.ac.th</t>
  </si>
  <si>
    <t>วัฒนา</t>
  </si>
  <si>
    <t>แซ่โหลว</t>
  </si>
  <si>
    <t>คณะวิทยาศาสตร์ ภาควิาชีววิทยา</t>
  </si>
  <si>
    <t>0819616677</t>
  </si>
  <si>
    <t>watana@rsu.ac.th</t>
  </si>
  <si>
    <t>ชีววิทยา</t>
  </si>
  <si>
    <t>วิกานดา</t>
  </si>
  <si>
    <t>ผาพันธ์</t>
  </si>
  <si>
    <t>วิทยาศาสตร์ประยุกต์/สถิติประยุกต์</t>
  </si>
  <si>
    <t>0931414615</t>
  </si>
  <si>
    <t>wikanda.p@sci.kmutnb.ac.th</t>
  </si>
  <si>
    <t>สถิติประยุกต์</t>
  </si>
  <si>
    <t>วินัย</t>
  </si>
  <si>
    <t>โพธิ์สุวรรณ</t>
  </si>
  <si>
    <t>คณะวิทยาศาสตร์  ภาควิชาสถิติ</t>
  </si>
  <si>
    <t>0891362552</t>
  </si>
  <si>
    <t>fsciwnb@ku.ac.th</t>
  </si>
  <si>
    <t>วิรุฬห์</t>
  </si>
  <si>
    <t>วิชัยบุญ</t>
  </si>
  <si>
    <t>หมวดวิชาชีวเคมี คณะวิทยาศาสตร์</t>
  </si>
  <si>
    <t>02997-2222 ext4877</t>
  </si>
  <si>
    <t>virun.v@rsu.ac.th</t>
  </si>
  <si>
    <t>วีรวัฒน์</t>
  </si>
  <si>
    <t>เหลี่ยมมณี</t>
  </si>
  <si>
    <t>วิทยาลัยนวัตกรรมดิจิทัลและเทคโนโลยีสารสนเทศ</t>
  </si>
  <si>
    <t>0813507570</t>
  </si>
  <si>
    <t>mathstat@hotmail.com</t>
  </si>
  <si>
    <t>คณิตศาสตร์ สถิติ สถิติประยุกต์ สถิติขั้นสูง การลงทุน</t>
  </si>
  <si>
    <t>ศิรประภา</t>
  </si>
  <si>
    <t>มนมัธย์</t>
  </si>
  <si>
    <t>siraprapa.m@sci.kmutnb.ac.th</t>
  </si>
  <si>
    <t>เปรมเจริญ</t>
  </si>
  <si>
    <t>มาหาวิทยาลัยเกษตรศาสตร์</t>
  </si>
  <si>
    <t>0847684945</t>
  </si>
  <si>
    <t>faassrp@ku.ac.th</t>
  </si>
  <si>
    <t>ชีววิทยา, สัตววิทยา: อนุกรมวิธานของปลาในเขตน่านน้ำไทย,</t>
  </si>
  <si>
    <t>ศิริวรรณ</t>
  </si>
  <si>
    <t>วาสุกรี</t>
  </si>
  <si>
    <t>0896830419</t>
  </si>
  <si>
    <t>siriwan.w@rsu.ac.th</t>
  </si>
  <si>
    <t>สิริภัทร</t>
  </si>
  <si>
    <t>มทร.ธัญบุรี</t>
  </si>
  <si>
    <t>ชีวเคมี, พันธุศาสตร์, จุลชีววิทยา</t>
  </si>
  <si>
    <t>กาญจนาคม</t>
  </si>
  <si>
    <t>surachai.ka@rsu.ac.th</t>
  </si>
  <si>
    <t>เคมี/พลังงาน</t>
  </si>
  <si>
    <t>อรจิรา</t>
  </si>
  <si>
    <t>อารักษ์สกุลวงศ์</t>
  </si>
  <si>
    <t>คณะวิทยาศาสตร์/ภาควิชาเคมี</t>
  </si>
  <si>
    <t>(02)997-2200 ต่อ 5074</t>
  </si>
  <si>
    <t>ornjira.a@rsu.ac.th</t>
  </si>
  <si>
    <t>เคมี เคมีฟิสิกัล เคมีคอมพิวเตอร์</t>
  </si>
  <si>
    <t>อารยา</t>
  </si>
  <si>
    <t>มุ่งชำนาญกิจ</t>
  </si>
  <si>
    <t>มหาวิทยาลัยรังวิต</t>
  </si>
  <si>
    <t>0628215517</t>
  </si>
  <si>
    <t>araya@rsu.ac.th</t>
  </si>
  <si>
    <t>ฟิสิกส์</t>
  </si>
  <si>
    <t xml:space="preserve">พรสิริ </t>
  </si>
  <si>
    <t>วนรัฐิกาล</t>
  </si>
  <si>
    <t>66.ammy@gmail.com</t>
  </si>
  <si>
    <t>Thin film, Semiconductor, Characterization (AFM, SEM, XRD, Raman, TEM), Thermoelectric</t>
  </si>
  <si>
    <t xml:space="preserve">พิมพ์ภัค </t>
  </si>
  <si>
    <t>ภัทรนาวิก</t>
  </si>
  <si>
    <t>pimpak1973@gmail.com</t>
  </si>
  <si>
    <t xml:space="preserve">พนนา </t>
  </si>
  <si>
    <t>กิติไพศาลนนท์</t>
  </si>
  <si>
    <t>pananak@hotmail.com</t>
  </si>
  <si>
    <t>Inorganic chemistry, Spectroscopic properties (IR, UV, XRD), Crystallography</t>
  </si>
  <si>
    <t xml:space="preserve">สุวรรณี </t>
  </si>
  <si>
    <t>สายสิน</t>
  </si>
  <si>
    <t>suwannee.saisin@gmail.com</t>
  </si>
  <si>
    <t>Extraction and Isolation of Natural Product (การสกัดและการแยกสารผลิตภัณฑ์จากธรรมชาติ)</t>
  </si>
  <si>
    <t xml:space="preserve">พิมพ์พิมล </t>
  </si>
  <si>
    <t>อเนกธีรกุล</t>
  </si>
  <si>
    <t xml:space="preserve">ภาควิชาเคมี คณะวิทยาศาสตร์ </t>
  </si>
  <si>
    <t>02-4570068  ต่อ 5392</t>
  </si>
  <si>
    <t>pimpimon.ana@siam.edu</t>
  </si>
  <si>
    <t>เคมีวิเคราะห์</t>
  </si>
  <si>
    <t>Antioxidant &amp; chemical synthesis</t>
  </si>
  <si>
    <t xml:space="preserve">วันเพ็ญ </t>
  </si>
  <si>
    <t>วสุพงศ์พันธ์</t>
  </si>
  <si>
    <t>086-644-9925, 02-4570068 ต่อ 5392</t>
  </si>
  <si>
    <t>wanpen.was@siam.edu</t>
  </si>
  <si>
    <t xml:space="preserve">คณิต </t>
  </si>
  <si>
    <t>ทองพิสิฐสมบัติ</t>
  </si>
  <si>
    <t xml:space="preserve">ภาควิชาฟิสิกส์ คณะวิทยาศาสตร์ </t>
  </si>
  <si>
    <t>02-4570068 ต่อ 5125</t>
  </si>
  <si>
    <t>kanit.tho@siam.edu</t>
  </si>
  <si>
    <t>เคมีอินทรีย์ (organic chemistry), ผลิตภัณฑ์ธรรมชาติ (natural product)</t>
  </si>
  <si>
    <t>อรพรรณ</t>
  </si>
  <si>
    <t>ทองประสงค์</t>
  </si>
  <si>
    <t>0858440019</t>
  </si>
  <si>
    <t>orapun.t@rsu.ac.th</t>
  </si>
  <si>
    <t>ธนวัฒน์</t>
  </si>
  <si>
    <t>วิเชียรไพศาล</t>
  </si>
  <si>
    <t>tanawat.w@sci.kmutnb.ac.th</t>
  </si>
  <si>
    <t>พงศ์ระวี</t>
  </si>
  <si>
    <t>นิ่มน้อย</t>
  </si>
  <si>
    <t>faaspwn@ku.ac.th</t>
  </si>
  <si>
    <t xml:space="preserve">ชีววิทยา, จุลชีววิทยา: ความหลากหลายทางพันธุกรรมจุลินทรีย์ </t>
  </si>
  <si>
    <t>พิศมัย</t>
  </si>
  <si>
    <t>หาญมงคลพิพัฒน์</t>
  </si>
  <si>
    <t>faaspmh@ku.ac.th</t>
  </si>
  <si>
    <t>สถิติวิเคราะห์</t>
  </si>
  <si>
    <t>รัตติยา</t>
  </si>
  <si>
    <t>เจริญศักดิ์</t>
  </si>
  <si>
    <t>ratiya.c@sci.kmutnb.ac.th</t>
  </si>
  <si>
    <t>Biochemistry, Nutrition</t>
  </si>
  <si>
    <t>รุจิภาส</t>
  </si>
  <si>
    <t>บวรทวีปัญญา</t>
  </si>
  <si>
    <t>ruchipas.b@rsu.ac.th</t>
  </si>
  <si>
    <t>วรางคณา</t>
  </si>
  <si>
    <t>จิตตชุ่ม</t>
  </si>
  <si>
    <t>faasvnj@ku.ac.th</t>
  </si>
  <si>
    <t>เคมี: พอลิเมอร์, การสังเคราะห์พอลิเมอร์</t>
  </si>
  <si>
    <t>วลัยลักษณ์</t>
  </si>
  <si>
    <t>ชวนัสพร</t>
  </si>
  <si>
    <t>walailuck.c@sci.kmutnb.ac.th</t>
  </si>
  <si>
    <t>สิทธิพงศ์</t>
  </si>
  <si>
    <t>รักตะเมธากูล</t>
  </si>
  <si>
    <t>faasspr@ku.ac.th</t>
  </si>
  <si>
    <t>คณิตศาสตร์: สมการเชิงอนุพันธ์, แบบจำลองทางคณิตศาสตร์ในทางการแพทย์และชีววิทยา, ระบบพลวัต</t>
  </si>
  <si>
    <t>สุทธินันท์</t>
  </si>
  <si>
    <t>พงษ์ธรรมรักษ์</t>
  </si>
  <si>
    <t>suttinun.p@sci.kmutnb.ac.th</t>
  </si>
  <si>
    <t>Bioplastic, Polymer composite</t>
  </si>
  <si>
    <t xml:space="preserve">ทศนัย </t>
  </si>
  <si>
    <t>ชุ่มวัฒนะ</t>
  </si>
  <si>
    <t>0815566036</t>
  </si>
  <si>
    <t>todsanai@baania.com</t>
  </si>
  <si>
    <t>IT, Data mining</t>
  </si>
  <si>
    <t>กฤดาภัทร</t>
  </si>
  <si>
    <t>สีหารี</t>
  </si>
  <si>
    <t>King Mongkut's University of Technology North Bangkok</t>
  </si>
  <si>
    <t>25552000-4603</t>
  </si>
  <si>
    <t>gridaphat.s@sci.kmutnb.ac.th</t>
  </si>
  <si>
    <t>วิทยาการคอมพิวเตอร์, วิศวกรรมซอฟต์แวร์</t>
  </si>
  <si>
    <t>คันธารัตน์</t>
  </si>
  <si>
    <t>อเนกบุณย์</t>
  </si>
  <si>
    <t>วิทยาศาสตร์ประยุกต์/วิทยาการคอมพิวเตอร์และสารสนเทศ</t>
  </si>
  <si>
    <t>02-555-2000</t>
  </si>
  <si>
    <t>khantharat.a@sci.kmutnb.ac.th</t>
  </si>
  <si>
    <t>วิทยาการคอมพิวเตอร์/machine learning</t>
  </si>
  <si>
    <t>ชุติมา</t>
  </si>
  <si>
    <t>เบี้ยวไข่มุข</t>
  </si>
  <si>
    <t>วิทยาการคอมพิวเตอร์</t>
  </si>
  <si>
    <t>0819797116</t>
  </si>
  <si>
    <t>chutima@rsu.ac.th</t>
  </si>
  <si>
    <t>คอมพิวเตอร์และเทคโนโลยี</t>
  </si>
  <si>
    <t>ชุลีกร</t>
  </si>
  <si>
    <t>นวลสมศรี</t>
  </si>
  <si>
    <t>ระบบสารสนเทศวิสาหกิจ</t>
  </si>
  <si>
    <t>0991562854</t>
  </si>
  <si>
    <t>chuleekorn.n@rsu.ac.th</t>
  </si>
  <si>
    <t>Information Technology Service</t>
  </si>
  <si>
    <t>ดร.กานต์</t>
  </si>
  <si>
    <t>ยงค์ศิริวิทย์</t>
  </si>
  <si>
    <t>02-791-6000 ต่อ 4061</t>
  </si>
  <si>
    <t>karn.y@rsu.ac.th</t>
  </si>
  <si>
    <t>ดร.ปิยะวรรณ</t>
  </si>
  <si>
    <t>เกษมศุภกร</t>
  </si>
  <si>
    <t>เทคโนโลยีสารสนเทศและการสื่อสาร</t>
  </si>
  <si>
    <t>0869854968</t>
  </si>
  <si>
    <t>piyawan_kas@utcc.ac.th</t>
  </si>
  <si>
    <t>GIS, Database, Machine Learning, Image Processing</t>
  </si>
  <si>
    <t>น้ำฝน</t>
  </si>
  <si>
    <t>อัศวเมฆิน</t>
  </si>
  <si>
    <t>0895021006</t>
  </si>
  <si>
    <t>anamfon@yahoo.com</t>
  </si>
  <si>
    <t>computer science, software engineering, information technology, internet technology</t>
  </si>
  <si>
    <t>วรัทภพ</t>
  </si>
  <si>
    <t>ธภัทรสุวรรณ</t>
  </si>
  <si>
    <t>คณะศิลปศาสตร์และวิทยาศาสตร์ ภาควิชาคณิตศาสตร์ สถิติ และคอมพิวเตอร์</t>
  </si>
  <si>
    <t>0625365954</t>
  </si>
  <si>
    <t>faaswpc@ku.ac.th</t>
  </si>
  <si>
    <t>Metaheuristic, Algorithm, NP Problem, Optimisation</t>
  </si>
  <si>
    <t>วิไลลักษณ์</t>
  </si>
  <si>
    <t>ตรีพืช</t>
  </si>
  <si>
    <t>0851828855</t>
  </si>
  <si>
    <t>wilailak.t@rsu.ac.th</t>
  </si>
  <si>
    <t>วุฒิพงษ์</t>
  </si>
  <si>
    <t>ชินศรี</t>
  </si>
  <si>
    <t>0815519115</t>
  </si>
  <si>
    <t>wutthipong.c@rsu.ac.th</t>
  </si>
  <si>
    <t>IT, Mobile App, Web App</t>
  </si>
  <si>
    <t>ศศิพันธ์</t>
  </si>
  <si>
    <t>นิตยะประภา</t>
  </si>
  <si>
    <t>026974825</t>
  </si>
  <si>
    <t>sasiphan_nit@utcc.ac.th</t>
  </si>
  <si>
    <t>Acceptance &amp;amp; adoption, Digital strategy, Business/IT alignment,E-commerce,IT governance</t>
  </si>
  <si>
    <t>สุทธิศักดิ์</t>
  </si>
  <si>
    <t>จันทวงษ์โส</t>
  </si>
  <si>
    <t>วิทยาลัยเทคโนโลยีสารสนเทศและการสื่อสาร / สาขาวิชาระบบสารสนเทศวิสาหกิจ</t>
  </si>
  <si>
    <t>0834616111</t>
  </si>
  <si>
    <t>suttisak.j@rsu.ac.th</t>
  </si>
  <si>
    <t>E-commerce, IT business, HCI</t>
  </si>
  <si>
    <t>เชฏฐเนติ</t>
  </si>
  <si>
    <t>ศรีสอ้าน</t>
  </si>
  <si>
    <t>0901658215</t>
  </si>
  <si>
    <t>chetneti@rsu.ac.th</t>
  </si>
  <si>
    <t>Data mining, Image processing</t>
  </si>
  <si>
    <t>เบญจพร</t>
  </si>
  <si>
    <t>ลิ้มธรรมาภรณ์</t>
  </si>
  <si>
    <t>Computer and Information Sciences</t>
  </si>
  <si>
    <t>KMUTNB</t>
  </si>
  <si>
    <t>0814938838</t>
  </si>
  <si>
    <t>benchaphon.l@sci.kmutnb.ac.th</t>
  </si>
  <si>
    <t>computer security, Internet Technology</t>
  </si>
  <si>
    <t>โกวิท</t>
  </si>
  <si>
    <t>รพีพิศาล</t>
  </si>
  <si>
    <t>0879346707</t>
  </si>
  <si>
    <t>kowit.r@rsu.ac.th</t>
  </si>
  <si>
    <t>Edutainment, IT</t>
  </si>
  <si>
    <t>ไววิทย์</t>
  </si>
  <si>
    <t>จันทร์วิเมลือง</t>
  </si>
  <si>
    <t>วิทยาลัยนวัตกรรมดิจิทัลและเทคโนโลยีสารสนเทศ สาขาวิชาเทคโนโลยีสารสนเทศ</t>
  </si>
  <si>
    <t>029972200-22 Ext.4164</t>
  </si>
  <si>
    <t>waiwit.c@rsu.ac.th</t>
  </si>
  <si>
    <t>IT, UX/UI</t>
  </si>
  <si>
    <t>ชุติมณฑน์</t>
  </si>
  <si>
    <t>บุญมาก</t>
  </si>
  <si>
    <t>faascmb@ku.ac.th</t>
  </si>
  <si>
    <t>ฐานข้อมูล,  ระบบสารสนเทศ</t>
  </si>
  <si>
    <t>ปรวัฒน์</t>
  </si>
  <si>
    <t>วิสูตรศักดิ์</t>
  </si>
  <si>
    <t>porawat.v@sci.kmutnb.ac.th</t>
  </si>
  <si>
    <t>วิทยาการคอมพิวเตอร์, เทคโนโลยีสารสนเทศ, คอมพิวเตอร์ธุรกิจ</t>
  </si>
  <si>
    <t>พีรญา</t>
  </si>
  <si>
    <t>faaspyt@ku.ac.th</t>
  </si>
  <si>
    <t>Computer simulation, Optimizeation algorithms, Combinational optimization problem, operational research</t>
  </si>
  <si>
    <t>วรทรรศน์</t>
  </si>
  <si>
    <t>มาฆะศิรานนท์</t>
  </si>
  <si>
    <t>mworatat@hotmail.com</t>
  </si>
  <si>
    <t>Computer Network</t>
  </si>
  <si>
    <t>วศิณ</t>
  </si>
  <si>
    <t>ชูประยูร</t>
  </si>
  <si>
    <t>vsnchoo@yahoo.com</t>
  </si>
  <si>
    <t>IT policy, IT management</t>
  </si>
  <si>
    <t xml:space="preserve">รุ่งนภา </t>
  </si>
  <si>
    <t>ศรานุชิต</t>
  </si>
  <si>
    <t>08 75196298</t>
  </si>
  <si>
    <t>rungnapa@gmail.com</t>
  </si>
  <si>
    <t>เทคนิคการแพทย์ , ชีวเวชศาสตร์, วิทยาศาสตร์การแพทย์</t>
  </si>
  <si>
    <t xml:space="preserve">วัชระ </t>
  </si>
  <si>
    <t>ดำจุติ</t>
  </si>
  <si>
    <t>08 66862234</t>
  </si>
  <si>
    <t>Watchara_D@rmutt.ac.th</t>
  </si>
  <si>
    <t>เภสัชวิทยา, พิษวิทยา, มาตรฐานเครื่องยา, การแพทย์แผนไทย, การแพทย์ทางเลือก</t>
  </si>
  <si>
    <t>ดร.รุ่งนภา</t>
  </si>
  <si>
    <t>วิทยาลัยการแพทย์แผนไทย/การแพทย์แผนไทย</t>
  </si>
  <si>
    <t>0875196298</t>
  </si>
  <si>
    <t>vrungnapa@gmail.com</t>
  </si>
  <si>
    <t xml:space="preserve">ภูมิคุ้มกันวิทยา วิทยาศาสตร์การแพทย์ เทคนิคการแพทย์ ชีวเวชศาสตร์ จุลชีววิทยา </t>
  </si>
  <si>
    <t>ดร. ศิรินันท์</t>
  </si>
  <si>
    <t>ตรีมงคลทิพย์</t>
  </si>
  <si>
    <t>0890060746</t>
  </si>
  <si>
    <t>sirinuntre@gmail.com</t>
  </si>
  <si>
    <t>การแพทย์สาธารณสุข การพยาบาล</t>
  </si>
  <si>
    <t xml:space="preserve">บังอร </t>
  </si>
  <si>
    <t>ฉางทรัพย์</t>
  </si>
  <si>
    <t>bchangsap@yahoo.com</t>
  </si>
  <si>
    <t>Anatomy, Medical Science, Community research, Behavioral Science, Classroom research</t>
  </si>
  <si>
    <t xml:space="preserve">เมตตา </t>
  </si>
  <si>
    <t>โพธิ์กลิ่น</t>
  </si>
  <si>
    <t>maitta09@hotmail.com</t>
  </si>
  <si>
    <t>สรีรวิทยา ระบบประสาท</t>
  </si>
  <si>
    <t>กัญ</t>
  </si>
  <si>
    <t>อนันตสมบูรณ์</t>
  </si>
  <si>
    <t>วิทยาศาสตร์/ ภาควิชาวิทยาศาสตร์การแพทย์</t>
  </si>
  <si>
    <t>0830305948</t>
  </si>
  <si>
    <t>ananta_rsu@yahoo.com</t>
  </si>
  <si>
    <t>กายวิภาคศาสตร์</t>
  </si>
  <si>
    <t>ดร.วันทิกา</t>
  </si>
  <si>
    <t>เครือน้ำคำ</t>
  </si>
  <si>
    <t>0984539653</t>
  </si>
  <si>
    <t>wantika.k@rsu.ac.th</t>
  </si>
  <si>
    <t>เภสัชวิทยา  พิษวิทยา</t>
  </si>
  <si>
    <t>ดร.เรวดี</t>
  </si>
  <si>
    <t>วิเศษพานิชกิจ</t>
  </si>
  <si>
    <t>คณะวิทยาศาสตร์ /ภาควิชาวิทยาศาสต์การแพทย์</t>
  </si>
  <si>
    <t>0867729188</t>
  </si>
  <si>
    <t>raewadee.wi@rsu.ac.th</t>
  </si>
  <si>
    <t xml:space="preserve">พยาธิวิทยาคลินิก  โลหิตวิทยา </t>
  </si>
  <si>
    <t>ทัศนีย์</t>
  </si>
  <si>
    <t>ปัญจานนท์</t>
  </si>
  <si>
    <t>02 9972222 ต่อ 1461</t>
  </si>
  <si>
    <t>tadsanee@rsu.ac.th</t>
  </si>
  <si>
    <t>บุษบา</t>
  </si>
  <si>
    <t>พิพิธพร</t>
  </si>
  <si>
    <t>02-997-2222</t>
  </si>
  <si>
    <t>busaba.p@rsu.ac.th</t>
  </si>
  <si>
    <t>พยาธิวิทยา</t>
  </si>
  <si>
    <t>พรจันทร์</t>
  </si>
  <si>
    <t>สายทองดี</t>
  </si>
  <si>
    <t>0890001591</t>
  </si>
  <si>
    <t>daengps@hotmail.com</t>
  </si>
  <si>
    <t>Clinical anatomy, Immunohistology (LM, EM), Parasitology</t>
  </si>
  <si>
    <t>วัชระ</t>
  </si>
  <si>
    <t>จงสา</t>
  </si>
  <si>
    <t>0962688398</t>
  </si>
  <si>
    <t>watchara.chongsa@gmail.com</t>
  </si>
  <si>
    <t>สรีรวิทยา/ระบบหลอดเลือด</t>
  </si>
  <si>
    <t>ลดาวัลย์</t>
  </si>
  <si>
    <t>วศินปิยมงคล</t>
  </si>
  <si>
    <t>0863765470</t>
  </si>
  <si>
    <t>ladawan.w@rsu.ac.th</t>
  </si>
  <si>
    <t>Medical Arthropods, Parasitology, Microbiology</t>
  </si>
  <si>
    <t>สิรินทร</t>
  </si>
  <si>
    <t>ปิ่นเวหา</t>
  </si>
  <si>
    <t>0869059848</t>
  </si>
  <si>
    <t>psirinthorn@hotmail.com</t>
  </si>
  <si>
    <t>เภสัชวิทยา พิษวิทยา</t>
  </si>
  <si>
    <t>สุธารทิพย์</t>
  </si>
  <si>
    <t>เรืองประภาวุฒิ</t>
  </si>
  <si>
    <t>0896812550</t>
  </si>
  <si>
    <t>sutarnthip.r@rsu.ac.th</t>
  </si>
  <si>
    <t>โภชนาการ ชีวเคมี อณูชีววิทยา</t>
  </si>
  <si>
    <t>เนาวรัตน์</t>
  </si>
  <si>
    <t>ธาราทรัพย์</t>
  </si>
  <si>
    <t>ภาควิชาวิทยาศาสตร์การแพทย์</t>
  </si>
  <si>
    <t>0818594211</t>
  </si>
  <si>
    <t>naovarat.t@rsu.ac.th</t>
  </si>
  <si>
    <t>histology, toxicology</t>
  </si>
  <si>
    <t xml:space="preserve">การันต์   </t>
  </si>
  <si>
    <t>ชีพนุรัตน์</t>
  </si>
  <si>
    <t>cheepnurat.karun@gmail.com</t>
  </si>
  <si>
    <t>การแพทย์สาธารณสุข</t>
  </si>
  <si>
    <t>ดร.จุฑาภรณ์</t>
  </si>
  <si>
    <t>ขวัญสังข์</t>
  </si>
  <si>
    <t>jkwansang@yahoo.com</t>
  </si>
  <si>
    <t xml:space="preserve">การแพทย์สาธารณสุข การพยาบาล </t>
  </si>
  <si>
    <t>บังอร</t>
  </si>
  <si>
    <t>bchangsap@gmail.com</t>
  </si>
  <si>
    <t>วิทยาศาสตร์การแพทย์</t>
  </si>
  <si>
    <t>รัชนก</t>
  </si>
  <si>
    <t>ขำศิริ</t>
  </si>
  <si>
    <t>0867860822</t>
  </si>
  <si>
    <t>ratchanok.k@rsu.ac.th</t>
  </si>
  <si>
    <t>วนิดา</t>
  </si>
  <si>
    <t>พงศ์สถาพร</t>
  </si>
  <si>
    <t>wanida.po@rsu.ac.th</t>
  </si>
  <si>
    <t>พยาธิวิทยาคลินิก  โลหิตวิทยา อณูชีววิทยา</t>
  </si>
  <si>
    <t>ศิรดา</t>
  </si>
  <si>
    <t>รังษีสันติวานนท์</t>
  </si>
  <si>
    <t>sirada@rsu.ac.th</t>
  </si>
  <si>
    <t>Endocrine system  Cardiovascular system  Oxidative stress</t>
  </si>
  <si>
    <t>เมตตา</t>
  </si>
  <si>
    <t xml:space="preserve">กรวินท์วิชญ์ </t>
  </si>
  <si>
    <t>บุญพิสุทธินันท์</t>
  </si>
  <si>
    <t>09 09501777</t>
  </si>
  <si>
    <t>Korawinwich_B@rmutt.ac.th</t>
  </si>
  <si>
    <t>เทคโนโลยีเพื่อสุขภาพและความงาม</t>
  </si>
  <si>
    <t xml:space="preserve">ไฉน </t>
  </si>
  <si>
    <t>น้อยแสง</t>
  </si>
  <si>
    <t>09 57369577</t>
  </si>
  <si>
    <t>C.Noysang@yahoo.com</t>
  </si>
  <si>
    <t xml:space="preserve">ศิลา </t>
  </si>
  <si>
    <t>เต็มศิริฤกษ์กุล</t>
  </si>
  <si>
    <t>chatchawan.ch11@gmail.com</t>
  </si>
  <si>
    <t> Information Science</t>
  </si>
  <si>
    <t xml:space="preserve">นพมาศ </t>
  </si>
  <si>
    <t>อัครจันทโชติ</t>
  </si>
  <si>
    <t>a_noppamas@yahoo.com</t>
  </si>
  <si>
    <t>สถิติ</t>
  </si>
  <si>
    <t xml:space="preserve">ปิยาภรณ์ </t>
  </si>
  <si>
    <t>สุภัคดำรงกุล</t>
  </si>
  <si>
    <t>junejungko@gmail.com</t>
  </si>
  <si>
    <t xml:space="preserve">เทคโนโลยีชีวภาพ จุลชีววิทยา ทางด้านเอนไซม์ </t>
  </si>
  <si>
    <t xml:space="preserve">ชัชวาลย์ </t>
  </si>
  <si>
    <t>ช่างทำ</t>
  </si>
  <si>
    <t>เคมีอินทรีย์/การสังเคราะห์และปรับเปลี่ยนโครงสร้างสารผลิตถัณฑ์ธรรมชาติและฤิทธิ์ทางชีวภาพ</t>
  </si>
  <si>
    <t xml:space="preserve">อัญชลี </t>
  </si>
  <si>
    <t>ชุ่มบัวทอง</t>
  </si>
  <si>
    <t>ru_unchalee@hotmail.com</t>
  </si>
  <si>
    <t>ทางด้านสรีรวิทยา หรือนวัตกรรมทางการแพทย์ด้านข้อต่อหรือทางออร์โธปิดิกส์</t>
  </si>
  <si>
    <t>Information Science</t>
  </si>
  <si>
    <t>namonrug.k@gmail.com</t>
  </si>
  <si>
    <t>การผลิตสุกร โคเนื้อ ปศุสัตว์อินทรีย์</t>
  </si>
  <si>
    <t>uthai.narissara@gmail.com</t>
  </si>
  <si>
    <t>มหาวิทยาลัยบูรพา</t>
  </si>
  <si>
    <t xml:space="preserve">คณะสาธารณสุขศาสตร์ </t>
  </si>
  <si>
    <t>Ergonomics , - Work-related musculoskeletal disorders</t>
  </si>
  <si>
    <r>
      <rPr>
        <sz val="7"/>
        <color theme="1"/>
        <rFont val="TH SarabunPSK"/>
        <family val="2"/>
      </rPr>
      <t xml:space="preserve"> </t>
    </r>
    <r>
      <rPr>
        <sz val="16"/>
        <color theme="1"/>
        <rFont val="TH SarabunPSK"/>
        <family val="2"/>
      </rPr>
      <t>Occupational health and safety , Industrial hygiene,  Risk assessment</t>
    </r>
  </si>
  <si>
    <t xml:space="preserve">คณะวิทยาการจัดการ </t>
  </si>
  <si>
    <t>มหาวิทยาลัยราชภัฏจันทรเกษม</t>
  </si>
  <si>
    <t>คณะครุศาสตร์ มหาวิทยาลัยราชภัฏราชนครินทร์</t>
  </si>
  <si>
    <t xml:space="preserve">สาขาวิชาคอมพิวเตอร์ศึกษา </t>
  </si>
  <si>
    <t xml:space="preserve">คณะครุศาสตร์อุตสาหกรรมและเทคโนโลยี </t>
  </si>
  <si>
    <r>
      <t>วิทยาลัยเทคโนโลยีอุตสาหกรรม</t>
    </r>
    <r>
      <rPr>
        <sz val="16"/>
        <color theme="1"/>
        <rFont val="TH SarabunPSK"/>
        <family val="2"/>
      </rPr>
      <t>และการจัดการ</t>
    </r>
  </si>
  <si>
    <t>มหาวิทยาลัยเทคโนโลยีราชมงคลศรีวิชัย</t>
  </si>
  <si>
    <t xml:space="preserve"> มหาวิทยาลัยสวนดุสิต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</si>
</sst>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color rgb="FF000000"/>
      <name val="TH SarabunPSK"/>
      <family val="2"/>
    </font>
    <font>
      <sz val="12"/>
      <color theme="1"/>
      <name val="TH SarabunPSK"/>
      <family val="2"/>
    </font>
    <font>
      <sz val="11"/>
      <color theme="1"/>
      <name val="TH SarabunPSK"/>
      <family val="2"/>
    </font>
    <font>
      <sz val="14"/>
      <color theme="1"/>
      <name val="TH SarabunPSK"/>
      <family val="2"/>
    </font>
    <font>
      <sz val="14"/>
      <color rgb="FF000000"/>
      <name val="TH SarabunPSK"/>
      <family val="2"/>
    </font>
    <font>
      <sz val="16"/>
      <color rgb="FF222222"/>
      <name val="TH SarabunPSK"/>
      <family val="2"/>
    </font>
    <font>
      <sz val="7"/>
      <color theme="1"/>
      <name val="TH SarabunPSK"/>
      <family val="2"/>
    </font>
    <font>
      <sz val="16"/>
      <color rgb="FF333333"/>
      <name val="TH SarabunPSK"/>
      <family val="2"/>
    </font>
    <font>
      <sz val="16"/>
      <color rgb="FF603813"/>
      <name val="TH SarabunPSK"/>
      <family val="2"/>
    </font>
    <font>
      <sz val="14"/>
      <color rgb="FF333333"/>
      <name val="TH SarabunPSK"/>
      <family val="2"/>
    </font>
    <font>
      <u/>
      <sz val="11"/>
      <color theme="10"/>
      <name val="Calibri"/>
      <family val="2"/>
      <charset val="222"/>
      <scheme val="minor"/>
    </font>
    <font>
      <u/>
      <sz val="16"/>
      <color theme="10"/>
      <name val="TH SarabunPSK"/>
      <family val="2"/>
    </font>
    <font>
      <u/>
      <sz val="14"/>
      <color theme="10"/>
      <name val="TH SarabunPSK"/>
      <family val="2"/>
    </font>
    <font>
      <b/>
      <sz val="14"/>
      <color theme="1"/>
      <name val="TH SarabunPSK"/>
      <family val="2"/>
    </font>
    <font>
      <sz val="16"/>
      <color rgb="FF5F6368"/>
      <name val="TH SarabunPSK"/>
      <family val="2"/>
    </font>
    <font>
      <sz val="16"/>
      <color rgb="FF464646"/>
      <name val="TH SarabunPSK"/>
      <family val="2"/>
    </font>
    <font>
      <b/>
      <sz val="14"/>
      <name val="TH SarabunPSK"/>
      <family val="2"/>
    </font>
    <font>
      <sz val="14"/>
      <color rgb="FF524B38"/>
      <name val="TH SarabunPSK"/>
      <family val="2"/>
    </font>
    <font>
      <b/>
      <sz val="14"/>
      <color rgb="FF666666"/>
      <name val="TH SarabunPSK"/>
      <family val="2"/>
    </font>
    <font>
      <sz val="16"/>
      <color theme="1"/>
      <name val="Calibri"/>
      <family val="2"/>
      <charset val="222"/>
      <scheme val="minor"/>
    </font>
    <font>
      <sz val="16"/>
      <color rgb="FF3C4043"/>
      <name val="TH SarabunPSK"/>
      <family val="2"/>
    </font>
    <font>
      <sz val="16"/>
      <name val="TH SarabunPSK"/>
      <family val="2"/>
    </font>
    <font>
      <sz val="11"/>
      <name val="Calibri"/>
      <family val="2"/>
      <charset val="222"/>
      <scheme val="minor"/>
    </font>
    <font>
      <b/>
      <sz val="16"/>
      <color rgb="FF000000"/>
      <name val="TH SarabunPSK"/>
      <family val="2"/>
    </font>
    <font>
      <sz val="16"/>
      <color rgb="FF444444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5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2" fillId="0" borderId="0" xfId="0" applyFont="1"/>
    <xf numFmtId="0" fontId="2" fillId="0" borderId="8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4" fillId="0" borderId="0" xfId="0" quotePrefix="1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6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0" xfId="0" applyFont="1" applyFill="1"/>
    <xf numFmtId="0" fontId="20" fillId="0" borderId="6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0" fillId="0" borderId="0" xfId="0" applyFill="1" applyAlignment="1"/>
    <xf numFmtId="0" fontId="6" fillId="0" borderId="6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4" fillId="0" borderId="6" xfId="1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/>
    <xf numFmtId="0" fontId="2" fillId="0" borderId="5" xfId="0" applyFont="1" applyBorder="1" applyAlignment="1">
      <alignment vertical="center"/>
    </xf>
    <xf numFmtId="0" fontId="14" fillId="0" borderId="5" xfId="1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5" fillId="0" borderId="6" xfId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justify" vertical="center"/>
    </xf>
    <xf numFmtId="0" fontId="2" fillId="0" borderId="7" xfId="0" applyFont="1" applyBorder="1" applyAlignment="1">
      <alignment horizontal="justify" vertical="center"/>
    </xf>
    <xf numFmtId="0" fontId="2" fillId="0" borderId="5" xfId="0" applyFont="1" applyBorder="1" applyAlignment="1">
      <alignment horizontal="justify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eerarat_61@hotmail.com" TargetMode="External"/><Relationship Id="rId1" Type="http://schemas.openxmlformats.org/officeDocument/2006/relationships/hyperlink" Target="https://research.ku.ac.th/forest/Person.aspx?id=610138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Supaphon.pa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B30"/>
  <sheetViews>
    <sheetView zoomScale="70" zoomScaleNormal="70" workbookViewId="0">
      <pane ySplit="1" topLeftCell="A2" activePane="bottomLeft" state="frozen"/>
      <selection pane="bottomLeft" activeCell="I2" sqref="I2:R8"/>
    </sheetView>
  </sheetViews>
  <sheetFormatPr defaultColWidth="8.7109375" defaultRowHeight="21"/>
  <cols>
    <col min="1" max="1" width="8.7109375" style="24"/>
    <col min="2" max="2" width="22.7109375" style="24" customWidth="1"/>
    <col min="3" max="3" width="30.28515625" style="24" customWidth="1"/>
    <col min="4" max="4" width="29.42578125" style="24" customWidth="1"/>
    <col min="5" max="5" width="15.42578125" style="27" customWidth="1"/>
    <col min="6" max="6" width="23.140625" style="24" customWidth="1"/>
    <col min="7" max="7" width="36.140625" style="24" customWidth="1"/>
    <col min="8" max="16384" width="8.7109375" style="24"/>
  </cols>
  <sheetData>
    <row r="1" spans="1:28" ht="24.75" thickBot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28" ht="48.75" thickBot="1">
      <c r="A2" s="4">
        <v>1</v>
      </c>
      <c r="B2" s="3" t="s">
        <v>7</v>
      </c>
      <c r="C2" s="5" t="s">
        <v>8</v>
      </c>
      <c r="D2" s="3" t="s">
        <v>9</v>
      </c>
      <c r="E2" s="6" t="s">
        <v>10</v>
      </c>
      <c r="F2" s="3" t="s">
        <v>11</v>
      </c>
      <c r="G2" s="3" t="s">
        <v>12</v>
      </c>
      <c r="I2" t="str">
        <f t="shared" ref="I2:I8" si="0">"INSERT INTO reviewers "</f>
        <v xml:space="preserve">INSERT INTO reviewers </v>
      </c>
      <c r="J2" t="str">
        <f>" (name,major,school,tel,email,expert,`group`, type ) VALUES ("</f>
        <v xml:space="preserve"> (name,major,school,tel,email,expert,`group`, type ) VALUES (</v>
      </c>
      <c r="K2" t="str">
        <f>""""&amp;B2&amp;""","</f>
        <v>"รศ.ดร.นฤมล  ธนานันต์",</v>
      </c>
      <c r="L2" t="str">
        <f t="shared" ref="L2:O2" si="1">""""&amp;C2&amp;""","</f>
        <v>"คณะวิทยาศาสตร์และเทคโนโลยี",</v>
      </c>
      <c r="M2" t="str">
        <f t="shared" si="1"/>
        <v>"มหาวิทยาลัยราชภัฏวไลยอลงกรณ์  ในพระบรมราชูถัมภ์",</v>
      </c>
      <c r="N2" t="str">
        <f t="shared" si="1"/>
        <v>"081-818-8070",</v>
      </c>
      <c r="O2" t="str">
        <f t="shared" si="1"/>
        <v>"narumol394@gmail.com",</v>
      </c>
      <c r="P2" t="str">
        <f>""""&amp;G2&amp;""","</f>
        <v>"พันธุศาสตร์",</v>
      </c>
      <c r="Q2" t="str">
        <f>""""&amp;"BS"&amp;""","</f>
        <v>"BS",</v>
      </c>
      <c r="R2" t="str">
        <f>""""&amp;"VRU"&amp;""");"</f>
        <v>"VRU");</v>
      </c>
      <c r="S2"/>
      <c r="T2"/>
      <c r="U2"/>
      <c r="V2"/>
      <c r="W2"/>
      <c r="X2"/>
      <c r="Y2"/>
      <c r="Z2"/>
      <c r="AA2"/>
      <c r="AB2"/>
    </row>
    <row r="3" spans="1:28" ht="48.75" thickBot="1">
      <c r="A3" s="4">
        <v>2</v>
      </c>
      <c r="B3" s="3" t="s">
        <v>13</v>
      </c>
      <c r="C3" s="5" t="s">
        <v>8</v>
      </c>
      <c r="D3" s="3" t="s">
        <v>14</v>
      </c>
      <c r="E3" s="6" t="s">
        <v>15</v>
      </c>
      <c r="F3" s="3" t="s">
        <v>16</v>
      </c>
      <c r="G3" s="3" t="s">
        <v>17</v>
      </c>
      <c r="I3" t="str">
        <f t="shared" si="0"/>
        <v xml:space="preserve">INSERT INTO reviewers </v>
      </c>
      <c r="J3" t="str">
        <f t="shared" ref="J3:J8" si="2">" (name,major,school,tel,email,expert,`group`, type ) VALUES ("</f>
        <v xml:space="preserve"> (name,major,school,tel,email,expert,`group`, type ) VALUES (</v>
      </c>
      <c r="K3" t="str">
        <f t="shared" ref="K3:K8" si="3">""""&amp;B3&amp;""","</f>
        <v>"ผศ.ณฐพงศ์  เมธินธรังสรรค์",</v>
      </c>
      <c r="L3" t="str">
        <f t="shared" ref="L3:L8" si="4">""""&amp;C3&amp;""","</f>
        <v>"คณะวิทยาศาสตร์และเทคโนโลยี",</v>
      </c>
      <c r="M3" t="str">
        <f t="shared" ref="M3:M8" si="5">""""&amp;D3&amp;""","</f>
        <v>"มหาวิทยาลัยราชภัฏวไลยอลงกรณ์ ในพระบรมราชูถัมภ์",</v>
      </c>
      <c r="N3" t="str">
        <f t="shared" ref="N3:N8" si="6">""""&amp;E3&amp;""","</f>
        <v>"086-604-4130",</v>
      </c>
      <c r="O3" t="str">
        <f t="shared" ref="O3:O8" si="7">""""&amp;F3&amp;""","</f>
        <v>"Entomology2552@gmail. com",</v>
      </c>
      <c r="P3" t="str">
        <f>""""&amp;G3&amp;""","</f>
        <v>"สัตววิทยา",</v>
      </c>
      <c r="Q3" t="str">
        <f t="shared" ref="Q3:Q8" si="8">""""&amp;"BS"&amp;""","</f>
        <v>"BS",</v>
      </c>
      <c r="R3" t="str">
        <f t="shared" ref="R3:R8" si="9">""""&amp;"VRU"&amp;""");"</f>
        <v>"VRU");</v>
      </c>
    </row>
    <row r="4" spans="1:28" ht="48.75" thickBot="1">
      <c r="A4" s="17">
        <v>3</v>
      </c>
      <c r="B4" s="7" t="s">
        <v>18</v>
      </c>
      <c r="C4" s="9" t="s">
        <v>8</v>
      </c>
      <c r="D4" s="7" t="s">
        <v>14</v>
      </c>
      <c r="E4" s="10" t="s">
        <v>19</v>
      </c>
      <c r="F4" s="7" t="s">
        <v>20</v>
      </c>
      <c r="G4" s="7" t="s">
        <v>21</v>
      </c>
      <c r="I4" t="str">
        <f t="shared" si="0"/>
        <v xml:space="preserve">INSERT INTO reviewers </v>
      </c>
      <c r="J4" t="str">
        <f t="shared" si="2"/>
        <v xml:space="preserve"> (name,major,school,tel,email,expert,`group`, type ) VALUES (</v>
      </c>
      <c r="K4" t="str">
        <f t="shared" si="3"/>
        <v>"อ.ดร.มัทนภรณ์  ใหม่คามิ",</v>
      </c>
      <c r="L4" t="str">
        <f t="shared" si="4"/>
        <v>"คณะวิทยาศาสตร์และเทคโนโลยี",</v>
      </c>
      <c r="M4" t="str">
        <f t="shared" si="5"/>
        <v>"มหาวิทยาลัยราชภัฏวไลยอลงกรณ์ ในพระบรมราชูถัมภ์",</v>
      </c>
      <c r="N4" t="str">
        <f t="shared" si="6"/>
        <v>"086 505 9622",</v>
      </c>
      <c r="O4" t="str">
        <f t="shared" si="7"/>
        <v>"workofmod@gmail.com",</v>
      </c>
      <c r="P4" t="str">
        <f>""""&amp;G4&amp;""","</f>
        <v>"พฤกษศาสตร์",</v>
      </c>
      <c r="Q4" t="str">
        <f t="shared" si="8"/>
        <v>"BS",</v>
      </c>
      <c r="R4" t="str">
        <f t="shared" si="9"/>
        <v>"VRU");</v>
      </c>
    </row>
    <row r="5" spans="1:28" ht="48.75" thickBot="1">
      <c r="A5" s="17">
        <v>4</v>
      </c>
      <c r="B5" s="7" t="s">
        <v>22</v>
      </c>
      <c r="C5" s="9" t="s">
        <v>8</v>
      </c>
      <c r="D5" s="11" t="s">
        <v>23</v>
      </c>
      <c r="E5" s="10" t="s">
        <v>24</v>
      </c>
      <c r="F5" s="7" t="s">
        <v>25</v>
      </c>
      <c r="G5" s="7" t="s">
        <v>31</v>
      </c>
      <c r="I5" t="str">
        <f t="shared" si="0"/>
        <v xml:space="preserve">INSERT INTO reviewers </v>
      </c>
      <c r="J5" t="str">
        <f t="shared" si="2"/>
        <v xml:space="preserve"> (name,major,school,tel,email,expert,`group`, type ) VALUES (</v>
      </c>
      <c r="K5" t="str">
        <f t="shared" si="3"/>
        <v>"รศ.ดร. มานะ ขาวเมฆ",</v>
      </c>
      <c r="L5" t="str">
        <f t="shared" si="4"/>
        <v>"คณะวิทยาศาสตร์และเทคโนโลยี",</v>
      </c>
      <c r="M5" t="str">
        <f t="shared" si="5"/>
        <v>"มหาวิทยาลัยราชภัฏวไลยอลงกรณ์ ในพระบรมราชูปถัมภ์",</v>
      </c>
      <c r="N5" t="str">
        <f t="shared" si="6"/>
        <v>"091-873-1881",</v>
      </c>
      <c r="O5" t="str">
        <f t="shared" si="7"/>
        <v>"mana@vru.ac.th",</v>
      </c>
      <c r="P5" t="str">
        <f>""""&amp;G5&amp;""","</f>
        <v>"การโคลน GMO",</v>
      </c>
      <c r="Q5" t="str">
        <f t="shared" si="8"/>
        <v>"BS",</v>
      </c>
      <c r="R5" t="str">
        <f t="shared" si="9"/>
        <v>"VRU");</v>
      </c>
    </row>
    <row r="6" spans="1:28" ht="48.75" thickBot="1">
      <c r="A6" s="17">
        <v>5</v>
      </c>
      <c r="B6" s="7" t="s">
        <v>27</v>
      </c>
      <c r="C6" s="9" t="s">
        <v>8</v>
      </c>
      <c r="D6" s="11" t="s">
        <v>23</v>
      </c>
      <c r="E6" s="10" t="s">
        <v>28</v>
      </c>
      <c r="F6" s="7" t="s">
        <v>29</v>
      </c>
      <c r="G6" s="7" t="s">
        <v>30</v>
      </c>
      <c r="I6" t="str">
        <f t="shared" si="0"/>
        <v xml:space="preserve">INSERT INTO reviewers </v>
      </c>
      <c r="J6" t="str">
        <f t="shared" si="2"/>
        <v xml:space="preserve"> (name,major,school,tel,email,expert,`group`, type ) VALUES (</v>
      </c>
      <c r="K6" t="str">
        <f t="shared" si="3"/>
        <v>"อ.ดร. พชรวรรณ รัตนทรงธรรม",</v>
      </c>
      <c r="L6" t="str">
        <f t="shared" si="4"/>
        <v>"คณะวิทยาศาสตร์และเทคโนโลยี",</v>
      </c>
      <c r="M6" t="str">
        <f t="shared" si="5"/>
        <v>"มหาวิทยาลัยราชภัฏวไลยอลงกรณ์ ในพระบรมราชูปถัมภ์",</v>
      </c>
      <c r="N6" t="str">
        <f t="shared" si="6"/>
        <v>"095-592-8615",</v>
      </c>
      <c r="O6" t="str">
        <f t="shared" si="7"/>
        <v>"pacharawan@vru.ac.th",</v>
      </c>
      <c r="P6" t="str">
        <f>""""&amp;G6&amp;""","</f>
        <v>"เคมีวัสดุศาสตร์ พอลิเมอร์",</v>
      </c>
      <c r="Q6" t="str">
        <f t="shared" si="8"/>
        <v>"BS",</v>
      </c>
      <c r="R6" t="str">
        <f t="shared" si="9"/>
        <v>"VRU");</v>
      </c>
    </row>
    <row r="7" spans="1:28" ht="60.95" customHeight="1" thickBot="1">
      <c r="A7" s="4">
        <v>7</v>
      </c>
      <c r="B7" s="3" t="s">
        <v>32</v>
      </c>
      <c r="C7" s="5" t="s">
        <v>37</v>
      </c>
      <c r="D7" s="5" t="s">
        <v>23</v>
      </c>
      <c r="E7" s="6" t="s">
        <v>33</v>
      </c>
      <c r="F7" s="3" t="s">
        <v>34</v>
      </c>
      <c r="G7" s="3" t="s">
        <v>35</v>
      </c>
      <c r="I7" t="str">
        <f t="shared" si="0"/>
        <v xml:space="preserve">INSERT INTO reviewers </v>
      </c>
      <c r="J7" t="str">
        <f t="shared" si="2"/>
        <v xml:space="preserve"> (name,major,school,tel,email,expert,`group`, type ) VALUES (</v>
      </c>
      <c r="K7" t="str">
        <f t="shared" si="3"/>
        <v>"อ.ดร.ณภัทรจันทร์ ",</v>
      </c>
      <c r="L7" t="str">
        <f t="shared" si="4"/>
        <v>"สาขาวิชาคณิตศาสตร์ประยุกต์ ",</v>
      </c>
      <c r="M7" t="str">
        <f t="shared" si="5"/>
        <v>"มหาวิทยาลัยราชภัฏวไลยอลงกรณ์ ในพระบรมราชูปถัมภ์",</v>
      </c>
      <c r="N7" t="str">
        <f t="shared" si="6"/>
        <v>"083-109-1925",</v>
      </c>
      <c r="O7" t="str">
        <f t="shared" si="7"/>
        <v>"napattchan@vru.ac.th",</v>
      </c>
      <c r="P7" t="str">
        <f>""""&amp;G7&amp;""","</f>
        <v>"ทฤษฎีสถิติ, การสุ่มตัวอย่าง, ข้อมูลสูญหาย, การวิเคราะห์การถดถอย, วิธีการสำรวจตัวอย่าง, ความน่าจะเป็น",</v>
      </c>
      <c r="Q7" t="str">
        <f t="shared" si="8"/>
        <v>"BS",</v>
      </c>
      <c r="R7" t="str">
        <f t="shared" si="9"/>
        <v>"VRU");</v>
      </c>
    </row>
    <row r="8" spans="1:28" ht="48">
      <c r="A8" s="25">
        <v>8</v>
      </c>
      <c r="B8" s="18" t="s">
        <v>36</v>
      </c>
      <c r="C8" s="19" t="s">
        <v>37</v>
      </c>
      <c r="D8" s="19" t="s">
        <v>23</v>
      </c>
      <c r="E8" s="26"/>
      <c r="F8" s="20" t="s">
        <v>38</v>
      </c>
      <c r="G8" s="21" t="s">
        <v>354</v>
      </c>
      <c r="I8" t="str">
        <f t="shared" si="0"/>
        <v xml:space="preserve">INSERT INTO reviewers </v>
      </c>
      <c r="J8" t="str">
        <f t="shared" si="2"/>
        <v xml:space="preserve"> (name,major,school,tel,email,expert,`group`, type ) VALUES (</v>
      </c>
      <c r="K8" t="str">
        <f t="shared" si="3"/>
        <v>"อ.ดร.นพรัตน์ ไวโรจนะ",</v>
      </c>
      <c r="L8" t="str">
        <f t="shared" si="4"/>
        <v>"สาขาวิชาคณิตศาสตร์ประยุกต์ ",</v>
      </c>
      <c r="M8" t="str">
        <f t="shared" si="5"/>
        <v>"มหาวิทยาลัยราชภัฏวไลยอลงกรณ์ ในพระบรมราชูปถัมภ์",</v>
      </c>
      <c r="N8" t="str">
        <f t="shared" si="6"/>
        <v>"",</v>
      </c>
      <c r="O8" t="str">
        <f t="shared" si="7"/>
        <v>"nopparat@vru.ac.th",</v>
      </c>
      <c r="P8" t="str">
        <f>""""&amp;G8&amp;""","</f>
        <v>"คณิตศาสตร์ ",</v>
      </c>
      <c r="Q8" t="str">
        <f t="shared" si="8"/>
        <v>"BS",</v>
      </c>
      <c r="R8" t="str">
        <f t="shared" si="9"/>
        <v>"VRU");</v>
      </c>
    </row>
    <row r="9" spans="1:28">
      <c r="I9"/>
      <c r="J9"/>
      <c r="K9"/>
      <c r="L9"/>
      <c r="M9"/>
      <c r="N9"/>
      <c r="O9"/>
      <c r="P9"/>
      <c r="Q9"/>
      <c r="R9"/>
    </row>
    <row r="10" spans="1:28">
      <c r="I10"/>
      <c r="J10"/>
      <c r="K10"/>
      <c r="L10"/>
      <c r="M10"/>
      <c r="N10"/>
      <c r="O10"/>
      <c r="P10"/>
      <c r="Q10"/>
      <c r="R10"/>
    </row>
    <row r="11" spans="1:28">
      <c r="I11"/>
      <c r="J11"/>
      <c r="K11"/>
      <c r="L11"/>
      <c r="M11"/>
      <c r="N11"/>
      <c r="O11"/>
      <c r="P11"/>
      <c r="Q11"/>
      <c r="R11"/>
    </row>
    <row r="12" spans="1:28">
      <c r="I12"/>
      <c r="J12"/>
      <c r="K12"/>
      <c r="L12"/>
      <c r="M12"/>
      <c r="N12"/>
      <c r="O12"/>
      <c r="P12"/>
      <c r="Q12"/>
      <c r="R12"/>
    </row>
    <row r="13" spans="1:28">
      <c r="I13"/>
      <c r="J13"/>
      <c r="K13"/>
      <c r="L13"/>
      <c r="M13"/>
      <c r="N13"/>
      <c r="O13"/>
      <c r="P13"/>
      <c r="Q13"/>
      <c r="R13"/>
    </row>
    <row r="14" spans="1:28">
      <c r="I14"/>
      <c r="J14"/>
      <c r="K14"/>
      <c r="L14"/>
      <c r="M14"/>
      <c r="N14"/>
      <c r="O14"/>
      <c r="P14"/>
      <c r="Q14"/>
      <c r="R14"/>
    </row>
    <row r="15" spans="1:28">
      <c r="I15"/>
      <c r="J15"/>
      <c r="K15"/>
      <c r="L15"/>
      <c r="M15"/>
      <c r="N15"/>
      <c r="O15"/>
      <c r="P15"/>
      <c r="Q15"/>
      <c r="R15"/>
    </row>
    <row r="16" spans="1:28">
      <c r="I16"/>
      <c r="J16"/>
      <c r="K16"/>
      <c r="L16"/>
      <c r="M16"/>
      <c r="N16"/>
      <c r="O16"/>
      <c r="P16"/>
      <c r="Q16"/>
      <c r="R16"/>
    </row>
    <row r="17" spans="9:18">
      <c r="I17"/>
      <c r="J17"/>
      <c r="K17"/>
      <c r="L17"/>
      <c r="M17"/>
      <c r="N17"/>
      <c r="O17"/>
      <c r="P17"/>
      <c r="Q17"/>
      <c r="R17"/>
    </row>
    <row r="18" spans="9:18">
      <c r="I18"/>
      <c r="J18"/>
      <c r="K18"/>
      <c r="L18"/>
      <c r="M18"/>
      <c r="N18"/>
      <c r="O18"/>
      <c r="P18"/>
      <c r="Q18"/>
      <c r="R18"/>
    </row>
    <row r="19" spans="9:18">
      <c r="I19"/>
      <c r="J19"/>
      <c r="K19"/>
      <c r="L19"/>
      <c r="M19"/>
      <c r="N19"/>
      <c r="O19"/>
      <c r="P19"/>
      <c r="Q19"/>
      <c r="R19"/>
    </row>
    <row r="20" spans="9:18">
      <c r="I20"/>
      <c r="J20"/>
      <c r="K20"/>
      <c r="L20"/>
      <c r="M20"/>
      <c r="N20"/>
      <c r="O20"/>
      <c r="P20"/>
      <c r="Q20"/>
      <c r="R20"/>
    </row>
    <row r="21" spans="9:18">
      <c r="I21"/>
      <c r="J21"/>
      <c r="K21"/>
      <c r="L21"/>
      <c r="M21"/>
      <c r="N21"/>
      <c r="O21"/>
      <c r="P21"/>
      <c r="Q21"/>
      <c r="R21"/>
    </row>
    <row r="22" spans="9:18">
      <c r="I22"/>
      <c r="J22"/>
      <c r="K22"/>
      <c r="L22"/>
      <c r="M22"/>
      <c r="N22"/>
      <c r="O22"/>
      <c r="P22"/>
      <c r="Q22"/>
      <c r="R22"/>
    </row>
    <row r="23" spans="9:18">
      <c r="I23"/>
      <c r="J23"/>
      <c r="K23"/>
      <c r="L23"/>
      <c r="M23"/>
      <c r="N23"/>
      <c r="O23"/>
      <c r="P23"/>
      <c r="Q23"/>
      <c r="R23"/>
    </row>
    <row r="24" spans="9:18">
      <c r="I24"/>
      <c r="J24"/>
      <c r="K24"/>
      <c r="L24"/>
      <c r="M24"/>
      <c r="N24"/>
      <c r="O24"/>
      <c r="P24"/>
      <c r="Q24"/>
      <c r="R24"/>
    </row>
    <row r="25" spans="9:18">
      <c r="I25"/>
      <c r="J25"/>
      <c r="K25"/>
      <c r="L25"/>
      <c r="M25"/>
      <c r="N25"/>
      <c r="O25"/>
      <c r="P25"/>
      <c r="Q25"/>
      <c r="R25"/>
    </row>
    <row r="26" spans="9:18">
      <c r="I26"/>
      <c r="J26"/>
      <c r="K26"/>
      <c r="L26"/>
      <c r="M26"/>
      <c r="N26"/>
      <c r="O26"/>
      <c r="P26"/>
      <c r="Q26"/>
      <c r="R26"/>
    </row>
    <row r="27" spans="9:18">
      <c r="I27"/>
      <c r="J27"/>
      <c r="K27"/>
      <c r="L27"/>
      <c r="M27"/>
      <c r="N27"/>
      <c r="O27"/>
      <c r="P27"/>
      <c r="Q27"/>
      <c r="R27"/>
    </row>
    <row r="28" spans="9:18">
      <c r="I28"/>
      <c r="J28"/>
      <c r="K28"/>
      <c r="L28"/>
      <c r="M28"/>
      <c r="N28"/>
      <c r="O28"/>
      <c r="P28"/>
      <c r="Q28"/>
      <c r="R28"/>
    </row>
    <row r="29" spans="9:18">
      <c r="I29"/>
      <c r="J29"/>
      <c r="K29"/>
      <c r="L29"/>
      <c r="M29"/>
      <c r="N29"/>
      <c r="O29"/>
      <c r="P29"/>
      <c r="Q29"/>
      <c r="R29"/>
    </row>
    <row r="30" spans="9:18">
      <c r="I30"/>
      <c r="J30"/>
      <c r="K30"/>
      <c r="L30"/>
      <c r="M30"/>
      <c r="N30"/>
      <c r="O30"/>
      <c r="P30"/>
      <c r="Q30"/>
      <c r="R30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E3E9-7162-4698-8D8A-1D08D0D89B74}">
  <sheetPr>
    <tabColor rgb="FF00B050"/>
  </sheetPr>
  <dimension ref="A1:V10"/>
  <sheetViews>
    <sheetView topLeftCell="F1" zoomScale="70" zoomScaleNormal="70" zoomScaleSheetLayoutView="50" workbookViewId="0">
      <pane ySplit="1" topLeftCell="A2" activePane="bottomLeft" state="frozen"/>
      <selection pane="bottomLeft" activeCell="K2" sqref="K2:V10"/>
    </sheetView>
  </sheetViews>
  <sheetFormatPr defaultColWidth="8.7109375" defaultRowHeight="24"/>
  <cols>
    <col min="1" max="1" width="8.7109375" style="34" customWidth="1"/>
    <col min="2" max="6" width="28" style="34" customWidth="1"/>
    <col min="7" max="7" width="28" style="35" customWidth="1"/>
    <col min="8" max="9" width="28" style="34" customWidth="1"/>
    <col min="10" max="16384" width="8.7109375" style="34"/>
  </cols>
  <sheetData>
    <row r="1" spans="1:22" ht="24" customHeight="1" thickBot="1">
      <c r="A1" s="1" t="s">
        <v>0</v>
      </c>
      <c r="B1" s="2" t="s">
        <v>360</v>
      </c>
      <c r="C1" s="2" t="s">
        <v>361</v>
      </c>
      <c r="D1" s="2" t="s">
        <v>362</v>
      </c>
      <c r="E1" s="2" t="s">
        <v>2</v>
      </c>
      <c r="F1" s="2" t="s">
        <v>3</v>
      </c>
      <c r="G1" s="2" t="s">
        <v>4</v>
      </c>
      <c r="H1" s="2" t="s">
        <v>5</v>
      </c>
      <c r="I1" s="31" t="s">
        <v>6</v>
      </c>
    </row>
    <row r="2" spans="1:22">
      <c r="A2" s="35">
        <v>1</v>
      </c>
      <c r="B2" s="42" t="s">
        <v>363</v>
      </c>
      <c r="C2" s="40" t="s">
        <v>1057</v>
      </c>
      <c r="D2" s="42" t="s">
        <v>1058</v>
      </c>
      <c r="E2" s="42" t="s">
        <v>413</v>
      </c>
      <c r="F2" s="42" t="s">
        <v>227</v>
      </c>
      <c r="G2" s="53" t="s">
        <v>1059</v>
      </c>
      <c r="H2" s="40" t="s">
        <v>1060</v>
      </c>
      <c r="I2" s="42" t="s">
        <v>1061</v>
      </c>
      <c r="K2" t="str">
        <f t="shared" ref="K2:K10" si="0">"INSERT INTO reviewers "</f>
        <v xml:space="preserve">INSERT INTO reviewers </v>
      </c>
      <c r="L2" t="str">
        <f t="shared" ref="L2:L10" si="1">" (title,name,lastname,major,school,tel,email,expert,`group`,type) VALUES ("</f>
        <v xml:space="preserve"> (title,name,lastname,major,school,tel,email,expert,`group`,type) VALUES (</v>
      </c>
      <c r="M2" t="str">
        <f>""""&amp;B2&amp;""","</f>
        <v>"ผู้ช่วยศาสตราจารย์ ดร.",</v>
      </c>
      <c r="N2" t="str">
        <f>""""&amp;C2&amp;""","</f>
        <v>"กรวินท์วิชญ์ ",</v>
      </c>
      <c r="O2" t="str">
        <f>""""&amp;D2&amp;""","</f>
        <v>"บุญพิสุทธินันท์",</v>
      </c>
      <c r="P2" t="str">
        <f>""""&amp;E2&amp;""","</f>
        <v>"วิทยาลัยการแพทย์แผนไทย",</v>
      </c>
      <c r="Q2" t="str">
        <f>""""&amp;F2&amp;""","</f>
        <v>"มหาวิทยาลัยเทคโนโลยีราชมงคลธัญบุรี",</v>
      </c>
      <c r="R2" t="str">
        <f>""""&amp;G2&amp;""","</f>
        <v>"09 09501777",</v>
      </c>
      <c r="S2" t="str">
        <f>""""&amp;H2&amp;""","</f>
        <v>"Korawinwich_B@rmutt.ac.th",</v>
      </c>
      <c r="T2" t="str">
        <f>""""&amp;I2&amp;""","</f>
        <v>"เทคโนโลยีเพื่อสุขภาพและความงาม",</v>
      </c>
      <c r="U2" t="str">
        <f>""""&amp;"INNO"&amp;""","</f>
        <v>"INNO",</v>
      </c>
      <c r="V2" t="str">
        <f t="shared" ref="V2:V10" si="2">""""&amp;"ในเครือข่าย"&amp;""");"</f>
        <v>"ในเครือข่าย");</v>
      </c>
    </row>
    <row r="3" spans="1:22">
      <c r="A3" s="35">
        <v>2</v>
      </c>
      <c r="B3" s="42" t="s">
        <v>371</v>
      </c>
      <c r="C3" s="40" t="s">
        <v>1062</v>
      </c>
      <c r="D3" s="42" t="s">
        <v>1063</v>
      </c>
      <c r="E3" s="42" t="s">
        <v>413</v>
      </c>
      <c r="F3" s="42" t="s">
        <v>227</v>
      </c>
      <c r="G3" s="53" t="s">
        <v>1064</v>
      </c>
      <c r="H3" s="40" t="s">
        <v>1065</v>
      </c>
      <c r="I3" s="42" t="s">
        <v>1061</v>
      </c>
      <c r="K3" t="str">
        <f t="shared" si="0"/>
        <v xml:space="preserve">INSERT INTO reviewers </v>
      </c>
      <c r="L3" t="str">
        <f t="shared" si="1"/>
        <v xml:space="preserve"> (title,name,lastname,major,school,tel,email,expert,`group`,type) VALUES (</v>
      </c>
      <c r="M3" t="str">
        <f t="shared" ref="M3:M10" si="3">""""&amp;B3&amp;""","</f>
        <v>"อาจารย์ ดร.",</v>
      </c>
      <c r="N3" t="str">
        <f t="shared" ref="N3:N10" si="4">""""&amp;C3&amp;""","</f>
        <v>"ไฉน ",</v>
      </c>
      <c r="O3" t="str">
        <f t="shared" ref="O3:O10" si="5">""""&amp;D3&amp;""","</f>
        <v>"น้อยแสง",</v>
      </c>
      <c r="P3" t="str">
        <f t="shared" ref="P3:P10" si="6">""""&amp;E3&amp;""","</f>
        <v>"วิทยาลัยการแพทย์แผนไทย",</v>
      </c>
      <c r="Q3" t="str">
        <f t="shared" ref="Q3:Q10" si="7">""""&amp;F3&amp;""","</f>
        <v>"มหาวิทยาลัยเทคโนโลยีราชมงคลธัญบุรี",</v>
      </c>
      <c r="R3" t="str">
        <f t="shared" ref="R3:R10" si="8">""""&amp;G3&amp;""","</f>
        <v>"09 57369577",</v>
      </c>
      <c r="S3" t="str">
        <f t="shared" ref="S3:S10" si="9">""""&amp;H3&amp;""","</f>
        <v>"C.Noysang@yahoo.com",</v>
      </c>
      <c r="T3" t="str">
        <f t="shared" ref="T3:T10" si="10">""""&amp;I3&amp;""","</f>
        <v>"เทคโนโลยีเพื่อสุขภาพและความงาม",</v>
      </c>
      <c r="U3" t="str">
        <f t="shared" ref="U3:U10" si="11">""""&amp;"INNO"&amp;""","</f>
        <v>"INNO",</v>
      </c>
      <c r="V3" t="str">
        <f t="shared" si="2"/>
        <v>"ในเครือข่าย");</v>
      </c>
    </row>
    <row r="4" spans="1:22" ht="48">
      <c r="A4" s="35">
        <v>3</v>
      </c>
      <c r="B4" s="36" t="s">
        <v>371</v>
      </c>
      <c r="C4" s="40" t="s">
        <v>1066</v>
      </c>
      <c r="D4" s="36" t="s">
        <v>1067</v>
      </c>
      <c r="E4" s="36" t="s">
        <v>374</v>
      </c>
      <c r="F4" s="36" t="s">
        <v>375</v>
      </c>
      <c r="G4" s="53">
        <v>836988844</v>
      </c>
      <c r="H4" s="40" t="s">
        <v>1068</v>
      </c>
      <c r="I4" s="42" t="s">
        <v>1069</v>
      </c>
      <c r="K4" t="str">
        <f t="shared" si="0"/>
        <v xml:space="preserve">INSERT INTO reviewers </v>
      </c>
      <c r="L4" t="str">
        <f t="shared" si="1"/>
        <v xml:space="preserve"> (title,name,lastname,major,school,tel,email,expert,`group`,type) VALUES (</v>
      </c>
      <c r="M4" t="str">
        <f t="shared" si="3"/>
        <v>"อาจารย์ ดร.",</v>
      </c>
      <c r="N4" t="str">
        <f t="shared" si="4"/>
        <v>"ศิลา ",</v>
      </c>
      <c r="O4" t="str">
        <f t="shared" si="5"/>
        <v>"เต็มศิริฤกษ์กุล",</v>
      </c>
      <c r="P4" t="str">
        <f t="shared" si="6"/>
        <v>"คณะวิทยาศาสตร์และเทคโนโลยี ",</v>
      </c>
      <c r="Q4" t="str">
        <f t="shared" si="7"/>
        <v>"มหาวิทยาลัยหัวเฉียวเฉลิมพระเกียรติ",</v>
      </c>
      <c r="R4" t="str">
        <f t="shared" si="8"/>
        <v>"836988844",</v>
      </c>
      <c r="S4" t="str">
        <f t="shared" si="9"/>
        <v>"chatchawan.ch11@gmail.com",</v>
      </c>
      <c r="T4" t="str">
        <f t="shared" si="10"/>
        <v>" Information Science",</v>
      </c>
      <c r="U4" t="str">
        <f t="shared" si="11"/>
        <v>"INNO",</v>
      </c>
      <c r="V4" t="str">
        <f t="shared" si="2"/>
        <v>"ในเครือข่าย");</v>
      </c>
    </row>
    <row r="5" spans="1:22">
      <c r="A5" s="35">
        <v>4</v>
      </c>
      <c r="B5" s="36" t="s">
        <v>371</v>
      </c>
      <c r="C5" s="40" t="s">
        <v>1070</v>
      </c>
      <c r="D5" s="36" t="s">
        <v>1071</v>
      </c>
      <c r="E5" s="36" t="s">
        <v>374</v>
      </c>
      <c r="F5" s="36" t="s">
        <v>375</v>
      </c>
      <c r="G5" s="53">
        <v>816979460</v>
      </c>
      <c r="H5" s="40" t="s">
        <v>1072</v>
      </c>
      <c r="I5" s="42" t="s">
        <v>1073</v>
      </c>
      <c r="K5" t="str">
        <f t="shared" si="0"/>
        <v xml:space="preserve">INSERT INTO reviewers </v>
      </c>
      <c r="L5" t="str">
        <f t="shared" si="1"/>
        <v xml:space="preserve"> (title,name,lastname,major,school,tel,email,expert,`group`,type) VALUES (</v>
      </c>
      <c r="M5" t="str">
        <f t="shared" si="3"/>
        <v>"อาจารย์ ดร.",</v>
      </c>
      <c r="N5" t="str">
        <f t="shared" si="4"/>
        <v>"นพมาศ ",</v>
      </c>
      <c r="O5" t="str">
        <f t="shared" si="5"/>
        <v>"อัครจันทโชติ",</v>
      </c>
      <c r="P5" t="str">
        <f t="shared" si="6"/>
        <v>"คณะวิทยาศาสตร์และเทคโนโลยี ",</v>
      </c>
      <c r="Q5" t="str">
        <f t="shared" si="7"/>
        <v>"มหาวิทยาลัยหัวเฉียวเฉลิมพระเกียรติ",</v>
      </c>
      <c r="R5" t="str">
        <f t="shared" si="8"/>
        <v>"816979460",</v>
      </c>
      <c r="S5" t="str">
        <f t="shared" si="9"/>
        <v>"a_noppamas@yahoo.com",</v>
      </c>
      <c r="T5" t="str">
        <f t="shared" si="10"/>
        <v>"สถิติ",</v>
      </c>
      <c r="U5" t="str">
        <f t="shared" si="11"/>
        <v>"INNO",</v>
      </c>
      <c r="V5" t="str">
        <f t="shared" si="2"/>
        <v>"ในเครือข่าย");</v>
      </c>
    </row>
    <row r="6" spans="1:22">
      <c r="A6" s="35">
        <v>5</v>
      </c>
      <c r="B6" s="36" t="s">
        <v>371</v>
      </c>
      <c r="C6" s="40" t="s">
        <v>1074</v>
      </c>
      <c r="D6" s="36" t="s">
        <v>1075</v>
      </c>
      <c r="E6" s="36" t="s">
        <v>374</v>
      </c>
      <c r="F6" s="36" t="s">
        <v>375</v>
      </c>
      <c r="G6" s="53">
        <v>863742561</v>
      </c>
      <c r="H6" s="40" t="s">
        <v>1076</v>
      </c>
      <c r="I6" s="42" t="s">
        <v>1077</v>
      </c>
      <c r="K6" t="str">
        <f t="shared" si="0"/>
        <v xml:space="preserve">INSERT INTO reviewers </v>
      </c>
      <c r="L6" t="str">
        <f t="shared" si="1"/>
        <v xml:space="preserve"> (title,name,lastname,major,school,tel,email,expert,`group`,type) VALUES (</v>
      </c>
      <c r="M6" t="str">
        <f t="shared" si="3"/>
        <v>"อาจารย์ ดร.",</v>
      </c>
      <c r="N6" t="str">
        <f t="shared" si="4"/>
        <v>"ปิยาภรณ์ ",</v>
      </c>
      <c r="O6" t="str">
        <f t="shared" si="5"/>
        <v>"สุภัคดำรงกุล",</v>
      </c>
      <c r="P6" t="str">
        <f t="shared" si="6"/>
        <v>"คณะวิทยาศาสตร์และเทคโนโลยี ",</v>
      </c>
      <c r="Q6" t="str">
        <f t="shared" si="7"/>
        <v>"มหาวิทยาลัยหัวเฉียวเฉลิมพระเกียรติ",</v>
      </c>
      <c r="R6" t="str">
        <f t="shared" si="8"/>
        <v>"863742561",</v>
      </c>
      <c r="S6" t="str">
        <f t="shared" si="9"/>
        <v>"junejungko@gmail.com",</v>
      </c>
      <c r="T6" t="str">
        <f t="shared" si="10"/>
        <v>"เทคโนโลยีชีวภาพ จุลชีววิทยา ทางด้านเอนไซม์ ",</v>
      </c>
      <c r="U6" t="str">
        <f t="shared" si="11"/>
        <v>"INNO",</v>
      </c>
      <c r="V6" t="str">
        <f t="shared" si="2"/>
        <v>"ในเครือข่าย");</v>
      </c>
    </row>
    <row r="7" spans="1:22" ht="48">
      <c r="A7" s="35">
        <v>6</v>
      </c>
      <c r="B7" s="36" t="s">
        <v>371</v>
      </c>
      <c r="C7" s="40" t="s">
        <v>1078</v>
      </c>
      <c r="D7" s="36" t="s">
        <v>1079</v>
      </c>
      <c r="E7" s="36" t="s">
        <v>374</v>
      </c>
      <c r="F7" s="36" t="s">
        <v>375</v>
      </c>
      <c r="G7" s="53">
        <v>836988844</v>
      </c>
      <c r="H7" s="40" t="s">
        <v>1068</v>
      </c>
      <c r="I7" s="42" t="s">
        <v>1080</v>
      </c>
      <c r="K7" t="str">
        <f t="shared" si="0"/>
        <v xml:space="preserve">INSERT INTO reviewers </v>
      </c>
      <c r="L7" t="str">
        <f t="shared" si="1"/>
        <v xml:space="preserve"> (title,name,lastname,major,school,tel,email,expert,`group`,type) VALUES (</v>
      </c>
      <c r="M7" t="str">
        <f t="shared" si="3"/>
        <v>"อาจารย์ ดร.",</v>
      </c>
      <c r="N7" t="str">
        <f t="shared" si="4"/>
        <v>"ชัชวาลย์ ",</v>
      </c>
      <c r="O7" t="str">
        <f t="shared" si="5"/>
        <v>"ช่างทำ",</v>
      </c>
      <c r="P7" t="str">
        <f t="shared" si="6"/>
        <v>"คณะวิทยาศาสตร์และเทคโนโลยี ",</v>
      </c>
      <c r="Q7" t="str">
        <f t="shared" si="7"/>
        <v>"มหาวิทยาลัยหัวเฉียวเฉลิมพระเกียรติ",</v>
      </c>
      <c r="R7" t="str">
        <f t="shared" si="8"/>
        <v>"836988844",</v>
      </c>
      <c r="S7" t="str">
        <f t="shared" si="9"/>
        <v>"chatchawan.ch11@gmail.com",</v>
      </c>
      <c r="T7" t="str">
        <f t="shared" si="10"/>
        <v>"เคมีอินทรีย์/การสังเคราะห์และปรับเปลี่ยนโครงสร้างสารผลิตถัณฑ์ธรรมชาติและฤิทธิ์ทางชีวภาพ",</v>
      </c>
      <c r="U7" t="str">
        <f t="shared" si="11"/>
        <v>"INNO",</v>
      </c>
      <c r="V7" t="str">
        <f t="shared" si="2"/>
        <v>"ในเครือข่าย");</v>
      </c>
    </row>
    <row r="8" spans="1:22">
      <c r="A8" s="35">
        <v>7</v>
      </c>
      <c r="B8" s="36" t="s">
        <v>363</v>
      </c>
      <c r="C8" s="40" t="s">
        <v>1081</v>
      </c>
      <c r="D8" s="36" t="s">
        <v>1082</v>
      </c>
      <c r="E8" s="36" t="s">
        <v>374</v>
      </c>
      <c r="F8" s="36" t="s">
        <v>375</v>
      </c>
      <c r="G8" s="53">
        <v>856632415</v>
      </c>
      <c r="H8" s="40" t="s">
        <v>1083</v>
      </c>
      <c r="I8" s="42" t="s">
        <v>1084</v>
      </c>
      <c r="K8" t="str">
        <f t="shared" si="0"/>
        <v xml:space="preserve">INSERT INTO reviewers </v>
      </c>
      <c r="L8" t="str">
        <f t="shared" si="1"/>
        <v xml:space="preserve"> (title,name,lastname,major,school,tel,email,expert,`group`,type) VALUES (</v>
      </c>
      <c r="M8" t="str">
        <f t="shared" si="3"/>
        <v>"ผู้ช่วยศาสตราจารย์ ดร.",</v>
      </c>
      <c r="N8" t="str">
        <f t="shared" si="4"/>
        <v>"อัญชลี ",</v>
      </c>
      <c r="O8" t="str">
        <f t="shared" si="5"/>
        <v>"ชุ่มบัวทอง",</v>
      </c>
      <c r="P8" t="str">
        <f t="shared" si="6"/>
        <v>"คณะวิทยาศาสตร์และเทคโนโลยี ",</v>
      </c>
      <c r="Q8" t="str">
        <f t="shared" si="7"/>
        <v>"มหาวิทยาลัยหัวเฉียวเฉลิมพระเกียรติ",</v>
      </c>
      <c r="R8" t="str">
        <f t="shared" si="8"/>
        <v>"856632415",</v>
      </c>
      <c r="S8" t="str">
        <f t="shared" si="9"/>
        <v>"ru_unchalee@hotmail.com",</v>
      </c>
      <c r="T8" t="str">
        <f t="shared" si="10"/>
        <v>"ทางด้านสรีรวิทยา หรือนวัตกรรมทางการแพทย์ด้านข้อต่อหรือทางออร์โธปิดิกส์",</v>
      </c>
      <c r="U8" t="str">
        <f t="shared" si="11"/>
        <v>"INNO",</v>
      </c>
      <c r="V8" t="str">
        <f t="shared" si="2"/>
        <v>"ในเครือข่าย");</v>
      </c>
    </row>
    <row r="9" spans="1:22">
      <c r="A9" s="35">
        <v>8</v>
      </c>
      <c r="B9" s="42" t="s">
        <v>371</v>
      </c>
      <c r="C9" s="42" t="s">
        <v>1066</v>
      </c>
      <c r="D9" s="42" t="s">
        <v>1067</v>
      </c>
      <c r="E9" s="36" t="s">
        <v>374</v>
      </c>
      <c r="F9" s="36" t="s">
        <v>375</v>
      </c>
      <c r="G9" s="54">
        <v>836988844</v>
      </c>
      <c r="H9" s="42"/>
      <c r="I9" s="42" t="s">
        <v>1085</v>
      </c>
      <c r="K9" t="str">
        <f t="shared" si="0"/>
        <v xml:space="preserve">INSERT INTO reviewers </v>
      </c>
      <c r="L9" t="str">
        <f t="shared" si="1"/>
        <v xml:space="preserve"> (title,name,lastname,major,school,tel,email,expert,`group`,type) VALUES (</v>
      </c>
      <c r="M9" t="str">
        <f t="shared" si="3"/>
        <v>"อาจารย์ ดร.",</v>
      </c>
      <c r="N9" t="str">
        <f t="shared" si="4"/>
        <v>"ศิลา ",</v>
      </c>
      <c r="O9" t="str">
        <f t="shared" si="5"/>
        <v>"เต็มศิริฤกษ์กุล",</v>
      </c>
      <c r="P9" t="str">
        <f t="shared" si="6"/>
        <v>"คณะวิทยาศาสตร์และเทคโนโลยี ",</v>
      </c>
      <c r="Q9" t="str">
        <f t="shared" si="7"/>
        <v>"มหาวิทยาลัยหัวเฉียวเฉลิมพระเกียรติ",</v>
      </c>
      <c r="R9" t="str">
        <f t="shared" si="8"/>
        <v>"836988844",</v>
      </c>
      <c r="S9" t="str">
        <f t="shared" si="9"/>
        <v>"",</v>
      </c>
      <c r="T9" t="str">
        <f t="shared" si="10"/>
        <v>"Information Science",</v>
      </c>
      <c r="U9" t="str">
        <f t="shared" si="11"/>
        <v>"INNO",</v>
      </c>
      <c r="V9" t="str">
        <f t="shared" si="2"/>
        <v>"ในเครือข่าย");</v>
      </c>
    </row>
    <row r="10" spans="1:22">
      <c r="A10" s="35">
        <v>9</v>
      </c>
      <c r="B10" s="42" t="s">
        <v>371</v>
      </c>
      <c r="C10" s="42" t="s">
        <v>1070</v>
      </c>
      <c r="D10" s="42" t="s">
        <v>1071</v>
      </c>
      <c r="E10" s="36" t="s">
        <v>374</v>
      </c>
      <c r="F10" s="36" t="s">
        <v>375</v>
      </c>
      <c r="G10" s="54">
        <v>816979460</v>
      </c>
      <c r="H10" s="42" t="s">
        <v>1072</v>
      </c>
      <c r="I10" s="42" t="s">
        <v>1073</v>
      </c>
      <c r="K10" t="str">
        <f t="shared" si="0"/>
        <v xml:space="preserve">INSERT INTO reviewers </v>
      </c>
      <c r="L10" t="str">
        <f t="shared" si="1"/>
        <v xml:space="preserve"> (title,name,lastname,major,school,tel,email,expert,`group`,type) VALUES (</v>
      </c>
      <c r="M10" t="str">
        <f t="shared" si="3"/>
        <v>"อาจารย์ ดร.",</v>
      </c>
      <c r="N10" t="str">
        <f t="shared" si="4"/>
        <v>"นพมาศ ",</v>
      </c>
      <c r="O10" t="str">
        <f t="shared" si="5"/>
        <v>"อัครจันทโชติ",</v>
      </c>
      <c r="P10" t="str">
        <f t="shared" si="6"/>
        <v>"คณะวิทยาศาสตร์และเทคโนโลยี ",</v>
      </c>
      <c r="Q10" t="str">
        <f t="shared" si="7"/>
        <v>"มหาวิทยาลัยหัวเฉียวเฉลิมพระเกียรติ",</v>
      </c>
      <c r="R10" t="str">
        <f t="shared" si="8"/>
        <v>"816979460",</v>
      </c>
      <c r="S10" t="str">
        <f t="shared" si="9"/>
        <v>"a_noppamas@yahoo.com",</v>
      </c>
      <c r="T10" t="str">
        <f t="shared" si="10"/>
        <v>"สถิติ",</v>
      </c>
      <c r="U10" t="str">
        <f t="shared" si="11"/>
        <v>"INNO",</v>
      </c>
      <c r="V10" t="str">
        <f t="shared" si="2"/>
        <v>"ในเครือข่าย");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R15"/>
  <sheetViews>
    <sheetView topLeftCell="C1" zoomScale="70" zoomScaleNormal="70" zoomScaleSheetLayoutView="70" workbookViewId="0">
      <pane ySplit="1" topLeftCell="A2" activePane="bottomLeft" state="frozen"/>
      <selection activeCell="F7" sqref="F7"/>
      <selection pane="bottomLeft" activeCell="I2" sqref="I2:R15"/>
    </sheetView>
  </sheetViews>
  <sheetFormatPr defaultRowHeight="15"/>
  <cols>
    <col min="1" max="1" width="9.140625" style="92"/>
    <col min="2" max="2" width="29.140625" style="92" customWidth="1"/>
    <col min="3" max="3" width="32.42578125" style="92" customWidth="1"/>
    <col min="4" max="4" width="24.28515625" style="92" customWidth="1"/>
    <col min="5" max="5" width="17.5703125" style="92" customWidth="1"/>
    <col min="6" max="6" width="32.7109375" style="92" customWidth="1"/>
    <col min="7" max="7" width="35.7109375" style="92" customWidth="1"/>
  </cols>
  <sheetData>
    <row r="1" spans="1:18" ht="24.75" thickBot="1">
      <c r="A1" s="59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</row>
    <row r="2" spans="1:18" ht="31.5" customHeight="1" thickBot="1">
      <c r="A2" s="61">
        <v>1</v>
      </c>
      <c r="B2" s="62" t="s">
        <v>284</v>
      </c>
      <c r="C2" s="63" t="s">
        <v>285</v>
      </c>
      <c r="D2" s="62" t="s">
        <v>286</v>
      </c>
      <c r="E2" s="64" t="s">
        <v>287</v>
      </c>
      <c r="F2" s="62" t="s">
        <v>288</v>
      </c>
      <c r="G2" s="62" t="s">
        <v>289</v>
      </c>
      <c r="I2" t="str">
        <f t="shared" ref="I2:I15" si="0">"INSERT INTO reviewers "</f>
        <v xml:space="preserve">INSERT INTO reviewers </v>
      </c>
      <c r="J2" t="str">
        <f>" (name,major,school,tel,email,expert,`group`, type ) VALUES ("</f>
        <v xml:space="preserve"> (name,major,school,tel,email,expert,`group`, type ) VALUES (</v>
      </c>
      <c r="K2" t="str">
        <f>""""&amp;B2&amp;""","</f>
        <v>"รศ.ดร.ดวงใจ  บุญกุศล",</v>
      </c>
      <c r="L2" t="str">
        <f t="shared" ref="L2:O2" si="1">""""&amp;C2&amp;""","</f>
        <v>"คณะวิทยาศาสตร์และเทคโลยี",</v>
      </c>
      <c r="M2" t="str">
        <f t="shared" si="1"/>
        <v>"มหาวิทยาลัยราชภัฏเทพสตรี",</v>
      </c>
      <c r="N2" t="str">
        <f t="shared" si="1"/>
        <v>"089-992-6893",</v>
      </c>
      <c r="O2" t="str">
        <f t="shared" si="1"/>
        <v>"ngamsomd@gmail.com",</v>
      </c>
      <c r="P2" t="str">
        <f>""""&amp;G2&amp;""","</f>
        <v>"สัตววิทยา,ชีววิทยา",</v>
      </c>
      <c r="Q2" t="str">
        <f>""""&amp;"BS"&amp;""","</f>
        <v>"BS",</v>
      </c>
      <c r="R2" t="str">
        <f>""""&amp;"นอกเครือข่าย"&amp;""");"</f>
        <v>"นอกเครือข่าย");</v>
      </c>
    </row>
    <row r="3" spans="1:18" ht="24.75" thickBot="1">
      <c r="A3" s="65">
        <v>2</v>
      </c>
      <c r="B3" s="66" t="s">
        <v>290</v>
      </c>
      <c r="C3" s="67" t="s">
        <v>291</v>
      </c>
      <c r="D3" s="66" t="s">
        <v>292</v>
      </c>
      <c r="E3" s="68" t="s">
        <v>293</v>
      </c>
      <c r="F3" s="66" t="s">
        <v>294</v>
      </c>
      <c r="G3" s="66" t="s">
        <v>289</v>
      </c>
      <c r="I3" t="str">
        <f t="shared" si="0"/>
        <v xml:space="preserve">INSERT INTO reviewers </v>
      </c>
      <c r="J3" t="str">
        <f t="shared" ref="J3:J15" si="2">" (name,major,school,tel,email,expert,`group`, type ) VALUES ("</f>
        <v xml:space="preserve"> (name,major,school,tel,email,expert,`group`, type ) VALUES (</v>
      </c>
      <c r="K3" t="str">
        <f t="shared" ref="K3:K15" si="3">""""&amp;B3&amp;""","</f>
        <v>"รศ.ดร.บุญเสฐียร  บุญส่ง",</v>
      </c>
      <c r="L3" t="str">
        <f t="shared" ref="L3:L15" si="4">""""&amp;C3&amp;""","</f>
        <v>"คณะวิทยาศาสตร์",</v>
      </c>
      <c r="M3" t="str">
        <f t="shared" ref="M3:M15" si="5">""""&amp;D3&amp;""","</f>
        <v>"มหาวิทยาลัยเกษตรศาสตร์ บางเขน",</v>
      </c>
      <c r="N3" t="str">
        <f t="shared" ref="N3:N15" si="6">""""&amp;E3&amp;""","</f>
        <v>"081-662-4044",</v>
      </c>
      <c r="O3" t="str">
        <f t="shared" ref="O3:O15" si="7">""""&amp;F3&amp;""","</f>
        <v>"fscibtb@ku.ac.th",</v>
      </c>
      <c r="P3" t="str">
        <f t="shared" ref="P3:P15" si="8">""""&amp;G3&amp;""","</f>
        <v>"สัตววิทยา,ชีววิทยา",</v>
      </c>
      <c r="Q3" t="str">
        <f t="shared" ref="Q3:Q15" si="9">""""&amp;"BS"&amp;""","</f>
        <v>"BS",</v>
      </c>
      <c r="R3" t="str">
        <f t="shared" ref="R3:R15" si="10">""""&amp;"นอกเครือข่าย"&amp;""");"</f>
        <v>"นอกเครือข่าย");</v>
      </c>
    </row>
    <row r="4" spans="1:18" ht="24.75" thickBot="1">
      <c r="A4" s="65">
        <v>3</v>
      </c>
      <c r="B4" s="66" t="s">
        <v>295</v>
      </c>
      <c r="C4" s="67" t="s">
        <v>291</v>
      </c>
      <c r="D4" s="66" t="s">
        <v>292</v>
      </c>
      <c r="E4" s="68" t="s">
        <v>296</v>
      </c>
      <c r="F4" s="69" t="s">
        <v>297</v>
      </c>
      <c r="G4" s="66" t="s">
        <v>298</v>
      </c>
      <c r="I4" t="str">
        <f t="shared" si="0"/>
        <v xml:space="preserve">INSERT INTO reviewers </v>
      </c>
      <c r="J4" t="str">
        <f t="shared" si="2"/>
        <v xml:space="preserve"> (name,major,school,tel,email,expert,`group`, type ) VALUES (</v>
      </c>
      <c r="K4" t="str">
        <f t="shared" si="3"/>
        <v>"ผศ.ดร.ประกาย  ราชนุวงศ์",</v>
      </c>
      <c r="L4" t="str">
        <f t="shared" si="4"/>
        <v>"คณะวิทยาศาสตร์",</v>
      </c>
      <c r="M4" t="str">
        <f t="shared" si="5"/>
        <v>"มหาวิทยาลัยเกษตรศาสตร์ บางเขน",</v>
      </c>
      <c r="N4" t="str">
        <f t="shared" si="6"/>
        <v>"097-919-6541",</v>
      </c>
      <c r="O4" t="str">
        <f t="shared" si="7"/>
        <v>"fagrpkt@ku.ac.th",</v>
      </c>
      <c r="P4" t="str">
        <f t="shared" si="8"/>
        <v>"กีฏวิทยา ",</v>
      </c>
      <c r="Q4" t="str">
        <f t="shared" si="9"/>
        <v>"BS",</v>
      </c>
      <c r="R4" t="str">
        <f t="shared" si="10"/>
        <v>"นอกเครือข่าย");</v>
      </c>
    </row>
    <row r="5" spans="1:18" ht="24.75" thickBot="1">
      <c r="A5" s="65">
        <v>4</v>
      </c>
      <c r="B5" s="66" t="s">
        <v>299</v>
      </c>
      <c r="C5" s="67" t="s">
        <v>300</v>
      </c>
      <c r="D5" s="66" t="s">
        <v>301</v>
      </c>
      <c r="E5" s="68" t="s">
        <v>302</v>
      </c>
      <c r="F5" s="66" t="s">
        <v>303</v>
      </c>
      <c r="G5" s="66" t="s">
        <v>304</v>
      </c>
      <c r="I5" t="str">
        <f t="shared" si="0"/>
        <v xml:space="preserve">INSERT INTO reviewers </v>
      </c>
      <c r="J5" t="str">
        <f t="shared" si="2"/>
        <v xml:space="preserve"> (name,major,school,tel,email,expert,`group`, type ) VALUES (</v>
      </c>
      <c r="K5" t="str">
        <f t="shared" si="3"/>
        <v>"อ.ดร.วิรามศรี ศรีพจนารถ",</v>
      </c>
      <c r="L5" t="str">
        <f t="shared" si="4"/>
        <v>"คณะอุตสาหกรรมเกษตร",</v>
      </c>
      <c r="M5" t="str">
        <f t="shared" si="5"/>
        <v>"สถาบันเทคโนโลยีพระจอมเกล้าเจ้าคุณทหารลาดกระบัง",</v>
      </c>
      <c r="N5" t="str">
        <f t="shared" si="6"/>
        <v>"081-9580433",</v>
      </c>
      <c r="O5" t="str">
        <f t="shared" si="7"/>
        <v>"Wiramsri.sr@kmitl.ac.th",</v>
      </c>
      <c r="P5" t="str">
        <f t="shared" si="8"/>
        <v>"ชีวเคมี เคมี",</v>
      </c>
      <c r="Q5" t="str">
        <f t="shared" si="9"/>
        <v>"BS",</v>
      </c>
      <c r="R5" t="str">
        <f t="shared" si="10"/>
        <v>"นอกเครือข่าย");</v>
      </c>
    </row>
    <row r="6" spans="1:18" ht="24.75" thickBot="1">
      <c r="A6" s="65">
        <v>5</v>
      </c>
      <c r="B6" s="66" t="s">
        <v>174</v>
      </c>
      <c r="C6" s="67" t="s">
        <v>8</v>
      </c>
      <c r="D6" s="66" t="s">
        <v>153</v>
      </c>
      <c r="E6" s="68" t="s">
        <v>175</v>
      </c>
      <c r="F6" s="70" t="s">
        <v>176</v>
      </c>
      <c r="G6" s="66" t="s">
        <v>305</v>
      </c>
      <c r="I6" t="str">
        <f t="shared" si="0"/>
        <v xml:space="preserve">INSERT INTO reviewers </v>
      </c>
      <c r="J6" t="str">
        <f t="shared" si="2"/>
        <v xml:space="preserve"> (name,major,school,tel,email,expert,`group`, type ) VALUES (</v>
      </c>
      <c r="K6" t="str">
        <f t="shared" si="3"/>
        <v>"ผศ.ดร.วิมลพรรณ รุ่งพรหม",</v>
      </c>
      <c r="L6" t="str">
        <f t="shared" si="4"/>
        <v>"คณะวิทยาศาสตร์และเทคโนโลยี",</v>
      </c>
      <c r="M6" t="str">
        <f t="shared" si="5"/>
        <v>"มหาวิทยาลัยราชภัฏพระนครศรีอยุธยา",</v>
      </c>
      <c r="N6" t="str">
        <f t="shared" si="6"/>
        <v>"095-5349555",</v>
      </c>
      <c r="O6" t="str">
        <f t="shared" si="7"/>
        <v>"rwimon@aru.ac.th",</v>
      </c>
      <c r="P6" t="str">
        <f t="shared" si="8"/>
        <v>"เคมี พฤษเคมี เคมี พฤษเคมี สารออกฤทธิ์ทางชีวภาพ",</v>
      </c>
      <c r="Q6" t="str">
        <f t="shared" si="9"/>
        <v>"BS",</v>
      </c>
      <c r="R6" t="str">
        <f t="shared" si="10"/>
        <v>"นอกเครือข่าย");</v>
      </c>
    </row>
    <row r="7" spans="1:18" ht="24.75" thickBot="1">
      <c r="A7" s="61">
        <v>6</v>
      </c>
      <c r="B7" s="62" t="s">
        <v>306</v>
      </c>
      <c r="C7" s="63" t="s">
        <v>291</v>
      </c>
      <c r="D7" s="62" t="s">
        <v>307</v>
      </c>
      <c r="E7" s="71" t="s">
        <v>308</v>
      </c>
      <c r="F7" s="72" t="s">
        <v>309</v>
      </c>
      <c r="G7" s="62" t="s">
        <v>310</v>
      </c>
      <c r="I7" t="str">
        <f t="shared" si="0"/>
        <v xml:space="preserve">INSERT INTO reviewers </v>
      </c>
      <c r="J7" t="str">
        <f t="shared" si="2"/>
        <v xml:space="preserve"> (name,major,school,tel,email,expert,`group`, type ) VALUES (</v>
      </c>
      <c r="K7" t="str">
        <f t="shared" si="3"/>
        <v>"อ.ดร.พันธ์ทิพย์ โอฬารรัตน์มณี",</v>
      </c>
      <c r="L7" t="str">
        <f t="shared" si="4"/>
        <v>"คณะวิทยาศาสตร์",</v>
      </c>
      <c r="M7" t="str">
        <f t="shared" si="5"/>
        <v>"มหาวิทยาลัยราชภัฏราชนครินทร์",</v>
      </c>
      <c r="N7" t="str">
        <f t="shared" si="6"/>
        <v>"06-4521-8198",</v>
      </c>
      <c r="O7" t="str">
        <f t="shared" si="7"/>
        <v>"phanthip.ola@rru.ac.th",</v>
      </c>
      <c r="P7" t="str">
        <f t="shared" si="8"/>
        <v>"ชีววิทยา พันธุศาสต์ประชากร การควบคุมพาหะนำโรค (ยุงและเห็บ)",</v>
      </c>
      <c r="Q7" t="str">
        <f t="shared" si="9"/>
        <v>"BS",</v>
      </c>
      <c r="R7" t="str">
        <f t="shared" si="10"/>
        <v>"นอกเครือข่าย");</v>
      </c>
    </row>
    <row r="8" spans="1:18" ht="22.5" thickBot="1">
      <c r="A8" s="73">
        <v>7</v>
      </c>
      <c r="B8" s="74" t="s">
        <v>311</v>
      </c>
      <c r="C8" s="74" t="s">
        <v>312</v>
      </c>
      <c r="D8" s="74" t="s">
        <v>313</v>
      </c>
      <c r="E8" s="74">
        <v>817237034</v>
      </c>
      <c r="F8" s="75" t="s">
        <v>1086</v>
      </c>
      <c r="G8" s="74" t="s">
        <v>314</v>
      </c>
      <c r="I8" t="str">
        <f t="shared" si="0"/>
        <v xml:space="preserve">INSERT INTO reviewers </v>
      </c>
      <c r="J8" t="str">
        <f t="shared" si="2"/>
        <v xml:space="preserve"> (name,major,school,tel,email,expert,`group`, type ) VALUES (</v>
      </c>
      <c r="K8" t="str">
        <f t="shared" si="3"/>
        <v>"ผศ.ดร.ณมนรัก คำฉัตร",</v>
      </c>
      <c r="L8" t="str">
        <f t="shared" si="4"/>
        <v>"ภาควิชาชีววิทยา คณะวิทยาศาสตร์แลัเทคโนโลยี มหาวิทยาลัยราชภัฏรำไพพรรณี",</v>
      </c>
      <c r="M8" t="str">
        <f t="shared" si="5"/>
        <v>"41 หมู่5 ต.ท่าช้าง อ.เมือง จ.จันทบุรี 22000",</v>
      </c>
      <c r="N8" t="str">
        <f t="shared" si="6"/>
        <v>"817237034",</v>
      </c>
      <c r="O8" t="str">
        <f t="shared" si="7"/>
        <v>"namonrug.k@gmail.com",</v>
      </c>
      <c r="P8" t="str">
        <f t="shared" si="8"/>
        <v>"การเพาะเลี้ยงเนื้อเยื่อพืช ออร์คิดไมคอร์ไรซา กายวิภาคศาสตร์",</v>
      </c>
      <c r="Q8" t="str">
        <f t="shared" si="9"/>
        <v>"BS",</v>
      </c>
      <c r="R8" t="str">
        <f t="shared" si="10"/>
        <v>"นอกเครือข่าย");</v>
      </c>
    </row>
    <row r="9" spans="1:18" ht="22.5" thickBot="1">
      <c r="A9" s="73">
        <v>8</v>
      </c>
      <c r="B9" s="74" t="s">
        <v>315</v>
      </c>
      <c r="C9" s="74" t="s">
        <v>316</v>
      </c>
      <c r="D9" s="74" t="s">
        <v>316</v>
      </c>
      <c r="E9" s="74" t="s">
        <v>317</v>
      </c>
      <c r="F9" s="74" t="s">
        <v>318</v>
      </c>
      <c r="G9" s="74" t="s">
        <v>319</v>
      </c>
      <c r="I9" t="str">
        <f t="shared" si="0"/>
        <v xml:space="preserve">INSERT INTO reviewers </v>
      </c>
      <c r="J9" t="str">
        <f t="shared" si="2"/>
        <v xml:space="preserve"> (name,major,school,tel,email,expert,`group`, type ) VALUES (</v>
      </c>
      <c r="K9" t="str">
        <f t="shared" si="3"/>
        <v>"อ.ดร.วินัย อุดขาว",</v>
      </c>
      <c r="L9" t="str">
        <f t="shared" si="4"/>
        <v>"ศูนย์เทคโนโลยีชีวภาพเกษตร มหาวิทยาลัยเกษตรศาสตร์ วิทยาเขตก าแพงแสน",</v>
      </c>
      <c r="M9" t="str">
        <f t="shared" si="5"/>
        <v>"ศูนย์เทคโนโลยีชีวภาพเกษตร มหาวิทยาลัยเกษตรศาสตร์ วิทยาเขตก าแพงแสน",</v>
      </c>
      <c r="N9" t="str">
        <f t="shared" si="6"/>
        <v>"089-8978420",</v>
      </c>
      <c r="O9" t="str">
        <f t="shared" si="7"/>
        <v>"winai.u@hotmail.com",</v>
      </c>
      <c r="P9" t="str">
        <f t="shared" si="8"/>
        <v>"สรีรวิทยาของพืช ชีวฟิสิกส์ของพืชและสภาพแวดล้อม การจัดการปัจจัยการผลิตพืช",</v>
      </c>
      <c r="Q9" t="str">
        <f t="shared" si="9"/>
        <v>"BS",</v>
      </c>
      <c r="R9" t="str">
        <f t="shared" si="10"/>
        <v>"นอกเครือข่าย");</v>
      </c>
    </row>
    <row r="10" spans="1:18" ht="22.5" thickBot="1">
      <c r="A10" s="76">
        <v>9</v>
      </c>
      <c r="B10" s="76" t="s">
        <v>320</v>
      </c>
      <c r="C10" s="77" t="s">
        <v>321</v>
      </c>
      <c r="D10" s="78" t="s">
        <v>322</v>
      </c>
      <c r="E10" s="76" t="s">
        <v>323</v>
      </c>
      <c r="F10" s="76" t="s">
        <v>324</v>
      </c>
      <c r="G10" s="76" t="s">
        <v>325</v>
      </c>
      <c r="I10" t="str">
        <f t="shared" si="0"/>
        <v xml:space="preserve">INSERT INTO reviewers </v>
      </c>
      <c r="J10" t="str">
        <f t="shared" si="2"/>
        <v xml:space="preserve"> (name,major,school,tel,email,expert,`group`, type ) VALUES (</v>
      </c>
      <c r="K10" t="str">
        <f t="shared" si="3"/>
        <v>"ผศ.ดร. ธารรัตน์ แก้วกระจ่าง",</v>
      </c>
      <c r="L10" t="str">
        <f t="shared" si="4"/>
        <v>"ภาควิชาชีววิทยาป่าไม้",</v>
      </c>
      <c r="M10" t="str">
        <f t="shared" si="5"/>
        <v>"มหาวิทยาลัยเกษตรศาสตร์",</v>
      </c>
      <c r="N10" t="str">
        <f t="shared" si="6"/>
        <v>"091-8768835",</v>
      </c>
      <c r="O10" t="str">
        <f t="shared" si="7"/>
        <v>"ffortrk@ku.ac.th",</v>
      </c>
      <c r="P10" t="str">
        <f t="shared" si="8"/>
        <v>"ความหลายกหลายของเห็ดราขนาดใหญ่",</v>
      </c>
      <c r="Q10" t="str">
        <f t="shared" si="9"/>
        <v>"BS",</v>
      </c>
      <c r="R10" t="str">
        <f t="shared" si="10"/>
        <v>"นอกเครือข่าย");</v>
      </c>
    </row>
    <row r="11" spans="1:18" ht="22.5" customHeight="1" thickBot="1">
      <c r="A11" s="76">
        <v>10</v>
      </c>
      <c r="B11" s="79" t="s">
        <v>326</v>
      </c>
      <c r="C11" s="80" t="s">
        <v>327</v>
      </c>
      <c r="D11" s="76" t="s">
        <v>322</v>
      </c>
      <c r="E11" s="76" t="s">
        <v>328</v>
      </c>
      <c r="F11" s="76" t="s">
        <v>329</v>
      </c>
      <c r="G11" s="58" t="s">
        <v>330</v>
      </c>
      <c r="I11" t="str">
        <f t="shared" si="0"/>
        <v xml:space="preserve">INSERT INTO reviewers </v>
      </c>
      <c r="J11" t="str">
        <f t="shared" si="2"/>
        <v xml:space="preserve"> (name,major,school,tel,email,expert,`group`, type ) VALUES (</v>
      </c>
      <c r="K11" t="str">
        <f t="shared" si="3"/>
        <v>"อ.ดร.จุติภรณ์ ทัสสกุลพนิช",</v>
      </c>
      <c r="L11" t="str">
        <f t="shared" si="4"/>
        <v>"ภาควิชาพืชสวน",</v>
      </c>
      <c r="M11" t="str">
        <f t="shared" si="5"/>
        <v>"มหาวิทยาลัยเกษตรศาสตร์",</v>
      </c>
      <c r="N11" t="str">
        <f t="shared" si="6"/>
        <v>"064-8324262",</v>
      </c>
      <c r="O11" t="str">
        <f t="shared" si="7"/>
        <v>"fagrjot@ku.ac.th",</v>
      </c>
      <c r="P11" t="str">
        <f t="shared" si="8"/>
        <v>"Plant Physiology, Plant Growth Regulator, Vegetable Production",</v>
      </c>
      <c r="Q11" t="str">
        <f t="shared" si="9"/>
        <v>"BS",</v>
      </c>
      <c r="R11" t="str">
        <f t="shared" si="10"/>
        <v>"นอกเครือข่าย");</v>
      </c>
    </row>
    <row r="12" spans="1:18" ht="22.5" thickBot="1">
      <c r="A12" s="81">
        <v>11</v>
      </c>
      <c r="B12" s="82" t="s">
        <v>331</v>
      </c>
      <c r="C12" s="82" t="s">
        <v>332</v>
      </c>
      <c r="D12" s="82" t="s">
        <v>333</v>
      </c>
      <c r="E12" s="83" t="s">
        <v>334</v>
      </c>
      <c r="F12" s="84" t="s">
        <v>335</v>
      </c>
      <c r="G12" s="85" t="s">
        <v>336</v>
      </c>
      <c r="I12" t="str">
        <f t="shared" si="0"/>
        <v xml:space="preserve">INSERT INTO reviewers </v>
      </c>
      <c r="J12" t="str">
        <f t="shared" si="2"/>
        <v xml:space="preserve"> (name,major,school,tel,email,expert,`group`, type ) VALUES (</v>
      </c>
      <c r="K12" t="str">
        <f t="shared" si="3"/>
        <v>"ผศ.ดร.ธีรารัตน์ แช่มชัยพร",</v>
      </c>
      <c r="L12" t="str">
        <f t="shared" si="4"/>
        <v>"สาขาวิชาชีววิทยา  คณะวิทยาศาสตร์และเทคโนโลยี",</v>
      </c>
      <c r="M12" t="str">
        <f t="shared" si="5"/>
        <v>"มหาวิทยาลัยราชภัฏนครปฐม อ.เมือง จ.นครปฐม 73000",</v>
      </c>
      <c r="N12" t="str">
        <f t="shared" si="6"/>
        <v>"089-7765009",</v>
      </c>
      <c r="O12" t="str">
        <f t="shared" si="7"/>
        <v>"teerarat_61@hotmail.com",</v>
      </c>
      <c r="P12" t="str">
        <f t="shared" si="8"/>
        <v>"กายวิภาคศาสตร์พืช",</v>
      </c>
      <c r="Q12" t="str">
        <f t="shared" si="9"/>
        <v>"BS",</v>
      </c>
      <c r="R12" t="str">
        <f t="shared" si="10"/>
        <v>"นอกเครือข่าย");</v>
      </c>
    </row>
    <row r="13" spans="1:18" ht="24" customHeight="1" thickBot="1">
      <c r="A13" s="76">
        <v>12</v>
      </c>
      <c r="B13" s="86" t="s">
        <v>337</v>
      </c>
      <c r="C13" s="87" t="s">
        <v>338</v>
      </c>
      <c r="D13" s="88" t="s">
        <v>339</v>
      </c>
      <c r="E13" s="89" t="s">
        <v>340</v>
      </c>
      <c r="F13" s="86" t="s">
        <v>341</v>
      </c>
      <c r="G13" s="86" t="s">
        <v>35</v>
      </c>
      <c r="I13" t="str">
        <f t="shared" si="0"/>
        <v xml:space="preserve">INSERT INTO reviewers </v>
      </c>
      <c r="J13" t="str">
        <f t="shared" si="2"/>
        <v xml:space="preserve"> (name,major,school,tel,email,expert,`group`, type ) VALUES (</v>
      </c>
      <c r="K13" t="str">
        <f t="shared" si="3"/>
        <v>"ผศ.ดร.นวลพรรณ ลอว์สัน",</v>
      </c>
      <c r="L13" t="str">
        <f t="shared" si="4"/>
        <v>"ภาควิชาสถิติประยุกต์",</v>
      </c>
      <c r="M13" t="str">
        <f t="shared" si="5"/>
        <v>"มหาวิทยาลัยเทคโนโลยีพระจอมเกล้าพระนครเหนือ",</v>
      </c>
      <c r="N13" t="str">
        <f t="shared" si="6"/>
        <v>"097-092-4242",</v>
      </c>
      <c r="O13" t="str">
        <f t="shared" si="7"/>
        <v>"nuanpan.n@sci.kmutnb.ac.th",</v>
      </c>
      <c r="P13" t="str">
        <f t="shared" si="8"/>
        <v>"ทฤษฎีสถิติ, การสุ่มตัวอย่าง, ข้อมูลสูญหาย, การวิเคราะห์การถดถอย, วิธีการสำรวจตัวอย่าง, ความน่าจะเป็น",</v>
      </c>
      <c r="Q13" t="str">
        <f t="shared" si="9"/>
        <v>"BS",</v>
      </c>
      <c r="R13" t="str">
        <f t="shared" si="10"/>
        <v>"นอกเครือข่าย");</v>
      </c>
    </row>
    <row r="14" spans="1:18" ht="24.75" thickBot="1">
      <c r="A14" s="76">
        <v>13</v>
      </c>
      <c r="B14" s="86" t="s">
        <v>342</v>
      </c>
      <c r="C14" s="87" t="s">
        <v>343</v>
      </c>
      <c r="D14" s="88" t="s">
        <v>344</v>
      </c>
      <c r="E14" s="89" t="s">
        <v>345</v>
      </c>
      <c r="F14" s="86" t="s">
        <v>346</v>
      </c>
      <c r="G14" s="86" t="s">
        <v>347</v>
      </c>
      <c r="I14" t="str">
        <f t="shared" si="0"/>
        <v xml:space="preserve">INSERT INTO reviewers </v>
      </c>
      <c r="J14" t="str">
        <f t="shared" si="2"/>
        <v xml:space="preserve"> (name,major,school,tel,email,expert,`group`, type ) VALUES (</v>
      </c>
      <c r="K14" t="str">
        <f t="shared" si="3"/>
        <v>"ผศ.ดร.ชูเกียรติ โพนแก้ว",</v>
      </c>
      <c r="L14" t="str">
        <f t="shared" si="4"/>
        <v>"สาขาวิชาคณิตศาสตร์ คณะวิทยาศาสตร์และเทคโนโลยี มหาวิทยาลัยราชภัฏเพชรบูรณ์",</v>
      </c>
      <c r="M14" t="str">
        <f t="shared" si="5"/>
        <v>"มหาวิทยาลัยราชภัฏเพชรบูรณ์",</v>
      </c>
      <c r="N14" t="str">
        <f t="shared" si="6"/>
        <v>"080-686-6454",</v>
      </c>
      <c r="O14" t="str">
        <f t="shared" si="7"/>
        <v>"alohacpbigman2520@hotmail.com",</v>
      </c>
      <c r="P14" t="str">
        <f t="shared" si="8"/>
        <v>"สถิติ, การสุ่มตัวอย่าง, ข้อมูลสูญหาย, การวิเคราะห์การถดถอย, วิธีการสำรวจตัวอย่าง, ความน่าจะเป็น",</v>
      </c>
      <c r="Q14" t="str">
        <f t="shared" si="9"/>
        <v>"BS",</v>
      </c>
      <c r="R14" t="str">
        <f t="shared" si="10"/>
        <v>"นอกเครือข่าย");</v>
      </c>
    </row>
    <row r="15" spans="1:18" ht="24">
      <c r="A15" s="76">
        <v>14</v>
      </c>
      <c r="B15" s="86" t="s">
        <v>348</v>
      </c>
      <c r="C15" s="90" t="s">
        <v>349</v>
      </c>
      <c r="D15" s="88" t="s">
        <v>350</v>
      </c>
      <c r="E15" s="86" t="s">
        <v>351</v>
      </c>
      <c r="F15" s="86" t="s">
        <v>352</v>
      </c>
      <c r="G15" s="86" t="s">
        <v>347</v>
      </c>
      <c r="I15" t="str">
        <f t="shared" si="0"/>
        <v xml:space="preserve">INSERT INTO reviewers </v>
      </c>
      <c r="J15" t="str">
        <f t="shared" si="2"/>
        <v xml:space="preserve"> (name,major,school,tel,email,expert,`group`, type ) VALUES (</v>
      </c>
      <c r="K15" t="str">
        <f t="shared" si="3"/>
        <v>"ผศ. คณิศา โชติจันทึก",</v>
      </c>
      <c r="L15" t="str">
        <f t="shared" si="4"/>
        <v>"ภาควิชาคณิตศาสตร์ สถิติและคอมพิวเตอร์ คณะวิทยาศาสตร์   มหาวิทยาลัยอุบลราชธานี  ",</v>
      </c>
      <c r="M15" t="str">
        <f t="shared" si="5"/>
        <v>"มหาวิทยาลัยอุบลราชธานี  ",</v>
      </c>
      <c r="N15" t="str">
        <f t="shared" si="6"/>
        <v>"084-287-4287",</v>
      </c>
      <c r="O15" t="str">
        <f t="shared" si="7"/>
        <v>"tapeukulele@gmail.com",</v>
      </c>
      <c r="P15" t="str">
        <f t="shared" si="8"/>
        <v>"สถิติ, การสุ่มตัวอย่าง, ข้อมูลสูญหาย, การวิเคราะห์การถดถอย, วิธีการสำรวจตัวอย่าง, ความน่าจะเป็น",</v>
      </c>
      <c r="Q15" t="str">
        <f t="shared" si="9"/>
        <v>"BS",</v>
      </c>
      <c r="R15" t="str">
        <f t="shared" si="10"/>
        <v>"นอกเครือข่าย");</v>
      </c>
    </row>
  </sheetData>
  <hyperlinks>
    <hyperlink ref="B11" r:id="rId1" display="https://research.ku.ac.th/forest/Person.aspx?id=610138" xr:uid="{00000000-0004-0000-0500-000001000000}"/>
    <hyperlink ref="F12" r:id="rId2" display="mailto:teerarat_61@hotmail.com" xr:uid="{00000000-0004-0000-0500-000002000000}"/>
  </hyperlinks>
  <pageMargins left="0.7" right="0.7" top="0.75" bottom="0.75" header="0.3" footer="0.3"/>
  <pageSetup orientation="portrait" horizontalDpi="4294967293" verticalDpi="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R11"/>
  <sheetViews>
    <sheetView zoomScale="60" zoomScaleNormal="60" workbookViewId="0">
      <pane ySplit="1" topLeftCell="A2" activePane="bottomLeft" state="frozen"/>
      <selection activeCell="F7" sqref="F7"/>
      <selection pane="bottomLeft" activeCell="I2" sqref="I2:R11"/>
    </sheetView>
  </sheetViews>
  <sheetFormatPr defaultRowHeight="15"/>
  <cols>
    <col min="1" max="1" width="9.140625" style="92"/>
    <col min="2" max="2" width="25.140625" style="92" customWidth="1"/>
    <col min="3" max="3" width="24.140625" style="92" customWidth="1"/>
    <col min="4" max="4" width="27.5703125" style="92" customWidth="1"/>
    <col min="5" max="5" width="20.42578125" style="92" customWidth="1"/>
    <col min="6" max="6" width="20.7109375" style="92" customWidth="1"/>
    <col min="7" max="7" width="35.28515625" style="92" customWidth="1"/>
  </cols>
  <sheetData>
    <row r="1" spans="1:18" ht="24.75" thickBot="1">
      <c r="A1" s="59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</row>
    <row r="2" spans="1:18" ht="45.75" customHeight="1" thickBot="1">
      <c r="A2" s="65">
        <v>1</v>
      </c>
      <c r="B2" s="66" t="s">
        <v>152</v>
      </c>
      <c r="C2" s="67" t="s">
        <v>8</v>
      </c>
      <c r="D2" s="66" t="s">
        <v>153</v>
      </c>
      <c r="E2" s="68" t="s">
        <v>154</v>
      </c>
      <c r="F2" s="66" t="s">
        <v>155</v>
      </c>
      <c r="G2" s="66" t="s">
        <v>156</v>
      </c>
      <c r="I2" t="str">
        <f t="shared" ref="I2:I11" si="0">"INSERT INTO reviewers "</f>
        <v xml:space="preserve">INSERT INTO reviewers </v>
      </c>
      <c r="J2" t="str">
        <f>" (name,major,school,tel,email,expert,`group`, type ) VALUES ("</f>
        <v xml:space="preserve"> (name,major,school,tel,email,expert,`group`, type ) VALUES (</v>
      </c>
      <c r="K2" t="str">
        <f>""""&amp;B2&amp;""","</f>
        <v>"ผศ.ดร.สุจิตกัลยา  มฤครัฐอินแปลง",</v>
      </c>
      <c r="L2" t="str">
        <f t="shared" ref="L2:O2" si="1">""""&amp;C2&amp;""","</f>
        <v>"คณะวิทยาศาสตร์และเทคโนโลยี",</v>
      </c>
      <c r="M2" t="str">
        <f t="shared" si="1"/>
        <v>"มหาวิทยาลัยราชภัฏพระนครศรีอยุธยา",</v>
      </c>
      <c r="N2" t="str">
        <f t="shared" si="1"/>
        <v>"091-734-9164",</v>
      </c>
      <c r="O2" t="str">
        <f t="shared" si="1"/>
        <v>"sujidkanlaya@gmail.com",</v>
      </c>
      <c r="P2" t="str">
        <f>""""&amp;G2&amp;""","</f>
        <v>"จุลชีววิทยา,จุลชีววิทยาอุตสาหกรรม,จุลชีววิทยาสิ่งแวดล้อม",</v>
      </c>
      <c r="Q2" t="str">
        <f>""""&amp;"AS"&amp;""","</f>
        <v>"AS",</v>
      </c>
      <c r="R2" t="str">
        <f>""""&amp;"นอกเครือข่าย"&amp;""");"</f>
        <v>"นอกเครือข่าย");</v>
      </c>
    </row>
    <row r="3" spans="1:18" ht="51.75" customHeight="1" thickBot="1">
      <c r="A3" s="61">
        <v>2</v>
      </c>
      <c r="B3" s="62" t="s">
        <v>157</v>
      </c>
      <c r="C3" s="63" t="s">
        <v>8</v>
      </c>
      <c r="D3" s="62" t="s">
        <v>158</v>
      </c>
      <c r="E3" s="64" t="s">
        <v>159</v>
      </c>
      <c r="F3" s="62" t="s">
        <v>160</v>
      </c>
      <c r="G3" s="62" t="s">
        <v>161</v>
      </c>
      <c r="I3" t="str">
        <f t="shared" si="0"/>
        <v xml:space="preserve">INSERT INTO reviewers </v>
      </c>
      <c r="J3" t="str">
        <f t="shared" ref="J3:J11" si="2">" (name,major,school,tel,email,expert,`group`, type ) VALUES ("</f>
        <v xml:space="preserve"> (name,major,school,tel,email,expert,`group`, type ) VALUES (</v>
      </c>
      <c r="K3" t="str">
        <f t="shared" ref="K3:K11" si="3">""""&amp;B3&amp;""","</f>
        <v>"ผศ.ดร.สุดาทิพย์  จันทร",</v>
      </c>
      <c r="L3" t="str">
        <f t="shared" ref="L3:L11" si="4">""""&amp;C3&amp;""","</f>
        <v>"คณะวิทยาศาสตร์และเทคโนโลยี",</v>
      </c>
      <c r="M3" t="str">
        <f t="shared" ref="M3:M11" si="5">""""&amp;D3&amp;""","</f>
        <v>"มหาวิทยาลัยธรรมศาสตร์ ศูนย์รังสิต",</v>
      </c>
      <c r="N3" t="str">
        <f t="shared" ref="N3:N11" si="6">""""&amp;E3&amp;""","</f>
        <v>"081-480-8094",</v>
      </c>
      <c r="O3" t="str">
        <f t="shared" ref="O3:O11" si="7">""""&amp;F3&amp;""","</f>
        <v>"sudathip@tu.ac.th",</v>
      </c>
      <c r="P3" t="str">
        <f t="shared" ref="P3:P11" si="8">""""&amp;G3&amp;""","</f>
        <v>"เทคโนโลยีชีวภาพ, เอนไซม์, จุลชีววิทยา",</v>
      </c>
      <c r="Q3" t="str">
        <f t="shared" ref="Q3:Q11" si="9">""""&amp;"AS"&amp;""","</f>
        <v>"AS",</v>
      </c>
      <c r="R3" t="str">
        <f t="shared" ref="R3:R11" si="10">""""&amp;"นอกเครือข่าย"&amp;""");"</f>
        <v>"นอกเครือข่าย");</v>
      </c>
    </row>
    <row r="4" spans="1:18" ht="64.5" customHeight="1" thickBot="1">
      <c r="A4" s="65">
        <v>3</v>
      </c>
      <c r="B4" s="66" t="s">
        <v>162</v>
      </c>
      <c r="C4" s="67" t="s">
        <v>163</v>
      </c>
      <c r="D4" s="66" t="s">
        <v>164</v>
      </c>
      <c r="E4" s="68" t="s">
        <v>165</v>
      </c>
      <c r="F4" s="66" t="s">
        <v>166</v>
      </c>
      <c r="G4" s="66" t="s">
        <v>167</v>
      </c>
      <c r="I4" t="str">
        <f t="shared" si="0"/>
        <v xml:space="preserve">INSERT INTO reviewers </v>
      </c>
      <c r="J4" t="str">
        <f t="shared" si="2"/>
        <v xml:space="preserve"> (name,major,school,tel,email,expert,`group`, type ) VALUES (</v>
      </c>
      <c r="K4" t="str">
        <f t="shared" si="3"/>
        <v>"ผศ.ดร.วิชุดา  กล้าเวช",</v>
      </c>
      <c r="L4" t="str">
        <f t="shared" si="4"/>
        <v>"คณะวิทยาศาสตร์และศิลปศาสตร์",</v>
      </c>
      <c r="M4" t="str">
        <f t="shared" si="5"/>
        <v>"มหาวิทยาลัยเทคโนโลยีราชมงคลอีสาน",</v>
      </c>
      <c r="N4" t="str">
        <f t="shared" si="6"/>
        <v>"062-165-6415",</v>
      </c>
      <c r="O4" t="str">
        <f t="shared" si="7"/>
        <v>"wichudaklawech@gmail. com",</v>
      </c>
      <c r="P4" t="str">
        <f t="shared" si="8"/>
        <v>"เทคโนโลยีชีวภาพ, เอนไซม์, จุลชีววิทยา,จุลชีววิทยาสิ่งแวดล้อม",</v>
      </c>
      <c r="Q4" t="str">
        <f t="shared" si="9"/>
        <v>"AS",</v>
      </c>
      <c r="R4" t="str">
        <f t="shared" si="10"/>
        <v>"นอกเครือข่าย");</v>
      </c>
    </row>
    <row r="5" spans="1:18" ht="68.25" customHeight="1" thickBot="1">
      <c r="A5" s="65">
        <v>4</v>
      </c>
      <c r="B5" s="66" t="s">
        <v>168</v>
      </c>
      <c r="C5" s="67" t="s">
        <v>169</v>
      </c>
      <c r="D5" s="66" t="s">
        <v>170</v>
      </c>
      <c r="E5" s="68" t="s">
        <v>171</v>
      </c>
      <c r="F5" s="66" t="s">
        <v>172</v>
      </c>
      <c r="G5" s="66" t="s">
        <v>173</v>
      </c>
      <c r="I5" t="str">
        <f t="shared" si="0"/>
        <v xml:space="preserve">INSERT INTO reviewers </v>
      </c>
      <c r="J5" t="str">
        <f t="shared" si="2"/>
        <v xml:space="preserve"> (name,major,school,tel,email,expert,`group`, type ) VALUES (</v>
      </c>
      <c r="K5" t="str">
        <f t="shared" si="3"/>
        <v>"ผศ.ดร.มะลิวัลย์ คุตะโค",</v>
      </c>
      <c r="L5" t="str">
        <f t="shared" si="4"/>
        <v>"เทคโนโลยีชีวภาพทางทะเล",</v>
      </c>
      <c r="M5" t="str">
        <f t="shared" si="5"/>
        <v>"มหาวิทยาลัยบูรพา จ.จันทบุรี",</v>
      </c>
      <c r="N5" t="str">
        <f t="shared" si="6"/>
        <v>"081-6418444",</v>
      </c>
      <c r="O5" t="str">
        <f t="shared" si="7"/>
        <v>"maliwan@buu.ac.th",</v>
      </c>
      <c r="P5" t="str">
        <f t="shared" si="8"/>
        <v>"เทคโนโลยีชีวภาพ  เทคโนโลยีสาหร่าย วิทยาศาสตร์ทางทะเล สิ่งแวดล้อม",</v>
      </c>
      <c r="Q5" t="str">
        <f t="shared" si="9"/>
        <v>"AS",</v>
      </c>
      <c r="R5" t="str">
        <f t="shared" si="10"/>
        <v>"นอกเครือข่าย");</v>
      </c>
    </row>
    <row r="6" spans="1:18" ht="62.25" customHeight="1" thickBot="1">
      <c r="A6" s="65">
        <v>5</v>
      </c>
      <c r="B6" s="66" t="s">
        <v>174</v>
      </c>
      <c r="C6" s="67" t="s">
        <v>8</v>
      </c>
      <c r="D6" s="66" t="s">
        <v>153</v>
      </c>
      <c r="E6" s="68" t="s">
        <v>175</v>
      </c>
      <c r="F6" s="70" t="s">
        <v>176</v>
      </c>
      <c r="G6" s="66" t="s">
        <v>177</v>
      </c>
      <c r="I6" t="str">
        <f t="shared" si="0"/>
        <v xml:space="preserve">INSERT INTO reviewers </v>
      </c>
      <c r="J6" t="str">
        <f t="shared" si="2"/>
        <v xml:space="preserve"> (name,major,school,tel,email,expert,`group`, type ) VALUES (</v>
      </c>
      <c r="K6" t="str">
        <f t="shared" si="3"/>
        <v>"ผศ.ดร.วิมลพรรณ รุ่งพรหม",</v>
      </c>
      <c r="L6" t="str">
        <f t="shared" si="4"/>
        <v>"คณะวิทยาศาสตร์และเทคโนโลยี",</v>
      </c>
      <c r="M6" t="str">
        <f t="shared" si="5"/>
        <v>"มหาวิทยาลัยราชภัฏพระนครศรีอยุธยา",</v>
      </c>
      <c r="N6" t="str">
        <f t="shared" si="6"/>
        <v>"095-5349555",</v>
      </c>
      <c r="O6" t="str">
        <f t="shared" si="7"/>
        <v>"rwimon@aru.ac.th",</v>
      </c>
      <c r="P6" t="str">
        <f t="shared" si="8"/>
        <v>"เคมี พฤษเคมี สารออกฤทธิ์ทางชีวภาพ",</v>
      </c>
      <c r="Q6" t="str">
        <f t="shared" si="9"/>
        <v>"AS",</v>
      </c>
      <c r="R6" t="str">
        <f t="shared" si="10"/>
        <v>"นอกเครือข่าย");</v>
      </c>
    </row>
    <row r="7" spans="1:18" ht="24">
      <c r="A7" s="97">
        <v>6</v>
      </c>
      <c r="B7" s="86" t="s">
        <v>178</v>
      </c>
      <c r="C7" s="90"/>
      <c r="D7" s="88" t="s">
        <v>179</v>
      </c>
      <c r="E7" s="97" t="s">
        <v>180</v>
      </c>
      <c r="F7" s="86" t="s">
        <v>181</v>
      </c>
      <c r="G7" s="93" t="s">
        <v>1087</v>
      </c>
      <c r="I7" t="str">
        <f t="shared" si="0"/>
        <v xml:space="preserve">INSERT INTO reviewers </v>
      </c>
      <c r="J7" t="str">
        <f t="shared" si="2"/>
        <v xml:space="preserve"> (name,major,school,tel,email,expert,`group`, type ) VALUES (</v>
      </c>
      <c r="K7" t="str">
        <f t="shared" si="3"/>
        <v>"อ.ดร. ณัฐวุฒิ ครุทไทย ",</v>
      </c>
      <c r="L7" t="str">
        <f t="shared" si="4"/>
        <v>"",</v>
      </c>
      <c r="M7" t="str">
        <f t="shared" si="5"/>
        <v>"มหาวิทยาลัยราชภัฏเชียงใหม่",</v>
      </c>
      <c r="N7" t="str">
        <f t="shared" si="6"/>
        <v>"089-1674736",</v>
      </c>
      <c r="O7" t="str">
        <f t="shared" si="7"/>
        <v>"n.krutthai@hotmail.com",</v>
      </c>
      <c r="P7" t="str">
        <f t="shared" si="8"/>
        <v>"การผลิตสุกร โคเนื้อ ปศุสัตว์อินทรีย์",</v>
      </c>
      <c r="Q7" t="str">
        <f t="shared" si="9"/>
        <v>"AS",</v>
      </c>
      <c r="R7" t="str">
        <f t="shared" si="10"/>
        <v>"นอกเครือข่าย");</v>
      </c>
    </row>
    <row r="8" spans="1:18" ht="60" customHeight="1" thickBot="1">
      <c r="A8" s="65">
        <v>7</v>
      </c>
      <c r="B8" s="66" t="s">
        <v>182</v>
      </c>
      <c r="C8" s="67" t="s">
        <v>8</v>
      </c>
      <c r="D8" s="66" t="s">
        <v>153</v>
      </c>
      <c r="E8" s="68" t="s">
        <v>183</v>
      </c>
      <c r="F8" s="66" t="s">
        <v>184</v>
      </c>
      <c r="G8" s="66" t="s">
        <v>185</v>
      </c>
      <c r="I8" t="str">
        <f t="shared" si="0"/>
        <v xml:space="preserve">INSERT INTO reviewers </v>
      </c>
      <c r="J8" t="str">
        <f t="shared" si="2"/>
        <v xml:space="preserve"> (name,major,school,tel,email,expert,`group`, type ) VALUES (</v>
      </c>
      <c r="K8" t="str">
        <f t="shared" si="3"/>
        <v>"อ.ดร.ยุพาภรณ์ วิริยะนานนท์ ",</v>
      </c>
      <c r="L8" t="str">
        <f t="shared" si="4"/>
        <v>"คณะวิทยาศาสตร์และเทคโนโลยี",</v>
      </c>
      <c r="M8" t="str">
        <f t="shared" si="5"/>
        <v>"มหาวิทยาลัยราชภัฏพระนครศรีอยุธยา",</v>
      </c>
      <c r="N8" t="str">
        <f t="shared" si="6"/>
        <v>"086-6610909",</v>
      </c>
      <c r="O8" t="str">
        <f t="shared" si="7"/>
        <v>"sirisomy@gmail.com",</v>
      </c>
      <c r="P8" t="str">
        <f t="shared" si="8"/>
        <v>"พืชศาสตร์",</v>
      </c>
      <c r="Q8" t="str">
        <f t="shared" si="9"/>
        <v>"AS",</v>
      </c>
      <c r="R8" t="str">
        <f t="shared" si="10"/>
        <v>"นอกเครือข่าย");</v>
      </c>
    </row>
    <row r="9" spans="1:18" ht="24.75" thickBot="1">
      <c r="A9" s="97">
        <v>8</v>
      </c>
      <c r="B9" s="86" t="s">
        <v>186</v>
      </c>
      <c r="C9" s="88" t="s">
        <v>187</v>
      </c>
      <c r="D9" s="67" t="s">
        <v>188</v>
      </c>
      <c r="E9" s="91" t="s">
        <v>189</v>
      </c>
      <c r="F9" s="94" t="s">
        <v>1088</v>
      </c>
      <c r="G9" s="86" t="s">
        <v>190</v>
      </c>
      <c r="I9" t="str">
        <f t="shared" si="0"/>
        <v xml:space="preserve">INSERT INTO reviewers </v>
      </c>
      <c r="J9" t="str">
        <f t="shared" si="2"/>
        <v xml:space="preserve"> (name,major,school,tel,email,expert,`group`, type ) VALUES (</v>
      </c>
      <c r="K9" t="str">
        <f t="shared" si="3"/>
        <v>"ดร. นริศรา อู่ไทย",</v>
      </c>
      <c r="L9" t="str">
        <f t="shared" si="4"/>
        <v>"คณะเทคโนโลยีคหกรรมศาสตร์ มหาวิทยาลัยเทคโนโลยีราชมงคลกรุงเทพ เลขที่ 149 ถ. เจริญกรุง แขวงยานนาวา เขตสาทร กรุงเทพฯ 10120",</v>
      </c>
      <c r="M9" t="str">
        <f t="shared" si="5"/>
        <v>"มหาวิทยาลัยเทคโนโลยีราชมงคลกรุงเทพ",</v>
      </c>
      <c r="N9" t="str">
        <f t="shared" si="6"/>
        <v>"02-2112056",</v>
      </c>
      <c r="O9" t="str">
        <f t="shared" si="7"/>
        <v>"uthai.narissara@gmail.com",</v>
      </c>
      <c r="P9" t="str">
        <f t="shared" si="8"/>
        <v>"อาหารและโภชนาการ, วิทยาศาสตร์และเทคโนโลยีการอาหาร",</v>
      </c>
      <c r="Q9" t="str">
        <f t="shared" si="9"/>
        <v>"AS",</v>
      </c>
      <c r="R9" t="str">
        <f t="shared" si="10"/>
        <v>"นอกเครือข่าย");</v>
      </c>
    </row>
    <row r="10" spans="1:18" ht="24">
      <c r="A10" s="97">
        <v>9</v>
      </c>
      <c r="B10" s="86" t="s">
        <v>191</v>
      </c>
      <c r="C10" s="93" t="s">
        <v>192</v>
      </c>
      <c r="D10" s="86" t="s">
        <v>193</v>
      </c>
      <c r="E10" s="97" t="s">
        <v>194</v>
      </c>
      <c r="F10" s="98" t="s">
        <v>195</v>
      </c>
      <c r="G10" s="86" t="s">
        <v>60</v>
      </c>
      <c r="I10" t="str">
        <f t="shared" si="0"/>
        <v xml:space="preserve">INSERT INTO reviewers </v>
      </c>
      <c r="J10" t="str">
        <f t="shared" si="2"/>
        <v xml:space="preserve"> (name,major,school,tel,email,expert,`group`, type ) VALUES (</v>
      </c>
      <c r="K10" t="str">
        <f t="shared" si="3"/>
        <v>"ดร.ปัทมา สุภาผล",</v>
      </c>
      <c r="L10" t="str">
        <f t="shared" si="4"/>
        <v>"สาขาวิชาเทคโนโลยีการเกษตรและสิ่งแวดล้อม คณะวิทยาศาสตร์และศิลปศาสตร์ มหาวิทยาลัยเทคโนโลยีราชมงคลอีสาน เลขที่ 744 ",</v>
      </c>
      <c r="M10" t="str">
        <f t="shared" si="5"/>
        <v>"สาขาวิชาเทคโนโลยีการเกษตรและสิ่งแวดล้อม คณะวิทยาศาสตร์และศิลปศาสตร์ มหาวิทยาลัยเทคโนโลยีราชมงคลอีสาน",</v>
      </c>
      <c r="N10" t="str">
        <f t="shared" si="6"/>
        <v>"097-0351230",</v>
      </c>
      <c r="O10" t="str">
        <f t="shared" si="7"/>
        <v>"Supaphon.pa@hotmail.com",</v>
      </c>
      <c r="P10" t="str">
        <f t="shared" si="8"/>
        <v>"วิทยาศาสตร์การอาหาร",</v>
      </c>
      <c r="Q10" t="str">
        <f t="shared" si="9"/>
        <v>"AS",</v>
      </c>
      <c r="R10" t="str">
        <f t="shared" si="10"/>
        <v>"นอกเครือข่าย");</v>
      </c>
    </row>
    <row r="11" spans="1:18" ht="22.5" thickBot="1">
      <c r="A11" s="73">
        <v>10</v>
      </c>
      <c r="B11" s="74" t="s">
        <v>196</v>
      </c>
      <c r="C11" s="95" t="s">
        <v>197</v>
      </c>
      <c r="D11" s="74" t="s">
        <v>198</v>
      </c>
      <c r="E11" s="96"/>
      <c r="F11" s="95" t="s">
        <v>199</v>
      </c>
      <c r="G11" s="95" t="s">
        <v>200</v>
      </c>
      <c r="I11" t="str">
        <f t="shared" si="0"/>
        <v xml:space="preserve">INSERT INTO reviewers </v>
      </c>
      <c r="J11" t="str">
        <f t="shared" si="2"/>
        <v xml:space="preserve"> (name,major,school,tel,email,expert,`group`, type ) VALUES (</v>
      </c>
      <c r="K11" t="str">
        <f t="shared" si="3"/>
        <v>"ผศ.ดร.อิ่มเอิบ พันสด ",</v>
      </c>
      <c r="L11" t="str">
        <f t="shared" si="4"/>
        <v>"วิทยาศาสตร์และเทคโนโลยีการอาหาร",</v>
      </c>
      <c r="M11" t="str">
        <f t="shared" si="5"/>
        <v>"คณะเทคโนโลยีการเกษตรและเทคโนดลยีอุตสาหกรรม มหาวิทยาลัยราชภัฏนครสวรรคฺ",</v>
      </c>
      <c r="N11" t="str">
        <f t="shared" si="6"/>
        <v>"",</v>
      </c>
      <c r="O11" t="str">
        <f t="shared" si="7"/>
        <v>"imerb@nsru.ac.th",</v>
      </c>
      <c r="P11" t="str">
        <f t="shared" si="8"/>
        <v>"Food Biotechnology/Bioscienc",</v>
      </c>
      <c r="Q11" t="str">
        <f t="shared" si="9"/>
        <v>"AS",</v>
      </c>
      <c r="R11" t="str">
        <f t="shared" si="10"/>
        <v>"นอกเครือข่าย");</v>
      </c>
    </row>
  </sheetData>
  <hyperlinks>
    <hyperlink ref="F10" r:id="rId1" display="mailto:Supaphon.pa@hotmail.com" xr:uid="{00000000-0004-0000-0600-000002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R6"/>
  <sheetViews>
    <sheetView topLeftCell="E1" zoomScale="90" zoomScaleNormal="90" workbookViewId="0">
      <pane ySplit="1" topLeftCell="A2" activePane="bottomLeft" state="frozen"/>
      <selection activeCell="F7" sqref="F7"/>
      <selection pane="bottomLeft" activeCell="I2" sqref="I2:R6"/>
    </sheetView>
  </sheetViews>
  <sheetFormatPr defaultRowHeight="15"/>
  <cols>
    <col min="1" max="1" width="9.140625" style="92"/>
    <col min="2" max="2" width="25.28515625" style="92" customWidth="1"/>
    <col min="3" max="3" width="32.28515625" style="92" customWidth="1"/>
    <col min="4" max="4" width="26.42578125" style="92" customWidth="1"/>
    <col min="5" max="5" width="31" style="33" customWidth="1"/>
    <col min="6" max="6" width="25.42578125" style="92" customWidth="1"/>
    <col min="7" max="7" width="28.42578125" style="92" customWidth="1"/>
  </cols>
  <sheetData>
    <row r="1" spans="1:18" ht="22.5" thickBot="1">
      <c r="A1" s="99" t="s">
        <v>0</v>
      </c>
      <c r="B1" s="100" t="s">
        <v>1</v>
      </c>
      <c r="C1" s="100" t="s">
        <v>2</v>
      </c>
      <c r="D1" s="100" t="s">
        <v>3</v>
      </c>
      <c r="E1" s="100" t="s">
        <v>4</v>
      </c>
      <c r="F1" s="100" t="s">
        <v>5</v>
      </c>
      <c r="G1" s="100" t="s">
        <v>6</v>
      </c>
    </row>
    <row r="2" spans="1:18" ht="72" customHeight="1" thickBot="1">
      <c r="A2" s="97">
        <v>1</v>
      </c>
      <c r="B2" s="97" t="s">
        <v>121</v>
      </c>
      <c r="C2" s="101" t="s">
        <v>1090</v>
      </c>
      <c r="D2" s="101" t="s">
        <v>1089</v>
      </c>
      <c r="E2" s="89" t="s">
        <v>143</v>
      </c>
      <c r="F2" s="101" t="s">
        <v>122</v>
      </c>
      <c r="G2" s="101" t="s">
        <v>123</v>
      </c>
      <c r="I2" t="str">
        <f t="shared" ref="I2:I6" si="0">"INSERT INTO reviewers "</f>
        <v xml:space="preserve">INSERT INTO reviewers </v>
      </c>
      <c r="J2" t="str">
        <f>" (name,major,school,tel,email,expert,`group`, type ) VALUES ("</f>
        <v xml:space="preserve"> (name,major,school,tel,email,expert,`group`, type ) VALUES (</v>
      </c>
      <c r="K2" t="str">
        <f>""""&amp;B2&amp;""","</f>
        <v>"ผศ.ดร.เสาวนีย์ ทองนพคุณ",</v>
      </c>
      <c r="L2" t="str">
        <f t="shared" ref="L2:O2" si="1">""""&amp;C2&amp;""","</f>
        <v>"คณะสาธารณสุขศาสตร์ ",</v>
      </c>
      <c r="M2" t="str">
        <f t="shared" si="1"/>
        <v>"มหาวิทยาลัยบูรพา",</v>
      </c>
      <c r="N2" t="str">
        <f t="shared" si="1"/>
        <v>"086-3457918,086-3228024",</v>
      </c>
      <c r="O2" t="str">
        <f t="shared" si="1"/>
        <v>"saowaneehe@hotmail.com",</v>
      </c>
      <c r="P2" t="str">
        <f>""""&amp;G2&amp;""","</f>
        <v>"สุขศึกษาและพฤติกรรมศาสตร์",</v>
      </c>
      <c r="Q2" t="str">
        <f>""""&amp;"HS"&amp;""","</f>
        <v>"HS",</v>
      </c>
      <c r="R2" t="str">
        <f>""""&amp;"นอกเครือข่าย"&amp;""");"</f>
        <v>"นอกเครือข่าย");</v>
      </c>
    </row>
    <row r="3" spans="1:18" ht="48.75" thickBot="1">
      <c r="A3" s="97">
        <v>2</v>
      </c>
      <c r="B3" s="97" t="s">
        <v>124</v>
      </c>
      <c r="C3" s="102" t="s">
        <v>125</v>
      </c>
      <c r="D3" s="103" t="s">
        <v>126</v>
      </c>
      <c r="E3" s="97" t="s">
        <v>127</v>
      </c>
      <c r="F3" s="102" t="s">
        <v>128</v>
      </c>
      <c r="G3" s="101" t="s">
        <v>129</v>
      </c>
      <c r="I3" t="str">
        <f t="shared" si="0"/>
        <v xml:space="preserve">INSERT INTO reviewers </v>
      </c>
      <c r="J3" t="str">
        <f t="shared" ref="J3:J6" si="2">" (name,major,school,tel,email,expert,`group`, type ) VALUES ("</f>
        <v xml:space="preserve"> (name,major,school,tel,email,expert,`group`, type ) VALUES (</v>
      </c>
      <c r="K3" t="str">
        <f t="shared" ref="K3:K6" si="3">""""&amp;B3&amp;""","</f>
        <v>"อ.ดร.ลักษณีย์ บุญขาว",</v>
      </c>
      <c r="L3" t="str">
        <f t="shared" ref="L3:L6" si="4">""""&amp;C3&amp;""","</f>
        <v>"วิทยาลัยแพทยศาสตร์และการสาธารณสุข",</v>
      </c>
      <c r="M3" t="str">
        <f t="shared" ref="M3:M6" si="5">""""&amp;D3&amp;""","</f>
        <v>"มหาวิทยาลัยอุบลราชธานี",</v>
      </c>
      <c r="N3" t="str">
        <f t="shared" ref="N3:N6" si="6">""""&amp;E3&amp;""","</f>
        <v>"085-4947265",</v>
      </c>
      <c r="O3" t="str">
        <f t="shared" ref="O3:O6" si="7">""""&amp;F3&amp;""","</f>
        <v>"blaksanee@gmail.com",</v>
      </c>
      <c r="P3" t="str">
        <f t="shared" ref="P3:P6" si="8">""""&amp;G3&amp;""","</f>
        <v>"อาชีวอนามัยและความปลอดภัย",</v>
      </c>
      <c r="Q3" t="str">
        <f t="shared" ref="Q3:Q6" si="9">""""&amp;"HS"&amp;""","</f>
        <v>"HS",</v>
      </c>
      <c r="R3" t="str">
        <f t="shared" ref="R3:R6" si="10">""""&amp;"นอกเครือข่าย"&amp;""");"</f>
        <v>"นอกเครือข่าย");</v>
      </c>
    </row>
    <row r="4" spans="1:18" ht="39.75" customHeight="1" thickBot="1">
      <c r="A4" s="97">
        <v>3</v>
      </c>
      <c r="B4" s="97" t="s">
        <v>130</v>
      </c>
      <c r="C4" s="88" t="s">
        <v>131</v>
      </c>
      <c r="D4" s="86" t="s">
        <v>132</v>
      </c>
      <c r="E4" s="97" t="s">
        <v>133</v>
      </c>
      <c r="F4" s="88" t="s">
        <v>134</v>
      </c>
      <c r="G4" s="104" t="s">
        <v>1091</v>
      </c>
      <c r="I4" t="str">
        <f t="shared" si="0"/>
        <v xml:space="preserve">INSERT INTO reviewers </v>
      </c>
      <c r="J4" t="str">
        <f t="shared" si="2"/>
        <v xml:space="preserve"> (name,major,school,tel,email,expert,`group`, type ) VALUES (</v>
      </c>
      <c r="K4" t="str">
        <f t="shared" si="3"/>
        <v>"อ.ดร.ธีรพันธ์ แก้วดอก",</v>
      </c>
      <c r="L4" t="str">
        <f t="shared" si="4"/>
        <v>"คณะสาธารณสุขศาสตร์  มธ.ศูนย์รังสิต อาคารปิยชาติ ชั้น 12 ห้อง 1221 ต.คลองหนึ่ง อ. คลองหลวง จ. ปทุมธานี 12120",</v>
      </c>
      <c r="M4" t="str">
        <f t="shared" si="5"/>
        <v>"คณะสาธารณสุขศาสตร์ มหาวิทยาลัยธรรมศาสตร์ ศูนย์รังสิต",</v>
      </c>
      <c r="N4" t="str">
        <f t="shared" si="6"/>
        <v>"02 564 4440-79",</v>
      </c>
      <c r="O4" t="str">
        <f t="shared" si="7"/>
        <v>"teeraphun.k@fph.tu.ac.th",</v>
      </c>
      <c r="P4" t="str">
        <f t="shared" si="8"/>
        <v>"Ergonomics , - Work-related musculoskeletal disorders",</v>
      </c>
      <c r="Q4" t="str">
        <f t="shared" si="9"/>
        <v>"HS",</v>
      </c>
      <c r="R4" t="str">
        <f t="shared" si="10"/>
        <v>"นอกเครือข่าย");</v>
      </c>
    </row>
    <row r="5" spans="1:18" ht="100.5" customHeight="1" thickBot="1">
      <c r="A5" s="97">
        <v>4</v>
      </c>
      <c r="B5" s="97" t="s">
        <v>135</v>
      </c>
      <c r="C5" s="88" t="s">
        <v>136</v>
      </c>
      <c r="D5" s="88" t="s">
        <v>137</v>
      </c>
      <c r="E5" s="97">
        <v>897535147</v>
      </c>
      <c r="F5" s="86" t="s">
        <v>138</v>
      </c>
      <c r="G5" s="104" t="s">
        <v>117</v>
      </c>
      <c r="I5" t="str">
        <f t="shared" si="0"/>
        <v xml:space="preserve">INSERT INTO reviewers </v>
      </c>
      <c r="J5" t="str">
        <f t="shared" si="2"/>
        <v xml:space="preserve"> (name,major,school,tel,email,expert,`group`, type ) VALUES (</v>
      </c>
      <c r="K5" t="str">
        <f t="shared" si="3"/>
        <v>"ดร.ปาจรีย์ กุณฑลบุตร",</v>
      </c>
      <c r="L5" t="str">
        <f t="shared" si="4"/>
        <v>"ภาควิชาอาชีวอนามัยและความปลอดภัย คณะสาธารณสุขศาสตร์ มหาวิทยาลัยมหิดล 420/1 ถนน ราชวิถี เขตราชเทวี กทม 10400",</v>
      </c>
      <c r="M5" t="str">
        <f t="shared" si="5"/>
        <v>"คณะสาธารณสุขศาสตร์ มหาวิทยาลัยมหิดล",</v>
      </c>
      <c r="N5" t="str">
        <f t="shared" si="6"/>
        <v>"897535147",</v>
      </c>
      <c r="O5" t="str">
        <f t="shared" si="7"/>
        <v>"pajaree.kon@mahidol.ac.th",</v>
      </c>
      <c r="P5" t="str">
        <f t="shared" si="8"/>
        <v>"-Occupational health and Safety",</v>
      </c>
      <c r="Q5" t="str">
        <f t="shared" si="9"/>
        <v>"HS",</v>
      </c>
      <c r="R5" t="str">
        <f t="shared" si="10"/>
        <v>"นอกเครือข่าย");</v>
      </c>
    </row>
    <row r="6" spans="1:18" ht="24">
      <c r="A6" s="97">
        <v>5</v>
      </c>
      <c r="B6" s="97" t="s">
        <v>139</v>
      </c>
      <c r="C6" s="88" t="s">
        <v>140</v>
      </c>
      <c r="D6" s="86" t="s">
        <v>359</v>
      </c>
      <c r="E6" s="89" t="s">
        <v>141</v>
      </c>
      <c r="F6" s="86" t="s">
        <v>142</v>
      </c>
      <c r="G6" s="105" t="s">
        <v>1092</v>
      </c>
      <c r="I6" t="str">
        <f t="shared" si="0"/>
        <v xml:space="preserve">INSERT INTO reviewers </v>
      </c>
      <c r="J6" t="str">
        <f t="shared" si="2"/>
        <v xml:space="preserve"> (name,major,school,tel,email,expert,`group`, type ) VALUES (</v>
      </c>
      <c r="K6" t="str">
        <f t="shared" si="3"/>
        <v>"อ.ดร.วรวิช นาคแป้น",</v>
      </c>
      <c r="L6" t="str">
        <f t="shared" si="4"/>
        <v>"มหาวิทยาลัยสุโขทัยธรรมาธิราช 9/9 หมู่ 9 อาคารวิชาการ 3 ชั้น 3 สาขาวิชาวิทยาศาสตร์สุขภาพ ต.บางพูด อ.ปากเกร็ด นนทบุรี 11120",</v>
      </c>
      <c r="M6" t="str">
        <f t="shared" si="5"/>
        <v>"สาขาวิชาวิทยาศาสตร์สุขภาพ  มหาวิทยาลัยสุโขทัยธรรมาธิราช",</v>
      </c>
      <c r="N6" t="str">
        <f t="shared" si="6"/>
        <v>"065-9255949",</v>
      </c>
      <c r="O6" t="str">
        <f t="shared" si="7"/>
        <v>"nakpanwt@gmail.com",</v>
      </c>
      <c r="P6" t="str">
        <f t="shared" si="8"/>
        <v>" Occupational health and safety , Industrial hygiene,  Risk assessment",</v>
      </c>
      <c r="Q6" t="str">
        <f t="shared" si="9"/>
        <v>"HS",</v>
      </c>
      <c r="R6" t="str">
        <f t="shared" si="10"/>
        <v>"นอกเครือข่าย");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R20"/>
  <sheetViews>
    <sheetView tabSelected="1" topLeftCell="E1" workbookViewId="0">
      <pane ySplit="1" topLeftCell="A16" activePane="bottomLeft" state="frozen"/>
      <selection activeCell="F7" sqref="F7"/>
      <selection pane="bottomLeft" activeCell="I2" sqref="I2:R20"/>
    </sheetView>
  </sheetViews>
  <sheetFormatPr defaultRowHeight="15"/>
  <cols>
    <col min="1" max="1" width="9.140625" style="92"/>
    <col min="2" max="2" width="31.85546875" style="92" customWidth="1"/>
    <col min="3" max="3" width="46.140625" style="92" customWidth="1"/>
    <col min="4" max="4" width="22.42578125" style="92" customWidth="1"/>
    <col min="5" max="5" width="22.140625" style="92" customWidth="1"/>
    <col min="6" max="6" width="25.42578125" style="92" customWidth="1"/>
    <col min="7" max="7" width="26.7109375" style="92" customWidth="1"/>
  </cols>
  <sheetData>
    <row r="1" spans="1:18" ht="22.5" thickBot="1">
      <c r="A1" s="99" t="s">
        <v>0</v>
      </c>
      <c r="B1" s="100" t="s">
        <v>1</v>
      </c>
      <c r="C1" s="100" t="s">
        <v>2</v>
      </c>
      <c r="D1" s="100" t="s">
        <v>3</v>
      </c>
      <c r="E1" s="100" t="s">
        <v>4</v>
      </c>
      <c r="F1" s="100" t="s">
        <v>5</v>
      </c>
      <c r="G1" s="100" t="s">
        <v>6</v>
      </c>
    </row>
    <row r="2" spans="1:18" ht="24.75" thickBot="1">
      <c r="A2" s="97">
        <v>1</v>
      </c>
      <c r="B2" s="86" t="s">
        <v>144</v>
      </c>
      <c r="C2" s="87" t="s">
        <v>1093</v>
      </c>
      <c r="D2" s="106" t="s">
        <v>1094</v>
      </c>
      <c r="E2" s="97" t="s">
        <v>145</v>
      </c>
      <c r="F2" s="86" t="s">
        <v>146</v>
      </c>
      <c r="G2" s="76" t="s">
        <v>147</v>
      </c>
      <c r="I2" t="str">
        <f t="shared" ref="I2:I20" si="0">"INSERT INTO reviewers "</f>
        <v xml:space="preserve">INSERT INTO reviewers </v>
      </c>
      <c r="J2" t="str">
        <f>" (name,major,school,tel,email,expert,`group`, type ) VALUES ("</f>
        <v xml:space="preserve"> (name,major,school,tel,email,expert,`group`, type ) VALUES (</v>
      </c>
      <c r="K2" t="str">
        <f>""""&amp;B2&amp;""","</f>
        <v>"อ.ดร.ณัฐพล ธนเชวงสกุล",</v>
      </c>
      <c r="L2" t="str">
        <f t="shared" ref="L2:O2" si="1">""""&amp;C2&amp;""","</f>
        <v>"คณะวิทยาการจัดการ ",</v>
      </c>
      <c r="M2" t="str">
        <f t="shared" si="1"/>
        <v>"มหาวิทยาลัยราชภัฏจันทรเกษม",</v>
      </c>
      <c r="N2" t="str">
        <f t="shared" si="1"/>
        <v>"084-655-8254",</v>
      </c>
      <c r="O2" t="str">
        <f t="shared" si="1"/>
        <v>"nattaphol.t@chandra.ac.th",</v>
      </c>
      <c r="P2" t="str">
        <f>""""&amp;G2&amp;""","</f>
        <v>"เทคโนโลยีสารสนเทศและการสื่อสารเพื่อการศึกษา, การวิจัยทางการศึกษา",</v>
      </c>
      <c r="Q2" t="str">
        <f>""""&amp;"IT"&amp;""","</f>
        <v>"IT",</v>
      </c>
      <c r="R2" t="str">
        <f>""""&amp;"นอกเครือข่าย"&amp;""");"</f>
        <v>"นอกเครือข่าย");</v>
      </c>
    </row>
    <row r="3" spans="1:18" ht="24.75" thickBot="1">
      <c r="A3" s="97">
        <v>2</v>
      </c>
      <c r="B3" s="86" t="s">
        <v>148</v>
      </c>
      <c r="C3" s="87" t="s">
        <v>1096</v>
      </c>
      <c r="D3" s="86" t="s">
        <v>1095</v>
      </c>
      <c r="E3" s="97" t="s">
        <v>149</v>
      </c>
      <c r="F3" s="86" t="s">
        <v>150</v>
      </c>
      <c r="G3" s="76" t="s">
        <v>151</v>
      </c>
      <c r="I3" t="str">
        <f t="shared" si="0"/>
        <v xml:space="preserve">INSERT INTO reviewers </v>
      </c>
      <c r="J3" t="str">
        <f t="shared" ref="J3:J20" si="2">" (name,major,school,tel,email,expert,`group`, type ) VALUES ("</f>
        <v xml:space="preserve"> (name,major,school,tel,email,expert,`group`, type ) VALUES (</v>
      </c>
      <c r="K3" t="str">
        <f t="shared" ref="K3:K20" si="3">""""&amp;B3&amp;""","</f>
        <v>"ผศ. ดร.อดิเรก เยาว์วงค์",</v>
      </c>
      <c r="L3" t="str">
        <f t="shared" ref="L3:L20" si="4">""""&amp;C3&amp;""","</f>
        <v>"สาขาวิชาคอมพิวเตอร์ศึกษา ",</v>
      </c>
      <c r="M3" t="str">
        <f t="shared" ref="M3:M20" si="5">""""&amp;D3&amp;""","</f>
        <v>"คณะครุศาสตร์ มหาวิทยาลัยราชภัฏราชนครินทร์",</v>
      </c>
      <c r="N3" t="str">
        <f t="shared" ref="N3:N20" si="6">""""&amp;E3&amp;""","</f>
        <v>"089-437-2398",</v>
      </c>
      <c r="O3" t="str">
        <f t="shared" ref="O3:O20" si="7">""""&amp;F3&amp;""","</f>
        <v>"adirek.yao@rru.ac.th",</v>
      </c>
      <c r="P3" t="str">
        <f t="shared" ref="P3:P20" si="8">""""&amp;G3&amp;""","</f>
        <v>"คอมพิวเตอร์ศึกษา และเทคโนโลยีสารสนเทศและการสื่อสาร ครับผม",</v>
      </c>
      <c r="Q3" t="str">
        <f t="shared" ref="Q3:Q20" si="9">""""&amp;"IT"&amp;""","</f>
        <v>"IT",</v>
      </c>
      <c r="R3" t="str">
        <f t="shared" ref="R3:R20" si="10">""""&amp;"นอกเครือข่าย"&amp;""");"</f>
        <v>"นอกเครือข่าย");</v>
      </c>
    </row>
    <row r="4" spans="1:18" ht="24.75" thickBot="1">
      <c r="A4" s="61">
        <v>3</v>
      </c>
      <c r="B4" s="62" t="s">
        <v>205</v>
      </c>
      <c r="C4" s="63" t="s">
        <v>206</v>
      </c>
      <c r="D4" s="62" t="s">
        <v>207</v>
      </c>
      <c r="E4" s="64" t="s">
        <v>208</v>
      </c>
      <c r="F4" s="62" t="s">
        <v>209</v>
      </c>
      <c r="G4" s="62" t="s">
        <v>210</v>
      </c>
      <c r="I4" t="str">
        <f t="shared" si="0"/>
        <v xml:space="preserve">INSERT INTO reviewers </v>
      </c>
      <c r="J4" t="str">
        <f t="shared" si="2"/>
        <v xml:space="preserve"> (name,major,school,tel,email,expert,`group`, type ) VALUES (</v>
      </c>
      <c r="K4" t="str">
        <f t="shared" si="3"/>
        <v>"อ.ดร.วัจนารัตน์ ควรดี",</v>
      </c>
      <c r="L4" t="str">
        <f t="shared" si="4"/>
        <v>"186 หมู่ 1 ถ.สุรินทร์ - ปราสาท ตำบลนอกเมืองอำเภอเมือง จังหวัดสุรินทร์ 32000",</v>
      </c>
      <c r="M4" t="str">
        <f t="shared" si="5"/>
        <v>"มหาวิทยาลัยราชภัฏสุรินทร์",</v>
      </c>
      <c r="N4" t="str">
        <f t="shared" si="6"/>
        <v>"089-189-9891",</v>
      </c>
      <c r="O4" t="str">
        <f t="shared" si="7"/>
        <v>"watjanarat.k@gmail.com",</v>
      </c>
      <c r="P4" t="str">
        <f t="shared" si="8"/>
        <v>"เทคโนโลยีสารสนเทศ, ระบบสารสนเทศเพื่อการจัดการ, ดิจิตอลเทคโนโลยี, เทคโนโลยีสารสนเทศและการสื่อสารเพื่อการศึกษา",</v>
      </c>
      <c r="Q4" t="str">
        <f t="shared" si="9"/>
        <v>"IT",</v>
      </c>
      <c r="R4" t="str">
        <f t="shared" si="10"/>
        <v>"นอกเครือข่าย");</v>
      </c>
    </row>
    <row r="5" spans="1:18" ht="24.75" thickBot="1">
      <c r="A5" s="97">
        <v>4</v>
      </c>
      <c r="B5" s="86" t="s">
        <v>211</v>
      </c>
      <c r="C5" s="87" t="s">
        <v>1097</v>
      </c>
      <c r="D5" s="88" t="s">
        <v>301</v>
      </c>
      <c r="E5" s="97" t="s">
        <v>212</v>
      </c>
      <c r="F5" s="86" t="s">
        <v>213</v>
      </c>
      <c r="G5" s="86" t="s">
        <v>214</v>
      </c>
      <c r="I5" t="str">
        <f t="shared" si="0"/>
        <v xml:space="preserve">INSERT INTO reviewers </v>
      </c>
      <c r="J5" t="str">
        <f t="shared" si="2"/>
        <v xml:space="preserve"> (name,major,school,tel,email,expert,`group`, type ) VALUES (</v>
      </c>
      <c r="K5" t="str">
        <f t="shared" si="3"/>
        <v>"ผศ.แสงอุทัย มอโท",</v>
      </c>
      <c r="L5" t="str">
        <f t="shared" si="4"/>
        <v>"คณะครุศาสตร์อุตสาหกรรมและเทคโนโลยี ",</v>
      </c>
      <c r="M5" t="str">
        <f t="shared" si="5"/>
        <v>"สถาบันเทคโนโลยีพระจอมเกล้าเจ้าคุณทหารลาดกระบัง",</v>
      </c>
      <c r="N5" t="str">
        <f t="shared" si="6"/>
        <v>"081-349-7697",</v>
      </c>
      <c r="O5" t="str">
        <f t="shared" si="7"/>
        <v>"sangutai.mo@kmitl.ac.th",</v>
      </c>
      <c r="P5" t="str">
        <f t="shared" si="8"/>
        <v>"วิจัยและพัฒนาการศึกษา",</v>
      </c>
      <c r="Q5" t="str">
        <f t="shared" si="9"/>
        <v>"IT",</v>
      </c>
      <c r="R5" t="str">
        <f t="shared" si="10"/>
        <v>"นอกเครือข่าย");</v>
      </c>
    </row>
    <row r="6" spans="1:18" ht="24.75" thickBot="1">
      <c r="A6" s="97">
        <v>5</v>
      </c>
      <c r="B6" s="86" t="s">
        <v>215</v>
      </c>
      <c r="C6" s="90" t="s">
        <v>1098</v>
      </c>
      <c r="D6" s="90" t="s">
        <v>1099</v>
      </c>
      <c r="E6" s="97" t="s">
        <v>216</v>
      </c>
      <c r="F6" s="86" t="s">
        <v>217</v>
      </c>
      <c r="G6" s="86" t="s">
        <v>218</v>
      </c>
      <c r="I6" t="str">
        <f t="shared" si="0"/>
        <v xml:space="preserve">INSERT INTO reviewers </v>
      </c>
      <c r="J6" t="str">
        <f t="shared" si="2"/>
        <v xml:space="preserve"> (name,major,school,tel,email,expert,`group`, type ) VALUES (</v>
      </c>
      <c r="K6" t="str">
        <f t="shared" si="3"/>
        <v>"อ.ดร.เสาวคนธ์  ชูบัว",</v>
      </c>
      <c r="L6" t="str">
        <f t="shared" si="4"/>
        <v>"วิทยาลัยเทคโนโลยีอุตสาหกรรมและการจัดการ",</v>
      </c>
      <c r="M6" t="str">
        <f t="shared" si="5"/>
        <v>"มหาวิทยาลัยเทคโนโลยีราชมงคลศรีวิชัย",</v>
      </c>
      <c r="N6" t="str">
        <f t="shared" si="6"/>
        <v>"089-939-1889",</v>
      </c>
      <c r="O6" t="str">
        <f t="shared" si="7"/>
        <v>"saowakon.c@rmutsv.ac.th",</v>
      </c>
      <c r="P6" t="str">
        <f t="shared" si="8"/>
        <v>"ระบบสารสนเทศ, เทคโนโลยีสารสนเทศ, คอมพิวเตอร์ธุรกิจ, คอมพิวเตอร์ศึกษา, เทคโนโลยีการศึกษา",</v>
      </c>
      <c r="Q6" t="str">
        <f t="shared" si="9"/>
        <v>"IT",</v>
      </c>
      <c r="R6" t="str">
        <f t="shared" si="10"/>
        <v>"นอกเครือข่าย");</v>
      </c>
    </row>
    <row r="7" spans="1:18" ht="80.25" customHeight="1" thickBot="1">
      <c r="A7" s="97">
        <v>6</v>
      </c>
      <c r="B7" s="86" t="s">
        <v>219</v>
      </c>
      <c r="C7" s="90" t="s">
        <v>220</v>
      </c>
      <c r="D7" s="88" t="s">
        <v>221</v>
      </c>
      <c r="E7" s="97" t="s">
        <v>222</v>
      </c>
      <c r="F7" s="86" t="s">
        <v>223</v>
      </c>
      <c r="G7" s="86" t="s">
        <v>224</v>
      </c>
      <c r="I7" t="str">
        <f t="shared" si="0"/>
        <v xml:space="preserve">INSERT INTO reviewers </v>
      </c>
      <c r="J7" t="str">
        <f t="shared" si="2"/>
        <v xml:space="preserve"> (name,major,school,tel,email,expert,`group`, type ) VALUES (</v>
      </c>
      <c r="K7" t="str">
        <f t="shared" si="3"/>
        <v>"อ.ดร.ปฐมาภรณ์ เถาว์พัน",</v>
      </c>
      <c r="L7" t="str">
        <f t="shared" si="4"/>
        <v>"โปรแกรมวิชาบริหารธุรกิจ (คอมพิวเตอร์ธุรกิจ)",</v>
      </c>
      <c r="M7" t="str">
        <f t="shared" si="5"/>
        <v>"หลักสูตรบริหารธุรกิจบัณฑิต สาขาวิชาคอมพิวเตอร์ธุรกิจ คณะวิทยาการจัดการ มหาวิทยาลัยราชภัฏนครราชสีมา",</v>
      </c>
      <c r="N7" t="str">
        <f t="shared" si="6"/>
        <v>"095-163-6566",</v>
      </c>
      <c r="O7" t="str">
        <f t="shared" si="7"/>
        <v>"Patamatt@gmail.com",</v>
      </c>
      <c r="P7" t="str">
        <f t="shared" si="8"/>
        <v>"การสื่อสารข้อมูลและเครือข่าย, ความปลอดภัยสารสนเทศ, ระบบสารสนเทศเพื่อการจัดการ",</v>
      </c>
      <c r="Q7" t="str">
        <f t="shared" si="9"/>
        <v>"IT",</v>
      </c>
      <c r="R7" t="str">
        <f t="shared" si="10"/>
        <v>"นอกเครือข่าย");</v>
      </c>
    </row>
    <row r="8" spans="1:18" ht="24.75" thickBot="1">
      <c r="A8" s="97">
        <v>7</v>
      </c>
      <c r="B8" s="86" t="s">
        <v>225</v>
      </c>
      <c r="C8" s="104" t="s">
        <v>226</v>
      </c>
      <c r="D8" s="66" t="s">
        <v>227</v>
      </c>
      <c r="E8" s="97" t="s">
        <v>228</v>
      </c>
      <c r="F8" s="86" t="s">
        <v>229</v>
      </c>
      <c r="G8" s="86" t="s">
        <v>230</v>
      </c>
      <c r="I8" t="str">
        <f t="shared" si="0"/>
        <v xml:space="preserve">INSERT INTO reviewers </v>
      </c>
      <c r="J8" t="str">
        <f t="shared" si="2"/>
        <v xml:space="preserve"> (name,major,school,tel,email,expert,`group`, type ) VALUES (</v>
      </c>
      <c r="K8" t="str">
        <f t="shared" si="3"/>
        <v>"ดร.ธิดารัตน์ กุลณัฐรวงศ์",</v>
      </c>
      <c r="L8" t="str">
        <f t="shared" si="4"/>
        <v>"ภาควิชาเทคโนโลยีและสื่อสารการศึกษา",</v>
      </c>
      <c r="M8" t="str">
        <f t="shared" si="5"/>
        <v>"มหาวิทยาลัยเทคโนโลยีราชมงคลธัญบุรี",</v>
      </c>
      <c r="N8" t="str">
        <f t="shared" si="6"/>
        <v>"081-451-7225",</v>
      </c>
      <c r="O8" t="str">
        <f t="shared" si="7"/>
        <v>"thidarat_c@rmutt.ac.th, thidarat_takky@hotmail.com",</v>
      </c>
      <c r="P8" t="str">
        <f t="shared" si="8"/>
        <v>"ออกแบบระบบการเรียนการสอน การเรียนแบบออนไลน์ เทคโนโลยีความเป็นเสริม การเรียนแบบปรับเหมาะ ",</v>
      </c>
      <c r="Q8" t="str">
        <f t="shared" si="9"/>
        <v>"IT",</v>
      </c>
      <c r="R8" t="str">
        <f t="shared" si="10"/>
        <v>"นอกเครือข่าย");</v>
      </c>
    </row>
    <row r="9" spans="1:18" ht="24.75" thickBot="1">
      <c r="A9" s="97">
        <v>8</v>
      </c>
      <c r="B9" s="86" t="s">
        <v>231</v>
      </c>
      <c r="C9" s="90" t="s">
        <v>237</v>
      </c>
      <c r="D9" s="86" t="s">
        <v>1100</v>
      </c>
      <c r="E9" s="97" t="s">
        <v>233</v>
      </c>
      <c r="F9" s="86" t="s">
        <v>234</v>
      </c>
      <c r="G9" s="86" t="s">
        <v>235</v>
      </c>
      <c r="I9" t="str">
        <f t="shared" si="0"/>
        <v xml:space="preserve">INSERT INTO reviewers </v>
      </c>
      <c r="J9" t="str">
        <f t="shared" si="2"/>
        <v xml:space="preserve"> (name,major,school,tel,email,expert,`group`, type ) VALUES (</v>
      </c>
      <c r="K9" t="str">
        <f t="shared" si="3"/>
        <v>"ผศ.นภัสศรัณย์ ชัชวาลานนท์  ",</v>
      </c>
      <c r="L9" t="str">
        <f t="shared" si="4"/>
        <v>"หลักสูตรวิทยาการคอมพิวเตอร์ คณะวิทยาศาสตร์และเทคโนโลยี",</v>
      </c>
      <c r="M9" t="str">
        <f t="shared" si="5"/>
        <v>" มหาวิทยาลัยสวนดุสิต",</v>
      </c>
      <c r="N9" t="str">
        <f t="shared" si="6"/>
        <v>"094-562-6265",</v>
      </c>
      <c r="O9" t="str">
        <f t="shared" si="7"/>
        <v>"napatsarunc@gmail.com",</v>
      </c>
      <c r="P9" t="str">
        <f t="shared" si="8"/>
        <v>"machine learning, Data clustering Image Processing,",</v>
      </c>
      <c r="Q9" t="str">
        <f t="shared" si="9"/>
        <v>"IT",</v>
      </c>
      <c r="R9" t="str">
        <f t="shared" si="10"/>
        <v>"นอกเครือข่าย");</v>
      </c>
    </row>
    <row r="10" spans="1:18" ht="24.75" thickBot="1">
      <c r="A10" s="97">
        <v>9</v>
      </c>
      <c r="B10" s="86" t="s">
        <v>236</v>
      </c>
      <c r="C10" s="90" t="s">
        <v>237</v>
      </c>
      <c r="D10" s="90" t="s">
        <v>232</v>
      </c>
      <c r="E10" s="97" t="s">
        <v>238</v>
      </c>
      <c r="F10" s="86" t="s">
        <v>239</v>
      </c>
      <c r="G10" s="86" t="s">
        <v>240</v>
      </c>
      <c r="I10" t="str">
        <f t="shared" si="0"/>
        <v xml:space="preserve">INSERT INTO reviewers </v>
      </c>
      <c r="J10" t="str">
        <f t="shared" si="2"/>
        <v xml:space="preserve"> (name,major,school,tel,email,expert,`group`, type ) VALUES (</v>
      </c>
      <c r="K10" t="str">
        <f t="shared" si="3"/>
        <v>"ผศ.จุฑาวุฒิ จันทรมาลี",</v>
      </c>
      <c r="L10" t="str">
        <f t="shared" si="4"/>
        <v>"หลักสูตรวิทยาการคอมพิวเตอร์ คณะวิทยาศาสตร์และเทคโนโลยี",</v>
      </c>
      <c r="M10" t="str">
        <f t="shared" si="5"/>
        <v>"มหาวิทยาลัยสวนดุสิต",</v>
      </c>
      <c r="N10" t="str">
        <f t="shared" si="6"/>
        <v>"084-205-5511",</v>
      </c>
      <c r="O10" t="str">
        <f t="shared" si="7"/>
        <v>"jchantharamalee@gmail.com , juthawut_cha@dusit.ac.th",</v>
      </c>
      <c r="P10" t="str">
        <f t="shared" si="8"/>
        <v>"Image Processing, Python, Programming, Data Mining, Feature Selection",</v>
      </c>
      <c r="Q10" t="str">
        <f t="shared" si="9"/>
        <v>"IT",</v>
      </c>
      <c r="R10" t="str">
        <f t="shared" si="10"/>
        <v>"นอกเครือข่าย");</v>
      </c>
    </row>
    <row r="11" spans="1:18" ht="24.75" thickBot="1">
      <c r="A11" s="97">
        <v>10</v>
      </c>
      <c r="B11" s="86" t="s">
        <v>241</v>
      </c>
      <c r="C11" s="90" t="s">
        <v>237</v>
      </c>
      <c r="D11" s="90" t="s">
        <v>232</v>
      </c>
      <c r="E11" s="97" t="s">
        <v>242</v>
      </c>
      <c r="F11" s="86" t="s">
        <v>243</v>
      </c>
      <c r="G11" s="86" t="s">
        <v>244</v>
      </c>
      <c r="I11" t="str">
        <f t="shared" si="0"/>
        <v xml:space="preserve">INSERT INTO reviewers </v>
      </c>
      <c r="J11" t="str">
        <f t="shared" si="2"/>
        <v xml:space="preserve"> (name,major,school,tel,email,expert,`group`, type ) VALUES (</v>
      </c>
      <c r="K11" t="str">
        <f t="shared" si="3"/>
        <v>"ผศ.ปเนต หมายมั่น",</v>
      </c>
      <c r="L11" t="str">
        <f t="shared" si="4"/>
        <v>"หลักสูตรวิทยาการคอมพิวเตอร์ คณะวิทยาศาสตร์และเทคโนโลยี",</v>
      </c>
      <c r="M11" t="str">
        <f t="shared" si="5"/>
        <v>"มหาวิทยาลัยสวนดุสิต",</v>
      </c>
      <c r="N11" t="str">
        <f t="shared" si="6"/>
        <v>"087-7199455",</v>
      </c>
      <c r="O11" t="str">
        <f t="shared" si="7"/>
        <v>"panate_mai@dusit.ac.th , panate_maimun@hotmail.com",</v>
      </c>
      <c r="P11" t="str">
        <f t="shared" si="8"/>
        <v>"Data Mining, Mobile Computing, Internet of Things and Smart Technology, Machine Learning",</v>
      </c>
      <c r="Q11" t="str">
        <f t="shared" si="9"/>
        <v>"IT",</v>
      </c>
      <c r="R11" t="str">
        <f t="shared" si="10"/>
        <v>"นอกเครือข่าย");</v>
      </c>
    </row>
    <row r="12" spans="1:18" ht="24.75" thickBot="1">
      <c r="A12" s="97">
        <v>11</v>
      </c>
      <c r="B12" s="86" t="s">
        <v>245</v>
      </c>
      <c r="C12" s="90" t="s">
        <v>237</v>
      </c>
      <c r="D12" s="90" t="s">
        <v>232</v>
      </c>
      <c r="E12" s="97" t="s">
        <v>246</v>
      </c>
      <c r="F12" s="86" t="s">
        <v>247</v>
      </c>
      <c r="G12" s="86" t="s">
        <v>244</v>
      </c>
      <c r="I12" t="str">
        <f t="shared" si="0"/>
        <v xml:space="preserve">INSERT INTO reviewers </v>
      </c>
      <c r="J12" t="str">
        <f t="shared" si="2"/>
        <v xml:space="preserve"> (name,major,school,tel,email,expert,`group`, type ) VALUES (</v>
      </c>
      <c r="K12" t="str">
        <f t="shared" si="3"/>
        <v>"ผศ.นิพัฒน์ มานะกิจภิญโญ",</v>
      </c>
      <c r="L12" t="str">
        <f t="shared" si="4"/>
        <v>"หลักสูตรวิทยาการคอมพิวเตอร์ คณะวิทยาศาสตร์และเทคโนโลยี",</v>
      </c>
      <c r="M12" t="str">
        <f t="shared" si="5"/>
        <v>"มหาวิทยาลัยสวนดุสิต",</v>
      </c>
      <c r="N12" t="str">
        <f t="shared" si="6"/>
        <v>"089-4372699",</v>
      </c>
      <c r="O12" t="str">
        <f t="shared" si="7"/>
        <v>"nipat2@gmail.com",</v>
      </c>
      <c r="P12" t="str">
        <f t="shared" si="8"/>
        <v>"Data Mining, Mobile Computing, Internet of Things and Smart Technology, Machine Learning",</v>
      </c>
      <c r="Q12" t="str">
        <f t="shared" si="9"/>
        <v>"IT",</v>
      </c>
      <c r="R12" t="str">
        <f t="shared" si="10"/>
        <v>"นอกเครือข่าย");</v>
      </c>
    </row>
    <row r="13" spans="1:18" ht="24.75" thickBot="1">
      <c r="A13" s="97">
        <v>12</v>
      </c>
      <c r="B13" s="86" t="s">
        <v>248</v>
      </c>
      <c r="C13" s="90" t="s">
        <v>237</v>
      </c>
      <c r="D13" s="90" t="s">
        <v>232</v>
      </c>
      <c r="E13" s="97" t="s">
        <v>249</v>
      </c>
      <c r="F13" s="86" t="s">
        <v>250</v>
      </c>
      <c r="G13" s="86" t="s">
        <v>251</v>
      </c>
      <c r="I13" t="str">
        <f t="shared" si="0"/>
        <v xml:space="preserve">INSERT INTO reviewers </v>
      </c>
      <c r="J13" t="str">
        <f t="shared" si="2"/>
        <v xml:space="preserve"> (name,major,school,tel,email,expert,`group`, type ) VALUES (</v>
      </c>
      <c r="K13" t="str">
        <f t="shared" si="3"/>
        <v>"ผศ.วัจนา ขาวฟ้า",</v>
      </c>
      <c r="L13" t="str">
        <f t="shared" si="4"/>
        <v>"หลักสูตรวิทยาการคอมพิวเตอร์ คณะวิทยาศาสตร์และเทคโนโลยี",</v>
      </c>
      <c r="M13" t="str">
        <f t="shared" si="5"/>
        <v>"มหาวิทยาลัยสวนดุสิต",</v>
      </c>
      <c r="N13" t="str">
        <f t="shared" si="6"/>
        <v>"061-504-1942",</v>
      </c>
      <c r="O13" t="str">
        <f t="shared" si="7"/>
        <v>"Wachana_kho@dusit.ac.th",</v>
      </c>
      <c r="P13" t="str">
        <f t="shared" si="8"/>
        <v>"Data Mining, IT, Data Analytics",</v>
      </c>
      <c r="Q13" t="str">
        <f t="shared" si="9"/>
        <v>"IT",</v>
      </c>
      <c r="R13" t="str">
        <f t="shared" si="10"/>
        <v>"นอกเครือข่าย");</v>
      </c>
    </row>
    <row r="14" spans="1:18" ht="24">
      <c r="A14" s="97">
        <v>13</v>
      </c>
      <c r="B14" s="86" t="s">
        <v>252</v>
      </c>
      <c r="C14" s="90" t="s">
        <v>237</v>
      </c>
      <c r="D14" s="90" t="s">
        <v>232</v>
      </c>
      <c r="E14" s="97" t="s">
        <v>253</v>
      </c>
      <c r="F14" s="86" t="s">
        <v>254</v>
      </c>
      <c r="G14" s="86" t="s">
        <v>255</v>
      </c>
      <c r="I14" t="str">
        <f t="shared" si="0"/>
        <v xml:space="preserve">INSERT INTO reviewers </v>
      </c>
      <c r="J14" t="str">
        <f t="shared" si="2"/>
        <v xml:space="preserve"> (name,major,school,tel,email,expert,`group`, type ) VALUES (</v>
      </c>
      <c r="K14" t="str">
        <f t="shared" si="3"/>
        <v>"ผศ.ดร.ณัฏฐา ผิวมา",</v>
      </c>
      <c r="L14" t="str">
        <f t="shared" si="4"/>
        <v>"หลักสูตรวิทยาการคอมพิวเตอร์ คณะวิทยาศาสตร์และเทคโนโลยี",</v>
      </c>
      <c r="M14" t="str">
        <f t="shared" si="5"/>
        <v>"มหาวิทยาลัยสวนดุสิต",</v>
      </c>
      <c r="N14" t="str">
        <f t="shared" si="6"/>
        <v>"081-6394338",</v>
      </c>
      <c r="O14" t="str">
        <f t="shared" si="7"/>
        <v>"phewma@hotmail.com , nattha_phi@dusit.ac.th",</v>
      </c>
      <c r="P14" t="str">
        <f t="shared" si="8"/>
        <v>"Multimedia, Game, Augmented Reality, Virtual Reality, Image Processing",</v>
      </c>
      <c r="Q14" t="str">
        <f t="shared" si="9"/>
        <v>"IT",</v>
      </c>
      <c r="R14" t="str">
        <f t="shared" si="10"/>
        <v>"นอกเครือข่าย");</v>
      </c>
    </row>
    <row r="15" spans="1:18" ht="24.75" thickBot="1">
      <c r="A15" s="65">
        <v>14</v>
      </c>
      <c r="B15" s="66" t="s">
        <v>256</v>
      </c>
      <c r="C15" s="67" t="s">
        <v>257</v>
      </c>
      <c r="D15" s="67" t="s">
        <v>258</v>
      </c>
      <c r="E15" s="68" t="s">
        <v>259</v>
      </c>
      <c r="F15" s="66" t="s">
        <v>260</v>
      </c>
      <c r="G15" s="66" t="s">
        <v>261</v>
      </c>
      <c r="I15" t="str">
        <f t="shared" si="0"/>
        <v xml:space="preserve">INSERT INTO reviewers </v>
      </c>
      <c r="J15" t="str">
        <f t="shared" si="2"/>
        <v xml:space="preserve"> (name,major,school,tel,email,expert,`group`, type ) VALUES (</v>
      </c>
      <c r="K15" t="str">
        <f t="shared" si="3"/>
        <v>"ผศ.ดร.กัมปนาท คูศิริรัตน์",</v>
      </c>
      <c r="L15" t="str">
        <f t="shared" si="4"/>
        <v>"คณะวิทยาศาสตร์และเทคโนโลยี มหาวิทยาลัยราชภัฏบ้านสมเด็จเจ้าพระยา อาคารเฉลิมพระเกียรติ 50 พรรษา มหาชิราลงกรณ (อาคาร 9) 1061 ซอยอิสรภาพ 15 แขวงหิรัญรูจี กรุงเทพฯ 10600",</v>
      </c>
      <c r="M15" t="str">
        <f t="shared" si="5"/>
        <v>"คณะวิทยาศาสตร์และเทคโนโลยี มหาวิทยาลัยราชภัฏบ้านสมเด็จเจ้าพระยา",</v>
      </c>
      <c r="N15" t="str">
        <f t="shared" si="6"/>
        <v>"096-451-5936",</v>
      </c>
      <c r="O15" t="str">
        <f t="shared" si="7"/>
        <v>"ajdankampanat@gmail.com",</v>
      </c>
      <c r="P15" t="str">
        <f t="shared" si="8"/>
        <v>"แอนิเมชันและมัลติมีเดีย,เกมส์, AR ",</v>
      </c>
      <c r="Q15" t="str">
        <f t="shared" si="9"/>
        <v>"IT",</v>
      </c>
      <c r="R15" t="str">
        <f t="shared" si="10"/>
        <v>"นอกเครือข่าย");</v>
      </c>
    </row>
    <row r="16" spans="1:18" ht="100.5" customHeight="1" thickBot="1">
      <c r="A16" s="97">
        <v>15</v>
      </c>
      <c r="B16" s="86" t="s">
        <v>262</v>
      </c>
      <c r="C16" s="104" t="s">
        <v>267</v>
      </c>
      <c r="D16" s="86" t="s">
        <v>263</v>
      </c>
      <c r="E16" s="97" t="s">
        <v>264</v>
      </c>
      <c r="F16" s="86" t="s">
        <v>265</v>
      </c>
      <c r="G16" s="86" t="s">
        <v>266</v>
      </c>
      <c r="I16" t="str">
        <f t="shared" si="0"/>
        <v xml:space="preserve">INSERT INTO reviewers </v>
      </c>
      <c r="J16" t="str">
        <f t="shared" si="2"/>
        <v xml:space="preserve"> (name,major,school,tel,email,expert,`group`, type ) VALUES (</v>
      </c>
      <c r="K16" t="str">
        <f t="shared" si="3"/>
        <v>"อ.ดร.จิตรลดา เพลิดพริ้ง",</v>
      </c>
      <c r="L16" t="str">
        <f t="shared" si="4"/>
        <v>"สาขาวิชาระบบสารสนเทศ คณะบริหารธุรกิจและเทคโนโลยีสารสนเทศ  มหาวิทยาลัยเทคโนโลยีราชมงคลสุวรรณภูมิ ศูนย์นนทบุรี ",</v>
      </c>
      <c r="M16" t="str">
        <f t="shared" si="5"/>
        <v>"สาขาวิชาระบบสารสนเทศ คณะบริหารธุรกิจและเทคโนโลยีสารสนเทศ  มหาวิทยาลัยเทคโนโลยีราชมงคลสุวรรณภูมิ",</v>
      </c>
      <c r="N16" t="str">
        <f t="shared" si="6"/>
        <v>"084-771-1049",</v>
      </c>
      <c r="O16" t="str">
        <f t="shared" si="7"/>
        <v>"Chitlada.p@rmutsb.ac.th",</v>
      </c>
      <c r="P16" t="str">
        <f t="shared" si="8"/>
        <v>"เทคโนโลยีสารสนเทศ, คอมพิวเตอร์ศึกษา, เทคโนโลยีการศึกษา, สื่อการสอน",</v>
      </c>
      <c r="Q16" t="str">
        <f t="shared" si="9"/>
        <v>"IT",</v>
      </c>
      <c r="R16" t="str">
        <f t="shared" si="10"/>
        <v>"นอกเครือข่าย");</v>
      </c>
    </row>
    <row r="17" spans="1:18" ht="59.25" customHeight="1" thickBot="1">
      <c r="A17" s="97">
        <v>16</v>
      </c>
      <c r="B17" s="86" t="s">
        <v>268</v>
      </c>
      <c r="C17" s="104" t="s">
        <v>267</v>
      </c>
      <c r="D17" s="86" t="s">
        <v>263</v>
      </c>
      <c r="E17" s="97" t="s">
        <v>269</v>
      </c>
      <c r="F17" s="86" t="s">
        <v>270</v>
      </c>
      <c r="G17" s="86" t="s">
        <v>271</v>
      </c>
      <c r="I17" t="str">
        <f t="shared" si="0"/>
        <v xml:space="preserve">INSERT INTO reviewers </v>
      </c>
      <c r="J17" t="str">
        <f t="shared" si="2"/>
        <v xml:space="preserve"> (name,major,school,tel,email,expert,`group`, type ) VALUES (</v>
      </c>
      <c r="K17" t="str">
        <f t="shared" si="3"/>
        <v>"อ.ดร.นุชรัตน์  นุชประยูร",</v>
      </c>
      <c r="L17" t="str">
        <f t="shared" si="4"/>
        <v>"สาขาวิชาระบบสารสนเทศ คณะบริหารธุรกิจและเทคโนโลยีสารสนเทศ  มหาวิทยาลัยเทคโนโลยีราชมงคลสุวรรณภูมิ ศูนย์นนทบุรี ",</v>
      </c>
      <c r="M17" t="str">
        <f t="shared" si="5"/>
        <v>"สาขาวิชาระบบสารสนเทศ คณะบริหารธุรกิจและเทคโนโลยีสารสนเทศ  มหาวิทยาลัยเทคโนโลยีราชมงคลสุวรรณภูมิ",</v>
      </c>
      <c r="N17" t="str">
        <f t="shared" si="6"/>
        <v>"098-2951424",</v>
      </c>
      <c r="O17" t="str">
        <f t="shared" si="7"/>
        <v>"nuchsharat.n@rmutsb.ac.th",</v>
      </c>
      <c r="P17" t="str">
        <f t="shared" si="8"/>
        <v>"ระบบสารสนเทศ, เทคโนโลยีสารสนเทศ, คอมพิวเตอร์ธุรกิจ, คอมพิวเตอร์ศึกษา, เทคโนโลยีการศึกษา ",</v>
      </c>
      <c r="Q17" t="str">
        <f t="shared" si="9"/>
        <v>"IT",</v>
      </c>
      <c r="R17" t="str">
        <f t="shared" si="10"/>
        <v>"นอกเครือข่าย");</v>
      </c>
    </row>
    <row r="18" spans="1:18" ht="51" customHeight="1" thickBot="1">
      <c r="A18" s="97">
        <v>17</v>
      </c>
      <c r="B18" s="86" t="s">
        <v>272</v>
      </c>
      <c r="C18" s="104" t="s">
        <v>267</v>
      </c>
      <c r="D18" s="86" t="s">
        <v>263</v>
      </c>
      <c r="E18" s="97" t="s">
        <v>273</v>
      </c>
      <c r="F18" s="86" t="s">
        <v>274</v>
      </c>
      <c r="G18" s="86" t="s">
        <v>266</v>
      </c>
      <c r="I18" t="str">
        <f t="shared" si="0"/>
        <v xml:space="preserve">INSERT INTO reviewers </v>
      </c>
      <c r="J18" t="str">
        <f t="shared" si="2"/>
        <v xml:space="preserve"> (name,major,school,tel,email,expert,`group`, type ) VALUES (</v>
      </c>
      <c r="K18" t="str">
        <f t="shared" si="3"/>
        <v>"ผศ.กัลยานี  นุ้ยฉิ้ม",</v>
      </c>
      <c r="L18" t="str">
        <f t="shared" si="4"/>
        <v>"สาขาวิชาระบบสารสนเทศ คณะบริหารธุรกิจและเทคโนโลยีสารสนเทศ  มหาวิทยาลัยเทคโนโลยีราชมงคลสุวรรณภูมิ ศูนย์นนทบุรี ",</v>
      </c>
      <c r="M18" t="str">
        <f t="shared" si="5"/>
        <v>"สาขาวิชาระบบสารสนเทศ คณะบริหารธุรกิจและเทคโนโลยีสารสนเทศ  มหาวิทยาลัยเทคโนโลยีราชมงคลสุวรรณภูมิ",</v>
      </c>
      <c r="N18" t="str">
        <f t="shared" si="6"/>
        <v>"064-874-256",</v>
      </c>
      <c r="O18" t="str">
        <f t="shared" si="7"/>
        <v>"Kanyanee.n@rmutsh.ac.th",</v>
      </c>
      <c r="P18" t="str">
        <f t="shared" si="8"/>
        <v>"เทคโนโลยีสารสนเทศ, คอมพิวเตอร์ศึกษา, เทคโนโลยีการศึกษา, สื่อการสอน",</v>
      </c>
      <c r="Q18" t="str">
        <f t="shared" si="9"/>
        <v>"IT",</v>
      </c>
      <c r="R18" t="str">
        <f t="shared" si="10"/>
        <v>"นอกเครือข่าย");</v>
      </c>
    </row>
    <row r="19" spans="1:18" ht="24.75" thickBot="1">
      <c r="A19" s="97">
        <v>18</v>
      </c>
      <c r="B19" s="86" t="s">
        <v>275</v>
      </c>
      <c r="C19" s="90" t="s">
        <v>237</v>
      </c>
      <c r="D19" s="90" t="s">
        <v>232</v>
      </c>
      <c r="E19" s="97" t="s">
        <v>276</v>
      </c>
      <c r="F19" s="86" t="s">
        <v>277</v>
      </c>
      <c r="G19" s="86" t="s">
        <v>278</v>
      </c>
      <c r="I19" t="str">
        <f t="shared" si="0"/>
        <v xml:space="preserve">INSERT INTO reviewers </v>
      </c>
      <c r="J19" t="str">
        <f t="shared" si="2"/>
        <v xml:space="preserve"> (name,major,school,tel,email,expert,`group`, type ) VALUES (</v>
      </c>
      <c r="K19" t="str">
        <f t="shared" si="3"/>
        <v>"ผศ.อรศิริ ศิลาสัย",</v>
      </c>
      <c r="L19" t="str">
        <f t="shared" si="4"/>
        <v>"หลักสูตรวิทยาการคอมพิวเตอร์ คณะวิทยาศาสตร์และเทคโนโลยี",</v>
      </c>
      <c r="M19" t="str">
        <f t="shared" si="5"/>
        <v>"มหาวิทยาลัยสวนดุสิต",</v>
      </c>
      <c r="N19" t="str">
        <f t="shared" si="6"/>
        <v>"081-563-5987",</v>
      </c>
      <c r="O19" t="str">
        <f t="shared" si="7"/>
        <v>"o_silasai@hotmail.com",</v>
      </c>
      <c r="P19" t="str">
        <f t="shared" si="8"/>
        <v>"Computer networking, Security, Biometric authentication, Data analytics",</v>
      </c>
      <c r="Q19" t="str">
        <f t="shared" si="9"/>
        <v>"IT",</v>
      </c>
      <c r="R19" t="str">
        <f t="shared" si="10"/>
        <v>"นอกเครือข่าย");</v>
      </c>
    </row>
    <row r="20" spans="1:18" ht="22.5" customHeight="1">
      <c r="A20" s="97">
        <v>19</v>
      </c>
      <c r="B20" s="107" t="s">
        <v>279</v>
      </c>
      <c r="C20" s="108" t="s">
        <v>280</v>
      </c>
      <c r="D20" s="108" t="s">
        <v>280</v>
      </c>
      <c r="E20" s="107" t="s">
        <v>281</v>
      </c>
      <c r="F20" s="76" t="s">
        <v>282</v>
      </c>
      <c r="G20" s="76" t="s">
        <v>283</v>
      </c>
      <c r="I20" t="str">
        <f t="shared" si="0"/>
        <v xml:space="preserve">INSERT INTO reviewers </v>
      </c>
      <c r="J20" t="str">
        <f t="shared" si="2"/>
        <v xml:space="preserve"> (name,major,school,tel,email,expert,`group`, type ) VALUES (</v>
      </c>
      <c r="K20" t="str">
        <f t="shared" si="3"/>
        <v>"ผู้ช่วยศาสตราจารย์ ดร.วิชชา ฉิมพลี",</v>
      </c>
      <c r="L20" t="str">
        <f t="shared" si="4"/>
        <v>"คณะวิทยาศาสตร์และเทคโนโลยี มหาวิทยาลัยสวนดุสิต",</v>
      </c>
      <c r="M20" t="str">
        <f t="shared" si="5"/>
        <v>"คณะวิทยาศาสตร์และเทคโนโลยี มหาวิทยาลัยสวนดุสิต",</v>
      </c>
      <c r="N20" t="str">
        <f t="shared" si="6"/>
        <v>"02-6425596 ต่อ 6295",</v>
      </c>
      <c r="O20" t="str">
        <f t="shared" si="7"/>
        <v>"witcha.chi@gmail.com",</v>
      </c>
      <c r="P20" t="str">
        <f t="shared" si="8"/>
        <v>"Computer",</v>
      </c>
      <c r="Q20" t="str">
        <f t="shared" si="9"/>
        <v>"IT",</v>
      </c>
      <c r="R20" t="str">
        <f t="shared" si="10"/>
        <v>"นอกเครือข่าย");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"/>
  <sheetViews>
    <sheetView workbookViewId="0">
      <selection activeCell="F7" sqref="F7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R25"/>
  <sheetViews>
    <sheetView zoomScale="50" zoomScaleNormal="50" workbookViewId="0">
      <pane ySplit="1" topLeftCell="A15" activePane="bottomLeft" state="frozen"/>
      <selection pane="bottomLeft" activeCell="I2" sqref="I2:R23"/>
    </sheetView>
  </sheetViews>
  <sheetFormatPr defaultRowHeight="15"/>
  <cols>
    <col min="2" max="2" width="29" customWidth="1"/>
    <col min="3" max="3" width="29.85546875" customWidth="1"/>
    <col min="4" max="4" width="30" customWidth="1"/>
    <col min="5" max="5" width="14.28515625" customWidth="1"/>
    <col min="6" max="6" width="24.7109375" customWidth="1"/>
    <col min="7" max="7" width="33.28515625" customWidth="1"/>
  </cols>
  <sheetData>
    <row r="1" spans="1:18" ht="22.5" thickBot="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18" ht="54" customHeight="1" thickBot="1">
      <c r="A2" s="4">
        <v>1</v>
      </c>
      <c r="B2" s="3" t="s">
        <v>39</v>
      </c>
      <c r="C2" s="5" t="s">
        <v>8</v>
      </c>
      <c r="D2" s="3" t="s">
        <v>14</v>
      </c>
      <c r="E2" s="6" t="s">
        <v>40</v>
      </c>
      <c r="F2" s="3" t="s">
        <v>41</v>
      </c>
      <c r="G2" s="3" t="s">
        <v>112</v>
      </c>
      <c r="I2" t="str">
        <f t="shared" ref="I2:I23" si="0">"INSERT INTO reviewers "</f>
        <v xml:space="preserve">INSERT INTO reviewers </v>
      </c>
      <c r="J2" t="str">
        <f>" (name,major,school,tel,email,expert,`group`, type ) VALUES ("</f>
        <v xml:space="preserve"> (name,major,school,tel,email,expert,`group`, type ) VALUES (</v>
      </c>
      <c r="K2" t="str">
        <f>""""&amp;B2&amp;""","</f>
        <v>"ผศ.ดร.พรรณวิภา  แพงศรี",</v>
      </c>
      <c r="L2" t="str">
        <f t="shared" ref="L2:O2" si="1">""""&amp;C2&amp;""","</f>
        <v>"คณะวิทยาศาสตร์และเทคโนโลยี",</v>
      </c>
      <c r="M2" t="str">
        <f t="shared" si="1"/>
        <v>"มหาวิทยาลัยราชภัฏวไลยอลงกรณ์ ในพระบรมราชูถัมภ์",</v>
      </c>
      <c r="N2" t="str">
        <f t="shared" si="1"/>
        <v>"086-759-5366",</v>
      </c>
      <c r="O2" t="str">
        <f t="shared" si="1"/>
        <v>"phanwipa@vru.ac.th",</v>
      </c>
      <c r="P2" t="str">
        <f>""""&amp;G2&amp;""","</f>
        <v>"เทคโนโลยีชีวภาพ เอนไซม์ จุลินรีย์ในอาหารหมัก พรีไบโอติก โพรไบโอติก",</v>
      </c>
      <c r="Q2" t="str">
        <f>""""&amp;"AS"&amp;""","</f>
        <v>"AS",</v>
      </c>
      <c r="R2" t="str">
        <f>""""&amp;"VRU"&amp;""");"</f>
        <v>"VRU");</v>
      </c>
    </row>
    <row r="3" spans="1:18" ht="45" customHeight="1" thickBot="1">
      <c r="A3" s="8">
        <v>2</v>
      </c>
      <c r="B3" s="7" t="s">
        <v>43</v>
      </c>
      <c r="C3" s="9" t="s">
        <v>8</v>
      </c>
      <c r="D3" s="7" t="s">
        <v>14</v>
      </c>
      <c r="E3" s="10" t="s">
        <v>44</v>
      </c>
      <c r="F3" s="7" t="s">
        <v>45</v>
      </c>
      <c r="G3" s="7" t="s">
        <v>111</v>
      </c>
      <c r="I3" t="str">
        <f t="shared" si="0"/>
        <v xml:space="preserve">INSERT INTO reviewers </v>
      </c>
      <c r="J3" t="str">
        <f t="shared" ref="J3:J23" si="2">" (name,major,school,tel,email,expert,`group`, type ) VALUES ("</f>
        <v xml:space="preserve"> (name,major,school,tel,email,expert,`group`, type ) VALUES (</v>
      </c>
      <c r="K3" t="str">
        <f t="shared" ref="K3:K23" si="3">""""&amp;B3&amp;""","</f>
        <v>"ผศ.ดร.ปุณยนุช  นิลแสง",</v>
      </c>
      <c r="L3" t="str">
        <f t="shared" ref="L3:L23" si="4">""""&amp;C3&amp;""","</f>
        <v>"คณะวิทยาศาสตร์และเทคโนโลยี",</v>
      </c>
      <c r="M3" t="str">
        <f t="shared" ref="M3:M23" si="5">""""&amp;D3&amp;""","</f>
        <v>"มหาวิทยาลัยราชภัฏวไลยอลงกรณ์ ในพระบรมราชูถัมภ์",</v>
      </c>
      <c r="N3" t="str">
        <f t="shared" ref="N3:N23" si="6">""""&amp;E3&amp;""","</f>
        <v>"089-488-6514",</v>
      </c>
      <c r="O3" t="str">
        <f t="shared" ref="O3:O23" si="7">""""&amp;F3&amp;""","</f>
        <v>"S_nilsang@hotmail.com",</v>
      </c>
      <c r="P3" t="str">
        <f t="shared" ref="P3:P23" si="8">""""&amp;G3&amp;""","</f>
        <v>"เทคโนโลยีชีวภาพ bioprocess",</v>
      </c>
      <c r="Q3" t="str">
        <f t="shared" ref="Q3:Q23" si="9">""""&amp;"AS"&amp;""","</f>
        <v>"AS",</v>
      </c>
      <c r="R3" t="str">
        <f t="shared" ref="R3:R23" si="10">""""&amp;"VRU"&amp;""");"</f>
        <v>"VRU");</v>
      </c>
    </row>
    <row r="4" spans="1:18" ht="51.95" customHeight="1" thickBot="1">
      <c r="A4" s="8">
        <v>3</v>
      </c>
      <c r="B4" s="7" t="s">
        <v>46</v>
      </c>
      <c r="C4" s="9" t="s">
        <v>8</v>
      </c>
      <c r="D4" s="7" t="s">
        <v>14</v>
      </c>
      <c r="E4" s="10" t="s">
        <v>47</v>
      </c>
      <c r="F4" s="7" t="s">
        <v>48</v>
      </c>
      <c r="G4" s="7" t="s">
        <v>42</v>
      </c>
      <c r="I4" t="str">
        <f t="shared" si="0"/>
        <v xml:space="preserve">INSERT INTO reviewers </v>
      </c>
      <c r="J4" t="str">
        <f t="shared" si="2"/>
        <v xml:space="preserve"> (name,major,school,tel,email,expert,`group`, type ) VALUES (</v>
      </c>
      <c r="K4" t="str">
        <f t="shared" si="3"/>
        <v>"ผศ.วัฒนา  อัจฉริยะโพธา",</v>
      </c>
      <c r="L4" t="str">
        <f t="shared" si="4"/>
        <v>"คณะวิทยาศาสตร์และเทคโนโลยี",</v>
      </c>
      <c r="M4" t="str">
        <f t="shared" si="5"/>
        <v>"มหาวิทยาลัยราชภัฏวไลยอลงกรณ์ ในพระบรมราชูถัมภ์",</v>
      </c>
      <c r="N4" t="str">
        <f t="shared" si="6"/>
        <v>"086-615-1339",</v>
      </c>
      <c r="O4" t="str">
        <f t="shared" si="7"/>
        <v>"W55_tui@hotmail.com",</v>
      </c>
      <c r="P4" t="str">
        <f t="shared" si="8"/>
        <v>"เทคโนโลยีชีวภาพ",</v>
      </c>
      <c r="Q4" t="str">
        <f t="shared" si="9"/>
        <v>"AS",</v>
      </c>
      <c r="R4" t="str">
        <f t="shared" si="10"/>
        <v>"VRU");</v>
      </c>
    </row>
    <row r="5" spans="1:18" ht="56.1" customHeight="1" thickBot="1">
      <c r="A5" s="8">
        <v>4</v>
      </c>
      <c r="B5" s="7" t="s">
        <v>49</v>
      </c>
      <c r="C5" s="9" t="s">
        <v>8</v>
      </c>
      <c r="D5" s="7" t="s">
        <v>14</v>
      </c>
      <c r="E5" s="10" t="s">
        <v>50</v>
      </c>
      <c r="F5" s="7" t="s">
        <v>51</v>
      </c>
      <c r="G5" s="7" t="s">
        <v>113</v>
      </c>
      <c r="I5" t="str">
        <f t="shared" si="0"/>
        <v xml:space="preserve">INSERT INTO reviewers </v>
      </c>
      <c r="J5" t="str">
        <f t="shared" si="2"/>
        <v xml:space="preserve"> (name,major,school,tel,email,expert,`group`, type ) VALUES (</v>
      </c>
      <c r="K5" t="str">
        <f t="shared" si="3"/>
        <v>"ผศ.ดวงเดือน  วัฏฏานุรักษ์",</v>
      </c>
      <c r="L5" t="str">
        <f t="shared" si="4"/>
        <v>"คณะวิทยาศาสตร์และเทคโนโลยี",</v>
      </c>
      <c r="M5" t="str">
        <f t="shared" si="5"/>
        <v>"มหาวิทยาลัยราชภัฏวไลยอลงกรณ์ ในพระบรมราชูถัมภ์",</v>
      </c>
      <c r="N5" t="str">
        <f t="shared" si="6"/>
        <v>"081-424-9941",</v>
      </c>
      <c r="O5" t="str">
        <f t="shared" si="7"/>
        <v>"duangduan@vru.ac.th",</v>
      </c>
      <c r="P5" t="str">
        <f t="shared" si="8"/>
        <v>"เทคโนโลยีชีวภาพ จุลชีววิทยาอาหาร",</v>
      </c>
      <c r="Q5" t="str">
        <f t="shared" si="9"/>
        <v>"AS",</v>
      </c>
      <c r="R5" t="str">
        <f t="shared" si="10"/>
        <v>"VRU");</v>
      </c>
    </row>
    <row r="6" spans="1:18" ht="48.6" customHeight="1" thickBot="1">
      <c r="A6" s="4">
        <v>5</v>
      </c>
      <c r="B6" s="3" t="s">
        <v>52</v>
      </c>
      <c r="C6" s="5" t="s">
        <v>53</v>
      </c>
      <c r="D6" s="7" t="s">
        <v>14</v>
      </c>
      <c r="E6" s="6" t="s">
        <v>54</v>
      </c>
      <c r="F6" s="3" t="s">
        <v>55</v>
      </c>
      <c r="G6" s="3" t="s">
        <v>56</v>
      </c>
      <c r="I6" t="str">
        <f t="shared" si="0"/>
        <v xml:space="preserve">INSERT INTO reviewers </v>
      </c>
      <c r="J6" t="str">
        <f t="shared" si="2"/>
        <v xml:space="preserve"> (name,major,school,tel,email,expert,`group`, type ) VALUES (</v>
      </c>
      <c r="K6" t="str">
        <f t="shared" si="3"/>
        <v>"รศ.ดร.ศรีน้อย ชุ่มคำ",</v>
      </c>
      <c r="L6" t="str">
        <f t="shared" si="4"/>
        <v>"คณะเทคโนโลยีการเกษตร",</v>
      </c>
      <c r="M6" t="str">
        <f t="shared" si="5"/>
        <v>"มหาวิทยาลัยราชภัฏวไลยอลงกรณ์ ในพระบรมราชูถัมภ์",</v>
      </c>
      <c r="N6" t="str">
        <f t="shared" si="6"/>
        <v>"081-4580804",</v>
      </c>
      <c r="O6" t="str">
        <f t="shared" si="7"/>
        <v>"srinoy@vru.ac.th",</v>
      </c>
      <c r="P6" t="str">
        <f t="shared" si="8"/>
        <v>"สัตวศาสตร์",</v>
      </c>
      <c r="Q6" t="str">
        <f t="shared" si="9"/>
        <v>"AS",</v>
      </c>
      <c r="R6" t="str">
        <f t="shared" si="10"/>
        <v>"VRU");</v>
      </c>
    </row>
    <row r="7" spans="1:18" ht="56.1" customHeight="1" thickBot="1">
      <c r="A7" s="8">
        <v>6</v>
      </c>
      <c r="B7" s="7" t="s">
        <v>57</v>
      </c>
      <c r="C7" s="9" t="s">
        <v>53</v>
      </c>
      <c r="D7" s="7" t="s">
        <v>14</v>
      </c>
      <c r="E7" s="10" t="s">
        <v>58</v>
      </c>
      <c r="F7" s="7" t="s">
        <v>59</v>
      </c>
      <c r="G7" s="7" t="s">
        <v>60</v>
      </c>
      <c r="I7" t="str">
        <f t="shared" si="0"/>
        <v xml:space="preserve">INSERT INTO reviewers </v>
      </c>
      <c r="J7" t="str">
        <f t="shared" si="2"/>
        <v xml:space="preserve"> (name,major,school,tel,email,expert,`group`, type ) VALUES (</v>
      </c>
      <c r="K7" t="str">
        <f t="shared" si="3"/>
        <v>"ผศ.ดร.อัณภา สุขลิ้ม",</v>
      </c>
      <c r="L7" t="str">
        <f t="shared" si="4"/>
        <v>"คณะเทคโนโลยีการเกษตร",</v>
      </c>
      <c r="M7" t="str">
        <f t="shared" si="5"/>
        <v>"มหาวิทยาลัยราชภัฏวไลยอลงกรณ์ ในพระบรมราชูถัมภ์",</v>
      </c>
      <c r="N7" t="str">
        <f t="shared" si="6"/>
        <v>"089-453-4622",</v>
      </c>
      <c r="O7" t="str">
        <f t="shared" si="7"/>
        <v>"kannapha@hotmail.com",</v>
      </c>
      <c r="P7" t="str">
        <f t="shared" si="8"/>
        <v>"วิทยาศาสตร์การอาหาร",</v>
      </c>
      <c r="Q7" t="str">
        <f t="shared" si="9"/>
        <v>"AS",</v>
      </c>
      <c r="R7" t="str">
        <f t="shared" si="10"/>
        <v>"VRU");</v>
      </c>
    </row>
    <row r="8" spans="1:18" ht="49.5" customHeight="1" thickBot="1">
      <c r="A8" s="8">
        <v>7</v>
      </c>
      <c r="B8" s="7" t="s">
        <v>61</v>
      </c>
      <c r="C8" s="9" t="s">
        <v>53</v>
      </c>
      <c r="D8" s="7" t="s">
        <v>14</v>
      </c>
      <c r="E8" s="10" t="s">
        <v>62</v>
      </c>
      <c r="F8" s="7" t="s">
        <v>63</v>
      </c>
      <c r="G8" s="7" t="s">
        <v>64</v>
      </c>
      <c r="I8" t="str">
        <f t="shared" si="0"/>
        <v xml:space="preserve">INSERT INTO reviewers </v>
      </c>
      <c r="J8" t="str">
        <f t="shared" si="2"/>
        <v xml:space="preserve"> (name,major,school,tel,email,expert,`group`, type ) VALUES (</v>
      </c>
      <c r="K8" t="str">
        <f t="shared" si="3"/>
        <v>"ผศ.ดร.คมกฤษณ์ แสงเงิน",</v>
      </c>
      <c r="L8" t="str">
        <f t="shared" si="4"/>
        <v>"คณะเทคโนโลยีการเกษตร",</v>
      </c>
      <c r="M8" t="str">
        <f t="shared" si="5"/>
        <v>"มหาวิทยาลัยราชภัฏวไลยอลงกรณ์ ในพระบรมราชูถัมภ์",</v>
      </c>
      <c r="N8" t="str">
        <f t="shared" si="6"/>
        <v>"083-1997424",</v>
      </c>
      <c r="O8" t="str">
        <f t="shared" si="7"/>
        <v>"komgril@vru.ac.th",</v>
      </c>
      <c r="P8" t="str">
        <f t="shared" si="8"/>
        <v>"พืชศาสตร์ การเพาะเลี้ยงเนื้อเยื่อพืช",</v>
      </c>
      <c r="Q8" t="str">
        <f t="shared" si="9"/>
        <v>"AS",</v>
      </c>
      <c r="R8" t="str">
        <f t="shared" si="10"/>
        <v>"VRU");</v>
      </c>
    </row>
    <row r="9" spans="1:18" ht="57.95" customHeight="1" thickBot="1">
      <c r="A9" s="8">
        <v>8</v>
      </c>
      <c r="B9" s="7" t="s">
        <v>65</v>
      </c>
      <c r="C9" s="9" t="s">
        <v>53</v>
      </c>
      <c r="D9" s="7" t="s">
        <v>14</v>
      </c>
      <c r="E9" s="10" t="s">
        <v>66</v>
      </c>
      <c r="F9" s="7" t="s">
        <v>67</v>
      </c>
      <c r="G9" s="7" t="s">
        <v>68</v>
      </c>
      <c r="I9" t="str">
        <f t="shared" si="0"/>
        <v xml:space="preserve">INSERT INTO reviewers </v>
      </c>
      <c r="J9" t="str">
        <f t="shared" si="2"/>
        <v xml:space="preserve"> (name,major,school,tel,email,expert,`group`, type ) VALUES (</v>
      </c>
      <c r="K9" t="str">
        <f t="shared" si="3"/>
        <v>"ผศ.ดร.กรรณิกา อัมพุช",</v>
      </c>
      <c r="L9" t="str">
        <f t="shared" si="4"/>
        <v>"คณะเทคโนโลยีการเกษตร",</v>
      </c>
      <c r="M9" t="str">
        <f t="shared" si="5"/>
        <v>"มหาวิทยาลัยราชภัฏวไลยอลงกรณ์ ในพระบรมราชูถัมภ์",</v>
      </c>
      <c r="N9" t="str">
        <f t="shared" si="6"/>
        <v>"089-1206556",</v>
      </c>
      <c r="O9" t="str">
        <f t="shared" si="7"/>
        <v>"Kannika.um@vru.ac.th",</v>
      </c>
      <c r="P9" t="str">
        <f t="shared" si="8"/>
        <v>"พืชอาหารสัตว์ โคเนื้อ โคนม",</v>
      </c>
      <c r="Q9" t="str">
        <f t="shared" si="9"/>
        <v>"AS",</v>
      </c>
      <c r="R9" t="str">
        <f t="shared" si="10"/>
        <v>"VRU");</v>
      </c>
    </row>
    <row r="10" spans="1:18" s="28" customFormat="1" ht="59.1" customHeight="1" thickBot="1">
      <c r="A10" s="17">
        <v>9</v>
      </c>
      <c r="B10" s="7" t="s">
        <v>69</v>
      </c>
      <c r="C10" s="9" t="s">
        <v>53</v>
      </c>
      <c r="D10" s="7" t="s">
        <v>14</v>
      </c>
      <c r="E10" s="10" t="s">
        <v>70</v>
      </c>
      <c r="F10" s="7" t="s">
        <v>71</v>
      </c>
      <c r="G10" s="7" t="s">
        <v>72</v>
      </c>
      <c r="I10" t="str">
        <f t="shared" si="0"/>
        <v xml:space="preserve">INSERT INTO reviewers </v>
      </c>
      <c r="J10" t="str">
        <f t="shared" si="2"/>
        <v xml:space="preserve"> (name,major,school,tel,email,expert,`group`, type ) VALUES (</v>
      </c>
      <c r="K10" t="str">
        <f t="shared" si="3"/>
        <v>"อ.ดร.ราชาวดี ยอดเศรณี",</v>
      </c>
      <c r="L10" t="str">
        <f t="shared" si="4"/>
        <v>"คณะเทคโนโลยีการเกษตร",</v>
      </c>
      <c r="M10" t="str">
        <f t="shared" si="5"/>
        <v>"มหาวิทยาลัยราชภัฏวไลยอลงกรณ์ ในพระบรมราชูถัมภ์",</v>
      </c>
      <c r="N10" t="str">
        <f t="shared" si="6"/>
        <v>"081-8864839",</v>
      </c>
      <c r="O10" t="str">
        <f t="shared" si="7"/>
        <v>"racgawadee@vru.ac.th",</v>
      </c>
      <c r="P10" t="str">
        <f t="shared" si="8"/>
        <v>"อาหารและโภชนศาสตร์ การผลิตสัตว์ปีก",</v>
      </c>
      <c r="Q10" t="str">
        <f t="shared" si="9"/>
        <v>"AS",</v>
      </c>
      <c r="R10" t="str">
        <f t="shared" si="10"/>
        <v>"VRU");</v>
      </c>
    </row>
    <row r="11" spans="1:18" ht="51.95" customHeight="1" thickBot="1">
      <c r="A11" s="8">
        <v>10</v>
      </c>
      <c r="B11" s="7" t="s">
        <v>73</v>
      </c>
      <c r="C11" s="9" t="s">
        <v>53</v>
      </c>
      <c r="D11" s="7" t="s">
        <v>14</v>
      </c>
      <c r="E11" s="10" t="s">
        <v>74</v>
      </c>
      <c r="F11" s="7" t="s">
        <v>75</v>
      </c>
      <c r="G11" s="7" t="s">
        <v>76</v>
      </c>
      <c r="I11" t="str">
        <f t="shared" si="0"/>
        <v xml:space="preserve">INSERT INTO reviewers </v>
      </c>
      <c r="J11" t="str">
        <f t="shared" si="2"/>
        <v xml:space="preserve"> (name,major,school,tel,email,expert,`group`, type ) VALUES (</v>
      </c>
      <c r="K11" t="str">
        <f t="shared" si="3"/>
        <v>"ผศ.ดร.สมาภร เรืองสังข์ ",</v>
      </c>
      <c r="L11" t="str">
        <f t="shared" si="4"/>
        <v>"คณะเทคโนโลยีการเกษตร",</v>
      </c>
      <c r="M11" t="str">
        <f t="shared" si="5"/>
        <v>"มหาวิทยาลัยราชภัฏวไลยอลงกรณ์ ในพระบรมราชูถัมภ์",</v>
      </c>
      <c r="N11" t="str">
        <f t="shared" si="6"/>
        <v>"089-4605060",</v>
      </c>
      <c r="O11" t="str">
        <f t="shared" si="7"/>
        <v>"samaporn@vru.ac.th",</v>
      </c>
      <c r="P11" t="str">
        <f t="shared" si="8"/>
        <v>"จุลินทรีย์ทางการเกษตร สรีรวิทยาพืช",</v>
      </c>
      <c r="Q11" t="str">
        <f t="shared" si="9"/>
        <v>"AS",</v>
      </c>
      <c r="R11" t="str">
        <f t="shared" si="10"/>
        <v>"VRU");</v>
      </c>
    </row>
    <row r="12" spans="1:18" ht="56.45" customHeight="1" thickBot="1">
      <c r="A12" s="8">
        <v>11</v>
      </c>
      <c r="B12" s="7" t="s">
        <v>77</v>
      </c>
      <c r="C12" s="9" t="s">
        <v>53</v>
      </c>
      <c r="D12" s="7" t="s">
        <v>14</v>
      </c>
      <c r="E12" s="10" t="s">
        <v>78</v>
      </c>
      <c r="F12" s="7" t="s">
        <v>79</v>
      </c>
      <c r="G12" s="7" t="s">
        <v>80</v>
      </c>
      <c r="I12" t="str">
        <f t="shared" si="0"/>
        <v xml:space="preserve">INSERT INTO reviewers </v>
      </c>
      <c r="J12" t="str">
        <f t="shared" si="2"/>
        <v xml:space="preserve"> (name,major,school,tel,email,expert,`group`, type ) VALUES (</v>
      </c>
      <c r="K12" t="str">
        <f t="shared" si="3"/>
        <v>"อ.ดร.นุชรัฐ บาคลา",</v>
      </c>
      <c r="L12" t="str">
        <f t="shared" si="4"/>
        <v>"คณะเทคโนโลยีการเกษตร",</v>
      </c>
      <c r="M12" t="str">
        <f t="shared" si="5"/>
        <v>"มหาวิทยาลัยราชภัฏวไลยอลงกรณ์ ในพระบรมราชูถัมภ์",</v>
      </c>
      <c r="N12" t="str">
        <f t="shared" si="6"/>
        <v>"089-7145709",</v>
      </c>
      <c r="O12" t="str">
        <f t="shared" si="7"/>
        <v>"nutchrat@vru.ac.th",</v>
      </c>
      <c r="P12" t="str">
        <f t="shared" si="8"/>
        <v>"ไม้ดอกไม้ประดับ ผลไม้",</v>
      </c>
      <c r="Q12" t="str">
        <f t="shared" si="9"/>
        <v>"AS",</v>
      </c>
      <c r="R12" t="str">
        <f t="shared" si="10"/>
        <v>"VRU");</v>
      </c>
    </row>
    <row r="13" spans="1:18" ht="47.45" customHeight="1" thickBot="1">
      <c r="A13" s="8">
        <v>12</v>
      </c>
      <c r="B13" s="7" t="s">
        <v>81</v>
      </c>
      <c r="C13" s="9" t="s">
        <v>53</v>
      </c>
      <c r="D13" s="7" t="s">
        <v>14</v>
      </c>
      <c r="E13" s="10" t="s">
        <v>82</v>
      </c>
      <c r="F13" s="56">
        <v>1</v>
      </c>
      <c r="G13" s="7" t="s">
        <v>83</v>
      </c>
      <c r="I13" t="str">
        <f t="shared" si="0"/>
        <v xml:space="preserve">INSERT INTO reviewers </v>
      </c>
      <c r="J13" t="str">
        <f t="shared" si="2"/>
        <v xml:space="preserve"> (name,major,school,tel,email,expert,`group`, type ) VALUES (</v>
      </c>
      <c r="K13" t="str">
        <f t="shared" si="3"/>
        <v>"ผศ.วัฒนี บุญวิทยา",</v>
      </c>
      <c r="L13" t="str">
        <f t="shared" si="4"/>
        <v>"คณะเทคโนโลยีการเกษตร",</v>
      </c>
      <c r="M13" t="str">
        <f t="shared" si="5"/>
        <v>"มหาวิทยาลัยราชภัฏวไลยอลงกรณ์ ในพระบรมราชูถัมภ์",</v>
      </c>
      <c r="N13" t="str">
        <f t="shared" si="6"/>
        <v>"081-3744892",</v>
      </c>
      <c r="O13" t="str">
        <f t="shared" si="7"/>
        <v>"1",</v>
      </c>
      <c r="P13" t="str">
        <f t="shared" si="8"/>
        <v>"วิทยาศาสตร์การอาหาร ขนมอบ",</v>
      </c>
      <c r="Q13" t="str">
        <f t="shared" si="9"/>
        <v>"AS",</v>
      </c>
      <c r="R13" t="str">
        <f t="shared" si="10"/>
        <v>"VRU");</v>
      </c>
    </row>
    <row r="14" spans="1:18" ht="53.45" customHeight="1" thickBot="1">
      <c r="A14" s="8">
        <v>13</v>
      </c>
      <c r="B14" s="7" t="s">
        <v>84</v>
      </c>
      <c r="C14" s="9" t="s">
        <v>53</v>
      </c>
      <c r="D14" s="7" t="s">
        <v>14</v>
      </c>
      <c r="E14" s="10" t="s">
        <v>85</v>
      </c>
      <c r="F14" s="56">
        <v>2</v>
      </c>
      <c r="G14" s="7" t="s">
        <v>86</v>
      </c>
      <c r="I14" t="str">
        <f t="shared" si="0"/>
        <v xml:space="preserve">INSERT INTO reviewers </v>
      </c>
      <c r="J14" t="str">
        <f t="shared" si="2"/>
        <v xml:space="preserve"> (name,major,school,tel,email,expert,`group`, type ) VALUES (</v>
      </c>
      <c r="K14" t="str">
        <f t="shared" si="3"/>
        <v>"ผศ.นันปภัทร์ ทองคำ",</v>
      </c>
      <c r="L14" t="str">
        <f t="shared" si="4"/>
        <v>"คณะเทคโนโลยีการเกษตร",</v>
      </c>
      <c r="M14" t="str">
        <f t="shared" si="5"/>
        <v>"มหาวิทยาลัยราชภัฏวไลยอลงกรณ์ ในพระบรมราชูถัมภ์",</v>
      </c>
      <c r="N14" t="str">
        <f t="shared" si="6"/>
        <v>"081-686-4803",</v>
      </c>
      <c r="O14" t="str">
        <f t="shared" si="7"/>
        <v>"2",</v>
      </c>
      <c r="P14" t="str">
        <f t="shared" si="8"/>
        <v>"วิทยาศาสตร์การอาหารจุลชีววิทยาทางอาหาร",</v>
      </c>
      <c r="Q14" t="str">
        <f t="shared" si="9"/>
        <v>"AS",</v>
      </c>
      <c r="R14" t="str">
        <f t="shared" si="10"/>
        <v>"VRU");</v>
      </c>
    </row>
    <row r="15" spans="1:18" ht="50.45" customHeight="1" thickBot="1">
      <c r="A15" s="8">
        <v>14</v>
      </c>
      <c r="B15" s="55" t="s">
        <v>22</v>
      </c>
      <c r="C15" s="9" t="s">
        <v>8</v>
      </c>
      <c r="D15" s="7" t="s">
        <v>14</v>
      </c>
      <c r="E15" s="10" t="s">
        <v>24</v>
      </c>
      <c r="F15" s="7" t="s">
        <v>25</v>
      </c>
      <c r="G15" s="7" t="s">
        <v>26</v>
      </c>
      <c r="I15" t="str">
        <f t="shared" si="0"/>
        <v xml:space="preserve">INSERT INTO reviewers </v>
      </c>
      <c r="J15" t="str">
        <f t="shared" si="2"/>
        <v xml:space="preserve"> (name,major,school,tel,email,expert,`group`, type ) VALUES (</v>
      </c>
      <c r="K15" t="str">
        <f t="shared" si="3"/>
        <v>"รศ.ดร. มานะ ขาวเมฆ",</v>
      </c>
      <c r="L15" t="str">
        <f t="shared" si="4"/>
        <v>"คณะวิทยาศาสตร์และเทคโนโลยี",</v>
      </c>
      <c r="M15" t="str">
        <f t="shared" si="5"/>
        <v>"มหาวิทยาลัยราชภัฏวไลยอลงกรณ์ ในพระบรมราชูถัมภ์",</v>
      </c>
      <c r="N15" t="str">
        <f t="shared" si="6"/>
        <v>"091-873-1881",</v>
      </c>
      <c r="O15" t="str">
        <f t="shared" si="7"/>
        <v>"mana@vru.ac.th",</v>
      </c>
      <c r="P15" t="str">
        <f t="shared" si="8"/>
        <v>"การโคลน GMO",</v>
      </c>
      <c r="Q15" t="str">
        <f t="shared" si="9"/>
        <v>"AS",</v>
      </c>
      <c r="R15" t="str">
        <f t="shared" si="10"/>
        <v>"VRU");</v>
      </c>
    </row>
    <row r="16" spans="1:18" ht="50.45" customHeight="1" thickBot="1">
      <c r="A16" s="8">
        <v>15</v>
      </c>
      <c r="B16" s="55" t="s">
        <v>27</v>
      </c>
      <c r="C16" s="9" t="s">
        <v>8</v>
      </c>
      <c r="D16" s="7" t="s">
        <v>14</v>
      </c>
      <c r="E16" s="10" t="s">
        <v>28</v>
      </c>
      <c r="F16" s="7" t="s">
        <v>29</v>
      </c>
      <c r="G16" s="7" t="s">
        <v>30</v>
      </c>
      <c r="I16" t="str">
        <f t="shared" si="0"/>
        <v xml:space="preserve">INSERT INTO reviewers </v>
      </c>
      <c r="J16" t="str">
        <f t="shared" si="2"/>
        <v xml:space="preserve"> (name,major,school,tel,email,expert,`group`, type ) VALUES (</v>
      </c>
      <c r="K16" t="str">
        <f t="shared" si="3"/>
        <v>"อ.ดร. พชรวรรณ รัตนทรงธรรม",</v>
      </c>
      <c r="L16" t="str">
        <f t="shared" si="4"/>
        <v>"คณะวิทยาศาสตร์และเทคโนโลยี",</v>
      </c>
      <c r="M16" t="str">
        <f t="shared" si="5"/>
        <v>"มหาวิทยาลัยราชภัฏวไลยอลงกรณ์ ในพระบรมราชูถัมภ์",</v>
      </c>
      <c r="N16" t="str">
        <f t="shared" si="6"/>
        <v>"095-592-8615",</v>
      </c>
      <c r="O16" t="str">
        <f t="shared" si="7"/>
        <v>"pacharawan@vru.ac.th",</v>
      </c>
      <c r="P16" t="str">
        <f t="shared" si="8"/>
        <v>"เคมีวัสดุศาสตร์ พอลิเมอร์",</v>
      </c>
      <c r="Q16" t="str">
        <f t="shared" si="9"/>
        <v>"AS",</v>
      </c>
      <c r="R16" t="str">
        <f t="shared" si="10"/>
        <v>"VRU");</v>
      </c>
    </row>
    <row r="17" spans="1:18" ht="57" customHeight="1" thickBot="1">
      <c r="A17" s="8">
        <v>16</v>
      </c>
      <c r="B17" s="7" t="s">
        <v>87</v>
      </c>
      <c r="C17" s="9" t="s">
        <v>8</v>
      </c>
      <c r="D17" s="7" t="s">
        <v>14</v>
      </c>
      <c r="E17" s="10"/>
      <c r="F17" s="15" t="s">
        <v>88</v>
      </c>
      <c r="G17" s="7" t="s">
        <v>89</v>
      </c>
      <c r="I17" t="str">
        <f t="shared" si="0"/>
        <v xml:space="preserve">INSERT INTO reviewers </v>
      </c>
      <c r="J17" t="str">
        <f t="shared" si="2"/>
        <v xml:space="preserve"> (name,major,school,tel,email,expert,`group`, type ) VALUES (</v>
      </c>
      <c r="K17" t="str">
        <f t="shared" si="3"/>
        <v>"รศ.ดร. ศศมล ผาสุข",</v>
      </c>
      <c r="L17" t="str">
        <f t="shared" si="4"/>
        <v>"คณะวิทยาศาสตร์และเทคโนโลยี",</v>
      </c>
      <c r="M17" t="str">
        <f t="shared" si="5"/>
        <v>"มหาวิทยาลัยราชภัฏวไลยอลงกรณ์ ในพระบรมราชูถัมภ์",</v>
      </c>
      <c r="N17" t="str">
        <f t="shared" si="6"/>
        <v>"",</v>
      </c>
      <c r="O17" t="str">
        <f t="shared" si="7"/>
        <v>"sasamol@vru.ac.th",</v>
      </c>
      <c r="P17" t="str">
        <f t="shared" si="8"/>
        <v>"เคมี เครื่องสำอาง สมุนไพร",</v>
      </c>
      <c r="Q17" t="str">
        <f t="shared" si="9"/>
        <v>"AS",</v>
      </c>
      <c r="R17" t="str">
        <f t="shared" si="10"/>
        <v>"VRU");</v>
      </c>
    </row>
    <row r="18" spans="1:18" ht="46.5" customHeight="1" thickBot="1">
      <c r="A18" s="8">
        <v>16</v>
      </c>
      <c r="B18" s="7" t="s">
        <v>90</v>
      </c>
      <c r="C18" s="9" t="s">
        <v>91</v>
      </c>
      <c r="D18" s="7" t="s">
        <v>14</v>
      </c>
      <c r="E18" s="10" t="s">
        <v>92</v>
      </c>
      <c r="F18" s="7" t="s">
        <v>93</v>
      </c>
      <c r="G18" s="14" t="s">
        <v>60</v>
      </c>
      <c r="I18" t="str">
        <f t="shared" si="0"/>
        <v xml:space="preserve">INSERT INTO reviewers </v>
      </c>
      <c r="J18" t="str">
        <f t="shared" si="2"/>
        <v xml:space="preserve"> (name,major,school,tel,email,expert,`group`, type ) VALUES (</v>
      </c>
      <c r="K18" t="str">
        <f t="shared" si="3"/>
        <v>"ดร.สินีนาถ สุขทนารักษ์",</v>
      </c>
      <c r="L18" t="str">
        <f t="shared" si="4"/>
        <v>"หลักสูตรคหกรรมศาสตร์  คณะวิทยาศาสตร์และเทคโนโลยี",</v>
      </c>
      <c r="M18" t="str">
        <f t="shared" si="5"/>
        <v>"มหาวิทยาลัยราชภัฏวไลยอลงกรณ์ ในพระบรมราชูถัมภ์",</v>
      </c>
      <c r="N18" t="str">
        <f t="shared" si="6"/>
        <v>"064-3979551",</v>
      </c>
      <c r="O18" t="str">
        <f t="shared" si="7"/>
        <v>"sineenart4@vru.ac.th",</v>
      </c>
      <c r="P18" t="str">
        <f t="shared" si="8"/>
        <v>"วิทยาศาสตร์การอาหาร",</v>
      </c>
      <c r="Q18" t="str">
        <f t="shared" si="9"/>
        <v>"AS",</v>
      </c>
      <c r="R18" t="str">
        <f t="shared" si="10"/>
        <v>"VRU");</v>
      </c>
    </row>
    <row r="19" spans="1:18" ht="49.5" customHeight="1" thickBot="1">
      <c r="A19" s="8">
        <v>17</v>
      </c>
      <c r="B19" s="7" t="s">
        <v>94</v>
      </c>
      <c r="C19" s="9" t="s">
        <v>91</v>
      </c>
      <c r="D19" s="7" t="s">
        <v>14</v>
      </c>
      <c r="E19" s="10" t="s">
        <v>95</v>
      </c>
      <c r="F19" s="7" t="s">
        <v>96</v>
      </c>
      <c r="G19" s="7" t="s">
        <v>97</v>
      </c>
      <c r="I19" t="str">
        <f t="shared" si="0"/>
        <v xml:space="preserve">INSERT INTO reviewers </v>
      </c>
      <c r="J19" t="str">
        <f t="shared" si="2"/>
        <v xml:space="preserve"> (name,major,school,tel,email,expert,`group`, type ) VALUES (</v>
      </c>
      <c r="K19" t="str">
        <f t="shared" si="3"/>
        <v>"ผศ.เบญจางค์ อัจฉริยะโพธา",</v>
      </c>
      <c r="L19" t="str">
        <f t="shared" si="4"/>
        <v>"หลักสูตรคหกรรมศาสตร์  คณะวิทยาศาสตร์และเทคโนโลยี",</v>
      </c>
      <c r="M19" t="str">
        <f t="shared" si="5"/>
        <v>"มหาวิทยาลัยราชภัฏวไลยอลงกรณ์ ในพระบรมราชูถัมภ์",</v>
      </c>
      <c r="N19" t="str">
        <f t="shared" si="6"/>
        <v>"086-6511524",</v>
      </c>
      <c r="O19" t="str">
        <f t="shared" si="7"/>
        <v>"Benjang@vru.ac.th",</v>
      </c>
      <c r="P19" t="str">
        <f t="shared" si="8"/>
        <v>"อาหารและโภชนาการ",</v>
      </c>
      <c r="Q19" t="str">
        <f t="shared" si="9"/>
        <v>"AS",</v>
      </c>
      <c r="R19" t="str">
        <f t="shared" si="10"/>
        <v>"VRU");</v>
      </c>
    </row>
    <row r="20" spans="1:18" ht="62.45" customHeight="1" thickBot="1">
      <c r="A20" s="29">
        <v>18</v>
      </c>
      <c r="B20" s="18" t="s">
        <v>98</v>
      </c>
      <c r="C20" s="9" t="s">
        <v>91</v>
      </c>
      <c r="D20" s="7" t="s">
        <v>14</v>
      </c>
      <c r="E20" s="29" t="s">
        <v>99</v>
      </c>
      <c r="F20" s="18" t="s">
        <v>100</v>
      </c>
      <c r="G20" s="18" t="s">
        <v>101</v>
      </c>
      <c r="I20" t="str">
        <f t="shared" si="0"/>
        <v xml:space="preserve">INSERT INTO reviewers </v>
      </c>
      <c r="J20" t="str">
        <f t="shared" si="2"/>
        <v xml:space="preserve"> (name,major,school,tel,email,expert,`group`, type ) VALUES (</v>
      </c>
      <c r="K20" t="str">
        <f t="shared" si="3"/>
        <v>"ผศ.ดร.มนัญญา คำวชิระพิทักษ์",</v>
      </c>
      <c r="L20" t="str">
        <f t="shared" si="4"/>
        <v>"หลักสูตรคหกรรมศาสตร์  คณะวิทยาศาสตร์และเทคโนโลยี",</v>
      </c>
      <c r="M20" t="str">
        <f t="shared" si="5"/>
        <v>"มหาวิทยาลัยราชภัฏวไลยอลงกรณ์ ในพระบรมราชูถัมภ์",</v>
      </c>
      <c r="N20" t="str">
        <f t="shared" si="6"/>
        <v>"081-8481034",</v>
      </c>
      <c r="O20" t="str">
        <f t="shared" si="7"/>
        <v>"manunya@ vru.ac.th",</v>
      </c>
      <c r="P20" t="str">
        <f t="shared" si="8"/>
        <v>"อาหารและโภชนาการ, วิทยาศาสตร์การอาหาร",</v>
      </c>
      <c r="Q20" t="str">
        <f t="shared" si="9"/>
        <v>"AS",</v>
      </c>
      <c r="R20" t="str">
        <f t="shared" si="10"/>
        <v>"VRU");</v>
      </c>
    </row>
    <row r="21" spans="1:18" ht="74.099999999999994" customHeight="1" thickBot="1">
      <c r="A21" s="8">
        <v>19</v>
      </c>
      <c r="B21" s="7" t="s">
        <v>102</v>
      </c>
      <c r="C21" s="9" t="s">
        <v>357</v>
      </c>
      <c r="D21" s="7" t="s">
        <v>14</v>
      </c>
      <c r="E21" s="7" t="s">
        <v>103</v>
      </c>
      <c r="F21" s="7" t="s">
        <v>104</v>
      </c>
      <c r="G21" s="7" t="s">
        <v>105</v>
      </c>
      <c r="I21" t="str">
        <f t="shared" si="0"/>
        <v xml:space="preserve">INSERT INTO reviewers </v>
      </c>
      <c r="J21" t="str">
        <f t="shared" si="2"/>
        <v xml:space="preserve"> (name,major,school,tel,email,expert,`group`, type ) VALUES (</v>
      </c>
      <c r="K21" t="str">
        <f t="shared" si="3"/>
        <v>"ผศ.ดร.รัตถชล อ่างมณี",</v>
      </c>
      <c r="L21" t="str">
        <f t="shared" si="4"/>
        <v>"หลักสูตรการจัดการภัยพิบัติและบรรเทาสาธารณภัย คณะวิทยาศาสตร์และเทคโนโลยี",</v>
      </c>
      <c r="M21" t="str">
        <f t="shared" si="5"/>
        <v>"มหาวิทยาลัยราชภัฏวไลยอลงกรณ์ ในพระบรมราชูถัมภ์",</v>
      </c>
      <c r="N21" t="str">
        <f t="shared" si="6"/>
        <v>"089-218-6112",</v>
      </c>
      <c r="O21" t="str">
        <f t="shared" si="7"/>
        <v>"rattachon@vru.ac.th",</v>
      </c>
      <c r="P21" t="str">
        <f t="shared" si="8"/>
        <v>"การปรับปรุงดิน, ระบบสารสนเทศภูมิศาสตร์, ปฐพีวิทยา, ธรณีวิทยา, วิทยาศาสตร์เกี่ยวกับโลก",</v>
      </c>
      <c r="Q21" t="str">
        <f t="shared" si="9"/>
        <v>"AS",</v>
      </c>
      <c r="R21" t="str">
        <f t="shared" si="10"/>
        <v>"VRU");</v>
      </c>
    </row>
    <row r="22" spans="1:18" ht="66.599999999999994" customHeight="1" thickBot="1">
      <c r="A22" s="8">
        <v>20</v>
      </c>
      <c r="B22" s="7" t="s">
        <v>106</v>
      </c>
      <c r="C22" s="9" t="s">
        <v>355</v>
      </c>
      <c r="D22" s="7" t="s">
        <v>14</v>
      </c>
      <c r="E22" s="7" t="s">
        <v>107</v>
      </c>
      <c r="F22" s="7" t="s">
        <v>108</v>
      </c>
      <c r="G22" s="7" t="s">
        <v>109</v>
      </c>
      <c r="I22" t="str">
        <f t="shared" si="0"/>
        <v xml:space="preserve">INSERT INTO reviewers </v>
      </c>
      <c r="J22" t="str">
        <f t="shared" si="2"/>
        <v xml:space="preserve"> (name,major,school,tel,email,expert,`group`, type ) VALUES (</v>
      </c>
      <c r="K22" t="str">
        <f t="shared" si="3"/>
        <v>"ผศ.ดร.ตีรณรรถ  ศรีสุนนท์",</v>
      </c>
      <c r="L22" t="str">
        <f t="shared" si="4"/>
        <v>"หลักสูตรการจัดการภัยพิบัติและบรรเทาสาธารณภัย, คณะวิทยาศาสตร์และเทคโนโลยี",</v>
      </c>
      <c r="M22" t="str">
        <f t="shared" si="5"/>
        <v>"มหาวิทยาลัยราชภัฏวไลยอลงกรณ์ ในพระบรมราชูถัมภ์",</v>
      </c>
      <c r="N22" t="str">
        <f t="shared" si="6"/>
        <v>"083-093-1715",</v>
      </c>
      <c r="O22" t="str">
        <f t="shared" si="7"/>
        <v>"treeranut@vru.ac.th",</v>
      </c>
      <c r="P22" t="str">
        <f t="shared" si="8"/>
        <v>"การจัดการลุ่มน้ำและสิ่งแวดล้อม คุณภาพน้ำเพื่อการจัดการลุ่มน้ำ",</v>
      </c>
      <c r="Q22" t="str">
        <f t="shared" si="9"/>
        <v>"AS",</v>
      </c>
      <c r="R22" t="str">
        <f t="shared" si="10"/>
        <v>"VRU");</v>
      </c>
    </row>
    <row r="23" spans="1:18" ht="58.5" customHeight="1" thickBot="1">
      <c r="A23" s="8">
        <v>21</v>
      </c>
      <c r="B23" s="55" t="s">
        <v>36</v>
      </c>
      <c r="C23" s="9" t="s">
        <v>37</v>
      </c>
      <c r="D23" s="7" t="s">
        <v>14</v>
      </c>
      <c r="E23" s="10"/>
      <c r="F23" s="15" t="s">
        <v>38</v>
      </c>
      <c r="G23" s="7" t="s">
        <v>110</v>
      </c>
      <c r="I23" t="str">
        <f t="shared" si="0"/>
        <v xml:space="preserve">INSERT INTO reviewers </v>
      </c>
      <c r="J23" t="str">
        <f t="shared" si="2"/>
        <v xml:space="preserve"> (name,major,school,tel,email,expert,`group`, type ) VALUES (</v>
      </c>
      <c r="K23" t="str">
        <f t="shared" si="3"/>
        <v>"อ.ดร.นพรัตน์ ไวโรจนะ",</v>
      </c>
      <c r="L23" t="str">
        <f t="shared" si="4"/>
        <v>"สาขาวิชาคณิตศาสตร์ประยุกต์ ",</v>
      </c>
      <c r="M23" t="str">
        <f t="shared" si="5"/>
        <v>"มหาวิทยาลัยราชภัฏวไลยอลงกรณ์ ในพระบรมราชูถัมภ์",</v>
      </c>
      <c r="N23" t="str">
        <f t="shared" si="6"/>
        <v>"",</v>
      </c>
      <c r="O23" t="str">
        <f t="shared" si="7"/>
        <v>"nopparat@vru.ac.th",</v>
      </c>
      <c r="P23" t="str">
        <f t="shared" si="8"/>
        <v>"คณิตศาสตร์ fix point",</v>
      </c>
      <c r="Q23" t="str">
        <f t="shared" si="9"/>
        <v>"AS",</v>
      </c>
      <c r="R23" t="str">
        <f t="shared" si="10"/>
        <v>"VRU");</v>
      </c>
    </row>
    <row r="24" spans="1:18" ht="17.25">
      <c r="A24" s="16"/>
      <c r="B24" s="16"/>
      <c r="C24" s="16"/>
      <c r="D24" s="16"/>
      <c r="E24" s="16"/>
      <c r="F24" s="16"/>
      <c r="G24" s="16"/>
    </row>
    <row r="25" spans="1:18" ht="17.25">
      <c r="A25" s="16"/>
      <c r="B25" s="16"/>
      <c r="C25" s="16"/>
      <c r="D25" s="16"/>
      <c r="E25" s="16"/>
      <c r="F25" s="16"/>
      <c r="G2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R3"/>
  <sheetViews>
    <sheetView zoomScale="50" zoomScaleNormal="50" workbookViewId="0">
      <pane ySplit="1" topLeftCell="A2" activePane="bottomLeft" state="frozen"/>
      <selection activeCell="C3" sqref="C3"/>
      <selection pane="bottomLeft" activeCell="I2" sqref="I2:R3"/>
    </sheetView>
  </sheetViews>
  <sheetFormatPr defaultRowHeight="15"/>
  <cols>
    <col min="2" max="2" width="19.42578125" customWidth="1"/>
    <col min="3" max="3" width="29.140625" customWidth="1"/>
    <col min="4" max="4" width="29" customWidth="1"/>
    <col min="5" max="5" width="20.85546875" customWidth="1"/>
    <col min="6" max="6" width="25.85546875" customWidth="1"/>
    <col min="7" max="7" width="30.42578125" customWidth="1"/>
  </cols>
  <sheetData>
    <row r="1" spans="1:18" ht="22.5" thickBot="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18" ht="72.75" thickBot="1">
      <c r="A2" s="4">
        <v>1</v>
      </c>
      <c r="B2" s="3" t="s">
        <v>114</v>
      </c>
      <c r="C2" s="5" t="s">
        <v>356</v>
      </c>
      <c r="D2" s="3" t="s">
        <v>14</v>
      </c>
      <c r="E2" s="6" t="s">
        <v>115</v>
      </c>
      <c r="F2" s="3" t="s">
        <v>116</v>
      </c>
      <c r="G2" s="3" t="s">
        <v>353</v>
      </c>
      <c r="I2" t="str">
        <f t="shared" ref="I2:I3" si="0">"INSERT INTO reviewers "</f>
        <v xml:space="preserve">INSERT INTO reviewers </v>
      </c>
      <c r="J2" t="str">
        <f>" (name,major,school,tel,email,expert,`group`, type ) VALUES ("</f>
        <v xml:space="preserve"> (name,major,school,tel,email,expert,`group`, type ) VALUES (</v>
      </c>
      <c r="K2" t="str">
        <f>""""&amp;B2&amp;""","</f>
        <v>"อ.ดร.จินต์จุฑา ขำทอง",</v>
      </c>
      <c r="L2" t="str">
        <f t="shared" ref="L2:O2" si="1">""""&amp;C2&amp;""","</f>
        <v>"หลักสูตรอาชีวอนามัยและความปลอดภัย   คณะวิทยาศาสตร์และเทคโนโลยี",</v>
      </c>
      <c r="M2" t="str">
        <f t="shared" si="1"/>
        <v>"มหาวิทยาลัยราชภัฏวไลยอลงกรณ์ ในพระบรมราชูถัมภ์",</v>
      </c>
      <c r="N2" t="str">
        <f t="shared" si="1"/>
        <v>"089-8469679",</v>
      </c>
      <c r="O2" t="str">
        <f t="shared" si="1"/>
        <v>"chinchuta@vru.ac.th ",</v>
      </c>
      <c r="P2" t="str">
        <f>""""&amp;G2&amp;""","</f>
        <v>"Occupational health and Safety",</v>
      </c>
      <c r="Q2" t="str">
        <f>""""&amp;"HS"&amp;""","</f>
        <v>"HS",</v>
      </c>
      <c r="R2" t="str">
        <f>""""&amp;"VRU"&amp;""");"</f>
        <v>"VRU");</v>
      </c>
    </row>
    <row r="3" spans="1:18" ht="72.75" thickBot="1">
      <c r="A3" s="17">
        <v>2</v>
      </c>
      <c r="B3" s="7" t="s">
        <v>118</v>
      </c>
      <c r="C3" s="5" t="s">
        <v>356</v>
      </c>
      <c r="D3" s="3" t="s">
        <v>14</v>
      </c>
      <c r="E3" s="10" t="s">
        <v>119</v>
      </c>
      <c r="F3" s="7" t="s">
        <v>120</v>
      </c>
      <c r="G3" s="3" t="s">
        <v>353</v>
      </c>
      <c r="I3" t="str">
        <f t="shared" si="0"/>
        <v xml:space="preserve">INSERT INTO reviewers </v>
      </c>
      <c r="J3" t="str">
        <f>" (name,major,school,tel,email,expert,`group`, type ) VALUES ("</f>
        <v xml:space="preserve"> (name,major,school,tel,email,expert,`group`, type ) VALUES (</v>
      </c>
      <c r="K3" t="str">
        <f>""""&amp;B3&amp;""","</f>
        <v>"อ.ดร.บุษยา จูงาม",</v>
      </c>
      <c r="L3" t="str">
        <f t="shared" ref="L3" si="2">""""&amp;C3&amp;""","</f>
        <v>"หลักสูตรอาชีวอนามัยและความปลอดภัย   คณะวิทยาศาสตร์และเทคโนโลยี",</v>
      </c>
      <c r="M3" t="str">
        <f t="shared" ref="M3" si="3">""""&amp;D3&amp;""","</f>
        <v>"มหาวิทยาลัยราชภัฏวไลยอลงกรณ์ ในพระบรมราชูถัมภ์",</v>
      </c>
      <c r="N3" t="str">
        <f t="shared" ref="N3" si="4">""""&amp;E3&amp;""","</f>
        <v>"084-1441238",</v>
      </c>
      <c r="O3" t="str">
        <f t="shared" ref="O3" si="5">""""&amp;F3&amp;""","</f>
        <v>"busaya@ vru.ac.th",</v>
      </c>
      <c r="P3" t="str">
        <f>""""&amp;G3&amp;""","</f>
        <v>"Occupational health and Safety",</v>
      </c>
      <c r="Q3" t="str">
        <f>""""&amp;"HS"&amp;""","</f>
        <v>"HS",</v>
      </c>
      <c r="R3" t="str">
        <f>""""&amp;"VRU"&amp;""");"</f>
        <v>"VRU");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3"/>
  <sheetViews>
    <sheetView workbookViewId="0">
      <pane xSplit="1" ySplit="13" topLeftCell="F14" activePane="bottomRight" state="frozen"/>
      <selection activeCell="C3" sqref="C3"/>
      <selection pane="topRight" activeCell="C3" sqref="C3"/>
      <selection pane="bottomLeft" activeCell="C3" sqref="C3"/>
      <selection pane="bottomRight" activeCell="I2" sqref="I2:R3"/>
    </sheetView>
  </sheetViews>
  <sheetFormatPr defaultRowHeight="15"/>
  <cols>
    <col min="2" max="2" width="24.85546875" customWidth="1"/>
    <col min="3" max="4" width="28.7109375" customWidth="1"/>
    <col min="5" max="5" width="20.85546875" customWidth="1"/>
    <col min="6" max="6" width="23.7109375" customWidth="1"/>
    <col min="7" max="7" width="28.42578125" customWidth="1"/>
  </cols>
  <sheetData>
    <row r="1" spans="1:18" ht="24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1" t="s">
        <v>6</v>
      </c>
    </row>
    <row r="2" spans="1:18" ht="48.75" thickBot="1">
      <c r="A2" s="8">
        <v>1</v>
      </c>
      <c r="B2" s="7" t="s">
        <v>201</v>
      </c>
      <c r="C2" s="5" t="s">
        <v>8</v>
      </c>
      <c r="D2" s="3" t="s">
        <v>14</v>
      </c>
      <c r="E2" s="10"/>
      <c r="F2" s="30" t="s">
        <v>202</v>
      </c>
      <c r="G2" s="32" t="s">
        <v>358</v>
      </c>
      <c r="I2" t="str">
        <f t="shared" ref="I2:I3" si="0">"INSERT INTO reviewers "</f>
        <v xml:space="preserve">INSERT INTO reviewers </v>
      </c>
      <c r="J2" t="str">
        <f>" (name,major,school,tel,email,expert,`group`, type ) VALUES ("</f>
        <v xml:space="preserve"> (name,major,school,tel,email,expert,`group`, type ) VALUES (</v>
      </c>
      <c r="K2" t="str">
        <f>""""&amp;B2&amp;""","</f>
        <v>"ผศ.อิงอร วงษ์ศรีรักษา",</v>
      </c>
      <c r="L2" t="str">
        <f t="shared" ref="L2:O2" si="1">""""&amp;C2&amp;""","</f>
        <v>"คณะวิทยาศาสตร์และเทคโนโลยี",</v>
      </c>
      <c r="M2" t="str">
        <f t="shared" si="1"/>
        <v>"มหาวิทยาลัยราชภัฏวไลยอลงกรณ์ ในพระบรมราชูถัมภ์",</v>
      </c>
      <c r="N2" t="str">
        <f t="shared" si="1"/>
        <v>"",</v>
      </c>
      <c r="O2" t="str">
        <f t="shared" si="1"/>
        <v>"ing_orn@vru.ac.th",</v>
      </c>
      <c r="P2" t="str">
        <f>""""&amp;G2&amp;""","</f>
        <v>"เทคโนโลยีสารสนเทศ",</v>
      </c>
      <c r="Q2" t="str">
        <f>""""&amp;"IT"&amp;""","</f>
        <v>"IT",</v>
      </c>
      <c r="R2" t="str">
        <f>""""&amp;"VRU"&amp;""");"</f>
        <v>"VRU");</v>
      </c>
    </row>
    <row r="3" spans="1:18" ht="48.75" thickBot="1">
      <c r="A3" s="8">
        <v>2</v>
      </c>
      <c r="B3" s="7" t="s">
        <v>203</v>
      </c>
      <c r="C3" s="5" t="s">
        <v>8</v>
      </c>
      <c r="D3" s="3" t="s">
        <v>14</v>
      </c>
      <c r="E3" s="10"/>
      <c r="F3" s="15" t="s">
        <v>204</v>
      </c>
      <c r="G3" s="32" t="s">
        <v>358</v>
      </c>
      <c r="I3" t="str">
        <f t="shared" si="0"/>
        <v xml:space="preserve">INSERT INTO reviewers </v>
      </c>
      <c r="J3" t="str">
        <f>" (name,major,school,tel,email,expert,`group`, type ) VALUES ("</f>
        <v xml:space="preserve"> (name,major,school,tel,email,expert,`group`, type ) VALUES (</v>
      </c>
      <c r="K3" t="str">
        <f>""""&amp;B3&amp;""","</f>
        <v>"ผศ.กมลมาศ วงษ์ใหญ่",</v>
      </c>
      <c r="L3" t="str">
        <f t="shared" ref="L3" si="2">""""&amp;C3&amp;""","</f>
        <v>"คณะวิทยาศาสตร์และเทคโนโลยี",</v>
      </c>
      <c r="M3" t="str">
        <f t="shared" ref="M3" si="3">""""&amp;D3&amp;""","</f>
        <v>"มหาวิทยาลัยราชภัฏวไลยอลงกรณ์ ในพระบรมราชูถัมภ์",</v>
      </c>
      <c r="N3" t="str">
        <f t="shared" ref="N3" si="4">""""&amp;E3&amp;""","</f>
        <v>"",</v>
      </c>
      <c r="O3" t="str">
        <f t="shared" ref="O3" si="5">""""&amp;F3&amp;""","</f>
        <v>"kamolmas@vru.ac.th",</v>
      </c>
      <c r="P3" t="str">
        <f>""""&amp;G3&amp;""","</f>
        <v>"เทคโนโลยีสารสนเทศ",</v>
      </c>
      <c r="Q3" t="str">
        <f>""""&amp;"IT"&amp;""","</f>
        <v>"IT",</v>
      </c>
      <c r="R3" t="str">
        <f>""""&amp;"VRU"&amp;""");"</f>
        <v>"VRU");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"/>
  <sheetViews>
    <sheetView workbookViewId="0">
      <selection activeCell="D8" sqref="D8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13D00-DFEF-49B8-88B9-0422CBCD9E22}">
  <sheetPr>
    <tabColor rgb="FF00B050"/>
  </sheetPr>
  <dimension ref="A1:AC57"/>
  <sheetViews>
    <sheetView zoomScale="40" zoomScaleNormal="40" zoomScaleSheetLayoutView="50" workbookViewId="0">
      <pane ySplit="1" topLeftCell="A2" activePane="bottomLeft" state="frozen"/>
      <selection pane="bottomLeft" activeCell="K1" sqref="K1"/>
    </sheetView>
  </sheetViews>
  <sheetFormatPr defaultColWidth="8.7109375" defaultRowHeight="24"/>
  <cols>
    <col min="1" max="1" width="8.7109375" style="34" customWidth="1"/>
    <col min="2" max="5" width="28" style="34" customWidth="1"/>
    <col min="6" max="6" width="37.140625" style="34" customWidth="1"/>
    <col min="7" max="9" width="28" style="34" customWidth="1"/>
    <col min="10" max="16384" width="8.7109375" style="34"/>
  </cols>
  <sheetData>
    <row r="1" spans="1:29" ht="24" customHeight="1" thickBot="1">
      <c r="A1" s="1" t="s">
        <v>0</v>
      </c>
      <c r="B1" s="2" t="s">
        <v>360</v>
      </c>
      <c r="C1" s="2" t="s">
        <v>361</v>
      </c>
      <c r="D1" s="2" t="s">
        <v>362</v>
      </c>
      <c r="E1" s="2" t="s">
        <v>2</v>
      </c>
      <c r="F1" s="2" t="s">
        <v>3</v>
      </c>
      <c r="G1" s="2" t="s">
        <v>4</v>
      </c>
      <c r="H1" s="2" t="s">
        <v>5</v>
      </c>
      <c r="I1" s="31" t="s">
        <v>6</v>
      </c>
    </row>
    <row r="2" spans="1:29">
      <c r="A2" s="49">
        <v>1</v>
      </c>
      <c r="B2" s="36" t="s">
        <v>363</v>
      </c>
      <c r="C2" s="36" t="s">
        <v>364</v>
      </c>
      <c r="D2" s="36" t="s">
        <v>365</v>
      </c>
      <c r="E2" s="36" t="s">
        <v>366</v>
      </c>
      <c r="F2" s="37" t="s">
        <v>367</v>
      </c>
      <c r="G2" s="50" t="s">
        <v>368</v>
      </c>
      <c r="H2" s="36" t="s">
        <v>369</v>
      </c>
      <c r="I2" s="39" t="s">
        <v>370</v>
      </c>
      <c r="K2" t="str">
        <f>"INSERT INTO reviewers "</f>
        <v xml:space="preserve">INSERT INTO reviewers </v>
      </c>
      <c r="L2" t="str">
        <f>" (title,name,lastname,major,school,tel,email,expert,`group`,type) VALUES ("</f>
        <v xml:space="preserve"> (title,name,lastname,major,school,tel,email,expert,`group`,type) VALUES (</v>
      </c>
      <c r="M2" t="str">
        <f>""""&amp;B2&amp;""","</f>
        <v>"ผู้ช่วยศาสตราจารย์ ดร.",</v>
      </c>
      <c r="N2" t="str">
        <f>""""&amp;C2&amp;""","</f>
        <v>"พริมา  ",</v>
      </c>
      <c r="O2" t="str">
        <f>""""&amp;D2&amp;""","</f>
        <v>"พิริยางกูร",</v>
      </c>
      <c r="P2" t="str">
        <f>""""&amp;E2&amp;""","</f>
        <v>"ภาควิชาวิทยาศาสตร์  คณะศิลปศาสตร์และวิทยาศาสตร์",</v>
      </c>
      <c r="Q2" t="str">
        <f>""""&amp;F2&amp;""","</f>
        <v>"มหาวิทยาลัยเกษตรศาสตร์ วิทยาเขตกำแพงแสน",</v>
      </c>
      <c r="R2" t="str">
        <f>""""&amp;G2&amp;""","</f>
        <v>"082-7265078",</v>
      </c>
      <c r="S2" t="str">
        <f>""""&amp;H2&amp;""","</f>
        <v>"faasprm@ku.ac.th",</v>
      </c>
      <c r="T2" t="str">
        <f>""""&amp;I2&amp;""","</f>
        <v>"Proteomics, allergen, post-harvest, food science, food safety, molecular biology, smart packaging material, biochemistry ",</v>
      </c>
      <c r="U2" t="str">
        <f>""""&amp;"BS"&amp;""","</f>
        <v>"BS",</v>
      </c>
      <c r="V2" t="str">
        <f>""""&amp;"ในเครือข่าย"&amp;""");"</f>
        <v>"ในเครือข่าย");</v>
      </c>
      <c r="W2"/>
      <c r="X2"/>
      <c r="Y2"/>
      <c r="Z2"/>
      <c r="AA2"/>
      <c r="AB2"/>
      <c r="AC2"/>
    </row>
    <row r="3" spans="1:29">
      <c r="A3" s="49">
        <v>2</v>
      </c>
      <c r="B3" s="36" t="s">
        <v>371</v>
      </c>
      <c r="C3" s="40" t="s">
        <v>372</v>
      </c>
      <c r="D3" s="36" t="s">
        <v>373</v>
      </c>
      <c r="E3" s="36" t="s">
        <v>374</v>
      </c>
      <c r="F3" s="36" t="s">
        <v>375</v>
      </c>
      <c r="G3" s="43">
        <v>839135940</v>
      </c>
      <c r="H3" s="40" t="s">
        <v>376</v>
      </c>
      <c r="I3" s="42" t="s">
        <v>377</v>
      </c>
      <c r="K3" t="str">
        <f>"INSERT INTO reviewers "</f>
        <v xml:space="preserve">INSERT INTO reviewers </v>
      </c>
      <c r="L3" t="str">
        <f>" (title,name,lastname,major,school,tel,email,expert,`group`,type) VALUES ("</f>
        <v xml:space="preserve"> (title,name,lastname,major,school,tel,email,expert,`group`,type) VALUES (</v>
      </c>
      <c r="M3" t="str">
        <f>""""&amp;B3&amp;""","</f>
        <v>"อาจารย์ ดร.",</v>
      </c>
      <c r="N3" t="str">
        <f>""""&amp;C3&amp;""","</f>
        <v>"กิตติพัฒน์ ",</v>
      </c>
      <c r="O3" t="str">
        <f>""""&amp;D3&amp;""","</f>
        <v>"โสภิตธรรมคุณ",</v>
      </c>
      <c r="P3" t="str">
        <f>""""&amp;E3&amp;""","</f>
        <v>"คณะวิทยาศาสตร์และเทคโนโลยี ",</v>
      </c>
      <c r="Q3" t="str">
        <f>""""&amp;F3&amp;""","</f>
        <v>"มหาวิทยาลัยหัวเฉียวเฉลิมพระเกียรติ",</v>
      </c>
      <c r="R3" t="str">
        <f>""""&amp;G3&amp;""","</f>
        <v>"839135940",</v>
      </c>
      <c r="S3" t="str">
        <f>""""&amp;H3&amp;""","</f>
        <v>"ksopittha@gmail.com",</v>
      </c>
      <c r="T3" t="str">
        <f>""""&amp;I3&amp;""","</f>
        <v>"Protein chemistry, Biochemical of plant metabolite, Antioxidant in herbal plant, Proteomics",</v>
      </c>
      <c r="U3" t="str">
        <f t="shared" ref="U3:U57" si="0">""""&amp;"BS"&amp;""","</f>
        <v>"BS",</v>
      </c>
      <c r="V3" t="str">
        <f>""""&amp;"ในเครือข่าย"&amp;""");"</f>
        <v>"ในเครือข่าย");</v>
      </c>
    </row>
    <row r="4" spans="1:29">
      <c r="A4" s="49">
        <v>3</v>
      </c>
      <c r="B4" s="36" t="s">
        <v>378</v>
      </c>
      <c r="C4" s="40" t="s">
        <v>379</v>
      </c>
      <c r="D4" s="36" t="s">
        <v>380</v>
      </c>
      <c r="E4" s="36" t="s">
        <v>374</v>
      </c>
      <c r="F4" s="36" t="s">
        <v>375</v>
      </c>
      <c r="G4" s="43">
        <v>943259966</v>
      </c>
      <c r="H4" s="40" t="s">
        <v>381</v>
      </c>
      <c r="I4" s="42" t="s">
        <v>382</v>
      </c>
      <c r="K4" t="str">
        <f>"INSERT INTO reviewers "</f>
        <v xml:space="preserve">INSERT INTO reviewers </v>
      </c>
      <c r="L4" t="str">
        <f>" (title,name,lastname,major,school,tel,email,expert,`group`,type) VALUES ("</f>
        <v xml:space="preserve"> (title,name,lastname,major,school,tel,email,expert,`group`,type) VALUES (</v>
      </c>
      <c r="M4" t="str">
        <f>""""&amp;B4&amp;""","</f>
        <v>"รองศาสตราจารย์ ดร.",</v>
      </c>
      <c r="N4" t="str">
        <f>""""&amp;C4&amp;""","</f>
        <v>"ประยูรศักดิ์ ",</v>
      </c>
      <c r="O4" t="str">
        <f>""""&amp;D4&amp;""","</f>
        <v>"เปลื้องผล",</v>
      </c>
      <c r="P4" t="str">
        <f>""""&amp;E4&amp;""","</f>
        <v>"คณะวิทยาศาสตร์และเทคโนโลยี ",</v>
      </c>
      <c r="Q4" t="str">
        <f>""""&amp;F4&amp;""","</f>
        <v>"มหาวิทยาลัยหัวเฉียวเฉลิมพระเกียรติ",</v>
      </c>
      <c r="R4" t="str">
        <f>""""&amp;G4&amp;""","</f>
        <v>"943259966",</v>
      </c>
      <c r="S4" t="str">
        <f>""""&amp;H4&amp;""","</f>
        <v>"pprayoonsak@hotmail.com",</v>
      </c>
      <c r="T4" t="str">
        <f>""""&amp;I4&amp;""","</f>
        <v>"ฟิสิกส์ เคมีเชิงฟิสิกส์ ",</v>
      </c>
      <c r="U4" t="str">
        <f t="shared" si="0"/>
        <v>"BS",</v>
      </c>
      <c r="V4" t="str">
        <f>""""&amp;"ในเครือข่าย"&amp;""");"</f>
        <v>"ในเครือข่าย");</v>
      </c>
    </row>
    <row r="5" spans="1:29">
      <c r="A5" s="49">
        <v>4</v>
      </c>
      <c r="B5" s="34" t="s">
        <v>363</v>
      </c>
      <c r="C5" s="34" t="s">
        <v>583</v>
      </c>
      <c r="D5" s="34" t="s">
        <v>584</v>
      </c>
      <c r="E5" s="34" t="s">
        <v>585</v>
      </c>
      <c r="F5" s="34" t="s">
        <v>339</v>
      </c>
      <c r="G5" s="47" t="s">
        <v>586</v>
      </c>
      <c r="H5" s="34" t="s">
        <v>587</v>
      </c>
      <c r="I5" s="34" t="s">
        <v>588</v>
      </c>
      <c r="K5" t="str">
        <f>"INSERT INTO reviewers "</f>
        <v xml:space="preserve">INSERT INTO reviewers </v>
      </c>
      <c r="L5" t="str">
        <f>" (title,name,lastname,major,school,tel,email,expert,`group`,type) VALUES ("</f>
        <v xml:space="preserve"> (title,name,lastname,major,school,tel,email,expert,`group`,type) VALUES (</v>
      </c>
      <c r="M5" t="str">
        <f>""""&amp;B5&amp;""","</f>
        <v>"ผู้ช่วยศาสตราจารย์ ดร.",</v>
      </c>
      <c r="N5" t="str">
        <f>""""&amp;C5&amp;""","</f>
        <v>"อภิชาต",</v>
      </c>
      <c r="O5" t="str">
        <f>""""&amp;D5&amp;""","</f>
        <v>"ศุรธณี",</v>
      </c>
      <c r="P5" t="str">
        <f>""""&amp;E5&amp;""","</f>
        <v>"คณะวิทยาศาสตร์ประยุกต์ ภาควิชาคณิตศาสตร์",</v>
      </c>
      <c r="Q5" t="str">
        <f>""""&amp;F5&amp;""","</f>
        <v>"มหาวิทยาลัยเทคโนโลยีพระจอมเกล้าพระนครเหนือ",</v>
      </c>
      <c r="R5" t="str">
        <f>""""&amp;G5&amp;""","</f>
        <v>"025878258",</v>
      </c>
      <c r="S5" t="str">
        <f>""""&amp;H5&amp;""","</f>
        <v>"apichat.s@sci.kmutnb.ac.th",</v>
      </c>
      <c r="T5" t="str">
        <f>""""&amp;I5&amp;""","</f>
        <v>"คณิตศาสตร์ วิทยาการคอมพิวเตอร์",</v>
      </c>
      <c r="U5" t="str">
        <f t="shared" si="0"/>
        <v>"BS",</v>
      </c>
      <c r="V5" t="str">
        <f>""""&amp;"ในเครือข่าย"&amp;""");"</f>
        <v>"ในเครือข่าย");</v>
      </c>
    </row>
    <row r="6" spans="1:29">
      <c r="A6" s="49">
        <v>5</v>
      </c>
      <c r="B6" s="36" t="s">
        <v>398</v>
      </c>
      <c r="C6" s="36" t="s">
        <v>589</v>
      </c>
      <c r="D6" s="36" t="s">
        <v>590</v>
      </c>
      <c r="E6" s="36" t="s">
        <v>591</v>
      </c>
      <c r="F6" s="36" t="s">
        <v>592</v>
      </c>
      <c r="G6" s="43" t="s">
        <v>593</v>
      </c>
      <c r="H6" s="36" t="s">
        <v>594</v>
      </c>
      <c r="I6" s="42" t="s">
        <v>595</v>
      </c>
      <c r="K6" t="str">
        <f>"INSERT INTO reviewers "</f>
        <v xml:space="preserve">INSERT INTO reviewers </v>
      </c>
      <c r="L6" t="str">
        <f>" (title,name,lastname,major,school,tel,email,expert,`group`,type) VALUES ("</f>
        <v xml:space="preserve"> (title,name,lastname,major,school,tel,email,expert,`group`,type) VALUES (</v>
      </c>
      <c r="M6" t="str">
        <f>""""&amp;B6&amp;""","</f>
        <v>"ดร.",</v>
      </c>
      <c r="N6" t="str">
        <f>""""&amp;C6&amp;""","</f>
        <v>"อัญลักษณ์ ",</v>
      </c>
      <c r="O6" t="str">
        <f>""""&amp;D6&amp;""","</f>
        <v>"วชิรไชยการ",</v>
      </c>
      <c r="P6" t="str">
        <f>""""&amp;E6&amp;""","</f>
        <v>"คณะศิลปศาสตร์และวิทยาศาสตร์",</v>
      </c>
      <c r="Q6" t="str">
        <f>""""&amp;F6&amp;""","</f>
        <v>"มหาวิทยาลัยเกษตรศาสตร์   วิทยาเขตกำแพงแสน",</v>
      </c>
      <c r="R6" t="str">
        <f>""""&amp;G6&amp;""","</f>
        <v>"095-7075033",</v>
      </c>
      <c r="S6" t="str">
        <f>""""&amp;H6&amp;""","</f>
        <v>"faasalw@ku.ac.th",</v>
      </c>
      <c r="T6" t="str">
        <f>""""&amp;I6&amp;""","</f>
        <v>"Genetic engineering, Molecular genetics,Population genetics,bioinformatics",</v>
      </c>
      <c r="U6" t="str">
        <f t="shared" si="0"/>
        <v>"BS",</v>
      </c>
      <c r="V6" t="str">
        <f>""""&amp;"ในเครือข่าย"&amp;""");"</f>
        <v>"ในเครือข่าย");</v>
      </c>
    </row>
    <row r="7" spans="1:29">
      <c r="A7" s="49">
        <v>6</v>
      </c>
      <c r="B7" s="36" t="s">
        <v>363</v>
      </c>
      <c r="C7" s="39" t="s">
        <v>596</v>
      </c>
      <c r="D7" s="39" t="s">
        <v>521</v>
      </c>
      <c r="E7" s="39" t="s">
        <v>591</v>
      </c>
      <c r="F7" s="36" t="s">
        <v>592</v>
      </c>
      <c r="G7" s="43" t="s">
        <v>597</v>
      </c>
      <c r="H7" s="39" t="s">
        <v>523</v>
      </c>
      <c r="I7" s="39" t="s">
        <v>598</v>
      </c>
      <c r="K7" t="str">
        <f>"INSERT INTO reviewers "</f>
        <v xml:space="preserve">INSERT INTO reviewers </v>
      </c>
      <c r="L7" t="str">
        <f>" (title,name,lastname,major,school,tel,email,expert,`group`,type) VALUES ("</f>
        <v xml:space="preserve"> (title,name,lastname,major,school,tel,email,expert,`group`,type) VALUES (</v>
      </c>
      <c r="M7" t="str">
        <f>""""&amp;B7&amp;""","</f>
        <v>"ผู้ช่วยศาสตราจารย์ ดร.",</v>
      </c>
      <c r="N7" t="str">
        <f>""""&amp;C7&amp;""","</f>
        <v>"วีรนุช ",</v>
      </c>
      <c r="O7" t="str">
        <f>""""&amp;D7&amp;""","</f>
        <v>"แก้ววิเศษ",</v>
      </c>
      <c r="P7" t="str">
        <f>""""&amp;E7&amp;""","</f>
        <v>"คณะศิลปศาสตร์และวิทยาศาสตร์",</v>
      </c>
      <c r="Q7" t="str">
        <f>""""&amp;F7&amp;""","</f>
        <v>"มหาวิทยาลัยเกษตรศาสตร์   วิทยาเขตกำแพงแสน",</v>
      </c>
      <c r="R7" t="str">
        <f>""""&amp;G7&amp;""","</f>
        <v>"086-359-4430",</v>
      </c>
      <c r="S7" t="str">
        <f>""""&amp;H7&amp;""","</f>
        <v>"faaswnka@ku.ac.th",</v>
      </c>
      <c r="T7" t="str">
        <f>""""&amp;I7&amp;""","</f>
        <v>"Physics: Thin Film, Sol-Gel, Ceramic, Bio materials and Radiation ",</v>
      </c>
      <c r="U7" t="str">
        <f t="shared" si="0"/>
        <v>"BS",</v>
      </c>
      <c r="V7" t="str">
        <f>""""&amp;"ในเครือข่าย"&amp;""");"</f>
        <v>"ในเครือข่าย");</v>
      </c>
    </row>
    <row r="8" spans="1:29">
      <c r="A8" s="49">
        <v>7</v>
      </c>
      <c r="B8" s="36" t="s">
        <v>363</v>
      </c>
      <c r="C8" s="36" t="s">
        <v>599</v>
      </c>
      <c r="D8" s="36" t="s">
        <v>600</v>
      </c>
      <c r="E8" s="36" t="s">
        <v>601</v>
      </c>
      <c r="F8" s="42" t="s">
        <v>367</v>
      </c>
      <c r="G8" s="51" t="s">
        <v>602</v>
      </c>
      <c r="H8" s="36" t="s">
        <v>603</v>
      </c>
      <c r="I8" s="36" t="s">
        <v>604</v>
      </c>
      <c r="K8" t="str">
        <f>"INSERT INTO reviewers "</f>
        <v xml:space="preserve">INSERT INTO reviewers </v>
      </c>
      <c r="L8" t="str">
        <f>" (title,name,lastname,major,school,tel,email,expert,`group`,type) VALUES ("</f>
        <v xml:space="preserve"> (title,name,lastname,major,school,tel,email,expert,`group`,type) VALUES (</v>
      </c>
      <c r="M8" t="str">
        <f>""""&amp;B8&amp;""","</f>
        <v>"ผู้ช่วยศาสตราจารย์ ดร.",</v>
      </c>
      <c r="N8" t="str">
        <f>""""&amp;C8&amp;""","</f>
        <v>"อัฐสิษฐ์ ",</v>
      </c>
      <c r="O8" t="str">
        <f>""""&amp;D8&amp;""","</f>
        <v>"ทับทิมแท้",</v>
      </c>
      <c r="P8" t="str">
        <f>""""&amp;E8&amp;""","</f>
        <v>"โครงการจัดตั้งภาควิชาฟิสิกส์  คณะศิลปศาสตร์และวิทยาศาสตร์",</v>
      </c>
      <c r="Q8" t="str">
        <f>""""&amp;F8&amp;""","</f>
        <v>"มหาวิทยาลัยเกษตรศาสตร์ วิทยาเขตกำแพงแสน",</v>
      </c>
      <c r="R8" t="str">
        <f>""""&amp;G8&amp;""","</f>
        <v>"089-020-8006",</v>
      </c>
      <c r="S8" t="str">
        <f>""""&amp;H8&amp;""","</f>
        <v>"tubtimtae@gmail.com",</v>
      </c>
      <c r="T8" t="str">
        <f>""""&amp;I8&amp;""","</f>
        <v>"Experimental Physics, Semiconductor nanostructure and thin film, Solar cells, Electrochemistry",</v>
      </c>
      <c r="U8" t="str">
        <f t="shared" si="0"/>
        <v>"BS",</v>
      </c>
      <c r="V8" t="str">
        <f>""""&amp;"ในเครือข่าย"&amp;""");"</f>
        <v>"ในเครือข่าย");</v>
      </c>
    </row>
    <row r="9" spans="1:29">
      <c r="A9" s="49">
        <v>8</v>
      </c>
      <c r="B9" s="34" t="s">
        <v>378</v>
      </c>
      <c r="C9" s="34" t="s">
        <v>605</v>
      </c>
      <c r="D9" s="34" t="s">
        <v>606</v>
      </c>
      <c r="E9" s="34" t="s">
        <v>607</v>
      </c>
      <c r="F9" s="34" t="s">
        <v>489</v>
      </c>
      <c r="G9" s="47" t="s">
        <v>608</v>
      </c>
      <c r="H9" s="34" t="s">
        <v>609</v>
      </c>
      <c r="I9" s="34" t="s">
        <v>610</v>
      </c>
      <c r="K9" t="str">
        <f>"INSERT INTO reviewers "</f>
        <v xml:space="preserve">INSERT INTO reviewers </v>
      </c>
      <c r="L9" t="str">
        <f>" (title,name,lastname,major,school,tel,email,expert,`group`,type) VALUES ("</f>
        <v xml:space="preserve"> (title,name,lastname,major,school,tel,email,expert,`group`,type) VALUES (</v>
      </c>
      <c r="M9" t="str">
        <f>""""&amp;B9&amp;""","</f>
        <v>"รองศาสตราจารย์ ดร.",</v>
      </c>
      <c r="N9" t="str">
        <f>""""&amp;C9&amp;""","</f>
        <v>"กนกพร",</v>
      </c>
      <c r="O9" t="str">
        <f>""""&amp;D9&amp;""","</f>
        <v>"ฉายะบุระกุล",</v>
      </c>
      <c r="P9" t="str">
        <f>""""&amp;E9&amp;""","</f>
        <v>"หมวดวิชากายวิภาคศาสตร์ ภาควิชาวิทยาศาสตร์การแพทย์ คณะวิทยาศาสตร์",</v>
      </c>
      <c r="Q9" t="str">
        <f>""""&amp;F9&amp;""","</f>
        <v>"มหาวิทยาลัยรังสิต",</v>
      </c>
      <c r="R9" t="str">
        <f>""""&amp;G9&amp;""","</f>
        <v>"0818497996",</v>
      </c>
      <c r="S9" t="str">
        <f>""""&amp;H9&amp;""","</f>
        <v>"kanokporn.c@rsu.ac.th",</v>
      </c>
      <c r="T9" t="str">
        <f>""""&amp;I9&amp;""","</f>
        <v>"Biochemistry, Histology,Molecular biotechnology",</v>
      </c>
      <c r="U9" t="str">
        <f t="shared" si="0"/>
        <v>"BS",</v>
      </c>
      <c r="V9" t="str">
        <f>""""&amp;"ในเครือข่าย"&amp;""");"</f>
        <v>"ในเครือข่าย");</v>
      </c>
    </row>
    <row r="10" spans="1:29">
      <c r="A10" s="49">
        <v>9</v>
      </c>
      <c r="B10" s="34" t="s">
        <v>378</v>
      </c>
      <c r="C10" s="34" t="s">
        <v>611</v>
      </c>
      <c r="D10" s="34" t="s">
        <v>612</v>
      </c>
      <c r="E10" s="34" t="s">
        <v>613</v>
      </c>
      <c r="F10" s="34" t="s">
        <v>489</v>
      </c>
      <c r="G10" s="47" t="s">
        <v>614</v>
      </c>
      <c r="H10" s="34" t="s">
        <v>615</v>
      </c>
      <c r="I10" s="34" t="s">
        <v>616</v>
      </c>
      <c r="K10" t="str">
        <f>"INSERT INTO reviewers "</f>
        <v xml:space="preserve">INSERT INTO reviewers </v>
      </c>
      <c r="L10" t="str">
        <f>" (title,name,lastname,major,school,tel,email,expert,`group`,type) VALUES ("</f>
        <v xml:space="preserve"> (title,name,lastname,major,school,tel,email,expert,`group`,type) VALUES (</v>
      </c>
      <c r="M10" t="str">
        <f>""""&amp;B10&amp;""","</f>
        <v>"รองศาสตราจารย์ ดร.",</v>
      </c>
      <c r="N10" t="str">
        <f>""""&amp;C10&amp;""","</f>
        <v>"กาญจนา",</v>
      </c>
      <c r="O10" t="str">
        <f>""""&amp;D10&amp;""","</f>
        <v>"จันทร์ประเสริฐ",</v>
      </c>
      <c r="P10" t="str">
        <f>""""&amp;E10&amp;""","</f>
        <v>"คณะวิทยาศาสตร์ ภาควิชาฟิสิกส์",</v>
      </c>
      <c r="Q10" t="str">
        <f>""""&amp;F10&amp;""","</f>
        <v>"มหาวิทยาลัยรังสิต",</v>
      </c>
      <c r="R10" t="str">
        <f>""""&amp;G10&amp;""","</f>
        <v>"0894788367",</v>
      </c>
      <c r="S10" t="str">
        <f>""""&amp;H10&amp;""","</f>
        <v>"kanchanprasert@gmail.com",</v>
      </c>
      <c r="T10" t="str">
        <f>""""&amp;I10&amp;""","</f>
        <v>"ฟิสิกส์, วิทยาศาสตร์ศึกษา",</v>
      </c>
      <c r="U10" t="str">
        <f t="shared" si="0"/>
        <v>"BS",</v>
      </c>
      <c r="V10" t="str">
        <f>""""&amp;"ในเครือข่าย"&amp;""");"</f>
        <v>"ในเครือข่าย");</v>
      </c>
    </row>
    <row r="11" spans="1:29">
      <c r="A11" s="49">
        <v>10</v>
      </c>
      <c r="B11" s="34" t="s">
        <v>363</v>
      </c>
      <c r="C11" s="34" t="s">
        <v>617</v>
      </c>
      <c r="D11" s="34" t="s">
        <v>618</v>
      </c>
      <c r="E11" s="34" t="s">
        <v>585</v>
      </c>
      <c r="F11" s="34" t="s">
        <v>339</v>
      </c>
      <c r="G11" s="47" t="s">
        <v>619</v>
      </c>
      <c r="H11" s="34" t="s">
        <v>620</v>
      </c>
      <c r="I11" s="34" t="s">
        <v>621</v>
      </c>
      <c r="K11" t="str">
        <f>"INSERT INTO reviewers "</f>
        <v xml:space="preserve">INSERT INTO reviewers </v>
      </c>
      <c r="L11" t="str">
        <f>" (title,name,lastname,major,school,tel,email,expert,`group`,type) VALUES ("</f>
        <v xml:space="preserve"> (title,name,lastname,major,school,tel,email,expert,`group`,type) VALUES (</v>
      </c>
      <c r="M11" t="str">
        <f>""""&amp;B11&amp;""","</f>
        <v>"ผู้ช่วยศาสตราจารย์ ดร.",</v>
      </c>
      <c r="N11" t="str">
        <f>""""&amp;C11&amp;""","</f>
        <v>"คมสันต์",</v>
      </c>
      <c r="O11" t="str">
        <f>""""&amp;D11&amp;""","</f>
        <v>"เนียมเปรม",</v>
      </c>
      <c r="P11" t="str">
        <f>""""&amp;E11&amp;""","</f>
        <v>"คณะวิทยาศาสตร์ประยุกต์ ภาควิชาคณิตศาสตร์",</v>
      </c>
      <c r="Q11" t="str">
        <f>""""&amp;F11&amp;""","</f>
        <v>"มหาวิทยาลัยเทคโนโลยีพระจอมเกล้าพระนครเหนือ",</v>
      </c>
      <c r="R11" t="str">
        <f>""""&amp;G11&amp;""","</f>
        <v>"025552000",</v>
      </c>
      <c r="S11" t="str">
        <f>""""&amp;H11&amp;""","</f>
        <v>"khomsan.n@sci.kmutnb.ac.th",</v>
      </c>
      <c r="T11" t="str">
        <f>""""&amp;I11&amp;""","</f>
        <v>"คณิตศาสตร์",</v>
      </c>
      <c r="U11" t="str">
        <f t="shared" si="0"/>
        <v>"BS",</v>
      </c>
      <c r="V11" t="str">
        <f>""""&amp;"ในเครือข่าย"&amp;""");"</f>
        <v>"ในเครือข่าย");</v>
      </c>
    </row>
    <row r="12" spans="1:29">
      <c r="A12" s="49">
        <v>11</v>
      </c>
      <c r="B12" s="34" t="s">
        <v>363</v>
      </c>
      <c r="C12" s="34" t="s">
        <v>622</v>
      </c>
      <c r="D12" s="34" t="s">
        <v>623</v>
      </c>
      <c r="E12" s="34" t="s">
        <v>624</v>
      </c>
      <c r="F12" s="34" t="s">
        <v>339</v>
      </c>
      <c r="G12" s="47" t="s">
        <v>625</v>
      </c>
      <c r="H12" s="34" t="s">
        <v>626</v>
      </c>
      <c r="I12" s="34" t="s">
        <v>627</v>
      </c>
      <c r="K12" t="str">
        <f>"INSERT INTO reviewers "</f>
        <v xml:space="preserve">INSERT INTO reviewers </v>
      </c>
      <c r="L12" t="str">
        <f>" (title,name,lastname,major,school,tel,email,expert,`group`,type) VALUES ("</f>
        <v xml:space="preserve"> (title,name,lastname,major,school,tel,email,expert,`group`,type) VALUES (</v>
      </c>
      <c r="M12" t="str">
        <f>""""&amp;B12&amp;""","</f>
        <v>"ผู้ช่วยศาสตราจารย์ ดร.",</v>
      </c>
      <c r="N12" t="str">
        <f>""""&amp;C12&amp;""","</f>
        <v>"ชนาพันธุ์",</v>
      </c>
      <c r="O12" t="str">
        <f>""""&amp;D12&amp;""","</f>
        <v>"ชนาเนตร",</v>
      </c>
      <c r="P12" t="str">
        <f>""""&amp;E12&amp;""","</f>
        <v>"คณะวิทยาศาสตร์ประยุกต์",</v>
      </c>
      <c r="Q12" t="str">
        <f>""""&amp;F12&amp;""","</f>
        <v>"มหาวิทยาลัยเทคโนโลยีพระจอมเกล้าพระนครเหนือ",</v>
      </c>
      <c r="R12" t="str">
        <f>""""&amp;G12&amp;""","</f>
        <v>"025552000 ต่อ 4913",</v>
      </c>
      <c r="S12" t="str">
        <f>""""&amp;H12&amp;""","</f>
        <v>"chanaphun.c@sci.kmutnb.ac.th",</v>
      </c>
      <c r="T12" t="str">
        <f>""""&amp;I12&amp;""","</f>
        <v>"สถิติ สถิติประยุกต์ การควบคุมคุณภาพเชิงสถิติ สถิติเชิงคำนวณ",</v>
      </c>
      <c r="U12" t="str">
        <f t="shared" si="0"/>
        <v>"BS",</v>
      </c>
      <c r="V12" t="str">
        <f>""""&amp;"ในเครือข่าย"&amp;""");"</f>
        <v>"ในเครือข่าย");</v>
      </c>
    </row>
    <row r="13" spans="1:29">
      <c r="A13" s="49">
        <v>12</v>
      </c>
      <c r="B13" s="34" t="s">
        <v>486</v>
      </c>
      <c r="C13" s="34" t="s">
        <v>628</v>
      </c>
      <c r="D13" s="34" t="s">
        <v>629</v>
      </c>
      <c r="E13" s="39" t="s">
        <v>591</v>
      </c>
      <c r="F13" s="36" t="s">
        <v>592</v>
      </c>
      <c r="G13" s="47" t="s">
        <v>630</v>
      </c>
      <c r="H13" s="34" t="s">
        <v>631</v>
      </c>
      <c r="I13" s="34" t="s">
        <v>632</v>
      </c>
      <c r="K13" t="str">
        <f>"INSERT INTO reviewers "</f>
        <v xml:space="preserve">INSERT INTO reviewers </v>
      </c>
      <c r="L13" t="str">
        <f>" (title,name,lastname,major,school,tel,email,expert,`group`,type) VALUES ("</f>
        <v xml:space="preserve"> (title,name,lastname,major,school,tel,email,expert,`group`,type) VALUES (</v>
      </c>
      <c r="M13" t="str">
        <f>""""&amp;B13&amp;""","</f>
        <v>"อาจารย์",</v>
      </c>
      <c r="N13" t="str">
        <f>""""&amp;C13&amp;""","</f>
        <v>"ดร.บงกช",</v>
      </c>
      <c r="O13" t="str">
        <f>""""&amp;D13&amp;""","</f>
        <v>"วิชาชูเชิด",</v>
      </c>
      <c r="P13" t="str">
        <f>""""&amp;E13&amp;""","</f>
        <v>"คณะศิลปศาสตร์และวิทยาศาสตร์",</v>
      </c>
      <c r="Q13" t="str">
        <f>""""&amp;F13&amp;""","</f>
        <v>"มหาวิทยาลัยเกษตรศาสตร์   วิทยาเขตกำแพงแสน",</v>
      </c>
      <c r="R13" t="str">
        <f>""""&amp;G13&amp;""","</f>
        <v>"0819691179",</v>
      </c>
      <c r="S13" t="str">
        <f>""""&amp;H13&amp;""","</f>
        <v>"faasbkw@ku.th",</v>
      </c>
      <c r="T13" t="str">
        <f>""""&amp;I13&amp;""","</f>
        <v>"ชีววิทยาทางทะเล, สาหร่ายทะเล, นิเวศวิทยาทางทะเล, สายสัมพันธ์เชิงวิวัฒนาการ",</v>
      </c>
      <c r="U13" t="str">
        <f t="shared" si="0"/>
        <v>"BS",</v>
      </c>
      <c r="V13" t="str">
        <f>""""&amp;"ในเครือข่าย"&amp;""");"</f>
        <v>"ในเครือข่าย");</v>
      </c>
    </row>
    <row r="14" spans="1:29">
      <c r="A14" s="49">
        <v>13</v>
      </c>
      <c r="B14" s="34" t="s">
        <v>486</v>
      </c>
      <c r="C14" s="34" t="s">
        <v>633</v>
      </c>
      <c r="D14" s="34" t="s">
        <v>634</v>
      </c>
      <c r="E14" s="34" t="s">
        <v>635</v>
      </c>
      <c r="F14" s="34" t="s">
        <v>636</v>
      </c>
      <c r="G14" s="47" t="s">
        <v>637</v>
      </c>
      <c r="H14" s="34" t="s">
        <v>638</v>
      </c>
      <c r="I14" s="34" t="s">
        <v>639</v>
      </c>
      <c r="K14" t="str">
        <f>"INSERT INTO reviewers "</f>
        <v xml:space="preserve">INSERT INTO reviewers </v>
      </c>
      <c r="L14" t="str">
        <f>" (title,name,lastname,major,school,tel,email,expert,`group`,type) VALUES ("</f>
        <v xml:space="preserve"> (title,name,lastname,major,school,tel,email,expert,`group`,type) VALUES (</v>
      </c>
      <c r="M14" t="str">
        <f>""""&amp;B14&amp;""","</f>
        <v>"อาจารย์",</v>
      </c>
      <c r="N14" t="str">
        <f>""""&amp;C14&amp;""","</f>
        <v>"ดร.สุมามาลย์",</v>
      </c>
      <c r="O14" t="str">
        <f>""""&amp;D14&amp;""","</f>
        <v>"ปานคำ",</v>
      </c>
      <c r="P14" t="str">
        <f>""""&amp;E14&amp;""","</f>
        <v>"ภาควิชาคณิตศาสตร์",</v>
      </c>
      <c r="Q14" t="str">
        <f>""""&amp;F14&amp;""","</f>
        <v>"ม.รังสิต",</v>
      </c>
      <c r="R14" t="str">
        <f>""""&amp;G14&amp;""","</f>
        <v>"0863521155",</v>
      </c>
      <c r="S14" t="str">
        <f>""""&amp;H14&amp;""","</f>
        <v>"sumamanp56@gmail.com",</v>
      </c>
      <c r="T14" t="str">
        <f>""""&amp;I14&amp;""","</f>
        <v>"สถิติ สถิติประยุกต์ สถิติขั้นสูง",</v>
      </c>
      <c r="U14" t="str">
        <f t="shared" si="0"/>
        <v>"BS",</v>
      </c>
      <c r="V14" t="str">
        <f>""""&amp;"ในเครือข่าย"&amp;""");"</f>
        <v>"ในเครือข่าย");</v>
      </c>
    </row>
    <row r="15" spans="1:29">
      <c r="A15" s="49">
        <v>14</v>
      </c>
      <c r="B15" s="34" t="s">
        <v>486</v>
      </c>
      <c r="C15" s="34" t="s">
        <v>640</v>
      </c>
      <c r="D15" s="34" t="s">
        <v>641</v>
      </c>
      <c r="E15" s="34" t="s">
        <v>642</v>
      </c>
      <c r="F15" s="34" t="s">
        <v>339</v>
      </c>
      <c r="G15" s="47" t="s">
        <v>643</v>
      </c>
      <c r="H15" s="34" t="s">
        <v>644</v>
      </c>
      <c r="I15" s="34" t="s">
        <v>645</v>
      </c>
      <c r="K15" t="str">
        <f>"INSERT INTO reviewers "</f>
        <v xml:space="preserve">INSERT INTO reviewers </v>
      </c>
      <c r="L15" t="str">
        <f>" (title,name,lastname,major,school,tel,email,expert,`group`,type) VALUES ("</f>
        <v xml:space="preserve"> (title,name,lastname,major,school,tel,email,expert,`group`,type) VALUES (</v>
      </c>
      <c r="M15" t="str">
        <f>""""&amp;B15&amp;""","</f>
        <v>"อาจารย์",</v>
      </c>
      <c r="N15" t="str">
        <f>""""&amp;C15&amp;""","</f>
        <v>"ดร.สุริยา",</v>
      </c>
      <c r="O15" t="str">
        <f>""""&amp;D15&amp;""","</f>
        <v>"ฤธาทิพย์",</v>
      </c>
      <c r="P15" t="str">
        <f>""""&amp;E15&amp;""","</f>
        <v>"คณะวิทยาศาสตร์ประยุกต์  ภาควิชาเทคโนโลยีอุตสาหกรรมเกษตร อาหาร และสิ่งแวดล้อม",</v>
      </c>
      <c r="Q15" t="str">
        <f>""""&amp;F15&amp;""","</f>
        <v>"มหาวิทยาลัยเทคโนโลยีพระจอมเกล้าพระนครเหนือ",</v>
      </c>
      <c r="R15" t="str">
        <f>""""&amp;G15&amp;""","</f>
        <v>"025552000 ต่อ 4715",</v>
      </c>
      <c r="S15" t="str">
        <f>""""&amp;H15&amp;""","</f>
        <v>"suriya.r@sci.kmutnb.ac.th",</v>
      </c>
      <c r="T15" t="str">
        <f>""""&amp;I15&amp;""","</f>
        <v>"Bioactive agent, Microbial, biotechnology, Genetic Engineering",</v>
      </c>
      <c r="U15" t="str">
        <f t="shared" si="0"/>
        <v>"BS",</v>
      </c>
      <c r="V15" t="str">
        <f>""""&amp;"ในเครือข่าย"&amp;""");"</f>
        <v>"ในเครือข่าย");</v>
      </c>
    </row>
    <row r="16" spans="1:29">
      <c r="A16" s="49">
        <v>15</v>
      </c>
      <c r="B16" s="34" t="s">
        <v>646</v>
      </c>
      <c r="C16" s="34" t="s">
        <v>647</v>
      </c>
      <c r="D16" s="34" t="s">
        <v>648</v>
      </c>
      <c r="E16" s="34" t="s">
        <v>649</v>
      </c>
      <c r="F16" s="34" t="s">
        <v>545</v>
      </c>
      <c r="G16" s="47" t="s">
        <v>650</v>
      </c>
      <c r="H16" s="34" t="s">
        <v>651</v>
      </c>
      <c r="I16" s="34" t="s">
        <v>639</v>
      </c>
      <c r="K16" t="str">
        <f>"INSERT INTO reviewers "</f>
        <v xml:space="preserve">INSERT INTO reviewers </v>
      </c>
      <c r="L16" t="str">
        <f>" (title,name,lastname,major,school,tel,email,expert,`group`,type) VALUES ("</f>
        <v xml:space="preserve"> (title,name,lastname,major,school,tel,email,expert,`group`,type) VALUES (</v>
      </c>
      <c r="M16" t="str">
        <f>""""&amp;B16&amp;""","</f>
        <v>"รองศาสตราจารย์",</v>
      </c>
      <c r="N16" t="str">
        <f>""""&amp;C16&amp;""","</f>
        <v>"ดวงพร",</v>
      </c>
      <c r="O16" t="str">
        <f>""""&amp;D16&amp;""","</f>
        <v>"หัชชะวณิช",</v>
      </c>
      <c r="P16" t="str">
        <f>""""&amp;E16&amp;""","</f>
        <v>"วิทยาศาสตร์และเทคโนโลยี",</v>
      </c>
      <c r="Q16" t="str">
        <f>""""&amp;F16&amp;""","</f>
        <v>"มหาวิทยาลัยหอการค้าไทย",</v>
      </c>
      <c r="R16" t="str">
        <f>""""&amp;G16&amp;""","</f>
        <v>"0865699868",</v>
      </c>
      <c r="S16" t="str">
        <f>""""&amp;H16&amp;""","</f>
        <v>"doungporn_hat@utcc.ac.th",</v>
      </c>
      <c r="T16" t="str">
        <f>""""&amp;I16&amp;""","</f>
        <v>"สถิติ สถิติประยุกต์ สถิติขั้นสูง",</v>
      </c>
      <c r="U16" t="str">
        <f t="shared" si="0"/>
        <v>"BS",</v>
      </c>
      <c r="V16" t="str">
        <f>""""&amp;"ในเครือข่าย"&amp;""");"</f>
        <v>"ในเครือข่าย");</v>
      </c>
    </row>
    <row r="17" spans="1:22">
      <c r="A17" s="49">
        <v>16</v>
      </c>
      <c r="B17" s="34" t="s">
        <v>388</v>
      </c>
      <c r="C17" s="34" t="s">
        <v>652</v>
      </c>
      <c r="D17" s="34" t="s">
        <v>653</v>
      </c>
      <c r="E17" s="34" t="s">
        <v>654</v>
      </c>
      <c r="F17" s="34" t="s">
        <v>489</v>
      </c>
      <c r="G17" s="47" t="s">
        <v>655</v>
      </c>
      <c r="H17" s="34" t="s">
        <v>656</v>
      </c>
      <c r="I17" s="34" t="s">
        <v>657</v>
      </c>
      <c r="K17" t="str">
        <f>"INSERT INTO reviewers "</f>
        <v xml:space="preserve">INSERT INTO reviewers </v>
      </c>
      <c r="L17" t="str">
        <f>" (title,name,lastname,major,school,tel,email,expert,`group`,type) VALUES ("</f>
        <v xml:space="preserve"> (title,name,lastname,major,school,tel,email,expert,`group`,type) VALUES (</v>
      </c>
      <c r="M17" t="str">
        <f>""""&amp;B17&amp;""","</f>
        <v>"ผู้ช่วยศาสตราจารย์",</v>
      </c>
      <c r="N17" t="str">
        <f>""""&amp;C17&amp;""","</f>
        <v>"ดวงฤทัย",</v>
      </c>
      <c r="O17" t="str">
        <f>""""&amp;D17&amp;""","</f>
        <v>"ศรีแดง",</v>
      </c>
      <c r="P17" t="str">
        <f>""""&amp;E17&amp;""","</f>
        <v>"วิทยาศาสตร์/เคมี",</v>
      </c>
      <c r="Q17" t="str">
        <f>""""&amp;F17&amp;""","</f>
        <v>"มหาวิทยาลัยรังสิต",</v>
      </c>
      <c r="R17" t="str">
        <f>""""&amp;G17&amp;""","</f>
        <v>"081-6599913",</v>
      </c>
      <c r="S17" t="str">
        <f>""""&amp;H17&amp;""","</f>
        <v>"Duangruthai.s@rsu.ac.th",</v>
      </c>
      <c r="T17" t="str">
        <f>""""&amp;I17&amp;""","</f>
        <v>"เคมี/พอลิเมอร์",</v>
      </c>
      <c r="U17" t="str">
        <f t="shared" si="0"/>
        <v>"BS",</v>
      </c>
      <c r="V17" t="str">
        <f>""""&amp;"ในเครือข่าย"&amp;""");"</f>
        <v>"ในเครือข่าย");</v>
      </c>
    </row>
    <row r="18" spans="1:22">
      <c r="A18" s="49">
        <v>17</v>
      </c>
      <c r="B18" s="34" t="s">
        <v>486</v>
      </c>
      <c r="C18" s="34" t="s">
        <v>658</v>
      </c>
      <c r="D18" s="34" t="s">
        <v>659</v>
      </c>
      <c r="E18" s="34" t="s">
        <v>660</v>
      </c>
      <c r="F18" s="34" t="s">
        <v>489</v>
      </c>
      <c r="G18" s="47" t="s">
        <v>661</v>
      </c>
      <c r="H18" s="34" t="s">
        <v>662</v>
      </c>
      <c r="I18" s="34" t="s">
        <v>663</v>
      </c>
      <c r="K18" t="str">
        <f>"INSERT INTO reviewers "</f>
        <v xml:space="preserve">INSERT INTO reviewers </v>
      </c>
      <c r="L18" t="str">
        <f>" (title,name,lastname,major,school,tel,email,expert,`group`,type) VALUES ("</f>
        <v xml:space="preserve"> (title,name,lastname,major,school,tel,email,expert,`group`,type) VALUES (</v>
      </c>
      <c r="M18" t="str">
        <f>""""&amp;B18&amp;""","</f>
        <v>"อาจารย์",</v>
      </c>
      <c r="N18" t="str">
        <f>""""&amp;C18&amp;""","</f>
        <v>"ดารุณี",</v>
      </c>
      <c r="O18" t="str">
        <f>""""&amp;D18&amp;""","</f>
        <v>"เสริฐผล",</v>
      </c>
      <c r="P18" t="str">
        <f>""""&amp;E18&amp;""","</f>
        <v>"วิทยาศาสตร์",</v>
      </c>
      <c r="Q18" t="str">
        <f>""""&amp;F18&amp;""","</f>
        <v>"มหาวิทยาลัยรังสิต",</v>
      </c>
      <c r="R18" t="str">
        <f>""""&amp;G18&amp;""","</f>
        <v>"0870352285",</v>
      </c>
      <c r="S18" t="str">
        <f>""""&amp;H18&amp;""","</f>
        <v>"darunee.s@rsu.ac.th",</v>
      </c>
      <c r="T18" t="str">
        <f>""""&amp;I18&amp;""","</f>
        <v>"เคมีประยุกต์",</v>
      </c>
      <c r="U18" t="str">
        <f t="shared" si="0"/>
        <v>"BS",</v>
      </c>
      <c r="V18" t="str">
        <f>""""&amp;"ในเครือข่าย"&amp;""");"</f>
        <v>"ในเครือข่าย");</v>
      </c>
    </row>
    <row r="19" spans="1:22">
      <c r="A19" s="49">
        <v>18</v>
      </c>
      <c r="B19" s="34" t="s">
        <v>486</v>
      </c>
      <c r="C19" s="57" t="s">
        <v>664</v>
      </c>
      <c r="D19" s="34" t="s">
        <v>665</v>
      </c>
      <c r="E19" s="34" t="s">
        <v>666</v>
      </c>
      <c r="F19" s="34" t="s">
        <v>667</v>
      </c>
      <c r="G19" s="47" t="s">
        <v>668</v>
      </c>
      <c r="H19" s="34" t="s">
        <v>669</v>
      </c>
      <c r="I19" s="42" t="s">
        <v>798</v>
      </c>
      <c r="K19" t="str">
        <f>"INSERT INTO reviewers "</f>
        <v xml:space="preserve">INSERT INTO reviewers </v>
      </c>
      <c r="L19" t="str">
        <f>" (title,name,lastname,major,school,tel,email,expert,`group`,type) VALUES ("</f>
        <v xml:space="preserve"> (title,name,lastname,major,school,tel,email,expert,`group`,type) VALUES (</v>
      </c>
      <c r="M19" t="str">
        <f>""""&amp;B19&amp;""","</f>
        <v>"อาจารย์",</v>
      </c>
      <c r="N19" t="str">
        <f>""""&amp;C19&amp;""","</f>
        <v>"ทิพวรรณ",</v>
      </c>
      <c r="O19" t="str">
        <f>""""&amp;D19&amp;""","</f>
        <v>"จูประจบ",</v>
      </c>
      <c r="P19" t="str">
        <f>""""&amp;E19&amp;""","</f>
        <v>"ภาควิชาเคมี คณะวิทยาศาสตร์",</v>
      </c>
      <c r="Q19" t="str">
        <f>""""&amp;F19&amp;""","</f>
        <v>"มหาวิทยาลัยสยาม",</v>
      </c>
      <c r="R19" t="str">
        <f>""""&amp;G19&amp;""","</f>
        <v>"0892137198",</v>
      </c>
      <c r="S19" t="str">
        <f>""""&amp;H19&amp;""","</f>
        <v>"t_juprajob@yahoo.com",</v>
      </c>
      <c r="T19" t="str">
        <f>""""&amp;I19&amp;""","</f>
        <v>"เคมีอินทรีย์ (organic chemistry), ผลิตภัณฑ์ธรรมชาติ (natural product)",</v>
      </c>
      <c r="U19" t="str">
        <f t="shared" si="0"/>
        <v>"BS",</v>
      </c>
      <c r="V19" t="str">
        <f>""""&amp;"ในเครือข่าย"&amp;""");"</f>
        <v>"ในเครือข่าย");</v>
      </c>
    </row>
    <row r="20" spans="1:22">
      <c r="A20" s="49">
        <v>19</v>
      </c>
      <c r="B20" s="34" t="s">
        <v>388</v>
      </c>
      <c r="C20" s="34" t="s">
        <v>487</v>
      </c>
      <c r="D20" s="39" t="s">
        <v>671</v>
      </c>
      <c r="E20" s="39" t="s">
        <v>291</v>
      </c>
      <c r="F20" s="34" t="s">
        <v>672</v>
      </c>
      <c r="G20" s="47" t="s">
        <v>673</v>
      </c>
      <c r="H20" s="34" t="s">
        <v>674</v>
      </c>
      <c r="I20" s="34" t="s">
        <v>675</v>
      </c>
      <c r="K20" t="str">
        <f>"INSERT INTO reviewers "</f>
        <v xml:space="preserve">INSERT INTO reviewers </v>
      </c>
      <c r="L20" t="str">
        <f>" (title,name,lastname,major,school,tel,email,expert,`group`,type) VALUES ("</f>
        <v xml:space="preserve"> (title,name,lastname,major,school,tel,email,expert,`group`,type) VALUES (</v>
      </c>
      <c r="M20" t="str">
        <f>""""&amp;B20&amp;""","</f>
        <v>"ผู้ช่วยศาสตราจารย์",</v>
      </c>
      <c r="N20" t="str">
        <f>""""&amp;C20&amp;""","</f>
        <v>"ธเนศ",</v>
      </c>
      <c r="O20" t="str">
        <f>""""&amp;D20&amp;""","</f>
        <v>"พงศ์ธีรัตน์",</v>
      </c>
      <c r="P20" t="str">
        <f>""""&amp;E20&amp;""","</f>
        <v>"คณะวิทยาศาสตร์",</v>
      </c>
      <c r="Q20" t="str">
        <f>""""&amp;F20&amp;""","</f>
        <v>"ม รังสิต",</v>
      </c>
      <c r="R20" t="str">
        <f>""""&amp;G20&amp;""","</f>
        <v>"0846454570",</v>
      </c>
      <c r="S20" t="str">
        <f>""""&amp;H20&amp;""","</f>
        <v>"tanett.p@rsu.ac.th",</v>
      </c>
      <c r="T20" t="str">
        <f>""""&amp;I20&amp;""","</f>
        <v>"ชีวเคมี",</v>
      </c>
      <c r="U20" t="str">
        <f t="shared" si="0"/>
        <v>"BS",</v>
      </c>
      <c r="V20" t="str">
        <f>""""&amp;"ในเครือข่าย"&amp;""");"</f>
        <v>"ในเครือข่าย");</v>
      </c>
    </row>
    <row r="21" spans="1:22">
      <c r="A21" s="49">
        <v>20</v>
      </c>
      <c r="B21" s="34" t="s">
        <v>363</v>
      </c>
      <c r="C21" s="34" t="s">
        <v>676</v>
      </c>
      <c r="D21" s="34" t="s">
        <v>677</v>
      </c>
      <c r="E21" s="34" t="s">
        <v>678</v>
      </c>
      <c r="F21" s="34" t="s">
        <v>339</v>
      </c>
      <c r="G21" s="47" t="s">
        <v>619</v>
      </c>
      <c r="H21" s="34" t="s">
        <v>341</v>
      </c>
      <c r="I21" s="34" t="s">
        <v>679</v>
      </c>
      <c r="K21" t="str">
        <f>"INSERT INTO reviewers "</f>
        <v xml:space="preserve">INSERT INTO reviewers </v>
      </c>
      <c r="L21" t="str">
        <f>" (title,name,lastname,major,school,tel,email,expert,`group`,type) VALUES ("</f>
        <v xml:space="preserve"> (title,name,lastname,major,school,tel,email,expert,`group`,type) VALUES (</v>
      </c>
      <c r="M21" t="str">
        <f>""""&amp;B21&amp;""","</f>
        <v>"ผู้ช่วยศาสตราจารย์ ดร.",</v>
      </c>
      <c r="N21" t="str">
        <f>""""&amp;C21&amp;""","</f>
        <v>"นวลพรรณ",</v>
      </c>
      <c r="O21" t="str">
        <f>""""&amp;D21&amp;""","</f>
        <v>"ลอว์สัน",</v>
      </c>
      <c r="P21" t="str">
        <f>""""&amp;E21&amp;""","</f>
        <v>"ภาควิชาสถิติประยุกต์ คณะวิทยาศาสตร์ประยุกต์",</v>
      </c>
      <c r="Q21" t="str">
        <f>""""&amp;F21&amp;""","</f>
        <v>"มหาวิทยาลัยเทคโนโลยีพระจอมเกล้าพระนครเหนือ",</v>
      </c>
      <c r="R21" t="str">
        <f>""""&amp;G21&amp;""","</f>
        <v>"025552000",</v>
      </c>
      <c r="S21" t="str">
        <f>""""&amp;H21&amp;""","</f>
        <v>"nuanpan.n@sci.kmutnb.ac.th",</v>
      </c>
      <c r="T21" t="str">
        <f>""""&amp;I21&amp;""","</f>
        <v>"Sample survey, Non-response in sample survey, Regression analysis",</v>
      </c>
      <c r="U21" t="str">
        <f t="shared" si="0"/>
        <v>"BS",</v>
      </c>
      <c r="V21" t="str">
        <f>""""&amp;"ในเครือข่าย"&amp;""");"</f>
        <v>"ในเครือข่าย");</v>
      </c>
    </row>
    <row r="22" spans="1:22">
      <c r="A22" s="49">
        <v>21</v>
      </c>
      <c r="B22" s="34" t="s">
        <v>363</v>
      </c>
      <c r="C22" s="34" t="s">
        <v>680</v>
      </c>
      <c r="D22" s="34" t="s">
        <v>681</v>
      </c>
      <c r="E22" s="34" t="s">
        <v>682</v>
      </c>
      <c r="F22" s="34" t="s">
        <v>489</v>
      </c>
      <c r="G22" s="47" t="s">
        <v>683</v>
      </c>
      <c r="H22" s="34" t="s">
        <v>684</v>
      </c>
      <c r="I22" s="34" t="s">
        <v>685</v>
      </c>
      <c r="K22" t="str">
        <f>"INSERT INTO reviewers "</f>
        <v xml:space="preserve">INSERT INTO reviewers </v>
      </c>
      <c r="L22" t="str">
        <f>" (title,name,lastname,major,school,tel,email,expert,`group`,type) VALUES ("</f>
        <v xml:space="preserve"> (title,name,lastname,major,school,tel,email,expert,`group`,type) VALUES (</v>
      </c>
      <c r="M22" t="str">
        <f>""""&amp;B22&amp;""","</f>
        <v>"ผู้ช่วยศาสตราจารย์ ดร.",</v>
      </c>
      <c r="N22" t="str">
        <f>""""&amp;C22&amp;""","</f>
        <v>"บุณยรัศมิ์",</v>
      </c>
      <c r="O22" t="str">
        <f>""""&amp;D22&amp;""","</f>
        <v>"สุขเขียว",</v>
      </c>
      <c r="P22" t="str">
        <f>""""&amp;E22&amp;""","</f>
        <v>"วิทยาศาสตร์ /เคมี",</v>
      </c>
      <c r="Q22" t="str">
        <f>""""&amp;F22&amp;""","</f>
        <v>"มหาวิทยาลัยรังสิต",</v>
      </c>
      <c r="R22" t="str">
        <f>""""&amp;G22&amp;""","</f>
        <v>"029972222",</v>
      </c>
      <c r="S22" t="str">
        <f>""""&amp;H22&amp;""","</f>
        <v>"boonyaras.s@rsu.ac.th",</v>
      </c>
      <c r="T22" t="str">
        <f>""""&amp;I22&amp;""","</f>
        <v>"เคมี/ชีวเคมี",</v>
      </c>
      <c r="U22" t="str">
        <f t="shared" si="0"/>
        <v>"BS",</v>
      </c>
      <c r="V22" t="str">
        <f>""""&amp;"ในเครือข่าย"&amp;""");"</f>
        <v>"ในเครือข่าย");</v>
      </c>
    </row>
    <row r="23" spans="1:22">
      <c r="A23" s="49">
        <v>22</v>
      </c>
      <c r="B23" s="34" t="s">
        <v>388</v>
      </c>
      <c r="C23" s="34" t="s">
        <v>686</v>
      </c>
      <c r="D23" s="34" t="s">
        <v>687</v>
      </c>
      <c r="E23" s="34" t="s">
        <v>688</v>
      </c>
      <c r="F23" s="34" t="s">
        <v>489</v>
      </c>
      <c r="G23" s="47" t="s">
        <v>689</v>
      </c>
      <c r="H23" s="34" t="s">
        <v>690</v>
      </c>
      <c r="I23" s="34" t="s">
        <v>691</v>
      </c>
      <c r="K23" t="str">
        <f>"INSERT INTO reviewers "</f>
        <v xml:space="preserve">INSERT INTO reviewers </v>
      </c>
      <c r="L23" t="str">
        <f>" (title,name,lastname,major,school,tel,email,expert,`group`,type) VALUES ("</f>
        <v xml:space="preserve"> (title,name,lastname,major,school,tel,email,expert,`group`,type) VALUES (</v>
      </c>
      <c r="M23" t="str">
        <f>""""&amp;B23&amp;""","</f>
        <v>"ผู้ช่วยศาสตราจารย์",</v>
      </c>
      <c r="N23" t="str">
        <f>""""&amp;C23&amp;""","</f>
        <v>"ปรานอม",</v>
      </c>
      <c r="O23" t="str">
        <f>""""&amp;D23&amp;""","</f>
        <v>"ขาวเมฆ",</v>
      </c>
      <c r="P23" t="str">
        <f>""""&amp;E23&amp;""","</f>
        <v>"คณะวิทยาศาสตร์ ภาควิชาเคมี",</v>
      </c>
      <c r="Q23" t="str">
        <f>""""&amp;F23&amp;""","</f>
        <v>"มหาวิทยาลัยรังสิต",</v>
      </c>
      <c r="R23" t="str">
        <f>""""&amp;G23&amp;""","</f>
        <v>"0816203917",</v>
      </c>
      <c r="S23" t="str">
        <f>""""&amp;H23&amp;""","</f>
        <v>"ajarnnorm@gmail.com",</v>
      </c>
      <c r="T23" t="str">
        <f>""""&amp;I23&amp;""","</f>
        <v>"เคมี",</v>
      </c>
      <c r="U23" t="str">
        <f t="shared" si="0"/>
        <v>"BS",</v>
      </c>
      <c r="V23" t="str">
        <f>""""&amp;"ในเครือข่าย"&amp;""");"</f>
        <v>"ในเครือข่าย");</v>
      </c>
    </row>
    <row r="24" spans="1:22">
      <c r="A24" s="49">
        <v>23</v>
      </c>
      <c r="B24" s="34" t="s">
        <v>646</v>
      </c>
      <c r="C24" s="34" t="s">
        <v>692</v>
      </c>
      <c r="D24" s="34" t="s">
        <v>693</v>
      </c>
      <c r="E24" s="34" t="s">
        <v>654</v>
      </c>
      <c r="F24" s="34" t="s">
        <v>489</v>
      </c>
      <c r="G24" s="47" t="s">
        <v>694</v>
      </c>
      <c r="H24" s="34" t="s">
        <v>695</v>
      </c>
      <c r="I24" s="34" t="s">
        <v>691</v>
      </c>
      <c r="K24" t="str">
        <f>"INSERT INTO reviewers "</f>
        <v xml:space="preserve">INSERT INTO reviewers </v>
      </c>
      <c r="L24" t="str">
        <f>" (title,name,lastname,major,school,tel,email,expert,`group`,type) VALUES ("</f>
        <v xml:space="preserve"> (title,name,lastname,major,school,tel,email,expert,`group`,type) VALUES (</v>
      </c>
      <c r="M24" t="str">
        <f>""""&amp;B24&amp;""","</f>
        <v>"รองศาสตราจารย์",</v>
      </c>
      <c r="N24" t="str">
        <f>""""&amp;C24&amp;""","</f>
        <v>"ปัญญา",</v>
      </c>
      <c r="O24" t="str">
        <f>""""&amp;D24&amp;""","</f>
        <v>"มณีจักร์",</v>
      </c>
      <c r="P24" t="str">
        <f>""""&amp;E24&amp;""","</f>
        <v>"วิทยาศาสตร์/เคมี",</v>
      </c>
      <c r="Q24" t="str">
        <f>""""&amp;F24&amp;""","</f>
        <v>"มหาวิทยาลัยรังสิต",</v>
      </c>
      <c r="R24" t="str">
        <f>""""&amp;G24&amp;""","</f>
        <v>"0841013219",</v>
      </c>
      <c r="S24" t="str">
        <f>""""&amp;H24&amp;""","</f>
        <v>"panya.m@rsu.ac.th",</v>
      </c>
      <c r="T24" t="str">
        <f>""""&amp;I24&amp;""","</f>
        <v>"เคมี",</v>
      </c>
      <c r="U24" t="str">
        <f t="shared" si="0"/>
        <v>"BS",</v>
      </c>
      <c r="V24" t="str">
        <f>""""&amp;"ในเครือข่าย"&amp;""");"</f>
        <v>"ในเครือข่าย");</v>
      </c>
    </row>
    <row r="25" spans="1:22">
      <c r="A25" s="49">
        <v>24</v>
      </c>
      <c r="B25" s="34" t="s">
        <v>363</v>
      </c>
      <c r="C25" s="34" t="s">
        <v>696</v>
      </c>
      <c r="D25" s="34" t="s">
        <v>697</v>
      </c>
      <c r="E25" s="34" t="s">
        <v>291</v>
      </c>
      <c r="F25" s="34" t="s">
        <v>489</v>
      </c>
      <c r="G25" s="47" t="s">
        <v>698</v>
      </c>
      <c r="H25" s="34" t="s">
        <v>699</v>
      </c>
      <c r="I25" s="34" t="s">
        <v>700</v>
      </c>
      <c r="K25" t="str">
        <f>"INSERT INTO reviewers "</f>
        <v xml:space="preserve">INSERT INTO reviewers </v>
      </c>
      <c r="L25" t="str">
        <f>" (title,name,lastname,major,school,tel,email,expert,`group`,type) VALUES ("</f>
        <v xml:space="preserve"> (title,name,lastname,major,school,tel,email,expert,`group`,type) VALUES (</v>
      </c>
      <c r="M25" t="str">
        <f>""""&amp;B25&amp;""","</f>
        <v>"ผู้ช่วยศาสตราจารย์ ดร.",</v>
      </c>
      <c r="N25" t="str">
        <f>""""&amp;C25&amp;""","</f>
        <v>"ปานันท์",</v>
      </c>
      <c r="O25" t="str">
        <f>""""&amp;D25&amp;""","</f>
        <v>"กาญจนภูมิ",</v>
      </c>
      <c r="P25" t="str">
        <f>""""&amp;E25&amp;""","</f>
        <v>"คณะวิทยาศาสตร์",</v>
      </c>
      <c r="Q25" t="str">
        <f>""""&amp;F25&amp;""","</f>
        <v>"มหาวิทยาลัยรังสิต",</v>
      </c>
      <c r="R25" t="str">
        <f>""""&amp;G25&amp;""","</f>
        <v>"0814302633",</v>
      </c>
      <c r="S25" t="str">
        <f>""""&amp;H25&amp;""","</f>
        <v>"panan.k@rsu.ac.th",</v>
      </c>
      <c r="T25" t="str">
        <f>""""&amp;I25&amp;""","</f>
        <v>"Biochemistry, Molecular biology technique",</v>
      </c>
      <c r="U25" t="str">
        <f t="shared" si="0"/>
        <v>"BS",</v>
      </c>
      <c r="V25" t="str">
        <f>""""&amp;"ในเครือข่าย"&amp;""");"</f>
        <v>"ในเครือข่าย");</v>
      </c>
    </row>
    <row r="26" spans="1:22">
      <c r="A26" s="49">
        <v>25</v>
      </c>
      <c r="B26" s="34" t="s">
        <v>646</v>
      </c>
      <c r="C26" s="34" t="s">
        <v>499</v>
      </c>
      <c r="D26" s="34" t="s">
        <v>500</v>
      </c>
      <c r="E26" s="39" t="s">
        <v>501</v>
      </c>
      <c r="F26" s="39" t="s">
        <v>489</v>
      </c>
      <c r="G26" s="47"/>
      <c r="H26" s="47" t="s">
        <v>502</v>
      </c>
      <c r="I26" s="34" t="s">
        <v>503</v>
      </c>
      <c r="K26" t="str">
        <f>"INSERT INTO reviewers "</f>
        <v xml:space="preserve">INSERT INTO reviewers </v>
      </c>
      <c r="L26" t="str">
        <f>" (title,name,lastname,major,school,tel,email,expert,`group`,type) VALUES ("</f>
        <v xml:space="preserve"> (title,name,lastname,major,school,tel,email,expert,`group`,type) VALUES (</v>
      </c>
      <c r="M26" t="str">
        <f>""""&amp;B26&amp;""","</f>
        <v>"รองศาสตราจารย์",</v>
      </c>
      <c r="N26" t="str">
        <f>""""&amp;C26&amp;""","</f>
        <v>"พงษ์จันทร์",</v>
      </c>
      <c r="O26" t="str">
        <f>""""&amp;D26&amp;""","</f>
        <v>"อยู่แพทย์",</v>
      </c>
      <c r="P26" t="str">
        <f>""""&amp;E26&amp;""","</f>
        <v>"ภาควิชาวิทยาศาสตร์การแพทย์ คณะวิทยาศาสตร์",</v>
      </c>
      <c r="Q26" t="str">
        <f>""""&amp;F26&amp;""","</f>
        <v>"มหาวิทยาลัยรังสิต",</v>
      </c>
      <c r="R26" t="str">
        <f>""""&amp;G26&amp;""","</f>
        <v>"",</v>
      </c>
      <c r="S26" t="str">
        <f>""""&amp;H26&amp;""","</f>
        <v>"pongjan@rsu.ac.th",</v>
      </c>
      <c r="T26" t="str">
        <f>""""&amp;I26&amp;""","</f>
        <v>"วิทยาศาสตร์ประยุกต์",</v>
      </c>
      <c r="U26" t="str">
        <f t="shared" si="0"/>
        <v>"BS",</v>
      </c>
      <c r="V26" t="str">
        <f>""""&amp;"ในเครือข่าย"&amp;""");"</f>
        <v>"ในเครือข่าย");</v>
      </c>
    </row>
    <row r="27" spans="1:22">
      <c r="A27" s="49">
        <v>26</v>
      </c>
      <c r="B27" s="34" t="s">
        <v>388</v>
      </c>
      <c r="C27" s="57" t="s">
        <v>701</v>
      </c>
      <c r="D27" s="34" t="s">
        <v>702</v>
      </c>
      <c r="E27" s="34" t="s">
        <v>691</v>
      </c>
      <c r="F27" s="34" t="s">
        <v>703</v>
      </c>
      <c r="G27" s="47" t="s">
        <v>704</v>
      </c>
      <c r="H27" s="34" t="s">
        <v>705</v>
      </c>
      <c r="I27" s="36" t="s">
        <v>788</v>
      </c>
      <c r="K27" t="str">
        <f>"INSERT INTO reviewers "</f>
        <v xml:space="preserve">INSERT INTO reviewers </v>
      </c>
      <c r="L27" t="str">
        <f>" (title,name,lastname,major,school,tel,email,expert,`group`,type) VALUES ("</f>
        <v xml:space="preserve"> (title,name,lastname,major,school,tel,email,expert,`group`,type) VALUES (</v>
      </c>
      <c r="M27" t="str">
        <f>""""&amp;B27&amp;""","</f>
        <v>"ผู้ช่วยศาสตราจารย์",</v>
      </c>
      <c r="N27" t="str">
        <f>""""&amp;C27&amp;""","</f>
        <v>"พรชัย",</v>
      </c>
      <c r="O27" t="str">
        <f>""""&amp;D27&amp;""","</f>
        <v>"เปรมไกสร",</v>
      </c>
      <c r="P27" t="str">
        <f>""""&amp;E27&amp;""","</f>
        <v>"เคมี",</v>
      </c>
      <c r="Q27" t="str">
        <f>""""&amp;F27&amp;""","</f>
        <v>"ม.สยาม",</v>
      </c>
      <c r="R27" t="str">
        <f>""""&amp;G27&amp;""","</f>
        <v>"0867225162",</v>
      </c>
      <c r="S27" t="str">
        <f>""""&amp;H27&amp;""","</f>
        <v>"pornpre2001@yahoo.com",</v>
      </c>
      <c r="T27" t="str">
        <f>""""&amp;I27&amp;""","</f>
        <v>"Antioxidant &amp; chemical synthesis",</v>
      </c>
      <c r="U27" t="str">
        <f t="shared" si="0"/>
        <v>"BS",</v>
      </c>
      <c r="V27" t="str">
        <f>""""&amp;"ในเครือข่าย"&amp;""");"</f>
        <v>"ในเครือข่าย");</v>
      </c>
    </row>
    <row r="28" spans="1:22">
      <c r="A28" s="49">
        <v>27</v>
      </c>
      <c r="B28" s="34" t="s">
        <v>378</v>
      </c>
      <c r="C28" s="34" t="s">
        <v>706</v>
      </c>
      <c r="D28" s="34" t="s">
        <v>707</v>
      </c>
      <c r="E28" s="34" t="s">
        <v>624</v>
      </c>
      <c r="F28" s="36" t="s">
        <v>339</v>
      </c>
      <c r="G28" s="47" t="s">
        <v>414</v>
      </c>
      <c r="H28" s="34" t="s">
        <v>708</v>
      </c>
      <c r="I28" s="34" t="s">
        <v>639</v>
      </c>
      <c r="K28" t="str">
        <f>"INSERT INTO reviewers "</f>
        <v xml:space="preserve">INSERT INTO reviewers </v>
      </c>
      <c r="L28" t="str">
        <f>" (title,name,lastname,major,school,tel,email,expert,`group`,type) VALUES ("</f>
        <v xml:space="preserve"> (title,name,lastname,major,school,tel,email,expert,`group`,type) VALUES (</v>
      </c>
      <c r="M28" t="str">
        <f>""""&amp;B28&amp;""","</f>
        <v>"รองศาสตราจารย์ ดร.",</v>
      </c>
      <c r="N28" t="str">
        <f>""""&amp;C28&amp;""","</f>
        <v>"ยุพาภรณ์",</v>
      </c>
      <c r="O28" t="str">
        <f>""""&amp;D28&amp;""","</f>
        <v>"อารีพงษ์",</v>
      </c>
      <c r="P28" t="str">
        <f>""""&amp;E28&amp;""","</f>
        <v>"คณะวิทยาศาสตร์ประยุกต์",</v>
      </c>
      <c r="Q28" t="str">
        <f>""""&amp;F28&amp;""","</f>
        <v>"มหาวิทยาลัยเทคโนโลยีพระจอมเกล้าพระนครเหนือ",</v>
      </c>
      <c r="R28" t="str">
        <f>""""&amp;G28&amp;""","</f>
        <v>"-",</v>
      </c>
      <c r="S28" t="str">
        <f>""""&amp;H28&amp;""","</f>
        <v>"yupaporn.a@sci.kmutnb.ac.th",</v>
      </c>
      <c r="T28" t="str">
        <f>""""&amp;I28&amp;""","</f>
        <v>"สถิติ สถิติประยุกต์ สถิติขั้นสูง",</v>
      </c>
      <c r="U28" t="str">
        <f t="shared" si="0"/>
        <v>"BS",</v>
      </c>
      <c r="V28" t="str">
        <f>""""&amp;"ในเครือข่าย"&amp;""");"</f>
        <v>"ในเครือข่าย");</v>
      </c>
    </row>
    <row r="29" spans="1:22">
      <c r="A29" s="49">
        <v>28</v>
      </c>
      <c r="B29" s="34" t="s">
        <v>388</v>
      </c>
      <c r="C29" s="34" t="s">
        <v>709</v>
      </c>
      <c r="D29" s="34" t="s">
        <v>710</v>
      </c>
      <c r="E29" s="34" t="s">
        <v>711</v>
      </c>
      <c r="F29" s="34" t="s">
        <v>489</v>
      </c>
      <c r="G29" s="47" t="s">
        <v>712</v>
      </c>
      <c r="H29" s="34" t="s">
        <v>713</v>
      </c>
      <c r="I29" s="34" t="s">
        <v>714</v>
      </c>
      <c r="K29" t="str">
        <f>"INSERT INTO reviewers "</f>
        <v xml:space="preserve">INSERT INTO reviewers </v>
      </c>
      <c r="L29" t="str">
        <f>" (title,name,lastname,major,school,tel,email,expert,`group`,type) VALUES ("</f>
        <v xml:space="preserve"> (title,name,lastname,major,school,tel,email,expert,`group`,type) VALUES (</v>
      </c>
      <c r="M29" t="str">
        <f>""""&amp;B29&amp;""","</f>
        <v>"ผู้ช่วยศาสตราจารย์",</v>
      </c>
      <c r="N29" t="str">
        <f>""""&amp;C29&amp;""","</f>
        <v>"วัฒนา",</v>
      </c>
      <c r="O29" t="str">
        <f>""""&amp;D29&amp;""","</f>
        <v>"แซ่โหลว",</v>
      </c>
      <c r="P29" t="str">
        <f>""""&amp;E29&amp;""","</f>
        <v>"คณะวิทยาศาสตร์ ภาควิาชีววิทยา",</v>
      </c>
      <c r="Q29" t="str">
        <f>""""&amp;F29&amp;""","</f>
        <v>"มหาวิทยาลัยรังสิต",</v>
      </c>
      <c r="R29" t="str">
        <f>""""&amp;G29&amp;""","</f>
        <v>"0819616677",</v>
      </c>
      <c r="S29" t="str">
        <f>""""&amp;H29&amp;""","</f>
        <v>"watana@rsu.ac.th",</v>
      </c>
      <c r="T29" t="str">
        <f>""""&amp;I29&amp;""","</f>
        <v>"ชีววิทยา",</v>
      </c>
      <c r="U29" t="str">
        <f t="shared" si="0"/>
        <v>"BS",</v>
      </c>
      <c r="V29" t="str">
        <f>""""&amp;"ในเครือข่าย"&amp;""");"</f>
        <v>"ในเครือข่าย");</v>
      </c>
    </row>
    <row r="30" spans="1:22">
      <c r="A30" s="49">
        <v>29</v>
      </c>
      <c r="B30" s="34" t="s">
        <v>363</v>
      </c>
      <c r="C30" s="34" t="s">
        <v>715</v>
      </c>
      <c r="D30" s="34" t="s">
        <v>716</v>
      </c>
      <c r="E30" s="34" t="s">
        <v>717</v>
      </c>
      <c r="F30" s="34" t="s">
        <v>339</v>
      </c>
      <c r="G30" s="47" t="s">
        <v>718</v>
      </c>
      <c r="H30" s="34" t="s">
        <v>719</v>
      </c>
      <c r="I30" s="34" t="s">
        <v>720</v>
      </c>
      <c r="K30" t="str">
        <f>"INSERT INTO reviewers "</f>
        <v xml:space="preserve">INSERT INTO reviewers </v>
      </c>
      <c r="L30" t="str">
        <f>" (title,name,lastname,major,school,tel,email,expert,`group`,type) VALUES ("</f>
        <v xml:space="preserve"> (title,name,lastname,major,school,tel,email,expert,`group`,type) VALUES (</v>
      </c>
      <c r="M30" t="str">
        <f>""""&amp;B30&amp;""","</f>
        <v>"ผู้ช่วยศาสตราจารย์ ดร.",</v>
      </c>
      <c r="N30" t="str">
        <f>""""&amp;C30&amp;""","</f>
        <v>"วิกานดา",</v>
      </c>
      <c r="O30" t="str">
        <f>""""&amp;D30&amp;""","</f>
        <v>"ผาพันธ์",</v>
      </c>
      <c r="P30" t="str">
        <f>""""&amp;E30&amp;""","</f>
        <v>"วิทยาศาสตร์ประยุกต์/สถิติประยุกต์",</v>
      </c>
      <c r="Q30" t="str">
        <f>""""&amp;F30&amp;""","</f>
        <v>"มหาวิทยาลัยเทคโนโลยีพระจอมเกล้าพระนครเหนือ",</v>
      </c>
      <c r="R30" t="str">
        <f>""""&amp;G30&amp;""","</f>
        <v>"0931414615",</v>
      </c>
      <c r="S30" t="str">
        <f>""""&amp;H30&amp;""","</f>
        <v>"wikanda.p@sci.kmutnb.ac.th",</v>
      </c>
      <c r="T30" t="str">
        <f>""""&amp;I30&amp;""","</f>
        <v>"สถิติประยุกต์",</v>
      </c>
      <c r="U30" t="str">
        <f t="shared" si="0"/>
        <v>"BS",</v>
      </c>
      <c r="V30" t="str">
        <f>""""&amp;"ในเครือข่าย"&amp;""");"</f>
        <v>"ในเครือข่าย");</v>
      </c>
    </row>
    <row r="31" spans="1:22">
      <c r="A31" s="49">
        <v>30</v>
      </c>
      <c r="B31" s="34" t="s">
        <v>363</v>
      </c>
      <c r="C31" s="34" t="s">
        <v>721</v>
      </c>
      <c r="D31" s="34" t="s">
        <v>722</v>
      </c>
      <c r="E31" s="34" t="s">
        <v>723</v>
      </c>
      <c r="F31" s="34" t="s">
        <v>322</v>
      </c>
      <c r="G31" s="47" t="s">
        <v>724</v>
      </c>
      <c r="H31" s="34" t="s">
        <v>725</v>
      </c>
      <c r="I31" s="34" t="s">
        <v>639</v>
      </c>
      <c r="K31" t="str">
        <f>"INSERT INTO reviewers "</f>
        <v xml:space="preserve">INSERT INTO reviewers </v>
      </c>
      <c r="L31" t="str">
        <f>" (title,name,lastname,major,school,tel,email,expert,`group`,type) VALUES ("</f>
        <v xml:space="preserve"> (title,name,lastname,major,school,tel,email,expert,`group`,type) VALUES (</v>
      </c>
      <c r="M31" t="str">
        <f>""""&amp;B31&amp;""","</f>
        <v>"ผู้ช่วยศาสตราจารย์ ดร.",</v>
      </c>
      <c r="N31" t="str">
        <f>""""&amp;C31&amp;""","</f>
        <v>"วินัย",</v>
      </c>
      <c r="O31" t="str">
        <f>""""&amp;D31&amp;""","</f>
        <v>"โพธิ์สุวรรณ",</v>
      </c>
      <c r="P31" t="str">
        <f>""""&amp;E31&amp;""","</f>
        <v>"คณะวิทยาศาสตร์  ภาควิชาสถิติ",</v>
      </c>
      <c r="Q31" t="str">
        <f>""""&amp;F31&amp;""","</f>
        <v>"มหาวิทยาลัยเกษตรศาสตร์",</v>
      </c>
      <c r="R31" t="str">
        <f>""""&amp;G31&amp;""","</f>
        <v>"0891362552",</v>
      </c>
      <c r="S31" t="str">
        <f>""""&amp;H31&amp;""","</f>
        <v>"fsciwnb@ku.ac.th",</v>
      </c>
      <c r="T31" t="str">
        <f>""""&amp;I31&amp;""","</f>
        <v>"สถิติ สถิติประยุกต์ สถิติขั้นสูง",</v>
      </c>
      <c r="U31" t="str">
        <f t="shared" si="0"/>
        <v>"BS",</v>
      </c>
      <c r="V31" t="str">
        <f>""""&amp;"ในเครือข่าย"&amp;""");"</f>
        <v>"ในเครือข่าย");</v>
      </c>
    </row>
    <row r="32" spans="1:22">
      <c r="A32" s="49">
        <v>31</v>
      </c>
      <c r="B32" s="34" t="s">
        <v>486</v>
      </c>
      <c r="C32" s="34" t="s">
        <v>726</v>
      </c>
      <c r="D32" s="34" t="s">
        <v>727</v>
      </c>
      <c r="E32" s="34" t="s">
        <v>728</v>
      </c>
      <c r="F32" s="34" t="s">
        <v>636</v>
      </c>
      <c r="G32" s="47" t="s">
        <v>729</v>
      </c>
      <c r="H32" s="34" t="s">
        <v>730</v>
      </c>
      <c r="I32" s="34" t="s">
        <v>675</v>
      </c>
      <c r="K32" t="str">
        <f>"INSERT INTO reviewers "</f>
        <v xml:space="preserve">INSERT INTO reviewers </v>
      </c>
      <c r="L32" t="str">
        <f>" (title,name,lastname,major,school,tel,email,expert,`group`,type) VALUES ("</f>
        <v xml:space="preserve"> (title,name,lastname,major,school,tel,email,expert,`group`,type) VALUES (</v>
      </c>
      <c r="M32" t="str">
        <f>""""&amp;B32&amp;""","</f>
        <v>"อาจารย์",</v>
      </c>
      <c r="N32" t="str">
        <f>""""&amp;C32&amp;""","</f>
        <v>"วิรุฬห์",</v>
      </c>
      <c r="O32" t="str">
        <f>""""&amp;D32&amp;""","</f>
        <v>"วิชัยบุญ",</v>
      </c>
      <c r="P32" t="str">
        <f>""""&amp;E32&amp;""","</f>
        <v>"หมวดวิชาชีวเคมี คณะวิทยาศาสตร์",</v>
      </c>
      <c r="Q32" t="str">
        <f>""""&amp;F32&amp;""","</f>
        <v>"ม.รังสิต",</v>
      </c>
      <c r="R32" t="str">
        <f>""""&amp;G32&amp;""","</f>
        <v>"02997-2222 ext4877",</v>
      </c>
      <c r="S32" t="str">
        <f>""""&amp;H32&amp;""","</f>
        <v>"virun.v@rsu.ac.th",</v>
      </c>
      <c r="T32" t="str">
        <f>""""&amp;I32&amp;""","</f>
        <v>"ชีวเคมี",</v>
      </c>
      <c r="U32" t="str">
        <f t="shared" si="0"/>
        <v>"BS",</v>
      </c>
      <c r="V32" t="str">
        <f>""""&amp;"ในเครือข่าย"&amp;""");"</f>
        <v>"ในเครือข่าย");</v>
      </c>
    </row>
    <row r="33" spans="1:22">
      <c r="A33" s="49">
        <v>32</v>
      </c>
      <c r="B33" s="34" t="s">
        <v>388</v>
      </c>
      <c r="C33" s="34" t="s">
        <v>731</v>
      </c>
      <c r="D33" s="34" t="s">
        <v>732</v>
      </c>
      <c r="E33" s="34" t="s">
        <v>733</v>
      </c>
      <c r="F33" s="34" t="s">
        <v>489</v>
      </c>
      <c r="G33" s="47" t="s">
        <v>734</v>
      </c>
      <c r="H33" s="34" t="s">
        <v>735</v>
      </c>
      <c r="I33" s="34" t="s">
        <v>736</v>
      </c>
      <c r="K33" t="str">
        <f>"INSERT INTO reviewers "</f>
        <v xml:space="preserve">INSERT INTO reviewers </v>
      </c>
      <c r="L33" t="str">
        <f>" (title,name,lastname,major,school,tel,email,expert,`group`,type) VALUES ("</f>
        <v xml:space="preserve"> (title,name,lastname,major,school,tel,email,expert,`group`,type) VALUES (</v>
      </c>
      <c r="M33" t="str">
        <f>""""&amp;B33&amp;""","</f>
        <v>"ผู้ช่วยศาสตราจารย์",</v>
      </c>
      <c r="N33" t="str">
        <f>""""&amp;C33&amp;""","</f>
        <v>"วีรวัฒน์",</v>
      </c>
      <c r="O33" t="str">
        <f>""""&amp;D33&amp;""","</f>
        <v>"เหลี่ยมมณี",</v>
      </c>
      <c r="P33" t="str">
        <f>""""&amp;E33&amp;""","</f>
        <v>"วิทยาลัยนวัตกรรมดิจิทัลและเทคโนโลยีสารสนเทศ",</v>
      </c>
      <c r="Q33" t="str">
        <f>""""&amp;F33&amp;""","</f>
        <v>"มหาวิทยาลัยรังสิต",</v>
      </c>
      <c r="R33" t="str">
        <f>""""&amp;G33&amp;""","</f>
        <v>"0813507570",</v>
      </c>
      <c r="S33" t="str">
        <f>""""&amp;H33&amp;""","</f>
        <v>"mathstat@hotmail.com",</v>
      </c>
      <c r="T33" t="str">
        <f>""""&amp;I33&amp;""","</f>
        <v>"คณิตศาสตร์ สถิติ สถิติประยุกต์ สถิติขั้นสูง การลงทุน",</v>
      </c>
      <c r="U33" t="str">
        <f t="shared" si="0"/>
        <v>"BS",</v>
      </c>
      <c r="V33" t="str">
        <f>""""&amp;"ในเครือข่าย"&amp;""");"</f>
        <v>"ในเครือข่าย");</v>
      </c>
    </row>
    <row r="34" spans="1:22">
      <c r="A34" s="49">
        <v>33</v>
      </c>
      <c r="B34" s="34" t="s">
        <v>363</v>
      </c>
      <c r="C34" s="34" t="s">
        <v>737</v>
      </c>
      <c r="D34" s="34" t="s">
        <v>738</v>
      </c>
      <c r="E34" s="34" t="s">
        <v>624</v>
      </c>
      <c r="F34" s="36" t="s">
        <v>339</v>
      </c>
      <c r="G34" s="47" t="s">
        <v>414</v>
      </c>
      <c r="H34" s="34" t="s">
        <v>739</v>
      </c>
      <c r="I34" s="34" t="s">
        <v>639</v>
      </c>
      <c r="K34" t="str">
        <f>"INSERT INTO reviewers "</f>
        <v xml:space="preserve">INSERT INTO reviewers </v>
      </c>
      <c r="L34" t="str">
        <f>" (title,name,lastname,major,school,tel,email,expert,`group`,type) VALUES ("</f>
        <v xml:space="preserve"> (title,name,lastname,major,school,tel,email,expert,`group`,type) VALUES (</v>
      </c>
      <c r="M34" t="str">
        <f>""""&amp;B34&amp;""","</f>
        <v>"ผู้ช่วยศาสตราจารย์ ดร.",</v>
      </c>
      <c r="N34" t="str">
        <f>""""&amp;C34&amp;""","</f>
        <v>"ศิรประภา",</v>
      </c>
      <c r="O34" t="str">
        <f>""""&amp;D34&amp;""","</f>
        <v>"มนมัธย์",</v>
      </c>
      <c r="P34" t="str">
        <f>""""&amp;E34&amp;""","</f>
        <v>"คณะวิทยาศาสตร์ประยุกต์",</v>
      </c>
      <c r="Q34" t="str">
        <f>""""&amp;F34&amp;""","</f>
        <v>"มหาวิทยาลัยเทคโนโลยีพระจอมเกล้าพระนครเหนือ",</v>
      </c>
      <c r="R34" t="str">
        <f>""""&amp;G34&amp;""","</f>
        <v>"-",</v>
      </c>
      <c r="S34" t="str">
        <f>""""&amp;H34&amp;""","</f>
        <v>"siraprapa.m@sci.kmutnb.ac.th",</v>
      </c>
      <c r="T34" t="str">
        <f>""""&amp;I34&amp;""","</f>
        <v>"สถิติ สถิติประยุกต์ สถิติขั้นสูง",</v>
      </c>
      <c r="U34" t="str">
        <f t="shared" si="0"/>
        <v>"BS",</v>
      </c>
      <c r="V34" t="str">
        <f>""""&amp;"ในเครือข่าย"&amp;""");"</f>
        <v>"ในเครือข่าย");</v>
      </c>
    </row>
    <row r="35" spans="1:22">
      <c r="A35" s="49">
        <v>34</v>
      </c>
      <c r="B35" s="34" t="s">
        <v>363</v>
      </c>
      <c r="C35" s="34" t="s">
        <v>737</v>
      </c>
      <c r="D35" s="34" t="s">
        <v>740</v>
      </c>
      <c r="E35" s="34" t="s">
        <v>660</v>
      </c>
      <c r="F35" s="34" t="s">
        <v>741</v>
      </c>
      <c r="G35" s="47" t="s">
        <v>742</v>
      </c>
      <c r="H35" s="34" t="s">
        <v>743</v>
      </c>
      <c r="I35" s="34" t="s">
        <v>744</v>
      </c>
      <c r="K35" t="str">
        <f>"INSERT INTO reviewers "</f>
        <v xml:space="preserve">INSERT INTO reviewers </v>
      </c>
      <c r="L35" t="str">
        <f>" (title,name,lastname,major,school,tel,email,expert,`group`,type) VALUES ("</f>
        <v xml:space="preserve"> (title,name,lastname,major,school,tel,email,expert,`group`,type) VALUES (</v>
      </c>
      <c r="M35" t="str">
        <f>""""&amp;B35&amp;""","</f>
        <v>"ผู้ช่วยศาสตราจารย์ ดร.",</v>
      </c>
      <c r="N35" t="str">
        <f>""""&amp;C35&amp;""","</f>
        <v>"ศิรประภา",</v>
      </c>
      <c r="O35" t="str">
        <f>""""&amp;D35&amp;""","</f>
        <v>"เปรมเจริญ",</v>
      </c>
      <c r="P35" t="str">
        <f>""""&amp;E35&amp;""","</f>
        <v>"วิทยาศาสตร์",</v>
      </c>
      <c r="Q35" t="str">
        <f>""""&amp;F35&amp;""","</f>
        <v>"มาหาวิทยาลัยเกษตรศาสตร์",</v>
      </c>
      <c r="R35" t="str">
        <f>""""&amp;G35&amp;""","</f>
        <v>"0847684945",</v>
      </c>
      <c r="S35" t="str">
        <f>""""&amp;H35&amp;""","</f>
        <v>"faassrp@ku.ac.th",</v>
      </c>
      <c r="T35" t="str">
        <f>""""&amp;I35&amp;""","</f>
        <v>"ชีววิทยา, สัตววิทยา: อนุกรมวิธานของปลาในเขตน่านน้ำไทย,",</v>
      </c>
      <c r="U35" t="str">
        <f t="shared" si="0"/>
        <v>"BS",</v>
      </c>
      <c r="V35" t="str">
        <f>""""&amp;"ในเครือข่าย"&amp;""");"</f>
        <v>"ในเครือข่าย");</v>
      </c>
    </row>
    <row r="36" spans="1:22">
      <c r="A36" s="49">
        <v>35</v>
      </c>
      <c r="B36" s="34" t="s">
        <v>388</v>
      </c>
      <c r="C36" s="34" t="s">
        <v>745</v>
      </c>
      <c r="D36" s="34" t="s">
        <v>746</v>
      </c>
      <c r="E36" s="34" t="s">
        <v>733</v>
      </c>
      <c r="F36" s="34" t="s">
        <v>489</v>
      </c>
      <c r="G36" s="47" t="s">
        <v>747</v>
      </c>
      <c r="H36" s="34" t="s">
        <v>748</v>
      </c>
      <c r="I36" s="34" t="s">
        <v>621</v>
      </c>
      <c r="K36" t="str">
        <f>"INSERT INTO reviewers "</f>
        <v xml:space="preserve">INSERT INTO reviewers </v>
      </c>
      <c r="L36" t="str">
        <f>" (title,name,lastname,major,school,tel,email,expert,`group`,type) VALUES ("</f>
        <v xml:space="preserve"> (title,name,lastname,major,school,tel,email,expert,`group`,type) VALUES (</v>
      </c>
      <c r="M36" t="str">
        <f>""""&amp;B36&amp;""","</f>
        <v>"ผู้ช่วยศาสตราจารย์",</v>
      </c>
      <c r="N36" t="str">
        <f>""""&amp;C36&amp;""","</f>
        <v>"ศิริวรรณ",</v>
      </c>
      <c r="O36" t="str">
        <f>""""&amp;D36&amp;""","</f>
        <v>"วาสุกรี",</v>
      </c>
      <c r="P36" t="str">
        <f>""""&amp;E36&amp;""","</f>
        <v>"วิทยาลัยนวัตกรรมดิจิทัลและเทคโนโลยีสารสนเทศ",</v>
      </c>
      <c r="Q36" t="str">
        <f>""""&amp;F36&amp;""","</f>
        <v>"มหาวิทยาลัยรังสิต",</v>
      </c>
      <c r="R36" t="str">
        <f>""""&amp;G36&amp;""","</f>
        <v>"0896830419",</v>
      </c>
      <c r="S36" t="str">
        <f>""""&amp;H36&amp;""","</f>
        <v>"siriwan.w@rsu.ac.th",</v>
      </c>
      <c r="T36" t="str">
        <f>""""&amp;I36&amp;""","</f>
        <v>"คณิตศาสตร์",</v>
      </c>
      <c r="U36" t="str">
        <f t="shared" si="0"/>
        <v>"BS",</v>
      </c>
      <c r="V36" t="str">
        <f>""""&amp;"ในเครือข่าย"&amp;""");"</f>
        <v>"ในเครือข่าย");</v>
      </c>
    </row>
    <row r="37" spans="1:22">
      <c r="A37" s="49">
        <v>36</v>
      </c>
      <c r="B37" s="34" t="s">
        <v>486</v>
      </c>
      <c r="C37" s="34" t="s">
        <v>749</v>
      </c>
      <c r="D37" s="34" t="s">
        <v>412</v>
      </c>
      <c r="E37" s="34" t="s">
        <v>413</v>
      </c>
      <c r="F37" s="34" t="s">
        <v>750</v>
      </c>
      <c r="G37" s="47">
        <v>66922526299</v>
      </c>
      <c r="H37" s="34" t="s">
        <v>415</v>
      </c>
      <c r="I37" s="34" t="s">
        <v>751</v>
      </c>
      <c r="K37" t="str">
        <f>"INSERT INTO reviewers "</f>
        <v xml:space="preserve">INSERT INTO reviewers </v>
      </c>
      <c r="L37" t="str">
        <f>" (title,name,lastname,major,school,tel,email,expert,`group`,type) VALUES ("</f>
        <v xml:space="preserve"> (title,name,lastname,major,school,tel,email,expert,`group`,type) VALUES (</v>
      </c>
      <c r="M37" t="str">
        <f>""""&amp;B37&amp;""","</f>
        <v>"อาจารย์",</v>
      </c>
      <c r="N37" t="str">
        <f>""""&amp;C37&amp;""","</f>
        <v>"สิริภัทร",</v>
      </c>
      <c r="O37" t="str">
        <f>""""&amp;D37&amp;""","</f>
        <v>"ชมัฒพงษ์",</v>
      </c>
      <c r="P37" t="str">
        <f>""""&amp;E37&amp;""","</f>
        <v>"วิทยาลัยการแพทย์แผนไทย",</v>
      </c>
      <c r="Q37" t="str">
        <f>""""&amp;F37&amp;""","</f>
        <v>"มทร.ธัญบุรี",</v>
      </c>
      <c r="R37" t="str">
        <f>""""&amp;G37&amp;""","</f>
        <v>"66922526299",</v>
      </c>
      <c r="S37" t="str">
        <f>""""&amp;H37&amp;""","</f>
        <v>"siriphatrc@gmail.com",</v>
      </c>
      <c r="T37" t="str">
        <f>""""&amp;I37&amp;""","</f>
        <v>"ชีวเคมี, พันธุศาสตร์, จุลชีววิทยา",</v>
      </c>
      <c r="U37" t="str">
        <f t="shared" si="0"/>
        <v>"BS",</v>
      </c>
      <c r="V37" t="str">
        <f>""""&amp;"ในเครือข่าย"&amp;""");"</f>
        <v>"ในเครือข่าย");</v>
      </c>
    </row>
    <row r="38" spans="1:22">
      <c r="A38" s="49">
        <v>37</v>
      </c>
      <c r="B38" s="34" t="s">
        <v>486</v>
      </c>
      <c r="C38" s="34" t="s">
        <v>474</v>
      </c>
      <c r="D38" s="34" t="s">
        <v>752</v>
      </c>
      <c r="E38" s="34" t="s">
        <v>688</v>
      </c>
      <c r="F38" s="34" t="s">
        <v>489</v>
      </c>
      <c r="G38" s="47">
        <v>646496171</v>
      </c>
      <c r="H38" s="34" t="s">
        <v>753</v>
      </c>
      <c r="I38" s="34" t="s">
        <v>754</v>
      </c>
      <c r="K38" t="str">
        <f>"INSERT INTO reviewers "</f>
        <v xml:space="preserve">INSERT INTO reviewers </v>
      </c>
      <c r="L38" t="str">
        <f>" (title,name,lastname,major,school,tel,email,expert,`group`,type) VALUES ("</f>
        <v xml:space="preserve"> (title,name,lastname,major,school,tel,email,expert,`group`,type) VALUES (</v>
      </c>
      <c r="M38" t="str">
        <f>""""&amp;B38&amp;""","</f>
        <v>"อาจารย์",</v>
      </c>
      <c r="N38" t="str">
        <f>""""&amp;C38&amp;""","</f>
        <v>"สุรชัย",</v>
      </c>
      <c r="O38" t="str">
        <f>""""&amp;D38&amp;""","</f>
        <v>"กาญจนาคม",</v>
      </c>
      <c r="P38" t="str">
        <f>""""&amp;E38&amp;""","</f>
        <v>"คณะวิทยาศาสตร์ ภาควิชาเคมี",</v>
      </c>
      <c r="Q38" t="str">
        <f>""""&amp;F38&amp;""","</f>
        <v>"มหาวิทยาลัยรังสิต",</v>
      </c>
      <c r="R38" t="str">
        <f>""""&amp;G38&amp;""","</f>
        <v>"646496171",</v>
      </c>
      <c r="S38" t="str">
        <f>""""&amp;H38&amp;""","</f>
        <v>"surachai.ka@rsu.ac.th",</v>
      </c>
      <c r="T38" t="str">
        <f>""""&amp;I38&amp;""","</f>
        <v>"เคมี/พลังงาน",</v>
      </c>
      <c r="U38" t="str">
        <f t="shared" si="0"/>
        <v>"BS",</v>
      </c>
      <c r="V38" t="str">
        <f>""""&amp;"ในเครือข่าย"&amp;""");"</f>
        <v>"ในเครือข่าย");</v>
      </c>
    </row>
    <row r="39" spans="1:22">
      <c r="A39" s="49">
        <v>38</v>
      </c>
      <c r="B39" s="34" t="s">
        <v>363</v>
      </c>
      <c r="C39" s="34" t="s">
        <v>755</v>
      </c>
      <c r="D39" s="34" t="s">
        <v>756</v>
      </c>
      <c r="E39" s="34" t="s">
        <v>757</v>
      </c>
      <c r="F39" s="34" t="s">
        <v>489</v>
      </c>
      <c r="G39" s="47" t="s">
        <v>758</v>
      </c>
      <c r="H39" s="34" t="s">
        <v>759</v>
      </c>
      <c r="I39" s="34" t="s">
        <v>760</v>
      </c>
      <c r="K39" t="str">
        <f>"INSERT INTO reviewers "</f>
        <v xml:space="preserve">INSERT INTO reviewers </v>
      </c>
      <c r="L39" t="str">
        <f>" (title,name,lastname,major,school,tel,email,expert,`group`,type) VALUES ("</f>
        <v xml:space="preserve"> (title,name,lastname,major,school,tel,email,expert,`group`,type) VALUES (</v>
      </c>
      <c r="M39" t="str">
        <f>""""&amp;B39&amp;""","</f>
        <v>"ผู้ช่วยศาสตราจารย์ ดร.",</v>
      </c>
      <c r="N39" t="str">
        <f>""""&amp;C39&amp;""","</f>
        <v>"อรจิรา",</v>
      </c>
      <c r="O39" t="str">
        <f>""""&amp;D39&amp;""","</f>
        <v>"อารักษ์สกุลวงศ์",</v>
      </c>
      <c r="P39" t="str">
        <f>""""&amp;E39&amp;""","</f>
        <v>"คณะวิทยาศาสตร์/ภาควิชาเคมี",</v>
      </c>
      <c r="Q39" t="str">
        <f>""""&amp;F39&amp;""","</f>
        <v>"มหาวิทยาลัยรังสิต",</v>
      </c>
      <c r="R39" t="str">
        <f>""""&amp;G39&amp;""","</f>
        <v>"(02)997-2200 ต่อ 5074",</v>
      </c>
      <c r="S39" t="str">
        <f>""""&amp;H39&amp;""","</f>
        <v>"ornjira.a@rsu.ac.th",</v>
      </c>
      <c r="T39" t="str">
        <f>""""&amp;I39&amp;""","</f>
        <v>"เคมี เคมีฟิสิกัล เคมีคอมพิวเตอร์",</v>
      </c>
      <c r="U39" t="str">
        <f t="shared" si="0"/>
        <v>"BS",</v>
      </c>
      <c r="V39" t="str">
        <f>""""&amp;"ในเครือข่าย"&amp;""");"</f>
        <v>"ในเครือข่าย");</v>
      </c>
    </row>
    <row r="40" spans="1:22">
      <c r="A40" s="49">
        <v>39</v>
      </c>
      <c r="B40" s="34" t="s">
        <v>363</v>
      </c>
      <c r="C40" s="34" t="s">
        <v>761</v>
      </c>
      <c r="D40" s="34" t="s">
        <v>762</v>
      </c>
      <c r="E40" s="34" t="s">
        <v>660</v>
      </c>
      <c r="F40" s="34" t="s">
        <v>763</v>
      </c>
      <c r="G40" s="47" t="s">
        <v>764</v>
      </c>
      <c r="H40" s="34" t="s">
        <v>765</v>
      </c>
      <c r="I40" s="34" t="s">
        <v>766</v>
      </c>
      <c r="K40" t="str">
        <f>"INSERT INTO reviewers "</f>
        <v xml:space="preserve">INSERT INTO reviewers </v>
      </c>
      <c r="L40" t="str">
        <f>" (title,name,lastname,major,school,tel,email,expert,`group`,type) VALUES ("</f>
        <v xml:space="preserve"> (title,name,lastname,major,school,tel,email,expert,`group`,type) VALUES (</v>
      </c>
      <c r="M40" t="str">
        <f>""""&amp;B40&amp;""","</f>
        <v>"ผู้ช่วยศาสตราจารย์ ดร.",</v>
      </c>
      <c r="N40" t="str">
        <f>""""&amp;C40&amp;""","</f>
        <v>"อารยา",</v>
      </c>
      <c r="O40" t="str">
        <f>""""&amp;D40&amp;""","</f>
        <v>"มุ่งชำนาญกิจ",</v>
      </c>
      <c r="P40" t="str">
        <f>""""&amp;E40&amp;""","</f>
        <v>"วิทยาศาสตร์",</v>
      </c>
      <c r="Q40" t="str">
        <f>""""&amp;F40&amp;""","</f>
        <v>"มหาวิทยาลัยรังวิต",</v>
      </c>
      <c r="R40" t="str">
        <f>""""&amp;G40&amp;""","</f>
        <v>"0628215517",</v>
      </c>
      <c r="S40" t="str">
        <f>""""&amp;H40&amp;""","</f>
        <v>"araya@rsu.ac.th",</v>
      </c>
      <c r="T40" t="str">
        <f>""""&amp;I40&amp;""","</f>
        <v>"ฟิสิกส์",</v>
      </c>
      <c r="U40" t="str">
        <f t="shared" si="0"/>
        <v>"BS",</v>
      </c>
      <c r="V40" t="str">
        <f>""""&amp;"ในเครือข่าย"&amp;""");"</f>
        <v>"ในเครือข่าย");</v>
      </c>
    </row>
    <row r="41" spans="1:22">
      <c r="A41" s="49">
        <v>40</v>
      </c>
      <c r="B41" s="36" t="s">
        <v>371</v>
      </c>
      <c r="C41" s="40" t="s">
        <v>767</v>
      </c>
      <c r="D41" s="36" t="s">
        <v>768</v>
      </c>
      <c r="E41" s="36" t="s">
        <v>374</v>
      </c>
      <c r="F41" s="39" t="s">
        <v>375</v>
      </c>
      <c r="G41" s="38">
        <v>849091766</v>
      </c>
      <c r="H41" s="45" t="s">
        <v>769</v>
      </c>
      <c r="I41" s="37" t="s">
        <v>770</v>
      </c>
      <c r="K41" t="str">
        <f>"INSERT INTO reviewers "</f>
        <v xml:space="preserve">INSERT INTO reviewers </v>
      </c>
      <c r="L41" t="str">
        <f>" (title,name,lastname,major,school,tel,email,expert,`group`,type) VALUES ("</f>
        <v xml:space="preserve"> (title,name,lastname,major,school,tel,email,expert,`group`,type) VALUES (</v>
      </c>
      <c r="M41" t="str">
        <f>""""&amp;B41&amp;""","</f>
        <v>"อาจารย์ ดร.",</v>
      </c>
      <c r="N41" t="str">
        <f>""""&amp;C41&amp;""","</f>
        <v>"พรสิริ ",</v>
      </c>
      <c r="O41" t="str">
        <f>""""&amp;D41&amp;""","</f>
        <v>"วนรัฐิกาล",</v>
      </c>
      <c r="P41" t="str">
        <f>""""&amp;E41&amp;""","</f>
        <v>"คณะวิทยาศาสตร์และเทคโนโลยี ",</v>
      </c>
      <c r="Q41" t="str">
        <f>""""&amp;F41&amp;""","</f>
        <v>"มหาวิทยาลัยหัวเฉียวเฉลิมพระเกียรติ",</v>
      </c>
      <c r="R41" t="str">
        <f>""""&amp;G41&amp;""","</f>
        <v>"849091766",</v>
      </c>
      <c r="S41" t="str">
        <f>""""&amp;H41&amp;""","</f>
        <v>"66.ammy@gmail.com",</v>
      </c>
      <c r="T41" t="str">
        <f>""""&amp;I41&amp;""","</f>
        <v>"Thin film, Semiconductor, Characterization (AFM, SEM, XRD, Raman, TEM), Thermoelectric",</v>
      </c>
      <c r="U41" t="str">
        <f t="shared" si="0"/>
        <v>"BS",</v>
      </c>
      <c r="V41" t="str">
        <f>""""&amp;"ในเครือข่าย"&amp;""");"</f>
        <v>"ในเครือข่าย");</v>
      </c>
    </row>
    <row r="42" spans="1:22">
      <c r="A42" s="49">
        <v>41</v>
      </c>
      <c r="B42" s="36" t="s">
        <v>435</v>
      </c>
      <c r="C42" s="40" t="s">
        <v>771</v>
      </c>
      <c r="D42" s="36" t="s">
        <v>772</v>
      </c>
      <c r="E42" s="36" t="s">
        <v>374</v>
      </c>
      <c r="F42" s="39" t="s">
        <v>375</v>
      </c>
      <c r="G42" s="38">
        <v>898887754</v>
      </c>
      <c r="H42" s="45" t="s">
        <v>773</v>
      </c>
      <c r="I42" s="37" t="s">
        <v>621</v>
      </c>
      <c r="K42" t="str">
        <f>"INSERT INTO reviewers "</f>
        <v xml:space="preserve">INSERT INTO reviewers </v>
      </c>
      <c r="L42" t="str">
        <f>" (title,name,lastname,major,school,tel,email,expert,`group`,type) VALUES ("</f>
        <v xml:space="preserve"> (title,name,lastname,major,school,tel,email,expert,`group`,type) VALUES (</v>
      </c>
      <c r="M42" t="str">
        <f>""""&amp;B42&amp;""","</f>
        <v>"ผู้ช่วยศาสตราจารย์ ",</v>
      </c>
      <c r="N42" t="str">
        <f>""""&amp;C42&amp;""","</f>
        <v>"พิมพ์ภัค ",</v>
      </c>
      <c r="O42" t="str">
        <f>""""&amp;D42&amp;""","</f>
        <v>"ภัทรนาวิก",</v>
      </c>
      <c r="P42" t="str">
        <f>""""&amp;E42&amp;""","</f>
        <v>"คณะวิทยาศาสตร์และเทคโนโลยี ",</v>
      </c>
      <c r="Q42" t="str">
        <f>""""&amp;F42&amp;""","</f>
        <v>"มหาวิทยาลัยหัวเฉียวเฉลิมพระเกียรติ",</v>
      </c>
      <c r="R42" t="str">
        <f>""""&amp;G42&amp;""","</f>
        <v>"898887754",</v>
      </c>
      <c r="S42" t="str">
        <f>""""&amp;H42&amp;""","</f>
        <v>"pimpak1973@gmail.com",</v>
      </c>
      <c r="T42" t="str">
        <f>""""&amp;I42&amp;""","</f>
        <v>"คณิตศาสตร์",</v>
      </c>
      <c r="U42" t="str">
        <f t="shared" si="0"/>
        <v>"BS",</v>
      </c>
      <c r="V42" t="str">
        <f>""""&amp;"ในเครือข่าย"&amp;""");"</f>
        <v>"ในเครือข่าย");</v>
      </c>
    </row>
    <row r="43" spans="1:22">
      <c r="A43" s="49">
        <v>42</v>
      </c>
      <c r="B43" s="36" t="s">
        <v>371</v>
      </c>
      <c r="C43" s="40" t="s">
        <v>774</v>
      </c>
      <c r="D43" s="36" t="s">
        <v>775</v>
      </c>
      <c r="E43" s="36" t="s">
        <v>374</v>
      </c>
      <c r="F43" s="39" t="s">
        <v>375</v>
      </c>
      <c r="G43" s="38">
        <v>875286199</v>
      </c>
      <c r="H43" s="45" t="s">
        <v>776</v>
      </c>
      <c r="I43" s="37" t="s">
        <v>777</v>
      </c>
      <c r="K43" t="str">
        <f>"INSERT INTO reviewers "</f>
        <v xml:space="preserve">INSERT INTO reviewers </v>
      </c>
      <c r="L43" t="str">
        <f>" (title,name,lastname,major,school,tel,email,expert,`group`,type) VALUES ("</f>
        <v xml:space="preserve"> (title,name,lastname,major,school,tel,email,expert,`group`,type) VALUES (</v>
      </c>
      <c r="M43" t="str">
        <f>""""&amp;B43&amp;""","</f>
        <v>"อาจารย์ ดร.",</v>
      </c>
      <c r="N43" t="str">
        <f>""""&amp;C43&amp;""","</f>
        <v>"พนนา ",</v>
      </c>
      <c r="O43" t="str">
        <f>""""&amp;D43&amp;""","</f>
        <v>"กิติไพศาลนนท์",</v>
      </c>
      <c r="P43" t="str">
        <f>""""&amp;E43&amp;""","</f>
        <v>"คณะวิทยาศาสตร์และเทคโนโลยี ",</v>
      </c>
      <c r="Q43" t="str">
        <f>""""&amp;F43&amp;""","</f>
        <v>"มหาวิทยาลัยหัวเฉียวเฉลิมพระเกียรติ",</v>
      </c>
      <c r="R43" t="str">
        <f>""""&amp;G43&amp;""","</f>
        <v>"875286199",</v>
      </c>
      <c r="S43" t="str">
        <f>""""&amp;H43&amp;""","</f>
        <v>"pananak@hotmail.com",</v>
      </c>
      <c r="T43" t="str">
        <f>""""&amp;I43&amp;""","</f>
        <v>"Inorganic chemistry, Spectroscopic properties (IR, UV, XRD), Crystallography",</v>
      </c>
      <c r="U43" t="str">
        <f t="shared" si="0"/>
        <v>"BS",</v>
      </c>
      <c r="V43" t="str">
        <f>""""&amp;"ในเครือข่าย"&amp;""");"</f>
        <v>"ในเครือข่าย");</v>
      </c>
    </row>
    <row r="44" spans="1:22">
      <c r="A44" s="49">
        <v>43</v>
      </c>
      <c r="B44" s="36" t="s">
        <v>371</v>
      </c>
      <c r="C44" s="40" t="s">
        <v>778</v>
      </c>
      <c r="D44" s="36" t="s">
        <v>779</v>
      </c>
      <c r="E44" s="36" t="s">
        <v>374</v>
      </c>
      <c r="F44" s="36" t="s">
        <v>375</v>
      </c>
      <c r="G44" s="43">
        <v>631255655</v>
      </c>
      <c r="H44" s="40" t="s">
        <v>780</v>
      </c>
      <c r="I44" s="42" t="s">
        <v>781</v>
      </c>
      <c r="K44" t="str">
        <f>"INSERT INTO reviewers "</f>
        <v xml:space="preserve">INSERT INTO reviewers </v>
      </c>
      <c r="L44" t="str">
        <f>" (title,name,lastname,major,school,tel,email,expert,`group`,type) VALUES ("</f>
        <v xml:space="preserve"> (title,name,lastname,major,school,tel,email,expert,`group`,type) VALUES (</v>
      </c>
      <c r="M44" t="str">
        <f>""""&amp;B44&amp;""","</f>
        <v>"อาจารย์ ดร.",</v>
      </c>
      <c r="N44" t="str">
        <f>""""&amp;C44&amp;""","</f>
        <v>"สุวรรณี ",</v>
      </c>
      <c r="O44" t="str">
        <f>""""&amp;D44&amp;""","</f>
        <v>"สายสิน",</v>
      </c>
      <c r="P44" t="str">
        <f>""""&amp;E44&amp;""","</f>
        <v>"คณะวิทยาศาสตร์และเทคโนโลยี ",</v>
      </c>
      <c r="Q44" t="str">
        <f>""""&amp;F44&amp;""","</f>
        <v>"มหาวิทยาลัยหัวเฉียวเฉลิมพระเกียรติ",</v>
      </c>
      <c r="R44" t="str">
        <f>""""&amp;G44&amp;""","</f>
        <v>"631255655",</v>
      </c>
      <c r="S44" t="str">
        <f>""""&amp;H44&amp;""","</f>
        <v>"suwannee.saisin@gmail.com",</v>
      </c>
      <c r="T44" t="str">
        <f>""""&amp;I44&amp;""","</f>
        <v>"Extraction and Isolation of Natural Product (การสกัดและการแยกสารผลิตภัณฑ์จากธรรมชาติ)",</v>
      </c>
      <c r="U44" t="str">
        <f t="shared" si="0"/>
        <v>"BS",</v>
      </c>
      <c r="V44" t="str">
        <f>""""&amp;"ในเครือข่าย"&amp;""");"</f>
        <v>"ในเครือข่าย");</v>
      </c>
    </row>
    <row r="45" spans="1:22">
      <c r="A45" s="49">
        <v>44</v>
      </c>
      <c r="B45" s="36" t="s">
        <v>371</v>
      </c>
      <c r="C45" s="40" t="s">
        <v>782</v>
      </c>
      <c r="D45" s="36" t="s">
        <v>783</v>
      </c>
      <c r="E45" s="36" t="s">
        <v>784</v>
      </c>
      <c r="F45" s="36" t="s">
        <v>425</v>
      </c>
      <c r="G45" s="43" t="s">
        <v>785</v>
      </c>
      <c r="H45" s="40" t="s">
        <v>786</v>
      </c>
      <c r="I45" s="36" t="s">
        <v>787</v>
      </c>
      <c r="K45" t="str">
        <f>"INSERT INTO reviewers "</f>
        <v xml:space="preserve">INSERT INTO reviewers </v>
      </c>
      <c r="L45" t="str">
        <f>" (title,name,lastname,major,school,tel,email,expert,`group`,type) VALUES ("</f>
        <v xml:space="preserve"> (title,name,lastname,major,school,tel,email,expert,`group`,type) VALUES (</v>
      </c>
      <c r="M45" t="str">
        <f>""""&amp;B45&amp;""","</f>
        <v>"อาจารย์ ดร.",</v>
      </c>
      <c r="N45" t="str">
        <f>""""&amp;C45&amp;""","</f>
        <v>"พิมพ์พิมล ",</v>
      </c>
      <c r="O45" t="str">
        <f>""""&amp;D45&amp;""","</f>
        <v>"อเนกธีรกุล",</v>
      </c>
      <c r="P45" t="str">
        <f>""""&amp;E45&amp;""","</f>
        <v>"ภาควิชาเคมี คณะวิทยาศาสตร์ ",</v>
      </c>
      <c r="Q45" t="str">
        <f>""""&amp;F45&amp;""","</f>
        <v>"มหาวิทยาลัยสยาม ",</v>
      </c>
      <c r="R45" t="str">
        <f>""""&amp;G45&amp;""","</f>
        <v>"02-4570068  ต่อ 5392",</v>
      </c>
      <c r="S45" t="str">
        <f>""""&amp;H45&amp;""","</f>
        <v>"pimpimon.ana@siam.edu",</v>
      </c>
      <c r="T45" t="str">
        <f>""""&amp;I45&amp;""","</f>
        <v>"เคมีวิเคราะห์",</v>
      </c>
      <c r="U45" t="str">
        <f t="shared" si="0"/>
        <v>"BS",</v>
      </c>
      <c r="V45" t="str">
        <f>""""&amp;"ในเครือข่าย"&amp;""");"</f>
        <v>"ในเครือข่าย");</v>
      </c>
    </row>
    <row r="46" spans="1:22">
      <c r="A46" s="49">
        <v>46</v>
      </c>
      <c r="B46" s="42" t="s">
        <v>435</v>
      </c>
      <c r="C46" s="40" t="s">
        <v>789</v>
      </c>
      <c r="D46" s="42" t="s">
        <v>790</v>
      </c>
      <c r="E46" s="42" t="s">
        <v>784</v>
      </c>
      <c r="F46" s="36" t="s">
        <v>425</v>
      </c>
      <c r="G46" s="43" t="s">
        <v>791</v>
      </c>
      <c r="H46" s="40" t="s">
        <v>792</v>
      </c>
      <c r="I46" s="36" t="s">
        <v>691</v>
      </c>
      <c r="K46" t="str">
        <f>"INSERT INTO reviewers "</f>
        <v xml:space="preserve">INSERT INTO reviewers </v>
      </c>
      <c r="L46" t="str">
        <f>" (title,name,lastname,major,school,tel,email,expert,`group`,type) VALUES ("</f>
        <v xml:space="preserve"> (title,name,lastname,major,school,tel,email,expert,`group`,type) VALUES (</v>
      </c>
      <c r="M46" t="str">
        <f>""""&amp;B46&amp;""","</f>
        <v>"ผู้ช่วยศาสตราจารย์ ",</v>
      </c>
      <c r="N46" t="str">
        <f>""""&amp;C46&amp;""","</f>
        <v>"วันเพ็ญ ",</v>
      </c>
      <c r="O46" t="str">
        <f>""""&amp;D46&amp;""","</f>
        <v>"วสุพงศ์พันธ์",</v>
      </c>
      <c r="P46" t="str">
        <f>""""&amp;E46&amp;""","</f>
        <v>"ภาควิชาเคมี คณะวิทยาศาสตร์ ",</v>
      </c>
      <c r="Q46" t="str">
        <f>""""&amp;F46&amp;""","</f>
        <v>"มหาวิทยาลัยสยาม ",</v>
      </c>
      <c r="R46" t="str">
        <f>""""&amp;G46&amp;""","</f>
        <v>"086-644-9925, 02-4570068 ต่อ 5392",</v>
      </c>
      <c r="S46" t="str">
        <f>""""&amp;H46&amp;""","</f>
        <v>"wanpen.was@siam.edu",</v>
      </c>
      <c r="T46" t="str">
        <f>""""&amp;I46&amp;""","</f>
        <v>"เคมี",</v>
      </c>
      <c r="U46" t="str">
        <f t="shared" si="0"/>
        <v>"BS",</v>
      </c>
      <c r="V46" t="str">
        <f>""""&amp;"ในเครือข่าย"&amp;""");"</f>
        <v>"ในเครือข่าย");</v>
      </c>
    </row>
    <row r="47" spans="1:22">
      <c r="A47" s="49">
        <v>47</v>
      </c>
      <c r="B47" s="42" t="s">
        <v>435</v>
      </c>
      <c r="C47" s="40" t="s">
        <v>793</v>
      </c>
      <c r="D47" s="42" t="s">
        <v>794</v>
      </c>
      <c r="E47" s="42" t="s">
        <v>795</v>
      </c>
      <c r="F47" s="36" t="s">
        <v>425</v>
      </c>
      <c r="G47" s="43" t="s">
        <v>796</v>
      </c>
      <c r="H47" s="40" t="s">
        <v>797</v>
      </c>
      <c r="I47" s="36" t="s">
        <v>766</v>
      </c>
      <c r="K47" t="str">
        <f>"INSERT INTO reviewers "</f>
        <v xml:space="preserve">INSERT INTO reviewers </v>
      </c>
      <c r="L47" t="str">
        <f>" (title,name,lastname,major,school,tel,email,expert,`group`,type) VALUES ("</f>
        <v xml:space="preserve"> (title,name,lastname,major,school,tel,email,expert,`group`,type) VALUES (</v>
      </c>
      <c r="M47" t="str">
        <f>""""&amp;B47&amp;""","</f>
        <v>"ผู้ช่วยศาสตราจารย์ ",</v>
      </c>
      <c r="N47" t="str">
        <f>""""&amp;C47&amp;""","</f>
        <v>"คณิต ",</v>
      </c>
      <c r="O47" t="str">
        <f>""""&amp;D47&amp;""","</f>
        <v>"ทองพิสิฐสมบัติ",</v>
      </c>
      <c r="P47" t="str">
        <f>""""&amp;E47&amp;""","</f>
        <v>"ภาควิชาฟิสิกส์ คณะวิทยาศาสตร์ ",</v>
      </c>
      <c r="Q47" t="str">
        <f>""""&amp;F47&amp;""","</f>
        <v>"มหาวิทยาลัยสยาม ",</v>
      </c>
      <c r="R47" t="str">
        <f>""""&amp;G47&amp;""","</f>
        <v>"02-4570068 ต่อ 5125",</v>
      </c>
      <c r="S47" t="str">
        <f>""""&amp;H47&amp;""","</f>
        <v>"kanit.tho@siam.edu",</v>
      </c>
      <c r="T47" t="str">
        <f>""""&amp;I47&amp;""","</f>
        <v>"ฟิสิกส์",</v>
      </c>
      <c r="U47" t="str">
        <f t="shared" si="0"/>
        <v>"BS",</v>
      </c>
      <c r="V47" t="str">
        <f>""""&amp;"ในเครือข่าย"&amp;""");"</f>
        <v>"ในเครือข่าย");</v>
      </c>
    </row>
    <row r="48" spans="1:22">
      <c r="A48" s="49">
        <v>49</v>
      </c>
      <c r="B48" s="34" t="s">
        <v>388</v>
      </c>
      <c r="C48" s="34" t="s">
        <v>799</v>
      </c>
      <c r="D48" s="34" t="s">
        <v>800</v>
      </c>
      <c r="E48" s="34" t="s">
        <v>660</v>
      </c>
      <c r="F48" s="34" t="s">
        <v>489</v>
      </c>
      <c r="G48" s="47" t="s">
        <v>801</v>
      </c>
      <c r="H48" s="34" t="s">
        <v>802</v>
      </c>
      <c r="I48" s="34" t="s">
        <v>670</v>
      </c>
      <c r="K48" t="str">
        <f>"INSERT INTO reviewers "</f>
        <v xml:space="preserve">INSERT INTO reviewers </v>
      </c>
      <c r="L48" t="str">
        <f>" (title,name,lastname,major,school,tel,email,expert,`group`,type) VALUES ("</f>
        <v xml:space="preserve"> (title,name,lastname,major,school,tel,email,expert,`group`,type) VALUES (</v>
      </c>
      <c r="M48" t="str">
        <f>""""&amp;B48&amp;""","</f>
        <v>"ผู้ช่วยศาสตราจารย์",</v>
      </c>
      <c r="N48" t="str">
        <f>""""&amp;C48&amp;""","</f>
        <v>"อรพรรณ",</v>
      </c>
      <c r="O48" t="str">
        <f>""""&amp;D48&amp;""","</f>
        <v>"ทองประสงค์",</v>
      </c>
      <c r="P48" t="str">
        <f>""""&amp;E48&amp;""","</f>
        <v>"วิทยาศาสตร์",</v>
      </c>
      <c r="Q48" t="str">
        <f>""""&amp;F48&amp;""","</f>
        <v>"มหาวิทยาลัยรังสิต",</v>
      </c>
      <c r="R48" t="str">
        <f>""""&amp;G48&amp;""","</f>
        <v>"0858440019",</v>
      </c>
      <c r="S48" t="str">
        <f>""""&amp;H48&amp;""","</f>
        <v>"orapun.t@rsu.ac.th",</v>
      </c>
      <c r="T48" t="str">
        <f>""""&amp;I48&amp;""","</f>
        <v>"เคมีอินทรีย์",</v>
      </c>
      <c r="U48" t="str">
        <f t="shared" si="0"/>
        <v>"BS",</v>
      </c>
      <c r="V48" t="str">
        <f>""""&amp;"ในเครือข่าย"&amp;""");"</f>
        <v>"ในเครือข่าย");</v>
      </c>
    </row>
    <row r="49" spans="1:22">
      <c r="A49" s="49">
        <v>50</v>
      </c>
      <c r="B49" s="34" t="s">
        <v>363</v>
      </c>
      <c r="C49" s="34" t="s">
        <v>803</v>
      </c>
      <c r="D49" s="34" t="s">
        <v>804</v>
      </c>
      <c r="E49" s="34" t="s">
        <v>624</v>
      </c>
      <c r="F49" s="36" t="s">
        <v>339</v>
      </c>
      <c r="G49" s="47"/>
      <c r="H49" s="34" t="s">
        <v>805</v>
      </c>
      <c r="I49" s="34" t="s">
        <v>621</v>
      </c>
      <c r="K49" t="str">
        <f>"INSERT INTO reviewers "</f>
        <v xml:space="preserve">INSERT INTO reviewers </v>
      </c>
      <c r="L49" t="str">
        <f>" (title,name,lastname,major,school,tel,email,expert,`group`,type) VALUES ("</f>
        <v xml:space="preserve"> (title,name,lastname,major,school,tel,email,expert,`group`,type) VALUES (</v>
      </c>
      <c r="M49" t="str">
        <f>""""&amp;B49&amp;""","</f>
        <v>"ผู้ช่วยศาสตราจารย์ ดร.",</v>
      </c>
      <c r="N49" t="str">
        <f>""""&amp;C49&amp;""","</f>
        <v>"ธนวัฒน์",</v>
      </c>
      <c r="O49" t="str">
        <f>""""&amp;D49&amp;""","</f>
        <v>"วิเชียรไพศาล",</v>
      </c>
      <c r="P49" t="str">
        <f>""""&amp;E49&amp;""","</f>
        <v>"คณะวิทยาศาสตร์ประยุกต์",</v>
      </c>
      <c r="Q49" t="str">
        <f>""""&amp;F49&amp;""","</f>
        <v>"มหาวิทยาลัยเทคโนโลยีพระจอมเกล้าพระนครเหนือ",</v>
      </c>
      <c r="R49" t="str">
        <f>""""&amp;G49&amp;""","</f>
        <v>"",</v>
      </c>
      <c r="S49" t="str">
        <f>""""&amp;H49&amp;""","</f>
        <v>"tanawat.w@sci.kmutnb.ac.th",</v>
      </c>
      <c r="T49" t="str">
        <f>""""&amp;I49&amp;""","</f>
        <v>"คณิตศาสตร์",</v>
      </c>
      <c r="U49" t="str">
        <f t="shared" si="0"/>
        <v>"BS",</v>
      </c>
      <c r="V49" t="str">
        <f>""""&amp;"ในเครือข่าย"&amp;""");"</f>
        <v>"ในเครือข่าย");</v>
      </c>
    </row>
    <row r="50" spans="1:22">
      <c r="A50" s="49">
        <v>51</v>
      </c>
      <c r="B50" s="34" t="s">
        <v>363</v>
      </c>
      <c r="C50" s="34" t="s">
        <v>806</v>
      </c>
      <c r="D50" s="34" t="s">
        <v>807</v>
      </c>
      <c r="E50" s="39" t="s">
        <v>591</v>
      </c>
      <c r="F50" s="36" t="s">
        <v>592</v>
      </c>
      <c r="G50" s="47"/>
      <c r="H50" s="34" t="s">
        <v>808</v>
      </c>
      <c r="I50" s="34" t="s">
        <v>809</v>
      </c>
      <c r="K50" t="str">
        <f>"INSERT INTO reviewers "</f>
        <v xml:space="preserve">INSERT INTO reviewers </v>
      </c>
      <c r="L50" t="str">
        <f>" (title,name,lastname,major,school,tel,email,expert,`group`,type) VALUES ("</f>
        <v xml:space="preserve"> (title,name,lastname,major,school,tel,email,expert,`group`,type) VALUES (</v>
      </c>
      <c r="M50" t="str">
        <f>""""&amp;B50&amp;""","</f>
        <v>"ผู้ช่วยศาสตราจารย์ ดร.",</v>
      </c>
      <c r="N50" t="str">
        <f>""""&amp;C50&amp;""","</f>
        <v>"พงศ์ระวี",</v>
      </c>
      <c r="O50" t="str">
        <f>""""&amp;D50&amp;""","</f>
        <v>"นิ่มน้อย",</v>
      </c>
      <c r="P50" t="str">
        <f>""""&amp;E50&amp;""","</f>
        <v>"คณะศิลปศาสตร์และวิทยาศาสตร์",</v>
      </c>
      <c r="Q50" t="str">
        <f>""""&amp;F50&amp;""","</f>
        <v>"มหาวิทยาลัยเกษตรศาสตร์   วิทยาเขตกำแพงแสน",</v>
      </c>
      <c r="R50" t="str">
        <f>""""&amp;G50&amp;""","</f>
        <v>"",</v>
      </c>
      <c r="S50" t="str">
        <f>""""&amp;H50&amp;""","</f>
        <v>"faaspwn@ku.ac.th",</v>
      </c>
      <c r="T50" t="str">
        <f>""""&amp;I50&amp;""","</f>
        <v>"ชีววิทยา, จุลชีววิทยา: ความหลากหลายทางพันธุกรรมจุลินทรีย์ ",</v>
      </c>
      <c r="U50" t="str">
        <f t="shared" si="0"/>
        <v>"BS",</v>
      </c>
      <c r="V50" t="str">
        <f>""""&amp;"ในเครือข่าย"&amp;""");"</f>
        <v>"ในเครือข่าย");</v>
      </c>
    </row>
    <row r="51" spans="1:22">
      <c r="A51" s="49">
        <v>52</v>
      </c>
      <c r="B51" s="34" t="s">
        <v>646</v>
      </c>
      <c r="C51" s="34" t="s">
        <v>810</v>
      </c>
      <c r="D51" s="34" t="s">
        <v>811</v>
      </c>
      <c r="E51" s="39" t="s">
        <v>591</v>
      </c>
      <c r="F51" s="36" t="s">
        <v>592</v>
      </c>
      <c r="G51" s="47"/>
      <c r="H51" s="34" t="s">
        <v>812</v>
      </c>
      <c r="I51" s="34" t="s">
        <v>813</v>
      </c>
      <c r="K51" t="str">
        <f>"INSERT INTO reviewers "</f>
        <v xml:space="preserve">INSERT INTO reviewers </v>
      </c>
      <c r="L51" t="str">
        <f>" (title,name,lastname,major,school,tel,email,expert,`group`,type) VALUES ("</f>
        <v xml:space="preserve"> (title,name,lastname,major,school,tel,email,expert,`group`,type) VALUES (</v>
      </c>
      <c r="M51" t="str">
        <f>""""&amp;B51&amp;""","</f>
        <v>"รองศาสตราจารย์",</v>
      </c>
      <c r="N51" t="str">
        <f>""""&amp;C51&amp;""","</f>
        <v>"พิศมัย",</v>
      </c>
      <c r="O51" t="str">
        <f>""""&amp;D51&amp;""","</f>
        <v>"หาญมงคลพิพัฒน์",</v>
      </c>
      <c r="P51" t="str">
        <f>""""&amp;E51&amp;""","</f>
        <v>"คณะศิลปศาสตร์และวิทยาศาสตร์",</v>
      </c>
      <c r="Q51" t="str">
        <f>""""&amp;F51&amp;""","</f>
        <v>"มหาวิทยาลัยเกษตรศาสตร์   วิทยาเขตกำแพงแสน",</v>
      </c>
      <c r="R51" t="str">
        <f>""""&amp;G51&amp;""","</f>
        <v>"",</v>
      </c>
      <c r="S51" t="str">
        <f>""""&amp;H51&amp;""","</f>
        <v>"faaspmh@ku.ac.th",</v>
      </c>
      <c r="T51" t="str">
        <f>""""&amp;I51&amp;""","</f>
        <v>"สถิติวิเคราะห์",</v>
      </c>
      <c r="U51" t="str">
        <f t="shared" si="0"/>
        <v>"BS",</v>
      </c>
      <c r="V51" t="str">
        <f>""""&amp;"ในเครือข่าย"&amp;""");"</f>
        <v>"ในเครือข่าย");</v>
      </c>
    </row>
    <row r="52" spans="1:22">
      <c r="A52" s="49">
        <v>53</v>
      </c>
      <c r="B52" s="39" t="s">
        <v>371</v>
      </c>
      <c r="C52" s="34" t="s">
        <v>814</v>
      </c>
      <c r="D52" s="34" t="s">
        <v>815</v>
      </c>
      <c r="E52" s="34" t="s">
        <v>624</v>
      </c>
      <c r="F52" s="36" t="s">
        <v>339</v>
      </c>
      <c r="G52" s="47"/>
      <c r="H52" s="34" t="s">
        <v>816</v>
      </c>
      <c r="I52" s="34" t="s">
        <v>817</v>
      </c>
      <c r="K52" t="str">
        <f>"INSERT INTO reviewers "</f>
        <v xml:space="preserve">INSERT INTO reviewers </v>
      </c>
      <c r="L52" t="str">
        <f>" (title,name,lastname,major,school,tel,email,expert,`group`,type) VALUES ("</f>
        <v xml:space="preserve"> (title,name,lastname,major,school,tel,email,expert,`group`,type) VALUES (</v>
      </c>
      <c r="M52" t="str">
        <f>""""&amp;B52&amp;""","</f>
        <v>"อาจารย์ ดร.",</v>
      </c>
      <c r="N52" t="str">
        <f>""""&amp;C52&amp;""","</f>
        <v>"รัตติยา",</v>
      </c>
      <c r="O52" t="str">
        <f>""""&amp;D52&amp;""","</f>
        <v>"เจริญศักดิ์",</v>
      </c>
      <c r="P52" t="str">
        <f>""""&amp;E52&amp;""","</f>
        <v>"คณะวิทยาศาสตร์ประยุกต์",</v>
      </c>
      <c r="Q52" t="str">
        <f>""""&amp;F52&amp;""","</f>
        <v>"มหาวิทยาลัยเทคโนโลยีพระจอมเกล้าพระนครเหนือ",</v>
      </c>
      <c r="R52" t="str">
        <f>""""&amp;G52&amp;""","</f>
        <v>"",</v>
      </c>
      <c r="S52" t="str">
        <f>""""&amp;H52&amp;""","</f>
        <v>"ratiya.c@sci.kmutnb.ac.th",</v>
      </c>
      <c r="T52" t="str">
        <f>""""&amp;I52&amp;""","</f>
        <v>"Biochemistry, Nutrition",</v>
      </c>
      <c r="U52" t="str">
        <f t="shared" si="0"/>
        <v>"BS",</v>
      </c>
      <c r="V52" t="str">
        <f>""""&amp;"ในเครือข่าย"&amp;""");"</f>
        <v>"ในเครือข่าย");</v>
      </c>
    </row>
    <row r="53" spans="1:22">
      <c r="A53" s="49">
        <v>54</v>
      </c>
      <c r="B53" s="39" t="s">
        <v>371</v>
      </c>
      <c r="C53" s="34" t="s">
        <v>818</v>
      </c>
      <c r="D53" s="34" t="s">
        <v>819</v>
      </c>
      <c r="E53" s="34" t="s">
        <v>660</v>
      </c>
      <c r="F53" s="34" t="s">
        <v>763</v>
      </c>
      <c r="G53" s="47"/>
      <c r="H53" s="34" t="s">
        <v>820</v>
      </c>
      <c r="I53" s="34" t="s">
        <v>766</v>
      </c>
      <c r="K53" t="str">
        <f>"INSERT INTO reviewers "</f>
        <v xml:space="preserve">INSERT INTO reviewers </v>
      </c>
      <c r="L53" t="str">
        <f>" (title,name,lastname,major,school,tel,email,expert,`group`,type) VALUES ("</f>
        <v xml:space="preserve"> (title,name,lastname,major,school,tel,email,expert,`group`,type) VALUES (</v>
      </c>
      <c r="M53" t="str">
        <f>""""&amp;B53&amp;""","</f>
        <v>"อาจารย์ ดร.",</v>
      </c>
      <c r="N53" t="str">
        <f>""""&amp;C53&amp;""","</f>
        <v>"รุจิภาส",</v>
      </c>
      <c r="O53" t="str">
        <f>""""&amp;D53&amp;""","</f>
        <v>"บวรทวีปัญญา",</v>
      </c>
      <c r="P53" t="str">
        <f>""""&amp;E53&amp;""","</f>
        <v>"วิทยาศาสตร์",</v>
      </c>
      <c r="Q53" t="str">
        <f>""""&amp;F53&amp;""","</f>
        <v>"มหาวิทยาลัยรังวิต",</v>
      </c>
      <c r="R53" t="str">
        <f>""""&amp;G53&amp;""","</f>
        <v>"",</v>
      </c>
      <c r="S53" t="str">
        <f>""""&amp;H53&amp;""","</f>
        <v>"ruchipas.b@rsu.ac.th",</v>
      </c>
      <c r="T53" t="str">
        <f>""""&amp;I53&amp;""","</f>
        <v>"ฟิสิกส์",</v>
      </c>
      <c r="U53" t="str">
        <f t="shared" si="0"/>
        <v>"BS",</v>
      </c>
      <c r="V53" t="str">
        <f>""""&amp;"ในเครือข่าย"&amp;""");"</f>
        <v>"ในเครือข่าย");</v>
      </c>
    </row>
    <row r="54" spans="1:22">
      <c r="A54" s="49">
        <v>55</v>
      </c>
      <c r="B54" s="34" t="s">
        <v>486</v>
      </c>
      <c r="C54" s="34" t="s">
        <v>821</v>
      </c>
      <c r="D54" s="34" t="s">
        <v>822</v>
      </c>
      <c r="E54" s="39" t="s">
        <v>591</v>
      </c>
      <c r="F54" s="36" t="s">
        <v>592</v>
      </c>
      <c r="G54" s="47"/>
      <c r="H54" s="34" t="s">
        <v>823</v>
      </c>
      <c r="I54" s="34" t="s">
        <v>824</v>
      </c>
      <c r="K54" t="str">
        <f>"INSERT INTO reviewers "</f>
        <v xml:space="preserve">INSERT INTO reviewers </v>
      </c>
      <c r="L54" t="str">
        <f>" (title,name,lastname,major,school,tel,email,expert,`group`,type) VALUES ("</f>
        <v xml:space="preserve"> (title,name,lastname,major,school,tel,email,expert,`group`,type) VALUES (</v>
      </c>
      <c r="M54" t="str">
        <f>""""&amp;B54&amp;""","</f>
        <v>"อาจารย์",</v>
      </c>
      <c r="N54" t="str">
        <f>""""&amp;C54&amp;""","</f>
        <v>"วรางคณา",</v>
      </c>
      <c r="O54" t="str">
        <f>""""&amp;D54&amp;""","</f>
        <v>"จิตตชุ่ม",</v>
      </c>
      <c r="P54" t="str">
        <f>""""&amp;E54&amp;""","</f>
        <v>"คณะศิลปศาสตร์และวิทยาศาสตร์",</v>
      </c>
      <c r="Q54" t="str">
        <f>""""&amp;F54&amp;""","</f>
        <v>"มหาวิทยาลัยเกษตรศาสตร์   วิทยาเขตกำแพงแสน",</v>
      </c>
      <c r="R54" t="str">
        <f>""""&amp;G54&amp;""","</f>
        <v>"",</v>
      </c>
      <c r="S54" t="str">
        <f>""""&amp;H54&amp;""","</f>
        <v>"faasvnj@ku.ac.th",</v>
      </c>
      <c r="T54" t="str">
        <f>""""&amp;I54&amp;""","</f>
        <v>"เคมี: พอลิเมอร์, การสังเคราะห์พอลิเมอร์",</v>
      </c>
      <c r="U54" t="str">
        <f t="shared" si="0"/>
        <v>"BS",</v>
      </c>
      <c r="V54" t="str">
        <f>""""&amp;"ในเครือข่าย"&amp;""");"</f>
        <v>"ในเครือข่าย");</v>
      </c>
    </row>
    <row r="55" spans="1:22">
      <c r="A55" s="49">
        <v>56</v>
      </c>
      <c r="B55" s="34" t="s">
        <v>363</v>
      </c>
      <c r="C55" s="34" t="s">
        <v>825</v>
      </c>
      <c r="D55" s="34" t="s">
        <v>826</v>
      </c>
      <c r="E55" s="34" t="s">
        <v>624</v>
      </c>
      <c r="F55" s="36" t="s">
        <v>339</v>
      </c>
      <c r="G55" s="47"/>
      <c r="H55" s="34" t="s">
        <v>827</v>
      </c>
      <c r="I55" s="34" t="s">
        <v>621</v>
      </c>
      <c r="K55" t="str">
        <f>"INSERT INTO reviewers "</f>
        <v xml:space="preserve">INSERT INTO reviewers </v>
      </c>
      <c r="L55" t="str">
        <f>" (title,name,lastname,major,school,tel,email,expert,`group`,type) VALUES ("</f>
        <v xml:space="preserve"> (title,name,lastname,major,school,tel,email,expert,`group`,type) VALUES (</v>
      </c>
      <c r="M55" t="str">
        <f>""""&amp;B55&amp;""","</f>
        <v>"ผู้ช่วยศาสตราจารย์ ดร.",</v>
      </c>
      <c r="N55" t="str">
        <f>""""&amp;C55&amp;""","</f>
        <v>"วลัยลักษณ์",</v>
      </c>
      <c r="O55" t="str">
        <f>""""&amp;D55&amp;""","</f>
        <v>"ชวนัสพร",</v>
      </c>
      <c r="P55" t="str">
        <f>""""&amp;E55&amp;""","</f>
        <v>"คณะวิทยาศาสตร์ประยุกต์",</v>
      </c>
      <c r="Q55" t="str">
        <f>""""&amp;F55&amp;""","</f>
        <v>"มหาวิทยาลัยเทคโนโลยีพระจอมเกล้าพระนครเหนือ",</v>
      </c>
      <c r="R55" t="str">
        <f>""""&amp;G55&amp;""","</f>
        <v>"",</v>
      </c>
      <c r="S55" t="str">
        <f>""""&amp;H55&amp;""","</f>
        <v>"walailuck.c@sci.kmutnb.ac.th",</v>
      </c>
      <c r="T55" t="str">
        <f>""""&amp;I55&amp;""","</f>
        <v>"คณิตศาสตร์",</v>
      </c>
      <c r="U55" t="str">
        <f t="shared" si="0"/>
        <v>"BS",</v>
      </c>
      <c r="V55" t="str">
        <f>""""&amp;"ในเครือข่าย"&amp;""");"</f>
        <v>"ในเครือข่าย");</v>
      </c>
    </row>
    <row r="56" spans="1:22">
      <c r="A56" s="49">
        <v>57</v>
      </c>
      <c r="B56" s="34" t="s">
        <v>363</v>
      </c>
      <c r="C56" s="34" t="s">
        <v>828</v>
      </c>
      <c r="D56" s="34" t="s">
        <v>829</v>
      </c>
      <c r="E56" s="39" t="s">
        <v>591</v>
      </c>
      <c r="F56" s="36" t="s">
        <v>592</v>
      </c>
      <c r="G56" s="47"/>
      <c r="H56" s="34" t="s">
        <v>830</v>
      </c>
      <c r="I56" s="34" t="s">
        <v>831</v>
      </c>
      <c r="K56" t="str">
        <f>"INSERT INTO reviewers "</f>
        <v xml:space="preserve">INSERT INTO reviewers </v>
      </c>
      <c r="L56" t="str">
        <f>" (title,name,lastname,major,school,tel,email,expert,`group`,type) VALUES ("</f>
        <v xml:space="preserve"> (title,name,lastname,major,school,tel,email,expert,`group`,type) VALUES (</v>
      </c>
      <c r="M56" t="str">
        <f>""""&amp;B56&amp;""","</f>
        <v>"ผู้ช่วยศาสตราจารย์ ดร.",</v>
      </c>
      <c r="N56" t="str">
        <f>""""&amp;C56&amp;""","</f>
        <v>"สิทธิพงศ์",</v>
      </c>
      <c r="O56" t="str">
        <f>""""&amp;D56&amp;""","</f>
        <v>"รักตะเมธากูล",</v>
      </c>
      <c r="P56" t="str">
        <f>""""&amp;E56&amp;""","</f>
        <v>"คณะศิลปศาสตร์และวิทยาศาสตร์",</v>
      </c>
      <c r="Q56" t="str">
        <f>""""&amp;F56&amp;""","</f>
        <v>"มหาวิทยาลัยเกษตรศาสตร์   วิทยาเขตกำแพงแสน",</v>
      </c>
      <c r="R56" t="str">
        <f>""""&amp;G56&amp;""","</f>
        <v>"",</v>
      </c>
      <c r="S56" t="str">
        <f>""""&amp;H56&amp;""","</f>
        <v>"faasspr@ku.ac.th",</v>
      </c>
      <c r="T56" t="str">
        <f>""""&amp;I56&amp;""","</f>
        <v>"คณิตศาสตร์: สมการเชิงอนุพันธ์, แบบจำลองทางคณิตศาสตร์ในทางการแพทย์และชีววิทยา, ระบบพลวัต",</v>
      </c>
      <c r="U56" t="str">
        <f t="shared" si="0"/>
        <v>"BS",</v>
      </c>
      <c r="V56" t="str">
        <f>""""&amp;"ในเครือข่าย"&amp;""");"</f>
        <v>"ในเครือข่าย");</v>
      </c>
    </row>
    <row r="57" spans="1:22">
      <c r="A57" s="49">
        <v>58</v>
      </c>
      <c r="B57" s="34" t="s">
        <v>363</v>
      </c>
      <c r="C57" s="34" t="s">
        <v>832</v>
      </c>
      <c r="D57" s="34" t="s">
        <v>833</v>
      </c>
      <c r="E57" s="34" t="s">
        <v>624</v>
      </c>
      <c r="F57" s="36" t="s">
        <v>339</v>
      </c>
      <c r="G57" s="47"/>
      <c r="H57" s="34" t="s">
        <v>834</v>
      </c>
      <c r="I57" s="34" t="s">
        <v>835</v>
      </c>
      <c r="K57" t="str">
        <f>"INSERT INTO reviewers "</f>
        <v xml:space="preserve">INSERT INTO reviewers </v>
      </c>
      <c r="L57" t="str">
        <f>" (title,name,lastname,major,school,tel,email,expert,`group`,type) VALUES ("</f>
        <v xml:space="preserve"> (title,name,lastname,major,school,tel,email,expert,`group`,type) VALUES (</v>
      </c>
      <c r="M57" t="str">
        <f>""""&amp;B57&amp;""","</f>
        <v>"ผู้ช่วยศาสตราจารย์ ดร.",</v>
      </c>
      <c r="N57" t="str">
        <f>""""&amp;C57&amp;""","</f>
        <v>"สุทธินันท์",</v>
      </c>
      <c r="O57" t="str">
        <f>""""&amp;D57&amp;""","</f>
        <v>"พงษ์ธรรมรักษ์",</v>
      </c>
      <c r="P57" t="str">
        <f>""""&amp;E57&amp;""","</f>
        <v>"คณะวิทยาศาสตร์ประยุกต์",</v>
      </c>
      <c r="Q57" t="str">
        <f>""""&amp;F57&amp;""","</f>
        <v>"มหาวิทยาลัยเทคโนโลยีพระจอมเกล้าพระนครเหนือ",</v>
      </c>
      <c r="R57" t="str">
        <f>""""&amp;G57&amp;""","</f>
        <v>"",</v>
      </c>
      <c r="S57" t="str">
        <f>""""&amp;H57&amp;""","</f>
        <v>"suttinun.p@sci.kmutnb.ac.th",</v>
      </c>
      <c r="T57" t="str">
        <f>""""&amp;I57&amp;""","</f>
        <v>"Bioplastic, Polymer composite",</v>
      </c>
      <c r="U57" t="str">
        <f t="shared" si="0"/>
        <v>"BS",</v>
      </c>
      <c r="V57" t="str">
        <f>""""&amp;"ในเครือข่าย"&amp;""");"</f>
        <v>"ในเครือข่าย");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AB4D-D6E0-47B6-8FF4-BCA38C35AE76}">
  <sheetPr>
    <tabColor rgb="FF00B050"/>
  </sheetPr>
  <dimension ref="A1:V42"/>
  <sheetViews>
    <sheetView topLeftCell="H1" zoomScale="70" zoomScaleNormal="70" zoomScaleSheetLayoutView="50" workbookViewId="0">
      <pane ySplit="1" topLeftCell="A2" activePane="bottomLeft" state="frozen"/>
      <selection pane="bottomLeft" activeCell="K2" sqref="K2:V2"/>
    </sheetView>
  </sheetViews>
  <sheetFormatPr defaultColWidth="8.7109375" defaultRowHeight="24"/>
  <cols>
    <col min="1" max="1" width="8.7109375" style="34" customWidth="1"/>
    <col min="2" max="9" width="28" style="34" customWidth="1"/>
    <col min="10" max="16384" width="8.7109375" style="34"/>
  </cols>
  <sheetData>
    <row r="1" spans="1:22" ht="24" customHeight="1" thickBot="1">
      <c r="A1" s="1" t="s">
        <v>0</v>
      </c>
      <c r="B1" s="2" t="s">
        <v>360</v>
      </c>
      <c r="C1" s="2" t="s">
        <v>361</v>
      </c>
      <c r="D1" s="2" t="s">
        <v>362</v>
      </c>
      <c r="E1" s="2" t="s">
        <v>2</v>
      </c>
      <c r="F1" s="2" t="s">
        <v>3</v>
      </c>
      <c r="G1" s="2" t="s">
        <v>4</v>
      </c>
      <c r="H1" s="2" t="s">
        <v>5</v>
      </c>
      <c r="I1" s="31" t="s">
        <v>6</v>
      </c>
    </row>
    <row r="2" spans="1:22">
      <c r="A2" s="35">
        <v>2</v>
      </c>
      <c r="B2" s="36" t="s">
        <v>371</v>
      </c>
      <c r="C2" s="40" t="s">
        <v>372</v>
      </c>
      <c r="D2" s="36" t="s">
        <v>373</v>
      </c>
      <c r="E2" s="36" t="s">
        <v>374</v>
      </c>
      <c r="F2" s="36" t="s">
        <v>375</v>
      </c>
      <c r="G2" s="41">
        <v>839135940</v>
      </c>
      <c r="H2" s="41" t="s">
        <v>376</v>
      </c>
      <c r="I2" s="42" t="s">
        <v>377</v>
      </c>
      <c r="K2" t="str">
        <f t="shared" ref="K2:K42" si="0">"INSERT INTO reviewers "</f>
        <v xml:space="preserve">INSERT INTO reviewers </v>
      </c>
      <c r="L2" t="str">
        <f t="shared" ref="L2:L42" si="1">" (title,name,lastname,major,school,tel,email,expert,`group`,type) VALUES ("</f>
        <v xml:space="preserve"> (title,name,lastname,major,school,tel,email,expert,`group`,type) VALUES (</v>
      </c>
      <c r="M2" t="str">
        <f>""""&amp;B2&amp;""","</f>
        <v>"อาจารย์ ดร.",</v>
      </c>
      <c r="N2" t="str">
        <f>""""&amp;C2&amp;""","</f>
        <v>"กิตติพัฒน์ ",</v>
      </c>
      <c r="O2" t="str">
        <f>""""&amp;D2&amp;""","</f>
        <v>"โสภิตธรรมคุณ",</v>
      </c>
      <c r="P2" t="str">
        <f>""""&amp;E2&amp;""","</f>
        <v>"คณะวิทยาศาสตร์และเทคโนโลยี ",</v>
      </c>
      <c r="Q2" t="str">
        <f>""""&amp;F2&amp;""","</f>
        <v>"มหาวิทยาลัยหัวเฉียวเฉลิมพระเกียรติ",</v>
      </c>
      <c r="R2" t="str">
        <f>""""&amp;G2&amp;""","</f>
        <v>"839135940",</v>
      </c>
      <c r="S2" t="str">
        <f>""""&amp;H2&amp;""","</f>
        <v>"ksopittha@gmail.com",</v>
      </c>
      <c r="T2" t="str">
        <f>""""&amp;I2&amp;""","</f>
        <v>"Protein chemistry, Biochemical of plant metabolite, Antioxidant in herbal plant, Proteomics",</v>
      </c>
      <c r="U2" t="str">
        <f>""""&amp;"AS"&amp;""","</f>
        <v>"AS",</v>
      </c>
      <c r="V2" t="str">
        <f t="shared" ref="V2:V42" si="2">""""&amp;"ในเครือข่าย"&amp;""");"</f>
        <v>"ในเครือข่าย");</v>
      </c>
    </row>
    <row r="3" spans="1:22">
      <c r="A3" s="35">
        <v>3</v>
      </c>
      <c r="B3" s="36" t="s">
        <v>378</v>
      </c>
      <c r="C3" s="40" t="s">
        <v>379</v>
      </c>
      <c r="D3" s="36" t="s">
        <v>380</v>
      </c>
      <c r="E3" s="36" t="s">
        <v>374</v>
      </c>
      <c r="F3" s="36" t="s">
        <v>375</v>
      </c>
      <c r="G3" s="41">
        <v>943259966</v>
      </c>
      <c r="H3" s="41" t="s">
        <v>381</v>
      </c>
      <c r="I3" s="42" t="s">
        <v>382</v>
      </c>
      <c r="K3" t="str">
        <f t="shared" si="0"/>
        <v xml:space="preserve">INSERT INTO reviewers </v>
      </c>
      <c r="L3" t="str">
        <f t="shared" si="1"/>
        <v xml:space="preserve"> (title,name,lastname,major,school,tel,email,expert,`group`,type) VALUES (</v>
      </c>
      <c r="M3" t="str">
        <f>""""&amp;B3&amp;""","</f>
        <v>"รองศาสตราจารย์ ดร.",</v>
      </c>
      <c r="N3" t="str">
        <f>""""&amp;C3&amp;""","</f>
        <v>"ประยูรศักดิ์ ",</v>
      </c>
      <c r="O3" t="str">
        <f>""""&amp;D3&amp;""","</f>
        <v>"เปลื้องผล",</v>
      </c>
      <c r="P3" t="str">
        <f>""""&amp;E3&amp;""","</f>
        <v>"คณะวิทยาศาสตร์และเทคโนโลยี ",</v>
      </c>
      <c r="Q3" t="str">
        <f>""""&amp;F3&amp;""","</f>
        <v>"มหาวิทยาลัยหัวเฉียวเฉลิมพระเกียรติ",</v>
      </c>
      <c r="R3" t="str">
        <f>""""&amp;G3&amp;""","</f>
        <v>"943259966",</v>
      </c>
      <c r="S3" t="str">
        <f>""""&amp;H3&amp;""","</f>
        <v>"pprayoonsak@hotmail.com",</v>
      </c>
      <c r="T3" t="str">
        <f>""""&amp;I3&amp;""","</f>
        <v>"ฟิสิกส์ เคมีเชิงฟิสิกส์ ",</v>
      </c>
      <c r="U3" t="str">
        <f t="shared" ref="U3:U42" si="3">""""&amp;"AS"&amp;""","</f>
        <v>"AS",</v>
      </c>
      <c r="V3" t="str">
        <f t="shared" si="2"/>
        <v>"ในเครือข่าย");</v>
      </c>
    </row>
    <row r="4" spans="1:22">
      <c r="A4" s="35">
        <v>4</v>
      </c>
      <c r="B4" s="36" t="s">
        <v>363</v>
      </c>
      <c r="C4" s="36" t="s">
        <v>383</v>
      </c>
      <c r="D4" s="36" t="s">
        <v>384</v>
      </c>
      <c r="E4" s="36" t="s">
        <v>53</v>
      </c>
      <c r="F4" s="36" t="s">
        <v>227</v>
      </c>
      <c r="G4" s="43" t="s">
        <v>385</v>
      </c>
      <c r="H4" s="43" t="s">
        <v>386</v>
      </c>
      <c r="I4" s="36" t="s">
        <v>387</v>
      </c>
      <c r="K4" t="str">
        <f t="shared" si="0"/>
        <v xml:space="preserve">INSERT INTO reviewers </v>
      </c>
      <c r="L4" t="str">
        <f t="shared" si="1"/>
        <v xml:space="preserve"> (title,name,lastname,major,school,tel,email,expert,`group`,type) VALUES (</v>
      </c>
      <c r="M4" t="str">
        <f>""""&amp;B4&amp;""","</f>
        <v>"ผู้ช่วยศาสตราจารย์ ดร.",</v>
      </c>
      <c r="N4" t="str">
        <f>""""&amp;C4&amp;""","</f>
        <v>"อินทิรา ",</v>
      </c>
      <c r="O4" t="str">
        <f>""""&amp;D4&amp;""","</f>
        <v>"ลิจันทรพร",</v>
      </c>
      <c r="P4" t="str">
        <f>""""&amp;E4&amp;""","</f>
        <v>"คณะเทคโนโลยีการเกษตร",</v>
      </c>
      <c r="Q4" t="str">
        <f>""""&amp;F4&amp;""","</f>
        <v>"มหาวิทยาลัยเทคโนโลยีราชมงคลธัญบุรี",</v>
      </c>
      <c r="R4" t="str">
        <f>""""&amp;G4&amp;""","</f>
        <v>"090-960-5446  ",</v>
      </c>
      <c r="S4" t="str">
        <f>""""&amp;H4&amp;""","</f>
        <v>"intira_l@rmutt.ac.th",</v>
      </c>
      <c r="T4" t="str">
        <f>""""&amp;I4&amp;""","</f>
        <v>"วิทยาศาสตร์และเทคโนโลยีการอาหาร ",</v>
      </c>
      <c r="U4" t="str">
        <f t="shared" si="3"/>
        <v>"AS",</v>
      </c>
      <c r="V4" t="str">
        <f t="shared" si="2"/>
        <v>"ในเครือข่าย");</v>
      </c>
    </row>
    <row r="5" spans="1:22">
      <c r="A5" s="35">
        <v>5</v>
      </c>
      <c r="B5" s="36" t="s">
        <v>388</v>
      </c>
      <c r="C5" s="36" t="s">
        <v>389</v>
      </c>
      <c r="D5" s="36" t="s">
        <v>390</v>
      </c>
      <c r="E5" s="36" t="s">
        <v>53</v>
      </c>
      <c r="F5" s="36" t="s">
        <v>227</v>
      </c>
      <c r="G5" s="38" t="s">
        <v>391</v>
      </c>
      <c r="H5" s="38" t="s">
        <v>392</v>
      </c>
      <c r="I5" s="36" t="s">
        <v>387</v>
      </c>
      <c r="K5" t="str">
        <f t="shared" si="0"/>
        <v xml:space="preserve">INSERT INTO reviewers </v>
      </c>
      <c r="L5" t="str">
        <f t="shared" si="1"/>
        <v xml:space="preserve"> (title,name,lastname,major,school,tel,email,expert,`group`,type) VALUES (</v>
      </c>
      <c r="M5" t="str">
        <f>""""&amp;B5&amp;""","</f>
        <v>"ผู้ช่วยศาสตราจารย์",</v>
      </c>
      <c r="N5" t="str">
        <f>""""&amp;C5&amp;""","</f>
        <v>"ประดิษฐ์ ",</v>
      </c>
      <c r="O5" t="str">
        <f>""""&amp;D5&amp;""","</f>
        <v>"คำหนองไผ่",</v>
      </c>
      <c r="P5" t="str">
        <f>""""&amp;E5&amp;""","</f>
        <v>"คณะเทคโนโลยีการเกษตร",</v>
      </c>
      <c r="Q5" t="str">
        <f>""""&amp;F5&amp;""","</f>
        <v>"มหาวิทยาลัยเทคโนโลยีราชมงคลธัญบุรี",</v>
      </c>
      <c r="R5" t="str">
        <f>""""&amp;G5&amp;""","</f>
        <v>"087-0418976",</v>
      </c>
      <c r="S5" t="str">
        <f>""""&amp;H5&amp;""","</f>
        <v>"pradit_k@rmutt.ac.th",</v>
      </c>
      <c r="T5" t="str">
        <f>""""&amp;I5&amp;""","</f>
        <v>"วิทยาศาสตร์และเทคโนโลยีการอาหาร ",</v>
      </c>
      <c r="U5" t="str">
        <f t="shared" si="3"/>
        <v>"AS",</v>
      </c>
      <c r="V5" t="str">
        <f t="shared" si="2"/>
        <v>"ในเครือข่าย");</v>
      </c>
    </row>
    <row r="6" spans="1:22">
      <c r="A6" s="35">
        <v>6</v>
      </c>
      <c r="B6" s="36" t="s">
        <v>388</v>
      </c>
      <c r="C6" s="36" t="s">
        <v>393</v>
      </c>
      <c r="D6" s="36" t="s">
        <v>394</v>
      </c>
      <c r="E6" s="36" t="s">
        <v>53</v>
      </c>
      <c r="F6" s="36" t="s">
        <v>227</v>
      </c>
      <c r="G6" s="38" t="s">
        <v>395</v>
      </c>
      <c r="H6" s="38" t="s">
        <v>396</v>
      </c>
      <c r="I6" s="39" t="s">
        <v>397</v>
      </c>
      <c r="K6" t="str">
        <f t="shared" si="0"/>
        <v xml:space="preserve">INSERT INTO reviewers </v>
      </c>
      <c r="L6" t="str">
        <f t="shared" si="1"/>
        <v xml:space="preserve"> (title,name,lastname,major,school,tel,email,expert,`group`,type) VALUES (</v>
      </c>
      <c r="M6" t="str">
        <f>""""&amp;B6&amp;""","</f>
        <v>"ผู้ช่วยศาสตราจารย์",</v>
      </c>
      <c r="N6" t="str">
        <f>""""&amp;C6&amp;""","</f>
        <v>"จันทร์เพ็ญ",</v>
      </c>
      <c r="O6" t="str">
        <f>""""&amp;D6&amp;""","</f>
        <v>"ชัยมงคล",</v>
      </c>
      <c r="P6" t="str">
        <f>""""&amp;E6&amp;""","</f>
        <v>"คณะเทคโนโลยีการเกษตร",</v>
      </c>
      <c r="Q6" t="str">
        <f>""""&amp;F6&amp;""","</f>
        <v>"มหาวิทยาลัยเทคโนโลยีราชมงคลธัญบุรี",</v>
      </c>
      <c r="R6" t="str">
        <f>""""&amp;G6&amp;""","</f>
        <v>"089-9216728",</v>
      </c>
      <c r="S6" t="str">
        <f>""""&amp;H6&amp;""","</f>
        <v>"chanpen_c@rmutt.ac.th",</v>
      </c>
      <c r="T6" t="str">
        <f>""""&amp;I6&amp;""","</f>
        <v>"เกษตรและอุตสาหกรรมการเกษตร",</v>
      </c>
      <c r="U6" t="str">
        <f t="shared" si="3"/>
        <v>"AS",</v>
      </c>
      <c r="V6" t="str">
        <f t="shared" si="2"/>
        <v>"ในเครือข่าย");</v>
      </c>
    </row>
    <row r="7" spans="1:22">
      <c r="A7" s="35">
        <v>7</v>
      </c>
      <c r="B7" s="36" t="s">
        <v>398</v>
      </c>
      <c r="C7" s="40" t="s">
        <v>399</v>
      </c>
      <c r="D7" s="36" t="s">
        <v>400</v>
      </c>
      <c r="E7" s="36" t="s">
        <v>53</v>
      </c>
      <c r="F7" s="36" t="s">
        <v>227</v>
      </c>
      <c r="G7" s="44" t="s">
        <v>401</v>
      </c>
      <c r="H7" s="44" t="s">
        <v>402</v>
      </c>
      <c r="I7" s="36" t="s">
        <v>387</v>
      </c>
      <c r="K7" t="str">
        <f t="shared" si="0"/>
        <v xml:space="preserve">INSERT INTO reviewers </v>
      </c>
      <c r="L7" t="str">
        <f t="shared" si="1"/>
        <v xml:space="preserve"> (title,name,lastname,major,school,tel,email,expert,`group`,type) VALUES (</v>
      </c>
      <c r="M7" t="str">
        <f>""""&amp;B7&amp;""","</f>
        <v>"ดร.",</v>
      </c>
      <c r="N7" t="str">
        <f>""""&amp;C7&amp;""","</f>
        <v>"พีรพงศ์ ",</v>
      </c>
      <c r="O7" t="str">
        <f>""""&amp;D7&amp;""","</f>
        <v>" งามนิคม",</v>
      </c>
      <c r="P7" t="str">
        <f>""""&amp;E7&amp;""","</f>
        <v>"คณะเทคโนโลยีการเกษตร",</v>
      </c>
      <c r="Q7" t="str">
        <f>""""&amp;F7&amp;""","</f>
        <v>"มหาวิทยาลัยเทคโนโลยีราชมงคลธัญบุรี",</v>
      </c>
      <c r="R7" t="str">
        <f>""""&amp;G7&amp;""","</f>
        <v>"081-6514100",</v>
      </c>
      <c r="S7" t="str">
        <f>""""&amp;H7&amp;""","</f>
        <v>"peerapong_n@rmutt.ac.th",</v>
      </c>
      <c r="T7" t="str">
        <f>""""&amp;I7&amp;""","</f>
        <v>"วิทยาศาสตร์และเทคโนโลยีการอาหาร ",</v>
      </c>
      <c r="U7" t="str">
        <f t="shared" si="3"/>
        <v>"AS",</v>
      </c>
      <c r="V7" t="str">
        <f t="shared" si="2"/>
        <v>"ในเครือข่าย");</v>
      </c>
    </row>
    <row r="8" spans="1:22">
      <c r="A8" s="35">
        <v>8</v>
      </c>
      <c r="B8" s="36" t="s">
        <v>398</v>
      </c>
      <c r="C8" s="40" t="s">
        <v>403</v>
      </c>
      <c r="D8" s="36" t="s">
        <v>404</v>
      </c>
      <c r="E8" s="36" t="s">
        <v>53</v>
      </c>
      <c r="F8" s="36" t="s">
        <v>227</v>
      </c>
      <c r="G8" s="44" t="s">
        <v>405</v>
      </c>
      <c r="H8" s="44" t="s">
        <v>406</v>
      </c>
      <c r="I8" s="36" t="s">
        <v>387</v>
      </c>
      <c r="K8" t="str">
        <f t="shared" si="0"/>
        <v xml:space="preserve">INSERT INTO reviewers </v>
      </c>
      <c r="L8" t="str">
        <f t="shared" si="1"/>
        <v xml:space="preserve"> (title,name,lastname,major,school,tel,email,expert,`group`,type) VALUES (</v>
      </c>
      <c r="M8" t="str">
        <f>""""&amp;B8&amp;""","</f>
        <v>"ดร.",</v>
      </c>
      <c r="N8" t="str">
        <f>""""&amp;C8&amp;""","</f>
        <v>"พราวมาส ",</v>
      </c>
      <c r="O8" t="str">
        <f>""""&amp;D8&amp;""","</f>
        <v>"เจริญรักษ์",</v>
      </c>
      <c r="P8" t="str">
        <f>""""&amp;E8&amp;""","</f>
        <v>"คณะเทคโนโลยีการเกษตร",</v>
      </c>
      <c r="Q8" t="str">
        <f>""""&amp;F8&amp;""","</f>
        <v>"มหาวิทยาลัยเทคโนโลยีราชมงคลธัญบุรี",</v>
      </c>
      <c r="R8" t="str">
        <f>""""&amp;G8&amp;""","</f>
        <v>"081-5909271",</v>
      </c>
      <c r="S8" t="str">
        <f>""""&amp;H8&amp;""","</f>
        <v>"phraomas_c@rmutt.ac.th",</v>
      </c>
      <c r="T8" t="str">
        <f>""""&amp;I8&amp;""","</f>
        <v>"วิทยาศาสตร์และเทคโนโลยีการอาหาร ",</v>
      </c>
      <c r="U8" t="str">
        <f t="shared" si="3"/>
        <v>"AS",</v>
      </c>
      <c r="V8" t="str">
        <f t="shared" si="2"/>
        <v>"ในเครือข่าย");</v>
      </c>
    </row>
    <row r="9" spans="1:22">
      <c r="A9" s="35">
        <v>9</v>
      </c>
      <c r="B9" s="36" t="s">
        <v>363</v>
      </c>
      <c r="C9" s="45" t="s">
        <v>407</v>
      </c>
      <c r="D9" s="39" t="s">
        <v>408</v>
      </c>
      <c r="E9" s="39" t="s">
        <v>53</v>
      </c>
      <c r="F9" s="36" t="s">
        <v>227</v>
      </c>
      <c r="G9" s="44" t="s">
        <v>409</v>
      </c>
      <c r="H9" s="44" t="s">
        <v>410</v>
      </c>
      <c r="I9" s="36" t="s">
        <v>387</v>
      </c>
      <c r="K9" t="str">
        <f t="shared" si="0"/>
        <v xml:space="preserve">INSERT INTO reviewers </v>
      </c>
      <c r="L9" t="str">
        <f t="shared" si="1"/>
        <v xml:space="preserve"> (title,name,lastname,major,school,tel,email,expert,`group`,type) VALUES (</v>
      </c>
      <c r="M9" t="str">
        <f>""""&amp;B9&amp;""","</f>
        <v>"ผู้ช่วยศาสตราจารย์ ดร.",</v>
      </c>
      <c r="N9" t="str">
        <f>""""&amp;C9&amp;""","</f>
        <v>"ปาลิดา  ",</v>
      </c>
      <c r="O9" t="str">
        <f>""""&amp;D9&amp;""","</f>
        <v>"ตั้งอนุรัตน์",</v>
      </c>
      <c r="P9" t="str">
        <f>""""&amp;E9&amp;""","</f>
        <v>"คณะเทคโนโลยีการเกษตร",</v>
      </c>
      <c r="Q9" t="str">
        <f>""""&amp;F9&amp;""","</f>
        <v>"มหาวิทยาลัยเทคโนโลยีราชมงคลธัญบุรี",</v>
      </c>
      <c r="R9" t="str">
        <f>""""&amp;G9&amp;""","</f>
        <v>"090-9873492",</v>
      </c>
      <c r="S9" t="str">
        <f>""""&amp;H9&amp;""","</f>
        <v>"palida_t@rmutt.ac.th",</v>
      </c>
      <c r="T9" t="str">
        <f>""""&amp;I9&amp;""","</f>
        <v>"วิทยาศาสตร์และเทคโนโลยีการอาหาร ",</v>
      </c>
      <c r="U9" t="str">
        <f t="shared" si="3"/>
        <v>"AS",</v>
      </c>
      <c r="V9" t="str">
        <f t="shared" si="2"/>
        <v>"ในเครือข่าย");</v>
      </c>
    </row>
    <row r="10" spans="1:22">
      <c r="A10" s="35">
        <v>10</v>
      </c>
      <c r="B10" s="36" t="s">
        <v>371</v>
      </c>
      <c r="C10" s="36" t="s">
        <v>411</v>
      </c>
      <c r="D10" s="36" t="s">
        <v>412</v>
      </c>
      <c r="E10" s="36" t="s">
        <v>413</v>
      </c>
      <c r="F10" s="36" t="s">
        <v>227</v>
      </c>
      <c r="G10" s="46" t="s">
        <v>414</v>
      </c>
      <c r="H10" s="46" t="s">
        <v>415</v>
      </c>
      <c r="I10" s="36" t="s">
        <v>42</v>
      </c>
      <c r="K10" t="str">
        <f t="shared" si="0"/>
        <v xml:space="preserve">INSERT INTO reviewers </v>
      </c>
      <c r="L10" t="str">
        <f t="shared" si="1"/>
        <v xml:space="preserve"> (title,name,lastname,major,school,tel,email,expert,`group`,type) VALUES (</v>
      </c>
      <c r="M10" t="str">
        <f>""""&amp;B10&amp;""","</f>
        <v>"อาจารย์ ดร.",</v>
      </c>
      <c r="N10" t="str">
        <f>""""&amp;C10&amp;""","</f>
        <v>"สิริภัทร ",</v>
      </c>
      <c r="O10" t="str">
        <f>""""&amp;D10&amp;""","</f>
        <v>"ชมัฒพงษ์",</v>
      </c>
      <c r="P10" t="str">
        <f>""""&amp;E10&amp;""","</f>
        <v>"วิทยาลัยการแพทย์แผนไทย",</v>
      </c>
      <c r="Q10" t="str">
        <f>""""&amp;F10&amp;""","</f>
        <v>"มหาวิทยาลัยเทคโนโลยีราชมงคลธัญบุรี",</v>
      </c>
      <c r="R10" t="str">
        <f>""""&amp;G10&amp;""","</f>
        <v>"-",</v>
      </c>
      <c r="S10" t="str">
        <f>""""&amp;H10&amp;""","</f>
        <v>"siriphatrc@gmail.com",</v>
      </c>
      <c r="T10" t="str">
        <f>""""&amp;I10&amp;""","</f>
        <v>"เทคโนโลยีชีวภาพ",</v>
      </c>
      <c r="U10" t="str">
        <f t="shared" si="3"/>
        <v>"AS",</v>
      </c>
      <c r="V10" t="str">
        <f t="shared" si="2"/>
        <v>"ในเครือข่าย");</v>
      </c>
    </row>
    <row r="11" spans="1:22">
      <c r="A11" s="35">
        <v>11</v>
      </c>
      <c r="B11" s="36" t="s">
        <v>363</v>
      </c>
      <c r="C11" s="36" t="s">
        <v>416</v>
      </c>
      <c r="D11" s="36" t="s">
        <v>417</v>
      </c>
      <c r="E11" s="36" t="s">
        <v>418</v>
      </c>
      <c r="F11" s="42" t="s">
        <v>367</v>
      </c>
      <c r="G11" s="43" t="s">
        <v>419</v>
      </c>
      <c r="H11" s="43" t="s">
        <v>420</v>
      </c>
      <c r="I11" s="36" t="s">
        <v>421</v>
      </c>
      <c r="K11" t="str">
        <f t="shared" si="0"/>
        <v xml:space="preserve">INSERT INTO reviewers </v>
      </c>
      <c r="L11" t="str">
        <f t="shared" si="1"/>
        <v xml:space="preserve"> (title,name,lastname,major,school,tel,email,expert,`group`,type) VALUES (</v>
      </c>
      <c r="M11" t="str">
        <f>""""&amp;B11&amp;""","</f>
        <v>"ผู้ช่วยศาสตราจารย์ ดร.",</v>
      </c>
      <c r="N11" t="str">
        <f>""""&amp;C11&amp;""","</f>
        <v>"อารีย์ ",</v>
      </c>
      <c r="O11" t="str">
        <f>""""&amp;D11&amp;""","</f>
        <v>"อินทร์นวล ",</v>
      </c>
      <c r="P11" t="str">
        <f>""""&amp;E11&amp;""","</f>
        <v>"โครงการจัดตั้งภาควิชาจุลชีววิทยา  คณะศิลปศาสตร์และวิทยาศาสตร์",</v>
      </c>
      <c r="Q11" t="str">
        <f>""""&amp;F11&amp;""","</f>
        <v>"มหาวิทยาลัยเกษตรศาสตร์ วิทยาเขตกำแพงแสน",</v>
      </c>
      <c r="R11" t="str">
        <f>""""&amp;G11&amp;""","</f>
        <v>"084-3837779 ",</v>
      </c>
      <c r="S11" t="str">
        <f>""""&amp;H11&amp;""","</f>
        <v>"faasare@ku.ac.th ",</v>
      </c>
      <c r="T11" t="str">
        <f>""""&amp;I11&amp;""","</f>
        <v>"Food Safety, Food Microbiology, Food Protein Funtionality",</v>
      </c>
      <c r="U11" t="str">
        <f t="shared" si="3"/>
        <v>"AS",</v>
      </c>
      <c r="V11" t="str">
        <f t="shared" si="2"/>
        <v>"ในเครือข่าย");</v>
      </c>
    </row>
    <row r="12" spans="1:22">
      <c r="A12" s="35">
        <v>12</v>
      </c>
      <c r="B12" s="42" t="s">
        <v>363</v>
      </c>
      <c r="C12" s="40" t="s">
        <v>422</v>
      </c>
      <c r="D12" s="42" t="s">
        <v>423</v>
      </c>
      <c r="E12" s="42" t="s">
        <v>424</v>
      </c>
      <c r="F12" s="36" t="s">
        <v>425</v>
      </c>
      <c r="G12" s="43" t="s">
        <v>426</v>
      </c>
      <c r="H12" s="43" t="s">
        <v>427</v>
      </c>
      <c r="I12" s="36" t="s">
        <v>428</v>
      </c>
      <c r="K12" t="str">
        <f t="shared" si="0"/>
        <v xml:space="preserve">INSERT INTO reviewers </v>
      </c>
      <c r="L12" t="str">
        <f t="shared" si="1"/>
        <v xml:space="preserve"> (title,name,lastname,major,school,tel,email,expert,`group`,type) VALUES (</v>
      </c>
      <c r="M12" t="str">
        <f>""""&amp;B12&amp;""","</f>
        <v>"ผู้ช่วยศาสตราจารย์ ดร.",</v>
      </c>
      <c r="N12" t="str">
        <f>""""&amp;C12&amp;""","</f>
        <v>"กาญจนา ",</v>
      </c>
      <c r="O12" t="str">
        <f>""""&amp;D12&amp;""","</f>
        <v>"มหัทธนทวี",</v>
      </c>
      <c r="P12" t="str">
        <f>""""&amp;E12&amp;""","</f>
        <v>"คณะวิทยาศาสตร์ ",</v>
      </c>
      <c r="Q12" t="str">
        <f>""""&amp;F12&amp;""","</f>
        <v>"มหาวิทยาลัยสยาม ",</v>
      </c>
      <c r="R12" t="str">
        <f>""""&amp;G12&amp;""","</f>
        <v>"02-8678026 ต่อ 5182",</v>
      </c>
      <c r="S12" t="str">
        <f>""""&amp;H12&amp;""","</f>
        <v>"kanjana@siam.edu",</v>
      </c>
      <c r="T12" t="str">
        <f>""""&amp;I12&amp;""","</f>
        <v>"กลิ่นรสในอาหาร",</v>
      </c>
      <c r="U12" t="str">
        <f t="shared" si="3"/>
        <v>"AS",</v>
      </c>
      <c r="V12" t="str">
        <f t="shared" si="2"/>
        <v>"ในเครือข่าย");</v>
      </c>
    </row>
    <row r="13" spans="1:22">
      <c r="A13" s="35">
        <v>13</v>
      </c>
      <c r="B13" s="34" t="s">
        <v>378</v>
      </c>
      <c r="C13" s="34" t="s">
        <v>429</v>
      </c>
      <c r="D13" s="34" t="s">
        <v>430</v>
      </c>
      <c r="E13" s="34" t="s">
        <v>431</v>
      </c>
      <c r="F13" s="34" t="s">
        <v>339</v>
      </c>
      <c r="G13" s="47" t="s">
        <v>432</v>
      </c>
      <c r="H13" s="47" t="s">
        <v>433</v>
      </c>
      <c r="I13" s="34" t="s">
        <v>434</v>
      </c>
      <c r="K13" t="str">
        <f t="shared" si="0"/>
        <v xml:space="preserve">INSERT INTO reviewers </v>
      </c>
      <c r="L13" t="str">
        <f t="shared" si="1"/>
        <v xml:space="preserve"> (title,name,lastname,major,school,tel,email,expert,`group`,type) VALUES (</v>
      </c>
      <c r="M13" t="str">
        <f>""""&amp;B13&amp;""","</f>
        <v>"รองศาสตราจารย์ ดร.",</v>
      </c>
      <c r="N13" t="str">
        <f>""""&amp;C13&amp;""","</f>
        <v>"กิตติ",</v>
      </c>
      <c r="O13" t="str">
        <f>""""&amp;D13&amp;""","</f>
        <v>"โพธิปัทมะ",</v>
      </c>
      <c r="P13" t="str">
        <f>""""&amp;E13&amp;""","</f>
        <v>"คณะวิทยาศาสตร์ประยุกต์ / ภาควิชาเทคโนโลยีอุตสาหกรรมเกษตร อาหาร และสิ่งแวดล้อม",</v>
      </c>
      <c r="Q13" t="str">
        <f>""""&amp;F13&amp;""","</f>
        <v>"มหาวิทยาลัยเทคโนโลยีพระจอมเกล้าพระนครเหนือ",</v>
      </c>
      <c r="R13" t="str">
        <f>""""&amp;G13&amp;""","</f>
        <v>"089-3109764",</v>
      </c>
      <c r="S13" t="str">
        <f>""""&amp;H13&amp;""","</f>
        <v>"kitti.b@sci.kmutnb.ac.th",</v>
      </c>
      <c r="T13" t="str">
        <f>""""&amp;I13&amp;""","</f>
        <v>"plant biotechnology",</v>
      </c>
      <c r="U13" t="str">
        <f t="shared" si="3"/>
        <v>"AS",</v>
      </c>
      <c r="V13" t="str">
        <f t="shared" si="2"/>
        <v>"ในเครือข่าย");</v>
      </c>
    </row>
    <row r="14" spans="1:22">
      <c r="A14" s="35">
        <v>14</v>
      </c>
      <c r="B14" s="42" t="s">
        <v>435</v>
      </c>
      <c r="C14" s="40" t="s">
        <v>436</v>
      </c>
      <c r="D14" s="42" t="s">
        <v>437</v>
      </c>
      <c r="E14" s="42" t="s">
        <v>438</v>
      </c>
      <c r="F14" s="36" t="s">
        <v>425</v>
      </c>
      <c r="G14" s="43" t="s">
        <v>439</v>
      </c>
      <c r="H14" s="43" t="s">
        <v>440</v>
      </c>
      <c r="I14" s="42" t="s">
        <v>441</v>
      </c>
      <c r="K14" t="str">
        <f t="shared" si="0"/>
        <v xml:space="preserve">INSERT INTO reviewers </v>
      </c>
      <c r="L14" t="str">
        <f t="shared" si="1"/>
        <v xml:space="preserve"> (title,name,lastname,major,school,tel,email,expert,`group`,type) VALUES (</v>
      </c>
      <c r="M14" t="str">
        <f>""""&amp;B14&amp;""","</f>
        <v>"ผู้ช่วยศาสตราจารย์ ",</v>
      </c>
      <c r="N14" t="str">
        <f>""""&amp;C14&amp;""","</f>
        <v>"จิรนาถ ",</v>
      </c>
      <c r="O14" t="str">
        <f>""""&amp;D14&amp;""","</f>
        <v>"บุญคง",</v>
      </c>
      <c r="P14" t="str">
        <f>""""&amp;E14&amp;""","</f>
        <v>"ภาควิชาเทคโนโลยีการอาหาร  คณะวิทยาศาสตร์",</v>
      </c>
      <c r="Q14" t="str">
        <f>""""&amp;F14&amp;""","</f>
        <v>"มหาวิทยาลัยสยาม ",</v>
      </c>
      <c r="R14" t="str">
        <f>""""&amp;G14&amp;""","</f>
        <v>"02-8678026 ต่อ 5189, 081-6682457",</v>
      </c>
      <c r="S14" t="str">
        <f>""""&amp;H14&amp;""","</f>
        <v>"jiranart.boo@siam.edu",</v>
      </c>
      <c r="T14" t="str">
        <f>""""&amp;I14&amp;""","</f>
        <v>"เทคโนโลยีการอาหาร,เคมีอาหาร, เทคโนโลยีแป้ง, สมบัติเชิงหน้าที่ของโปรตีน โปรตีนไฮโครไลเซต",</v>
      </c>
      <c r="U14" t="str">
        <f t="shared" si="3"/>
        <v>"AS",</v>
      </c>
      <c r="V14" t="str">
        <f t="shared" si="2"/>
        <v>"ในเครือข่าย");</v>
      </c>
    </row>
    <row r="15" spans="1:22">
      <c r="A15" s="35">
        <v>15</v>
      </c>
      <c r="B15" s="36" t="s">
        <v>363</v>
      </c>
      <c r="C15" s="40" t="s">
        <v>442</v>
      </c>
      <c r="D15" s="36" t="s">
        <v>443</v>
      </c>
      <c r="E15" s="36" t="s">
        <v>374</v>
      </c>
      <c r="F15" s="36" t="s">
        <v>375</v>
      </c>
      <c r="G15" s="41">
        <v>865245998</v>
      </c>
      <c r="H15" s="41" t="s">
        <v>444</v>
      </c>
      <c r="I15" s="42" t="s">
        <v>445</v>
      </c>
      <c r="K15" t="str">
        <f t="shared" si="0"/>
        <v xml:space="preserve">INSERT INTO reviewers </v>
      </c>
      <c r="L15" t="str">
        <f t="shared" si="1"/>
        <v xml:space="preserve"> (title,name,lastname,major,school,tel,email,expert,`group`,type) VALUES (</v>
      </c>
      <c r="M15" t="str">
        <f>""""&amp;B15&amp;""","</f>
        <v>"ผู้ช่วยศาสตราจารย์ ดร.",</v>
      </c>
      <c r="N15" t="str">
        <f>""""&amp;C15&amp;""","</f>
        <v>"ชัยรัตน์ ",</v>
      </c>
      <c r="O15" t="str">
        <f>""""&amp;D15&amp;""","</f>
        <v>"เตชวุฒิพร",</v>
      </c>
      <c r="P15" t="str">
        <f>""""&amp;E15&amp;""","</f>
        <v>"คณะวิทยาศาสตร์และเทคโนโลยี ",</v>
      </c>
      <c r="Q15" t="str">
        <f>""""&amp;F15&amp;""","</f>
        <v>"มหาวิทยาลัยหัวเฉียวเฉลิมพระเกียรติ",</v>
      </c>
      <c r="R15" t="str">
        <f>""""&amp;G15&amp;""","</f>
        <v>"865245998",</v>
      </c>
      <c r="S15" t="str">
        <f>""""&amp;H15&amp;""","</f>
        <v>"chairatt11@hotmail.com",</v>
      </c>
      <c r="T15" t="str">
        <f>""""&amp;I15&amp;""","</f>
        <v>"วิทยาศาสตร์และเทคโนโลยีการอาหาร, Postharvest Technology",</v>
      </c>
      <c r="U15" t="str">
        <f t="shared" si="3"/>
        <v>"AS",</v>
      </c>
      <c r="V15" t="str">
        <f t="shared" si="2"/>
        <v>"ในเครือข่าย");</v>
      </c>
    </row>
    <row r="16" spans="1:22">
      <c r="A16" s="35">
        <v>16</v>
      </c>
      <c r="B16" s="36" t="s">
        <v>371</v>
      </c>
      <c r="C16" s="36" t="s">
        <v>446</v>
      </c>
      <c r="D16" s="42" t="s">
        <v>447</v>
      </c>
      <c r="E16" s="42" t="s">
        <v>438</v>
      </c>
      <c r="F16" s="36" t="s">
        <v>425</v>
      </c>
      <c r="G16" s="43" t="s">
        <v>448</v>
      </c>
      <c r="H16" s="43" t="s">
        <v>449</v>
      </c>
      <c r="I16" s="36" t="s">
        <v>450</v>
      </c>
      <c r="K16" t="str">
        <f t="shared" si="0"/>
        <v xml:space="preserve">INSERT INTO reviewers </v>
      </c>
      <c r="L16" t="str">
        <f t="shared" si="1"/>
        <v xml:space="preserve"> (title,name,lastname,major,school,tel,email,expert,`group`,type) VALUES (</v>
      </c>
      <c r="M16" t="str">
        <f>""""&amp;B16&amp;""","</f>
        <v>"อาจารย์ ดร.",</v>
      </c>
      <c r="N16" t="str">
        <f>""""&amp;C16&amp;""","</f>
        <v>"ณฐมล ",</v>
      </c>
      <c r="O16" t="str">
        <f>""""&amp;D16&amp;""","</f>
        <v>"จินดาพรรณ",</v>
      </c>
      <c r="P16" t="str">
        <f>""""&amp;E16&amp;""","</f>
        <v>"ภาควิชาเทคโนโลยีการอาหาร  คณะวิทยาศาสตร์",</v>
      </c>
      <c r="Q16" t="str">
        <f>""""&amp;F16&amp;""","</f>
        <v>"มหาวิทยาลัยสยาม ",</v>
      </c>
      <c r="R16" t="str">
        <f>""""&amp;G16&amp;""","</f>
        <v>"02-8678026 ต่อ 5189, 0897889507",</v>
      </c>
      <c r="S16" t="str">
        <f>""""&amp;H16&amp;""","</f>
        <v>"nathamol.chi@siam.edu",</v>
      </c>
      <c r="T16" t="str">
        <f>""""&amp;I16&amp;""","</f>
        <v>"วิศวกรรมอาหาร, เทคโนโลยีการอบแห้ง,Food processing and engineering",</v>
      </c>
      <c r="U16" t="str">
        <f t="shared" si="3"/>
        <v>"AS",</v>
      </c>
      <c r="V16" t="str">
        <f t="shared" si="2"/>
        <v>"ในเครือข่าย");</v>
      </c>
    </row>
    <row r="17" spans="1:22">
      <c r="A17" s="35">
        <v>17</v>
      </c>
      <c r="B17" s="36" t="s">
        <v>371</v>
      </c>
      <c r="C17" s="40" t="s">
        <v>451</v>
      </c>
      <c r="D17" s="42" t="s">
        <v>452</v>
      </c>
      <c r="E17" s="42" t="s">
        <v>438</v>
      </c>
      <c r="F17" s="36" t="s">
        <v>425</v>
      </c>
      <c r="G17" s="43" t="s">
        <v>453</v>
      </c>
      <c r="H17" s="43" t="s">
        <v>454</v>
      </c>
      <c r="I17" s="36" t="s">
        <v>455</v>
      </c>
      <c r="K17" t="str">
        <f t="shared" si="0"/>
        <v xml:space="preserve">INSERT INTO reviewers </v>
      </c>
      <c r="L17" t="str">
        <f t="shared" si="1"/>
        <v xml:space="preserve"> (title,name,lastname,major,school,tel,email,expert,`group`,type) VALUES (</v>
      </c>
      <c r="M17" t="str">
        <f>""""&amp;B17&amp;""","</f>
        <v>"อาจารย์ ดร.",</v>
      </c>
      <c r="N17" t="str">
        <f>""""&amp;C17&amp;""","</f>
        <v>"ณัฏฐิกา ",</v>
      </c>
      <c r="O17" t="str">
        <f>""""&amp;D17&amp;""","</f>
        <v>"ศิลาลาย",</v>
      </c>
      <c r="P17" t="str">
        <f>""""&amp;E17&amp;""","</f>
        <v>"ภาควิชาเทคโนโลยีการอาหาร  คณะวิทยาศาสตร์",</v>
      </c>
      <c r="Q17" t="str">
        <f>""""&amp;F17&amp;""","</f>
        <v>"มหาวิทยาลัยสยาม ",</v>
      </c>
      <c r="R17" t="str">
        <f>""""&amp;G17&amp;""","</f>
        <v>"02-8678026 ต่อ 5189,087-6909991",</v>
      </c>
      <c r="S17" t="str">
        <f>""""&amp;H17&amp;""","</f>
        <v>"nattiga.silalai@gmail.com",</v>
      </c>
      <c r="T17" t="str">
        <f>""""&amp;I17&amp;""","</f>
        <v>"เคมีอาหาร  เทคโนโลยีการอบแห้ง",</v>
      </c>
      <c r="U17" t="str">
        <f t="shared" si="3"/>
        <v>"AS",</v>
      </c>
      <c r="V17" t="str">
        <f t="shared" si="2"/>
        <v>"ในเครือข่าย");</v>
      </c>
    </row>
    <row r="18" spans="1:22">
      <c r="A18" s="35">
        <v>18</v>
      </c>
      <c r="B18" s="34" t="s">
        <v>371</v>
      </c>
      <c r="C18" s="34" t="s">
        <v>456</v>
      </c>
      <c r="D18" s="34" t="s">
        <v>457</v>
      </c>
      <c r="E18" s="34" t="s">
        <v>458</v>
      </c>
      <c r="F18" s="39" t="s">
        <v>367</v>
      </c>
      <c r="G18" s="47" t="s">
        <v>459</v>
      </c>
      <c r="H18" s="47" t="s">
        <v>460</v>
      </c>
      <c r="I18" s="34" t="s">
        <v>461</v>
      </c>
      <c r="K18" t="str">
        <f t="shared" si="0"/>
        <v xml:space="preserve">INSERT INTO reviewers </v>
      </c>
      <c r="L18" t="str">
        <f t="shared" si="1"/>
        <v xml:space="preserve"> (title,name,lastname,major,school,tel,email,expert,`group`,type) VALUES (</v>
      </c>
      <c r="M18" t="str">
        <f>""""&amp;B18&amp;""","</f>
        <v>"อาจารย์ ดร.",</v>
      </c>
      <c r="N18" t="str">
        <f>""""&amp;C18&amp;""","</f>
        <v>"ภัทราวรรณ",</v>
      </c>
      <c r="O18" t="str">
        <f>""""&amp;D18&amp;""","</f>
        <v>"คำบุญเรือง",</v>
      </c>
      <c r="P18" t="str">
        <f>""""&amp;E18&amp;""","</f>
        <v>"ศิลปศาสตร์และวิทยาศาสตร์",</v>
      </c>
      <c r="Q18" t="str">
        <f>""""&amp;F18&amp;""","</f>
        <v>"มหาวิทยาลัยเกษตรศาสตร์ วิทยาเขตกำแพงแสน",</v>
      </c>
      <c r="R18" t="str">
        <f>""""&amp;G18&amp;""","</f>
        <v>"0865747464",</v>
      </c>
      <c r="S18" t="str">
        <f>""""&amp;H18&amp;""","</f>
        <v>"faaspwk@ku.ac.th",</v>
      </c>
      <c r="T18" t="str">
        <f>""""&amp;I18&amp;""","</f>
        <v>"สัตววิทยา: สรีรวิทยาของสัตว์, ปรสิตวิทยา, Animal Physiology, Parasitology",</v>
      </c>
      <c r="U18" t="str">
        <f t="shared" si="3"/>
        <v>"AS",</v>
      </c>
      <c r="V18" t="str">
        <f t="shared" si="2"/>
        <v>"ในเครือข่าย");</v>
      </c>
    </row>
    <row r="19" spans="1:22">
      <c r="A19" s="35">
        <v>19</v>
      </c>
      <c r="B19" s="36" t="s">
        <v>371</v>
      </c>
      <c r="C19" s="36" t="s">
        <v>462</v>
      </c>
      <c r="D19" s="36" t="s">
        <v>463</v>
      </c>
      <c r="E19" s="36" t="s">
        <v>464</v>
      </c>
      <c r="F19" s="36" t="s">
        <v>375</v>
      </c>
      <c r="G19" s="43" t="s">
        <v>465</v>
      </c>
      <c r="H19" s="43" t="s">
        <v>466</v>
      </c>
      <c r="I19" s="36" t="s">
        <v>467</v>
      </c>
      <c r="K19" t="str">
        <f t="shared" si="0"/>
        <v xml:space="preserve">INSERT INTO reviewers </v>
      </c>
      <c r="L19" t="str">
        <f t="shared" si="1"/>
        <v xml:space="preserve"> (title,name,lastname,major,school,tel,email,expert,`group`,type) VALUES (</v>
      </c>
      <c r="M19" t="str">
        <f>""""&amp;B19&amp;""","</f>
        <v>"อาจารย์ ดร.",</v>
      </c>
      <c r="N19" t="str">
        <f>""""&amp;C19&amp;""","</f>
        <v>"รุจิราลัย",</v>
      </c>
      <c r="O19" t="str">
        <f>""""&amp;D19&amp;""","</f>
        <v>"พูลทวี",</v>
      </c>
      <c r="P19" t="str">
        <f>""""&amp;E19&amp;""","</f>
        <v>"สาขาวิชาวิทยาศาสตร์ชีวภาพ วิทยาศาสตร์และเทคโนโลยี",</v>
      </c>
      <c r="Q19" t="str">
        <f>""""&amp;F19&amp;""","</f>
        <v>"มหาวิทยาลัยหัวเฉียวเฉลิมพระเกียรติ",</v>
      </c>
      <c r="R19" t="str">
        <f>""""&amp;G19&amp;""","</f>
        <v>"0895570900",</v>
      </c>
      <c r="S19" t="str">
        <f>""""&amp;H19&amp;""","</f>
        <v>"r.poontawee@yahoo.co.th",</v>
      </c>
      <c r="T19" t="str">
        <f>""""&amp;I19&amp;""","</f>
        <v>"เทคโนโลยีชีวภาพ เทคโนโลยีการหมัก และจุลินทรีย์ทางอาหาร (food microbiology),Microbiology, Fermentation technology, Lipid production from oleaginous microorganisms",</v>
      </c>
      <c r="U19" t="str">
        <f t="shared" si="3"/>
        <v>"AS",</v>
      </c>
      <c r="V19" t="str">
        <f t="shared" si="2"/>
        <v>"ในเครือข่าย");</v>
      </c>
    </row>
    <row r="20" spans="1:22">
      <c r="A20" s="35">
        <v>20</v>
      </c>
      <c r="B20" s="36" t="s">
        <v>371</v>
      </c>
      <c r="C20" s="36" t="s">
        <v>468</v>
      </c>
      <c r="D20" s="36" t="s">
        <v>469</v>
      </c>
      <c r="E20" s="36" t="s">
        <v>8</v>
      </c>
      <c r="F20" s="36" t="s">
        <v>470</v>
      </c>
      <c r="G20" s="43" t="s">
        <v>471</v>
      </c>
      <c r="H20" s="43" t="s">
        <v>472</v>
      </c>
      <c r="I20" s="36" t="s">
        <v>473</v>
      </c>
      <c r="K20" t="str">
        <f t="shared" si="0"/>
        <v xml:space="preserve">INSERT INTO reviewers </v>
      </c>
      <c r="L20" t="str">
        <f t="shared" si="1"/>
        <v xml:space="preserve"> (title,name,lastname,major,school,tel,email,expert,`group`,type) VALUES (</v>
      </c>
      <c r="M20" t="str">
        <f>""""&amp;B20&amp;""","</f>
        <v>"อาจารย์ ดร.",</v>
      </c>
      <c r="N20" t="str">
        <f>""""&amp;C20&amp;""","</f>
        <v>"สุพิชชา",</v>
      </c>
      <c r="O20" t="str">
        <f>""""&amp;D20&amp;""","</f>
        <v>"วัฒนะประเสริฐ",</v>
      </c>
      <c r="P20" t="str">
        <f>""""&amp;E20&amp;""","</f>
        <v>"คณะวิทยาศาสตร์และเทคโนโลยี",</v>
      </c>
      <c r="Q20" t="str">
        <f>""""&amp;F20&amp;""","</f>
        <v>"ม.หัวเฉียวเฉลิมพระเกียรติ",</v>
      </c>
      <c r="R20" t="str">
        <f>""""&amp;G20&amp;""","</f>
        <v>"089-7837215",</v>
      </c>
      <c r="S20" t="str">
        <f>""""&amp;H20&amp;""","</f>
        <v>"supichar_w@hotmail.com",</v>
      </c>
      <c r="T20" t="str">
        <f>""""&amp;I20&amp;""","</f>
        <v>"เทคโนโลยีชีวภาพ และจุลินทรีย์ทางอาหาร (food microbiology)",</v>
      </c>
      <c r="U20" t="str">
        <f t="shared" si="3"/>
        <v>"AS",</v>
      </c>
      <c r="V20" t="str">
        <f t="shared" si="2"/>
        <v>"ในเครือข่าย");</v>
      </c>
    </row>
    <row r="21" spans="1:22">
      <c r="A21" s="35">
        <v>21</v>
      </c>
      <c r="B21" s="34" t="s">
        <v>371</v>
      </c>
      <c r="C21" s="34" t="s">
        <v>474</v>
      </c>
      <c r="D21" s="34" t="s">
        <v>475</v>
      </c>
      <c r="E21" s="34" t="s">
        <v>476</v>
      </c>
      <c r="F21" s="34" t="s">
        <v>477</v>
      </c>
      <c r="G21" s="47" t="s">
        <v>478</v>
      </c>
      <c r="H21" s="47" t="s">
        <v>479</v>
      </c>
      <c r="I21" s="34" t="s">
        <v>480</v>
      </c>
      <c r="K21" t="str">
        <f t="shared" si="0"/>
        <v xml:space="preserve">INSERT INTO reviewers </v>
      </c>
      <c r="L21" t="str">
        <f t="shared" si="1"/>
        <v xml:space="preserve"> (title,name,lastname,major,school,tel,email,expert,`group`,type) VALUES (</v>
      </c>
      <c r="M21" t="str">
        <f>""""&amp;B21&amp;""","</f>
        <v>"อาจารย์ ดร.",</v>
      </c>
      <c r="N21" t="str">
        <f>""""&amp;C21&amp;""","</f>
        <v>"สุรชัย",</v>
      </c>
      <c r="O21" t="str">
        <f>""""&amp;D21&amp;""","</f>
        <v>"เตชะเอ้ย",</v>
      </c>
      <c r="P21" t="str">
        <f>""""&amp;E21&amp;""","</f>
        <v>"การแพทย์แผนไทยประยุกต์",</v>
      </c>
      <c r="Q21" t="str">
        <f>""""&amp;F21&amp;""","</f>
        <v>"วิทยาลัยการแพทย์แผนไทย มทร.ธัญบุรี",</v>
      </c>
      <c r="R21" t="str">
        <f>""""&amp;G21&amp;""","</f>
        <v>"025921999, 0982865266",</v>
      </c>
      <c r="S21" t="str">
        <f>""""&amp;H21&amp;""","</f>
        <v>"dr.surachai1@gmail.com",</v>
      </c>
      <c r="T21" t="str">
        <f>""""&amp;I21&amp;""","</f>
        <v>"จุลชีววิทยา, เทคโนโลยีชีวภาพ",</v>
      </c>
      <c r="U21" t="str">
        <f t="shared" si="3"/>
        <v>"AS",</v>
      </c>
      <c r="V21" t="str">
        <f t="shared" si="2"/>
        <v>"ในเครือข่าย");</v>
      </c>
    </row>
    <row r="22" spans="1:22">
      <c r="A22" s="35">
        <v>22</v>
      </c>
      <c r="B22" s="42" t="s">
        <v>363</v>
      </c>
      <c r="C22" s="40" t="s">
        <v>481</v>
      </c>
      <c r="D22" s="42" t="s">
        <v>482</v>
      </c>
      <c r="E22" s="42" t="s">
        <v>438</v>
      </c>
      <c r="F22" s="36" t="s">
        <v>425</v>
      </c>
      <c r="G22" s="43" t="s">
        <v>483</v>
      </c>
      <c r="H22" s="43" t="s">
        <v>484</v>
      </c>
      <c r="I22" s="36" t="s">
        <v>485</v>
      </c>
      <c r="K22" t="str">
        <f t="shared" si="0"/>
        <v xml:space="preserve">INSERT INTO reviewers </v>
      </c>
      <c r="L22" t="str">
        <f t="shared" si="1"/>
        <v xml:space="preserve"> (title,name,lastname,major,school,tel,email,expert,`group`,type) VALUES (</v>
      </c>
      <c r="M22" t="str">
        <f>""""&amp;B22&amp;""","</f>
        <v>"ผู้ช่วยศาสตราจารย์ ดร.",</v>
      </c>
      <c r="N22" t="str">
        <f>""""&amp;C22&amp;""","</f>
        <v>"ธัญญาภรณ์ ",</v>
      </c>
      <c r="O22" t="str">
        <f>""""&amp;D22&amp;""","</f>
        <v>"ศิริเลิศ",</v>
      </c>
      <c r="P22" t="str">
        <f>""""&amp;E22&amp;""","</f>
        <v>"ภาควิชาเทคโนโลยีการอาหาร  คณะวิทยาศาสตร์",</v>
      </c>
      <c r="Q22" t="str">
        <f>""""&amp;F22&amp;""","</f>
        <v>"มหาวิทยาลัยสยาม ",</v>
      </c>
      <c r="R22" t="str">
        <f>""""&amp;G22&amp;""","</f>
        <v>"02-8678026 ต่อ 5189",</v>
      </c>
      <c r="S22" t="str">
        <f>""""&amp;H22&amp;""","</f>
        <v>"tunyaporn.sir@siam.edu",</v>
      </c>
      <c r="T22" t="str">
        <f>""""&amp;I22&amp;""","</f>
        <v>"พัฒนาผลิตภัณฑ์อาหาร,วิทยาศาสตร์และเทคโนโลยีการอาหาร",</v>
      </c>
      <c r="U22" t="str">
        <f t="shared" si="3"/>
        <v>"AS",</v>
      </c>
      <c r="V22" t="str">
        <f t="shared" si="2"/>
        <v>"ในเครือข่าย");</v>
      </c>
    </row>
    <row r="23" spans="1:22">
      <c r="A23" s="35">
        <v>23</v>
      </c>
      <c r="B23" s="34" t="s">
        <v>486</v>
      </c>
      <c r="C23" s="34" t="s">
        <v>487</v>
      </c>
      <c r="D23" s="34" t="s">
        <v>488</v>
      </c>
      <c r="E23" s="34" t="s">
        <v>291</v>
      </c>
      <c r="F23" s="34" t="s">
        <v>489</v>
      </c>
      <c r="G23" s="47" t="s">
        <v>490</v>
      </c>
      <c r="H23" s="47" t="s">
        <v>491</v>
      </c>
      <c r="I23" s="34" t="s">
        <v>492</v>
      </c>
      <c r="K23" t="str">
        <f t="shared" si="0"/>
        <v xml:space="preserve">INSERT INTO reviewers </v>
      </c>
      <c r="L23" t="str">
        <f t="shared" si="1"/>
        <v xml:space="preserve"> (title,name,lastname,major,school,tel,email,expert,`group`,type) VALUES (</v>
      </c>
      <c r="M23" t="str">
        <f>""""&amp;B23&amp;""","</f>
        <v>"อาจารย์",</v>
      </c>
      <c r="N23" t="str">
        <f>""""&amp;C23&amp;""","</f>
        <v>"ธเนศ",</v>
      </c>
      <c r="O23" t="str">
        <f>""""&amp;D23&amp;""","</f>
        <v>"โสภณนิธิประเสริฐ",</v>
      </c>
      <c r="P23" t="str">
        <f>""""&amp;E23&amp;""","</f>
        <v>"คณะวิทยาศาสตร์",</v>
      </c>
      <c r="Q23" t="str">
        <f>""""&amp;F23&amp;""","</f>
        <v>"มหาวิทยาลัยรังสิต",</v>
      </c>
      <c r="R23" t="str">
        <f>""""&amp;G23&amp;""","</f>
        <v>"0866185190",</v>
      </c>
      <c r="S23" t="str">
        <f>""""&amp;H23&amp;""","</f>
        <v>"thanet.s@rsu.ac.th",</v>
      </c>
      <c r="T23" t="str">
        <f>""""&amp;I23&amp;""","</f>
        <v>"Biotechnology, Molecular biology",</v>
      </c>
      <c r="U23" t="str">
        <f t="shared" si="3"/>
        <v>"AS",</v>
      </c>
      <c r="V23" t="str">
        <f t="shared" si="2"/>
        <v>"ในเครือข่าย");</v>
      </c>
    </row>
    <row r="24" spans="1:22">
      <c r="A24" s="35">
        <v>24</v>
      </c>
      <c r="B24" s="34" t="s">
        <v>363</v>
      </c>
      <c r="C24" s="34" t="s">
        <v>493</v>
      </c>
      <c r="D24" s="34" t="s">
        <v>494</v>
      </c>
      <c r="E24" s="34" t="s">
        <v>53</v>
      </c>
      <c r="F24" s="34" t="s">
        <v>495</v>
      </c>
      <c r="G24" s="47" t="s">
        <v>496</v>
      </c>
      <c r="H24" s="47" t="s">
        <v>497</v>
      </c>
      <c r="I24" s="34" t="s">
        <v>498</v>
      </c>
      <c r="K24" t="str">
        <f t="shared" si="0"/>
        <v xml:space="preserve">INSERT INTO reviewers </v>
      </c>
      <c r="L24" t="str">
        <f t="shared" si="1"/>
        <v xml:space="preserve"> (title,name,lastname,major,school,tel,email,expert,`group`,type) VALUES (</v>
      </c>
      <c r="M24" t="str">
        <f>""""&amp;B24&amp;""","</f>
        <v>"ผู้ช่วยศาสตราจารย์ ดร.",</v>
      </c>
      <c r="N24" t="str">
        <f>""""&amp;C24&amp;""","</f>
        <v>"นันท์ชนก",</v>
      </c>
      <c r="O24" t="str">
        <f>""""&amp;D24&amp;""","</f>
        <v>"นันทะไชย",</v>
      </c>
      <c r="P24" t="str">
        <f>""""&amp;E24&amp;""","</f>
        <v>"คณะเทคโนโลยีการเกษตร",</v>
      </c>
      <c r="Q24" t="str">
        <f>""""&amp;F24&amp;""","</f>
        <v>"เทคโนโลยีราชมงคลธัญบุรี",</v>
      </c>
      <c r="R24" t="str">
        <f>""""&amp;G24&amp;""","</f>
        <v>"0830347837",</v>
      </c>
      <c r="S24" t="str">
        <f>""""&amp;H24&amp;""","</f>
        <v>"nunchanok_n@rmutt.ac.th",</v>
      </c>
      <c r="T24" t="str">
        <f>""""&amp;I24&amp;""","</f>
        <v>"เทคโนโลยีการเกษตร",</v>
      </c>
      <c r="U24" t="str">
        <f t="shared" si="3"/>
        <v>"AS",</v>
      </c>
      <c r="V24" t="str">
        <f t="shared" si="2"/>
        <v>"ในเครือข่าย");</v>
      </c>
    </row>
    <row r="25" spans="1:22">
      <c r="A25" s="35">
        <v>25</v>
      </c>
      <c r="B25" s="39" t="s">
        <v>378</v>
      </c>
      <c r="C25" s="34" t="s">
        <v>499</v>
      </c>
      <c r="D25" s="34" t="s">
        <v>500</v>
      </c>
      <c r="E25" s="39" t="s">
        <v>501</v>
      </c>
      <c r="F25" s="39" t="s">
        <v>489</v>
      </c>
      <c r="G25" s="47"/>
      <c r="H25" s="47" t="s">
        <v>502</v>
      </c>
      <c r="I25" s="34" t="s">
        <v>503</v>
      </c>
      <c r="K25" t="str">
        <f t="shared" si="0"/>
        <v xml:space="preserve">INSERT INTO reviewers </v>
      </c>
      <c r="L25" t="str">
        <f t="shared" si="1"/>
        <v xml:space="preserve"> (title,name,lastname,major,school,tel,email,expert,`group`,type) VALUES (</v>
      </c>
      <c r="M25" t="str">
        <f>""""&amp;B25&amp;""","</f>
        <v>"รองศาสตราจารย์ ดร.",</v>
      </c>
      <c r="N25" t="str">
        <f>""""&amp;C25&amp;""","</f>
        <v>"พงษ์จันทร์",</v>
      </c>
      <c r="O25" t="str">
        <f>""""&amp;D25&amp;""","</f>
        <v>"อยู่แพทย์",</v>
      </c>
      <c r="P25" t="str">
        <f>""""&amp;E25&amp;""","</f>
        <v>"ภาควิชาวิทยาศาสตร์การแพทย์ คณะวิทยาศาสตร์",</v>
      </c>
      <c r="Q25" t="str">
        <f>""""&amp;F25&amp;""","</f>
        <v>"มหาวิทยาลัยรังสิต",</v>
      </c>
      <c r="R25" t="str">
        <f>""""&amp;G25&amp;""","</f>
        <v>"",</v>
      </c>
      <c r="S25" t="str">
        <f>""""&amp;H25&amp;""","</f>
        <v>"pongjan@rsu.ac.th",</v>
      </c>
      <c r="T25" t="str">
        <f>""""&amp;I25&amp;""","</f>
        <v>"วิทยาศาสตร์ประยุกต์",</v>
      </c>
      <c r="U25" t="str">
        <f t="shared" si="3"/>
        <v>"AS",</v>
      </c>
      <c r="V25" t="str">
        <f t="shared" si="2"/>
        <v>"ในเครือข่าย");</v>
      </c>
    </row>
    <row r="26" spans="1:22">
      <c r="A26" s="35">
        <v>26</v>
      </c>
      <c r="B26" s="39" t="s">
        <v>371</v>
      </c>
      <c r="C26" s="34" t="s">
        <v>504</v>
      </c>
      <c r="D26" s="34" t="s">
        <v>505</v>
      </c>
      <c r="E26" s="34" t="s">
        <v>506</v>
      </c>
      <c r="F26" s="34" t="s">
        <v>489</v>
      </c>
      <c r="G26" s="47" t="s">
        <v>507</v>
      </c>
      <c r="H26" s="47" t="s">
        <v>508</v>
      </c>
      <c r="I26" s="34" t="s">
        <v>509</v>
      </c>
      <c r="K26" t="str">
        <f t="shared" si="0"/>
        <v xml:space="preserve">INSERT INTO reviewers </v>
      </c>
      <c r="L26" t="str">
        <f t="shared" si="1"/>
        <v xml:space="preserve"> (title,name,lastname,major,school,tel,email,expert,`group`,type) VALUES (</v>
      </c>
      <c r="M26" t="str">
        <f>""""&amp;B26&amp;""","</f>
        <v>"อาจารย์ ดร.",</v>
      </c>
      <c r="N26" t="str">
        <f>""""&amp;C26&amp;""","</f>
        <v>"พัตรา",</v>
      </c>
      <c r="O26" t="str">
        <f>""""&amp;D26&amp;""","</f>
        <v>"สุนทรฐิติเจริญ",</v>
      </c>
      <c r="P26" t="str">
        <f>""""&amp;E26&amp;""","</f>
        <v>"วิทยาศาสตร์/วิทยาศาสตร์การแพทย์",</v>
      </c>
      <c r="Q26" t="str">
        <f>""""&amp;F26&amp;""","</f>
        <v>"มหาวิทยาลัยรังสิต",</v>
      </c>
      <c r="R26" t="str">
        <f>""""&amp;G26&amp;""","</f>
        <v>"029972222 ต่อ 1472",</v>
      </c>
      <c r="S26" t="str">
        <f>""""&amp;H26&amp;""","</f>
        <v>"lexpatra@hotmail.com",</v>
      </c>
      <c r="T26" t="str">
        <f>""""&amp;I26&amp;""","</f>
        <v>"จุลชีววิทยา",</v>
      </c>
      <c r="U26" t="str">
        <f t="shared" si="3"/>
        <v>"AS",</v>
      </c>
      <c r="V26" t="str">
        <f t="shared" si="2"/>
        <v>"ในเครือข่าย");</v>
      </c>
    </row>
    <row r="27" spans="1:22">
      <c r="A27" s="35">
        <v>27</v>
      </c>
      <c r="B27" s="34" t="s">
        <v>388</v>
      </c>
      <c r="C27" s="34" t="s">
        <v>510</v>
      </c>
      <c r="D27" s="34" t="s">
        <v>511</v>
      </c>
      <c r="E27" s="36" t="s">
        <v>512</v>
      </c>
      <c r="F27" s="34" t="s">
        <v>339</v>
      </c>
      <c r="G27" s="47"/>
      <c r="H27" s="47" t="s">
        <v>513</v>
      </c>
      <c r="I27" s="39" t="s">
        <v>514</v>
      </c>
      <c r="K27" t="str">
        <f t="shared" si="0"/>
        <v xml:space="preserve">INSERT INTO reviewers </v>
      </c>
      <c r="L27" t="str">
        <f t="shared" si="1"/>
        <v xml:space="preserve"> (title,name,lastname,major,school,tel,email,expert,`group`,type) VALUES (</v>
      </c>
      <c r="M27" t="str">
        <f>""""&amp;B27&amp;""","</f>
        <v>"ผู้ช่วยศาสตราจารย์",</v>
      </c>
      <c r="N27" t="str">
        <f>""""&amp;C27&amp;""","</f>
        <v>"พีรพงษ์",</v>
      </c>
      <c r="O27" t="str">
        <f>""""&amp;D27&amp;""","</f>
        <v>"พรวงศ์ทอง",</v>
      </c>
      <c r="P27" t="str">
        <f>""""&amp;E27&amp;""","</f>
        <v>"คณะวิทยาศาสตร์ประยุกตร์",</v>
      </c>
      <c r="Q27" t="str">
        <f>""""&amp;F27&amp;""","</f>
        <v>"มหาวิทยาลัยเทคโนโลยีพระจอมเกล้าพระนครเหนือ",</v>
      </c>
      <c r="R27" t="str">
        <f>""""&amp;G27&amp;""","</f>
        <v>"",</v>
      </c>
      <c r="S27" t="str">
        <f>""""&amp;H27&amp;""","</f>
        <v>"icytyl@gmail.com",</v>
      </c>
      <c r="T27" t="str">
        <f>""""&amp;I27&amp;""","</f>
        <v>"environmental engineer, bioremediation, environmental biotechnology,",</v>
      </c>
      <c r="U27" t="str">
        <f t="shared" si="3"/>
        <v>"AS",</v>
      </c>
      <c r="V27" t="str">
        <f t="shared" si="2"/>
        <v>"ในเครือข่าย");</v>
      </c>
    </row>
    <row r="28" spans="1:22">
      <c r="A28" s="35">
        <v>28</v>
      </c>
      <c r="B28" s="34" t="s">
        <v>486</v>
      </c>
      <c r="C28" s="34" t="s">
        <v>515</v>
      </c>
      <c r="D28" s="34" t="s">
        <v>516</v>
      </c>
      <c r="E28" s="48" t="s">
        <v>517</v>
      </c>
      <c r="F28" s="48" t="s">
        <v>339</v>
      </c>
      <c r="G28" s="47"/>
      <c r="H28" s="47" t="s">
        <v>518</v>
      </c>
      <c r="I28" s="34" t="s">
        <v>519</v>
      </c>
      <c r="K28" t="str">
        <f t="shared" si="0"/>
        <v xml:space="preserve">INSERT INTO reviewers </v>
      </c>
      <c r="L28" t="str">
        <f t="shared" si="1"/>
        <v xml:space="preserve"> (title,name,lastname,major,school,tel,email,expert,`group`,type) VALUES (</v>
      </c>
      <c r="M28" t="str">
        <f>""""&amp;B28&amp;""","</f>
        <v>"อาจารย์",</v>
      </c>
      <c r="N28" t="str">
        <f>""""&amp;C28&amp;""","</f>
        <v>"วรรณรัก",</v>
      </c>
      <c r="O28" t="str">
        <f>""""&amp;D28&amp;""","</f>
        <v>"นพเจริญกุล",</v>
      </c>
      <c r="P28" t="str">
        <f>""""&amp;E28&amp;""","</f>
        <v>"ภาควิชาเทคโนโลยีอุตสาหกรรมเกษตร อาหาร และสิ่งแวดล้อม  คณะวิทยาศาสตร์ประยุกต์",</v>
      </c>
      <c r="Q28" t="str">
        <f>""""&amp;F28&amp;""","</f>
        <v>"มหาวิทยาลัยเทคโนโลยีพระจอมเกล้าพระนครเหนือ",</v>
      </c>
      <c r="R28" t="str">
        <f>""""&amp;G28&amp;""","</f>
        <v>"",</v>
      </c>
      <c r="S28" t="str">
        <f>""""&amp;H28&amp;""","</f>
        <v>"wannarak.n@sci.kmutnb.ac.th",</v>
      </c>
      <c r="T28" t="str">
        <f>""""&amp;I28&amp;""","</f>
        <v>"Bioremediation, Environmental Microbiology, Biosurfactants",</v>
      </c>
      <c r="U28" t="str">
        <f t="shared" si="3"/>
        <v>"AS",</v>
      </c>
      <c r="V28" t="str">
        <f t="shared" si="2"/>
        <v>"ในเครือข่าย");</v>
      </c>
    </row>
    <row r="29" spans="1:22">
      <c r="A29" s="35">
        <v>29</v>
      </c>
      <c r="B29" s="34" t="s">
        <v>363</v>
      </c>
      <c r="C29" s="34" t="s">
        <v>520</v>
      </c>
      <c r="D29" s="34" t="s">
        <v>521</v>
      </c>
      <c r="E29" s="34" t="s">
        <v>458</v>
      </c>
      <c r="F29" s="34" t="s">
        <v>367</v>
      </c>
      <c r="G29" s="47" t="s">
        <v>522</v>
      </c>
      <c r="H29" s="47" t="s">
        <v>523</v>
      </c>
      <c r="I29" s="34" t="s">
        <v>524</v>
      </c>
      <c r="K29" t="str">
        <f t="shared" si="0"/>
        <v xml:space="preserve">INSERT INTO reviewers </v>
      </c>
      <c r="L29" t="str">
        <f t="shared" si="1"/>
        <v xml:space="preserve"> (title,name,lastname,major,school,tel,email,expert,`group`,type) VALUES (</v>
      </c>
      <c r="M29" t="str">
        <f>""""&amp;B29&amp;""","</f>
        <v>"ผู้ช่วยศาสตราจารย์ ดร.",</v>
      </c>
      <c r="N29" t="str">
        <f>""""&amp;C29&amp;""","</f>
        <v>"วีรนุช",</v>
      </c>
      <c r="O29" t="str">
        <f>""""&amp;D29&amp;""","</f>
        <v>"แก้ววิเศษ",</v>
      </c>
      <c r="P29" t="str">
        <f>""""&amp;E29&amp;""","</f>
        <v>"ศิลปศาสตร์และวิทยาศาสตร์",</v>
      </c>
      <c r="Q29" t="str">
        <f>""""&amp;F29&amp;""","</f>
        <v>"มหาวิทยาลัยเกษตรศาสตร์ วิทยาเขตกำแพงแสน",</v>
      </c>
      <c r="R29" t="str">
        <f>""""&amp;G29&amp;""","</f>
        <v>"0863594430",</v>
      </c>
      <c r="S29" t="str">
        <f>""""&amp;H29&amp;""","</f>
        <v>"faaswnka@ku.ac.th",</v>
      </c>
      <c r="T29" t="str">
        <f>""""&amp;I29&amp;""","</f>
        <v>"Physics: Thin Film, Sol-Gel, Ceramic, Bio materials and Radiation",</v>
      </c>
      <c r="U29" t="str">
        <f t="shared" si="3"/>
        <v>"AS",</v>
      </c>
      <c r="V29" t="str">
        <f t="shared" si="2"/>
        <v>"ในเครือข่าย");</v>
      </c>
    </row>
    <row r="30" spans="1:22">
      <c r="A30" s="35">
        <v>30</v>
      </c>
      <c r="B30" s="34" t="s">
        <v>378</v>
      </c>
      <c r="C30" s="34" t="s">
        <v>525</v>
      </c>
      <c r="D30" s="34" t="s">
        <v>526</v>
      </c>
      <c r="E30" s="34" t="s">
        <v>527</v>
      </c>
      <c r="F30" s="34" t="s">
        <v>339</v>
      </c>
      <c r="G30" s="47" t="s">
        <v>528</v>
      </c>
      <c r="H30" s="47" t="s">
        <v>529</v>
      </c>
      <c r="I30" s="34" t="s">
        <v>509</v>
      </c>
      <c r="K30" t="str">
        <f t="shared" si="0"/>
        <v xml:space="preserve">INSERT INTO reviewers </v>
      </c>
      <c r="L30" t="str">
        <f t="shared" si="1"/>
        <v xml:space="preserve"> (title,name,lastname,major,school,tel,email,expert,`group`,type) VALUES (</v>
      </c>
      <c r="M30" t="str">
        <f>""""&amp;B30&amp;""","</f>
        <v>"รองศาสตราจารย์ ดร.",</v>
      </c>
      <c r="N30" t="str">
        <f>""""&amp;C30&amp;""","</f>
        <v>"สาวิตรี",</v>
      </c>
      <c r="O30" t="str">
        <f>""""&amp;D30&amp;""","</f>
        <v>"วทัญญูไพศาล",</v>
      </c>
      <c r="P30" t="str">
        <f>""""&amp;E30&amp;""","</f>
        <v>"คณะวิทยาศาสตร์ประยุกต์/ ภาควิชาเทคโนโลยีอุตสาหกรรมเกษตร อาหาร และสิ่งแวดล้อม",</v>
      </c>
      <c r="Q30" t="str">
        <f>""""&amp;F30&amp;""","</f>
        <v>"มหาวิทยาลัยเทคโนโลยีพระจอมเกล้าพระนครเหนือ",</v>
      </c>
      <c r="R30" t="str">
        <f>""""&amp;G30&amp;""","</f>
        <v>"025552000  ต่อ 4705",</v>
      </c>
      <c r="S30" t="str">
        <f>""""&amp;H30&amp;""","</f>
        <v>"savitri.v@sci.kmutnb.ac.th",</v>
      </c>
      <c r="T30" t="str">
        <f>""""&amp;I30&amp;""","</f>
        <v>"จุลชีววิทยา",</v>
      </c>
      <c r="U30" t="str">
        <f t="shared" si="3"/>
        <v>"AS",</v>
      </c>
      <c r="V30" t="str">
        <f t="shared" si="2"/>
        <v>"ในเครือข่าย");</v>
      </c>
    </row>
    <row r="31" spans="1:22">
      <c r="A31" s="35">
        <v>31</v>
      </c>
      <c r="B31" s="34" t="s">
        <v>363</v>
      </c>
      <c r="C31" s="34" t="s">
        <v>530</v>
      </c>
      <c r="D31" s="34" t="s">
        <v>531</v>
      </c>
      <c r="E31" s="34" t="s">
        <v>506</v>
      </c>
      <c r="F31" s="34" t="s">
        <v>489</v>
      </c>
      <c r="G31" s="47"/>
      <c r="H31" s="47" t="s">
        <v>532</v>
      </c>
      <c r="I31" s="34" t="s">
        <v>509</v>
      </c>
      <c r="K31" t="str">
        <f t="shared" si="0"/>
        <v xml:space="preserve">INSERT INTO reviewers </v>
      </c>
      <c r="L31" t="str">
        <f t="shared" si="1"/>
        <v xml:space="preserve"> (title,name,lastname,major,school,tel,email,expert,`group`,type) VALUES (</v>
      </c>
      <c r="M31" t="str">
        <f>""""&amp;B31&amp;""","</f>
        <v>"ผู้ช่วยศาสตราจารย์ ดร.",</v>
      </c>
      <c r="N31" t="str">
        <f>""""&amp;C31&amp;""","</f>
        <v>"อัจฉราวรรณ",</v>
      </c>
      <c r="O31" t="str">
        <f>""""&amp;D31&amp;""","</f>
        <v>"ทองมี",</v>
      </c>
      <c r="P31" t="str">
        <f>""""&amp;E31&amp;""","</f>
        <v>"วิทยาศาสตร์/วิทยาศาสตร์การแพทย์",</v>
      </c>
      <c r="Q31" t="str">
        <f>""""&amp;F31&amp;""","</f>
        <v>"มหาวิทยาลัยรังสิต",</v>
      </c>
      <c r="R31" t="str">
        <f>""""&amp;G31&amp;""","</f>
        <v>"",</v>
      </c>
      <c r="S31" t="str">
        <f>""""&amp;H31&amp;""","</f>
        <v>"athongmee@hotmail.com",</v>
      </c>
      <c r="T31" t="str">
        <f>""""&amp;I31&amp;""","</f>
        <v>"จุลชีววิทยา",</v>
      </c>
      <c r="U31" t="str">
        <f t="shared" si="3"/>
        <v>"AS",</v>
      </c>
      <c r="V31" t="str">
        <f t="shared" si="2"/>
        <v>"ในเครือข่าย");</v>
      </c>
    </row>
    <row r="32" spans="1:22">
      <c r="A32" s="35">
        <v>32</v>
      </c>
      <c r="B32" s="42" t="s">
        <v>435</v>
      </c>
      <c r="C32" s="40" t="s">
        <v>533</v>
      </c>
      <c r="D32" s="42" t="s">
        <v>534</v>
      </c>
      <c r="E32" s="42" t="s">
        <v>438</v>
      </c>
      <c r="F32" s="36" t="s">
        <v>425</v>
      </c>
      <c r="G32" s="43" t="s">
        <v>535</v>
      </c>
      <c r="H32" s="43" t="s">
        <v>536</v>
      </c>
      <c r="I32" s="36" t="s">
        <v>537</v>
      </c>
      <c r="K32" t="str">
        <f t="shared" si="0"/>
        <v xml:space="preserve">INSERT INTO reviewers </v>
      </c>
      <c r="L32" t="str">
        <f t="shared" si="1"/>
        <v xml:space="preserve"> (title,name,lastname,major,school,tel,email,expert,`group`,type) VALUES (</v>
      </c>
      <c r="M32" t="str">
        <f>""""&amp;B32&amp;""","</f>
        <v>"ผู้ช่วยศาสตราจารย์ ",</v>
      </c>
      <c r="N32" t="str">
        <f>""""&amp;C32&amp;""","</f>
        <v>"อำพรรณ ",</v>
      </c>
      <c r="O32" t="str">
        <f>""""&amp;D32&amp;""","</f>
        <v>"ชัยกุลเสรีวัฒน์",</v>
      </c>
      <c r="P32" t="str">
        <f>""""&amp;E32&amp;""","</f>
        <v>"ภาควิชาเทคโนโลยีการอาหาร  คณะวิทยาศาสตร์",</v>
      </c>
      <c r="Q32" t="str">
        <f>""""&amp;F32&amp;""","</f>
        <v>"มหาวิทยาลัยสยาม ",</v>
      </c>
      <c r="R32" t="str">
        <f>""""&amp;G32&amp;""","</f>
        <v>"02-8678026 ต่อ 5189, 089-1085164",</v>
      </c>
      <c r="S32" t="str">
        <f>""""&amp;H32&amp;""","</f>
        <v>"ampun.cha@siam.edu",</v>
      </c>
      <c r="T32" t="str">
        <f>""""&amp;I32&amp;""","</f>
        <v>"จุลชีววิทยาทางอาหาร",</v>
      </c>
      <c r="U32" t="str">
        <f t="shared" si="3"/>
        <v>"AS",</v>
      </c>
      <c r="V32" t="str">
        <f t="shared" si="2"/>
        <v>"ในเครือข่าย");</v>
      </c>
    </row>
    <row r="33" spans="1:22">
      <c r="A33" s="35">
        <v>33</v>
      </c>
      <c r="B33" s="34" t="s">
        <v>486</v>
      </c>
      <c r="C33" s="34" t="s">
        <v>538</v>
      </c>
      <c r="D33" s="34" t="s">
        <v>539</v>
      </c>
      <c r="E33" s="34" t="s">
        <v>291</v>
      </c>
      <c r="F33" s="34" t="s">
        <v>489</v>
      </c>
      <c r="G33" s="47" t="s">
        <v>540</v>
      </c>
      <c r="H33" s="47" t="s">
        <v>541</v>
      </c>
      <c r="I33" s="34" t="s">
        <v>509</v>
      </c>
      <c r="K33" t="str">
        <f t="shared" si="0"/>
        <v xml:space="preserve">INSERT INTO reviewers </v>
      </c>
      <c r="L33" t="str">
        <f t="shared" si="1"/>
        <v xml:space="preserve"> (title,name,lastname,major,school,tel,email,expert,`group`,type) VALUES (</v>
      </c>
      <c r="M33" t="str">
        <f>""""&amp;B33&amp;""","</f>
        <v>"อาจารย์",</v>
      </c>
      <c r="N33" t="str">
        <f>""""&amp;C33&amp;""","</f>
        <v>"อินทิรา",</v>
      </c>
      <c r="O33" t="str">
        <f>""""&amp;D33&amp;""","</f>
        <v>"แถมพยัคฆ์",</v>
      </c>
      <c r="P33" t="str">
        <f>""""&amp;E33&amp;""","</f>
        <v>"คณะวิทยาศาสตร์",</v>
      </c>
      <c r="Q33" t="str">
        <f>""""&amp;F33&amp;""","</f>
        <v>"มหาวิทยาลัยรังสิต",</v>
      </c>
      <c r="R33" t="str">
        <f>""""&amp;G33&amp;""","</f>
        <v>"0818296793",</v>
      </c>
      <c r="S33" t="str">
        <f>""""&amp;H33&amp;""","</f>
        <v>"intira.t@rsu.ac.th",</v>
      </c>
      <c r="T33" t="str">
        <f>""""&amp;I33&amp;""","</f>
        <v>"จุลชีววิทยา",</v>
      </c>
      <c r="U33" t="str">
        <f t="shared" si="3"/>
        <v>"AS",</v>
      </c>
      <c r="V33" t="str">
        <f t="shared" si="2"/>
        <v>"ในเครือข่าย");</v>
      </c>
    </row>
    <row r="34" spans="1:22">
      <c r="A34" s="35">
        <v>34</v>
      </c>
      <c r="B34" s="34" t="s">
        <v>363</v>
      </c>
      <c r="C34" s="34" t="s">
        <v>542</v>
      </c>
      <c r="D34" s="34" t="s">
        <v>543</v>
      </c>
      <c r="E34" s="34" t="s">
        <v>544</v>
      </c>
      <c r="F34" s="34" t="s">
        <v>545</v>
      </c>
      <c r="G34" s="47" t="s">
        <v>546</v>
      </c>
      <c r="H34" s="47" t="s">
        <v>547</v>
      </c>
      <c r="I34" s="34" t="s">
        <v>548</v>
      </c>
      <c r="K34" t="str">
        <f t="shared" si="0"/>
        <v xml:space="preserve">INSERT INTO reviewers </v>
      </c>
      <c r="L34" t="str">
        <f t="shared" si="1"/>
        <v xml:space="preserve"> (title,name,lastname,major,school,tel,email,expert,`group`,type) VALUES (</v>
      </c>
      <c r="M34" t="str">
        <f>""""&amp;B34&amp;""","</f>
        <v>"ผู้ช่วยศาสตราจารย์ ดร.",</v>
      </c>
      <c r="N34" t="str">
        <f>""""&amp;C34&amp;""","</f>
        <v>"เสาวนีย์",</v>
      </c>
      <c r="O34" t="str">
        <f>""""&amp;D34&amp;""","</f>
        <v>"เอี้ยวสกุลรัตน์",</v>
      </c>
      <c r="P34" t="str">
        <f>""""&amp;E34&amp;""","</f>
        <v>"วิทยาศาสตร์และเทคโนโลยี / สาขาวิชาการจัดการธุรกิจอาหาร",</v>
      </c>
      <c r="Q34" t="str">
        <f>""""&amp;F34&amp;""","</f>
        <v>"มหาวิทยาลัยหอการค้าไทย",</v>
      </c>
      <c r="R34" t="str">
        <f>""""&amp;G34&amp;""","</f>
        <v>"0814461588",</v>
      </c>
      <c r="S34" t="str">
        <f>""""&amp;H34&amp;""","</f>
        <v>"souwanee_ieo@utcc.ac.th",</v>
      </c>
      <c r="T34" t="str">
        <f>""""&amp;I34&amp;""","</f>
        <v>"ผลิตภัณฑ์อาหารสุขภาพ",</v>
      </c>
      <c r="U34" t="str">
        <f t="shared" si="3"/>
        <v>"AS",</v>
      </c>
      <c r="V34" t="str">
        <f t="shared" si="2"/>
        <v>"ในเครือข่าย");</v>
      </c>
    </row>
    <row r="35" spans="1:22">
      <c r="A35" s="35">
        <v>35</v>
      </c>
      <c r="B35" s="34" t="s">
        <v>388</v>
      </c>
      <c r="C35" s="34" t="s">
        <v>549</v>
      </c>
      <c r="D35" s="34" t="s">
        <v>550</v>
      </c>
      <c r="E35" s="34" t="s">
        <v>551</v>
      </c>
      <c r="F35" s="34" t="s">
        <v>545</v>
      </c>
      <c r="G35" s="47" t="s">
        <v>552</v>
      </c>
      <c r="H35" s="47" t="s">
        <v>553</v>
      </c>
      <c r="I35" s="34" t="s">
        <v>554</v>
      </c>
      <c r="K35" t="str">
        <f t="shared" si="0"/>
        <v xml:space="preserve">INSERT INTO reviewers </v>
      </c>
      <c r="L35" t="str">
        <f t="shared" si="1"/>
        <v xml:space="preserve"> (title,name,lastname,major,school,tel,email,expert,`group`,type) VALUES (</v>
      </c>
      <c r="M35" t="str">
        <f>""""&amp;B35&amp;""","</f>
        <v>"ผู้ช่วยศาสตราจารย์",</v>
      </c>
      <c r="N35" t="str">
        <f>""""&amp;C35&amp;""","</f>
        <v>"เหมือนหมาย",</v>
      </c>
      <c r="O35" t="str">
        <f>""""&amp;D35&amp;""","</f>
        <v>"อภินทนาพงศ์",</v>
      </c>
      <c r="P35" t="str">
        <f>""""&amp;E35&amp;""","</f>
        <v>"คณะวิทยาศาสตร์และเทคโนโลยี  สาขาวิชาการจัดการธุรกิจอาหาร",</v>
      </c>
      <c r="Q35" t="str">
        <f>""""&amp;F35&amp;""","</f>
        <v>"มหาวิทยาลัยหอการค้าไทย",</v>
      </c>
      <c r="R35" t="str">
        <f>""""&amp;G35&amp;""","</f>
        <v>"0818440799",</v>
      </c>
      <c r="S35" t="str">
        <f>""""&amp;H35&amp;""","</f>
        <v>"muanmai_api@utcc.ac.th",</v>
      </c>
      <c r="T35" t="str">
        <f>""""&amp;I35&amp;""","</f>
        <v>"แปรรูปอาหาร, เกษตร, ชีวภาพ, เทคโนโลยีชีวภาพ",</v>
      </c>
      <c r="U35" t="str">
        <f t="shared" si="3"/>
        <v>"AS",</v>
      </c>
      <c r="V35" t="str">
        <f t="shared" si="2"/>
        <v>"ในเครือข่าย");</v>
      </c>
    </row>
    <row r="36" spans="1:22">
      <c r="A36" s="35">
        <v>36</v>
      </c>
      <c r="B36" s="36" t="s">
        <v>363</v>
      </c>
      <c r="C36" s="40" t="s">
        <v>555</v>
      </c>
      <c r="D36" s="36" t="s">
        <v>556</v>
      </c>
      <c r="E36" s="36" t="s">
        <v>374</v>
      </c>
      <c r="F36" s="36" t="s">
        <v>375</v>
      </c>
      <c r="G36" s="41">
        <v>944938206</v>
      </c>
      <c r="H36" s="41" t="s">
        <v>557</v>
      </c>
      <c r="I36" s="42" t="s">
        <v>558</v>
      </c>
      <c r="K36" t="str">
        <f t="shared" si="0"/>
        <v xml:space="preserve">INSERT INTO reviewers </v>
      </c>
      <c r="L36" t="str">
        <f t="shared" si="1"/>
        <v xml:space="preserve"> (title,name,lastname,major,school,tel,email,expert,`group`,type) VALUES (</v>
      </c>
      <c r="M36" t="str">
        <f>""""&amp;B36&amp;""","</f>
        <v>"ผู้ช่วยศาสตราจารย์ ดร.",</v>
      </c>
      <c r="N36" t="str">
        <f>""""&amp;C36&amp;""","</f>
        <v>"พรพิมล ",</v>
      </c>
      <c r="O36" t="str">
        <f>""""&amp;D36&amp;""","</f>
        <v>"กาญจนวาศ",</v>
      </c>
      <c r="P36" t="str">
        <f>""""&amp;E36&amp;""","</f>
        <v>"คณะวิทยาศาสตร์และเทคโนโลยี ",</v>
      </c>
      <c r="Q36" t="str">
        <f>""""&amp;F36&amp;""","</f>
        <v>"มหาวิทยาลัยหัวเฉียวเฉลิมพระเกียรติ",</v>
      </c>
      <c r="R36" t="str">
        <f>""""&amp;G36&amp;""","</f>
        <v>"944938206",</v>
      </c>
      <c r="S36" t="str">
        <f>""""&amp;H36&amp;""","</f>
        <v>"kanjavas@hotmail.com",</v>
      </c>
      <c r="T36" t="str">
        <f>""""&amp;I36&amp;""","</f>
        <v>"Molecular biology",</v>
      </c>
      <c r="U36" t="str">
        <f t="shared" si="3"/>
        <v>"AS",</v>
      </c>
      <c r="V36" t="str">
        <f t="shared" si="2"/>
        <v>"ในเครือข่าย");</v>
      </c>
    </row>
    <row r="37" spans="1:22">
      <c r="A37" s="35">
        <v>37</v>
      </c>
      <c r="B37" s="36" t="s">
        <v>371</v>
      </c>
      <c r="C37" s="40" t="s">
        <v>559</v>
      </c>
      <c r="D37" s="36" t="s">
        <v>560</v>
      </c>
      <c r="E37" s="36" t="s">
        <v>374</v>
      </c>
      <c r="F37" s="36" t="s">
        <v>375</v>
      </c>
      <c r="G37" s="41">
        <v>897837215</v>
      </c>
      <c r="H37" s="41" t="s">
        <v>472</v>
      </c>
      <c r="I37" s="42" t="s">
        <v>561</v>
      </c>
      <c r="K37" t="str">
        <f t="shared" si="0"/>
        <v xml:space="preserve">INSERT INTO reviewers </v>
      </c>
      <c r="L37" t="str">
        <f t="shared" si="1"/>
        <v xml:space="preserve"> (title,name,lastname,major,school,tel,email,expert,`group`,type) VALUES (</v>
      </c>
      <c r="M37" t="str">
        <f>""""&amp;B37&amp;""","</f>
        <v>"อาจารย์ ดร.",</v>
      </c>
      <c r="N37" t="str">
        <f>""""&amp;C37&amp;""","</f>
        <v>"สุพิชชา ",</v>
      </c>
      <c r="O37" t="str">
        <f>""""&amp;D37&amp;""","</f>
        <v>"วัฒนประเสริฐ",</v>
      </c>
      <c r="P37" t="str">
        <f>""""&amp;E37&amp;""","</f>
        <v>"คณะวิทยาศาสตร์และเทคโนโลยี ",</v>
      </c>
      <c r="Q37" t="str">
        <f>""""&amp;F37&amp;""","</f>
        <v>"มหาวิทยาลัยหัวเฉียวเฉลิมพระเกียรติ",</v>
      </c>
      <c r="R37" t="str">
        <f>""""&amp;G37&amp;""","</f>
        <v>"897837215",</v>
      </c>
      <c r="S37" t="str">
        <f>""""&amp;H37&amp;""","</f>
        <v>"supichar_w@hotmail.com",</v>
      </c>
      <c r="T37" t="str">
        <f>""""&amp;I37&amp;""","</f>
        <v>"Biotechnology, Microencapsulation ",</v>
      </c>
      <c r="U37" t="str">
        <f t="shared" si="3"/>
        <v>"AS",</v>
      </c>
      <c r="V37" t="str">
        <f t="shared" si="2"/>
        <v>"ในเครือข่าย");</v>
      </c>
    </row>
    <row r="38" spans="1:22">
      <c r="A38" s="35">
        <v>38</v>
      </c>
      <c r="B38" s="36" t="s">
        <v>371</v>
      </c>
      <c r="C38" s="40" t="s">
        <v>562</v>
      </c>
      <c r="D38" s="36" t="s">
        <v>563</v>
      </c>
      <c r="E38" s="36" t="s">
        <v>374</v>
      </c>
      <c r="F38" s="36" t="s">
        <v>375</v>
      </c>
      <c r="G38" s="41">
        <v>636615095</v>
      </c>
      <c r="H38" s="41" t="s">
        <v>564</v>
      </c>
      <c r="I38" s="42" t="s">
        <v>565</v>
      </c>
      <c r="K38" t="str">
        <f t="shared" si="0"/>
        <v xml:space="preserve">INSERT INTO reviewers </v>
      </c>
      <c r="L38" t="str">
        <f t="shared" si="1"/>
        <v xml:space="preserve"> (title,name,lastname,major,school,tel,email,expert,`group`,type) VALUES (</v>
      </c>
      <c r="M38" t="str">
        <f>""""&amp;B38&amp;""","</f>
        <v>"อาจารย์ ดร.",</v>
      </c>
      <c r="N38" t="str">
        <f>""""&amp;C38&amp;""","</f>
        <v>"ปียนันท์ ",</v>
      </c>
      <c r="O38" t="str">
        <f>""""&amp;D38&amp;""","</f>
        <v>"น้อยรอด",</v>
      </c>
      <c r="P38" t="str">
        <f>""""&amp;E38&amp;""","</f>
        <v>"คณะวิทยาศาสตร์และเทคโนโลยี ",</v>
      </c>
      <c r="Q38" t="str">
        <f>""""&amp;F38&amp;""","</f>
        <v>"มหาวิทยาลัยหัวเฉียวเฉลิมพระเกียรติ",</v>
      </c>
      <c r="R38" t="str">
        <f>""""&amp;G38&amp;""","</f>
        <v>"636615095",</v>
      </c>
      <c r="S38" t="str">
        <f>""""&amp;H38&amp;""","</f>
        <v>"peeyanunn@gmail.com",</v>
      </c>
      <c r="T38" t="str">
        <f>""""&amp;I38&amp;""","</f>
        <v>"Analytical chemistry, Electrochemistry",</v>
      </c>
      <c r="U38" t="str">
        <f t="shared" si="3"/>
        <v>"AS",</v>
      </c>
      <c r="V38" t="str">
        <f t="shared" si="2"/>
        <v>"ในเครือข่าย");</v>
      </c>
    </row>
    <row r="39" spans="1:22">
      <c r="A39" s="35">
        <v>39</v>
      </c>
      <c r="B39" s="36" t="s">
        <v>371</v>
      </c>
      <c r="C39" s="40" t="s">
        <v>566</v>
      </c>
      <c r="D39" s="36" t="s">
        <v>567</v>
      </c>
      <c r="E39" s="36" t="s">
        <v>374</v>
      </c>
      <c r="F39" s="36" t="s">
        <v>375</v>
      </c>
      <c r="G39" s="41">
        <v>869732819</v>
      </c>
      <c r="H39" s="41" t="s">
        <v>568</v>
      </c>
      <c r="I39" s="42" t="s">
        <v>569</v>
      </c>
      <c r="K39" t="str">
        <f t="shared" si="0"/>
        <v xml:space="preserve">INSERT INTO reviewers </v>
      </c>
      <c r="L39" t="str">
        <f t="shared" si="1"/>
        <v xml:space="preserve"> (title,name,lastname,major,school,tel,email,expert,`group`,type) VALUES (</v>
      </c>
      <c r="M39" t="str">
        <f>""""&amp;B39&amp;""","</f>
        <v>"อาจารย์ ดร.",</v>
      </c>
      <c r="N39" t="str">
        <f>""""&amp;C39&amp;""","</f>
        <v>"สุุรีย์พร ",</v>
      </c>
      <c r="O39" t="str">
        <f>""""&amp;D39&amp;""","</f>
        <v>"หอมวิเศษวงศา",</v>
      </c>
      <c r="P39" t="str">
        <f>""""&amp;E39&amp;""","</f>
        <v>"คณะวิทยาศาสตร์และเทคโนโลยี ",</v>
      </c>
      <c r="Q39" t="str">
        <f>""""&amp;F39&amp;""","</f>
        <v>"มหาวิทยาลัยหัวเฉียวเฉลิมพระเกียรติ",</v>
      </c>
      <c r="R39" t="str">
        <f>""""&amp;G39&amp;""","</f>
        <v>"869732819",</v>
      </c>
      <c r="S39" t="str">
        <f>""""&amp;H39&amp;""","</f>
        <v>"sureeporn.h@gmail.com",</v>
      </c>
      <c r="T39" t="str">
        <f>""""&amp;I39&amp;""","</f>
        <v>"Natural product and bioactivities, synthesis, biotransformation",</v>
      </c>
      <c r="U39" t="str">
        <f t="shared" si="3"/>
        <v>"AS",</v>
      </c>
      <c r="V39" t="str">
        <f t="shared" si="2"/>
        <v>"ในเครือข่าย");</v>
      </c>
    </row>
    <row r="40" spans="1:22">
      <c r="A40" s="35">
        <v>40</v>
      </c>
      <c r="B40" s="36" t="s">
        <v>371</v>
      </c>
      <c r="C40" s="45" t="s">
        <v>570</v>
      </c>
      <c r="D40" s="42" t="s">
        <v>571</v>
      </c>
      <c r="E40" s="42" t="s">
        <v>438</v>
      </c>
      <c r="F40" s="36" t="s">
        <v>425</v>
      </c>
      <c r="G40" s="43" t="s">
        <v>483</v>
      </c>
      <c r="H40" s="43" t="s">
        <v>572</v>
      </c>
      <c r="I40" s="37" t="s">
        <v>573</v>
      </c>
      <c r="K40" t="str">
        <f t="shared" si="0"/>
        <v xml:space="preserve">INSERT INTO reviewers </v>
      </c>
      <c r="L40" t="str">
        <f t="shared" si="1"/>
        <v xml:space="preserve"> (title,name,lastname,major,school,tel,email,expert,`group`,type) VALUES (</v>
      </c>
      <c r="M40" t="str">
        <f>""""&amp;B40&amp;""","</f>
        <v>"อาจารย์ ดร.",</v>
      </c>
      <c r="N40" t="str">
        <f>""""&amp;C40&amp;""","</f>
        <v>"สมฤดี ",</v>
      </c>
      <c r="O40" t="str">
        <f>""""&amp;D40&amp;""","</f>
        <v>"ไทยพาณิชย์",</v>
      </c>
      <c r="P40" t="str">
        <f>""""&amp;E40&amp;""","</f>
        <v>"ภาควิชาเทคโนโลยีการอาหาร  คณะวิทยาศาสตร์",</v>
      </c>
      <c r="Q40" t="str">
        <f>""""&amp;F40&amp;""","</f>
        <v>"มหาวิทยาลัยสยาม ",</v>
      </c>
      <c r="R40" t="str">
        <f>""""&amp;G40&amp;""","</f>
        <v>"02-8678026 ต่อ 5189",</v>
      </c>
      <c r="S40" t="str">
        <f>""""&amp;H40&amp;""","</f>
        <v>"thaiphanit@gmail.com",</v>
      </c>
      <c r="T40" t="str">
        <f>""""&amp;I40&amp;""","</f>
        <v>"เคมีอาหาร เอนไซม์ทางอาหาร การสกัดโปรตีนและศึกษาสมบัติเชิงหน้าที่",</v>
      </c>
      <c r="U40" t="str">
        <f t="shared" si="3"/>
        <v>"AS",</v>
      </c>
      <c r="V40" t="str">
        <f t="shared" si="2"/>
        <v>"ในเครือข่าย");</v>
      </c>
    </row>
    <row r="41" spans="1:22">
      <c r="A41" s="35">
        <v>41</v>
      </c>
      <c r="B41" s="42" t="s">
        <v>435</v>
      </c>
      <c r="C41" s="45" t="s">
        <v>574</v>
      </c>
      <c r="D41" s="42" t="s">
        <v>575</v>
      </c>
      <c r="E41" s="42" t="s">
        <v>438</v>
      </c>
      <c r="F41" s="36" t="s">
        <v>425</v>
      </c>
      <c r="G41" s="43" t="s">
        <v>576</v>
      </c>
      <c r="H41" s="43" t="s">
        <v>577</v>
      </c>
      <c r="I41" s="37" t="s">
        <v>578</v>
      </c>
      <c r="K41" t="str">
        <f t="shared" si="0"/>
        <v xml:space="preserve">INSERT INTO reviewers </v>
      </c>
      <c r="L41" t="str">
        <f t="shared" si="1"/>
        <v xml:space="preserve"> (title,name,lastname,major,school,tel,email,expert,`group`,type) VALUES (</v>
      </c>
      <c r="M41" t="str">
        <f>""""&amp;B41&amp;""","</f>
        <v>"ผู้ช่วยศาสตราจารย์ ",</v>
      </c>
      <c r="N41" t="str">
        <f>""""&amp;C41&amp;""","</f>
        <v>"ปิยนุสร์ ",</v>
      </c>
      <c r="O41" t="str">
        <f>""""&amp;D41&amp;""","</f>
        <v>"น้อยด้วง ",</v>
      </c>
      <c r="P41" t="str">
        <f>""""&amp;E41&amp;""","</f>
        <v>"ภาควิชาเทคโนโลยีการอาหาร  คณะวิทยาศาสตร์",</v>
      </c>
      <c r="Q41" t="str">
        <f>""""&amp;F41&amp;""","</f>
        <v>"มหาวิทยาลัยสยาม ",</v>
      </c>
      <c r="R41" t="str">
        <f>""""&amp;G41&amp;""","</f>
        <v>"02-8678026 ต่อ 5189, 081-6946692",</v>
      </c>
      <c r="S41" t="str">
        <f>""""&amp;H41&amp;""","</f>
        <v>"piyanoot.noi@siam.edu",</v>
      </c>
      <c r="T41" t="str">
        <f>""""&amp;I41&amp;""","</f>
        <v>"เคมีอาหาร , ไฮโดรคอลลอยด์",</v>
      </c>
      <c r="U41" t="str">
        <f t="shared" si="3"/>
        <v>"AS",</v>
      </c>
      <c r="V41" t="str">
        <f t="shared" si="2"/>
        <v>"ในเครือข่าย");</v>
      </c>
    </row>
    <row r="42" spans="1:22">
      <c r="A42" s="35">
        <v>42</v>
      </c>
      <c r="B42" s="34" t="s">
        <v>363</v>
      </c>
      <c r="C42" s="34" t="s">
        <v>538</v>
      </c>
      <c r="D42" s="34" t="s">
        <v>579</v>
      </c>
      <c r="E42" s="34" t="s">
        <v>498</v>
      </c>
      <c r="F42" s="34" t="s">
        <v>227</v>
      </c>
      <c r="G42" s="47" t="s">
        <v>580</v>
      </c>
      <c r="H42" s="47" t="s">
        <v>581</v>
      </c>
      <c r="I42" s="34" t="s">
        <v>582</v>
      </c>
      <c r="K42" t="str">
        <f t="shared" si="0"/>
        <v xml:space="preserve">INSERT INTO reviewers </v>
      </c>
      <c r="L42" t="str">
        <f t="shared" si="1"/>
        <v xml:space="preserve"> (title,name,lastname,major,school,tel,email,expert,`group`,type) VALUES (</v>
      </c>
      <c r="M42" t="str">
        <f>""""&amp;B42&amp;""","</f>
        <v>"ผู้ช่วยศาสตราจารย์ ดร.",</v>
      </c>
      <c r="N42" t="str">
        <f>""""&amp;C42&amp;""","</f>
        <v>"อินทิรา",</v>
      </c>
      <c r="O42" t="str">
        <f>""""&amp;D42&amp;""","</f>
        <v>"ลิจันทร์พร",</v>
      </c>
      <c r="P42" t="str">
        <f>""""&amp;E42&amp;""","</f>
        <v>"เทคโนโลยีการเกษตร",</v>
      </c>
      <c r="Q42" t="str">
        <f>""""&amp;F42&amp;""","</f>
        <v>"มหาวิทยาลัยเทคโนโลยีราชมงคลธัญบุรี",</v>
      </c>
      <c r="R42" t="str">
        <f>""""&amp;G42&amp;""","</f>
        <v>"0909605446",</v>
      </c>
      <c r="S42" t="str">
        <f>""""&amp;H42&amp;""","</f>
        <v>"lintira@yahoo.com",</v>
      </c>
      <c r="T42" t="str">
        <f>""""&amp;I42&amp;""","</f>
        <v>"เทคโนโลยีหลังการเก็บเกี่ยวผลิตผลสด เทคโนโลยีการอาหาร ",</v>
      </c>
      <c r="U42" t="str">
        <f t="shared" si="3"/>
        <v>"AS",</v>
      </c>
      <c r="V42" t="str">
        <f t="shared" si="2"/>
        <v>"ในเครือข่าย");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EAE7-8831-4291-9EE0-54C762BAFB80}">
  <sheetPr>
    <tabColor rgb="FF00B050"/>
  </sheetPr>
  <dimension ref="A1:V26"/>
  <sheetViews>
    <sheetView topLeftCell="G1" zoomScale="70" zoomScaleNormal="70" zoomScaleSheetLayoutView="50" workbookViewId="0">
      <pane ySplit="1" topLeftCell="A2" activePane="bottomLeft" state="frozen"/>
      <selection pane="bottomLeft" activeCell="K2" sqref="K2:V2"/>
    </sheetView>
  </sheetViews>
  <sheetFormatPr defaultColWidth="8.7109375" defaultRowHeight="24"/>
  <cols>
    <col min="1" max="1" width="8.7109375" style="35" customWidth="1"/>
    <col min="2" max="9" width="28" style="34" customWidth="1"/>
    <col min="10" max="16384" width="8.7109375" style="34"/>
  </cols>
  <sheetData>
    <row r="1" spans="1:22" ht="24" customHeight="1" thickBot="1">
      <c r="A1" s="1" t="s">
        <v>0</v>
      </c>
      <c r="B1" s="2" t="s">
        <v>360</v>
      </c>
      <c r="C1" s="2" t="s">
        <v>361</v>
      </c>
      <c r="D1" s="2" t="s">
        <v>362</v>
      </c>
      <c r="E1" s="2" t="s">
        <v>2</v>
      </c>
      <c r="F1" s="2" t="s">
        <v>3</v>
      </c>
      <c r="G1" s="2" t="s">
        <v>4</v>
      </c>
      <c r="H1" s="2" t="s">
        <v>5</v>
      </c>
      <c r="I1" s="31" t="s">
        <v>6</v>
      </c>
    </row>
    <row r="2" spans="1:22">
      <c r="A2" s="35">
        <v>1</v>
      </c>
      <c r="B2" s="36" t="s">
        <v>371</v>
      </c>
      <c r="C2" s="40" t="s">
        <v>948</v>
      </c>
      <c r="D2" s="36" t="s">
        <v>949</v>
      </c>
      <c r="E2" s="36" t="s">
        <v>413</v>
      </c>
      <c r="F2" s="36" t="s">
        <v>227</v>
      </c>
      <c r="G2" s="43" t="s">
        <v>950</v>
      </c>
      <c r="H2" s="40" t="s">
        <v>951</v>
      </c>
      <c r="I2" s="42" t="s">
        <v>952</v>
      </c>
      <c r="K2" t="str">
        <f t="shared" ref="K2:K26" si="0">"INSERT INTO reviewers "</f>
        <v xml:space="preserve">INSERT INTO reviewers </v>
      </c>
      <c r="L2" t="str">
        <f t="shared" ref="L2:L26" si="1">" (title,name,lastname,major,school,tel,email,expert,`group`,type) VALUES ("</f>
        <v xml:space="preserve"> (title,name,lastname,major,school,tel,email,expert,`group`,type) VALUES (</v>
      </c>
      <c r="M2" t="str">
        <f>""""&amp;B2&amp;""","</f>
        <v>"อาจารย์ ดร.",</v>
      </c>
      <c r="N2" t="str">
        <f>""""&amp;C2&amp;""","</f>
        <v>"รุ่งนภา ",</v>
      </c>
      <c r="O2" t="str">
        <f>""""&amp;D2&amp;""","</f>
        <v>"ศรานุชิต",</v>
      </c>
      <c r="P2" t="str">
        <f>""""&amp;E2&amp;""","</f>
        <v>"วิทยาลัยการแพทย์แผนไทย",</v>
      </c>
      <c r="Q2" t="str">
        <f>""""&amp;F2&amp;""","</f>
        <v>"มหาวิทยาลัยเทคโนโลยีราชมงคลธัญบุรี",</v>
      </c>
      <c r="R2" t="str">
        <f>""""&amp;G2&amp;""","</f>
        <v>"08 75196298",</v>
      </c>
      <c r="S2" t="str">
        <f>""""&amp;H2&amp;""","</f>
        <v>"rungnapa@gmail.com",</v>
      </c>
      <c r="T2" t="str">
        <f>""""&amp;I2&amp;""","</f>
        <v>"เทคนิคการแพทย์ , ชีวเวชศาสตร์, วิทยาศาสตร์การแพทย์",</v>
      </c>
      <c r="U2" t="str">
        <f>""""&amp;"HS"&amp;""","</f>
        <v>"HS",</v>
      </c>
      <c r="V2" t="str">
        <f t="shared" ref="V2:V26" si="2">""""&amp;"ในเครือข่าย"&amp;""");"</f>
        <v>"ในเครือข่าย");</v>
      </c>
    </row>
    <row r="3" spans="1:22">
      <c r="A3" s="35">
        <v>2</v>
      </c>
      <c r="B3" s="36" t="s">
        <v>371</v>
      </c>
      <c r="C3" s="40" t="s">
        <v>953</v>
      </c>
      <c r="D3" s="36" t="s">
        <v>954</v>
      </c>
      <c r="E3" s="36" t="s">
        <v>413</v>
      </c>
      <c r="F3" s="36" t="s">
        <v>227</v>
      </c>
      <c r="G3" s="43" t="s">
        <v>955</v>
      </c>
      <c r="H3" s="40" t="s">
        <v>956</v>
      </c>
      <c r="I3" s="42" t="s">
        <v>957</v>
      </c>
      <c r="K3" t="str">
        <f t="shared" si="0"/>
        <v xml:space="preserve">INSERT INTO reviewers </v>
      </c>
      <c r="L3" t="str">
        <f t="shared" si="1"/>
        <v xml:space="preserve"> (title,name,lastname,major,school,tel,email,expert,`group`,type) VALUES (</v>
      </c>
      <c r="M3" t="str">
        <f t="shared" ref="M3:M26" si="3">""""&amp;B3&amp;""","</f>
        <v>"อาจารย์ ดร.",</v>
      </c>
      <c r="N3" t="str">
        <f t="shared" ref="N3:N26" si="4">""""&amp;C3&amp;""","</f>
        <v>"วัชระ ",</v>
      </c>
      <c r="O3" t="str">
        <f t="shared" ref="O3:O26" si="5">""""&amp;D3&amp;""","</f>
        <v>"ดำจุติ",</v>
      </c>
      <c r="P3" t="str">
        <f t="shared" ref="P3:P26" si="6">""""&amp;E3&amp;""","</f>
        <v>"วิทยาลัยการแพทย์แผนไทย",</v>
      </c>
      <c r="Q3" t="str">
        <f t="shared" ref="Q3:Q26" si="7">""""&amp;F3&amp;""","</f>
        <v>"มหาวิทยาลัยเทคโนโลยีราชมงคลธัญบุรี",</v>
      </c>
      <c r="R3" t="str">
        <f t="shared" ref="R3:R26" si="8">""""&amp;G3&amp;""","</f>
        <v>"08 66862234",</v>
      </c>
      <c r="S3" t="str">
        <f t="shared" ref="S3:S26" si="9">""""&amp;H3&amp;""","</f>
        <v>"Watchara_D@rmutt.ac.th",</v>
      </c>
      <c r="T3" t="str">
        <f t="shared" ref="T3:T26" si="10">""""&amp;I3&amp;""","</f>
        <v>"เภสัชวิทยา, พิษวิทยา, มาตรฐานเครื่องยา, การแพทย์แผนไทย, การแพทย์ทางเลือก",</v>
      </c>
      <c r="U3" t="str">
        <f t="shared" ref="U3:U26" si="11">""""&amp;"HS"&amp;""","</f>
        <v>"HS",</v>
      </c>
      <c r="V3" t="str">
        <f t="shared" si="2"/>
        <v>"ในเครือข่าย");</v>
      </c>
    </row>
    <row r="4" spans="1:22">
      <c r="A4" s="35">
        <v>3</v>
      </c>
      <c r="B4" s="34" t="s">
        <v>486</v>
      </c>
      <c r="C4" s="34" t="s">
        <v>958</v>
      </c>
      <c r="D4" s="34" t="s">
        <v>949</v>
      </c>
      <c r="E4" s="34" t="s">
        <v>959</v>
      </c>
      <c r="F4" s="34" t="s">
        <v>227</v>
      </c>
      <c r="G4" s="47" t="s">
        <v>960</v>
      </c>
      <c r="H4" s="34" t="s">
        <v>961</v>
      </c>
      <c r="I4" s="34" t="s">
        <v>962</v>
      </c>
      <c r="K4" t="str">
        <f t="shared" si="0"/>
        <v xml:space="preserve">INSERT INTO reviewers </v>
      </c>
      <c r="L4" t="str">
        <f t="shared" si="1"/>
        <v xml:space="preserve"> (title,name,lastname,major,school,tel,email,expert,`group`,type) VALUES (</v>
      </c>
      <c r="M4" t="str">
        <f t="shared" si="3"/>
        <v>"อาจารย์",</v>
      </c>
      <c r="N4" t="str">
        <f t="shared" si="4"/>
        <v>"ดร.รุ่งนภา",</v>
      </c>
      <c r="O4" t="str">
        <f t="shared" si="5"/>
        <v>"ศรานุชิต",</v>
      </c>
      <c r="P4" t="str">
        <f t="shared" si="6"/>
        <v>"วิทยาลัยการแพทย์แผนไทย/การแพทย์แผนไทย",</v>
      </c>
      <c r="Q4" t="str">
        <f t="shared" si="7"/>
        <v>"มหาวิทยาลัยเทคโนโลยีราชมงคลธัญบุรี",</v>
      </c>
      <c r="R4" t="str">
        <f t="shared" si="8"/>
        <v>"0875196298",</v>
      </c>
      <c r="S4" t="str">
        <f t="shared" si="9"/>
        <v>"vrungnapa@gmail.com",</v>
      </c>
      <c r="T4" t="str">
        <f t="shared" si="10"/>
        <v>"ภูมิคุ้มกันวิทยา วิทยาศาสตร์การแพทย์ เทคนิคการแพทย์ ชีวเวชศาสตร์ จุลชีววิทยา ",</v>
      </c>
      <c r="U4" t="str">
        <f t="shared" si="11"/>
        <v>"HS",</v>
      </c>
      <c r="V4" t="str">
        <f t="shared" si="2"/>
        <v>"ในเครือข่าย");</v>
      </c>
    </row>
    <row r="5" spans="1:22">
      <c r="A5" s="35">
        <v>4</v>
      </c>
      <c r="B5" s="34" t="s">
        <v>486</v>
      </c>
      <c r="C5" s="34" t="s">
        <v>963</v>
      </c>
      <c r="D5" s="34" t="s">
        <v>964</v>
      </c>
      <c r="E5" s="34" t="s">
        <v>413</v>
      </c>
      <c r="F5" s="34" t="s">
        <v>227</v>
      </c>
      <c r="G5" s="47" t="s">
        <v>965</v>
      </c>
      <c r="H5" s="34" t="s">
        <v>966</v>
      </c>
      <c r="I5" s="34" t="s">
        <v>967</v>
      </c>
      <c r="K5" t="str">
        <f t="shared" si="0"/>
        <v xml:space="preserve">INSERT INTO reviewers </v>
      </c>
      <c r="L5" t="str">
        <f t="shared" si="1"/>
        <v xml:space="preserve"> (title,name,lastname,major,school,tel,email,expert,`group`,type) VALUES (</v>
      </c>
      <c r="M5" t="str">
        <f t="shared" si="3"/>
        <v>"อาจารย์",</v>
      </c>
      <c r="N5" t="str">
        <f t="shared" si="4"/>
        <v>"ดร. ศิรินันท์",</v>
      </c>
      <c r="O5" t="str">
        <f t="shared" si="5"/>
        <v>"ตรีมงคลทิพย์",</v>
      </c>
      <c r="P5" t="str">
        <f t="shared" si="6"/>
        <v>"วิทยาลัยการแพทย์แผนไทย",</v>
      </c>
      <c r="Q5" t="str">
        <f t="shared" si="7"/>
        <v>"มหาวิทยาลัยเทคโนโลยีราชมงคลธัญบุรี",</v>
      </c>
      <c r="R5" t="str">
        <f t="shared" si="8"/>
        <v>"0890060746",</v>
      </c>
      <c r="S5" t="str">
        <f t="shared" si="9"/>
        <v>"sirinuntre@gmail.com",</v>
      </c>
      <c r="T5" t="str">
        <f t="shared" si="10"/>
        <v>"การแพทย์สาธารณสุข การพยาบาล",</v>
      </c>
      <c r="U5" t="str">
        <f t="shared" si="11"/>
        <v>"HS",</v>
      </c>
      <c r="V5" t="str">
        <f t="shared" si="2"/>
        <v>"ในเครือข่าย");</v>
      </c>
    </row>
    <row r="6" spans="1:22">
      <c r="A6" s="35">
        <v>5</v>
      </c>
      <c r="B6" s="36" t="s">
        <v>378</v>
      </c>
      <c r="C6" s="40" t="s">
        <v>968</v>
      </c>
      <c r="D6" s="36" t="s">
        <v>969</v>
      </c>
      <c r="E6" s="36" t="s">
        <v>374</v>
      </c>
      <c r="F6" s="36" t="s">
        <v>375</v>
      </c>
      <c r="G6" s="41">
        <v>894949171</v>
      </c>
      <c r="H6" s="40" t="s">
        <v>970</v>
      </c>
      <c r="I6" s="42" t="s">
        <v>971</v>
      </c>
      <c r="K6" t="str">
        <f t="shared" si="0"/>
        <v xml:space="preserve">INSERT INTO reviewers </v>
      </c>
      <c r="L6" t="str">
        <f t="shared" si="1"/>
        <v xml:space="preserve"> (title,name,lastname,major,school,tel,email,expert,`group`,type) VALUES (</v>
      </c>
      <c r="M6" t="str">
        <f t="shared" si="3"/>
        <v>"รองศาสตราจารย์ ดร.",</v>
      </c>
      <c r="N6" t="str">
        <f t="shared" si="4"/>
        <v>"บังอร ",</v>
      </c>
      <c r="O6" t="str">
        <f t="shared" si="5"/>
        <v>"ฉางทรัพย์",</v>
      </c>
      <c r="P6" t="str">
        <f t="shared" si="6"/>
        <v>"คณะวิทยาศาสตร์และเทคโนโลยี ",</v>
      </c>
      <c r="Q6" t="str">
        <f t="shared" si="7"/>
        <v>"มหาวิทยาลัยหัวเฉียวเฉลิมพระเกียรติ",</v>
      </c>
      <c r="R6" t="str">
        <f t="shared" si="8"/>
        <v>"894949171",</v>
      </c>
      <c r="S6" t="str">
        <f t="shared" si="9"/>
        <v>"bchangsap@yahoo.com",</v>
      </c>
      <c r="T6" t="str">
        <f t="shared" si="10"/>
        <v>"Anatomy, Medical Science, Community research, Behavioral Science, Classroom research",</v>
      </c>
      <c r="U6" t="str">
        <f t="shared" si="11"/>
        <v>"HS",</v>
      </c>
      <c r="V6" t="str">
        <f t="shared" si="2"/>
        <v>"ในเครือข่าย");</v>
      </c>
    </row>
    <row r="7" spans="1:22">
      <c r="A7" s="35">
        <v>6</v>
      </c>
      <c r="B7" s="36" t="s">
        <v>435</v>
      </c>
      <c r="C7" s="40" t="s">
        <v>972</v>
      </c>
      <c r="D7" s="36" t="s">
        <v>973</v>
      </c>
      <c r="E7" s="36" t="s">
        <v>374</v>
      </c>
      <c r="F7" s="36" t="s">
        <v>375</v>
      </c>
      <c r="G7" s="41">
        <v>806159499</v>
      </c>
      <c r="H7" s="40" t="s">
        <v>974</v>
      </c>
      <c r="I7" s="42" t="s">
        <v>975</v>
      </c>
      <c r="K7" t="str">
        <f t="shared" si="0"/>
        <v xml:space="preserve">INSERT INTO reviewers </v>
      </c>
      <c r="L7" t="str">
        <f t="shared" si="1"/>
        <v xml:space="preserve"> (title,name,lastname,major,school,tel,email,expert,`group`,type) VALUES (</v>
      </c>
      <c r="M7" t="str">
        <f t="shared" si="3"/>
        <v>"ผู้ช่วยศาสตราจารย์ ",</v>
      </c>
      <c r="N7" t="str">
        <f t="shared" si="4"/>
        <v>"เมตตา ",</v>
      </c>
      <c r="O7" t="str">
        <f t="shared" si="5"/>
        <v>"โพธิ์กลิ่น",</v>
      </c>
      <c r="P7" t="str">
        <f t="shared" si="6"/>
        <v>"คณะวิทยาศาสตร์และเทคโนโลยี ",</v>
      </c>
      <c r="Q7" t="str">
        <f t="shared" si="7"/>
        <v>"มหาวิทยาลัยหัวเฉียวเฉลิมพระเกียรติ",</v>
      </c>
      <c r="R7" t="str">
        <f t="shared" si="8"/>
        <v>"806159499",</v>
      </c>
      <c r="S7" t="str">
        <f t="shared" si="9"/>
        <v>"maitta09@hotmail.com",</v>
      </c>
      <c r="T7" t="str">
        <f t="shared" si="10"/>
        <v>"สรีรวิทยา ระบบประสาท",</v>
      </c>
      <c r="U7" t="str">
        <f t="shared" si="11"/>
        <v>"HS",</v>
      </c>
      <c r="V7" t="str">
        <f t="shared" si="2"/>
        <v>"ในเครือข่าย");</v>
      </c>
    </row>
    <row r="8" spans="1:22">
      <c r="A8" s="35">
        <v>7</v>
      </c>
      <c r="B8" s="36" t="s">
        <v>378</v>
      </c>
      <c r="C8" s="40" t="s">
        <v>968</v>
      </c>
      <c r="D8" s="36" t="s">
        <v>969</v>
      </c>
      <c r="E8" s="36" t="s">
        <v>374</v>
      </c>
      <c r="F8" s="36" t="s">
        <v>375</v>
      </c>
      <c r="G8" s="41">
        <v>894949171</v>
      </c>
      <c r="H8" s="40" t="s">
        <v>970</v>
      </c>
      <c r="I8" s="42" t="s">
        <v>971</v>
      </c>
      <c r="K8" t="str">
        <f t="shared" si="0"/>
        <v xml:space="preserve">INSERT INTO reviewers </v>
      </c>
      <c r="L8" t="str">
        <f t="shared" si="1"/>
        <v xml:space="preserve"> (title,name,lastname,major,school,tel,email,expert,`group`,type) VALUES (</v>
      </c>
      <c r="M8" t="str">
        <f t="shared" si="3"/>
        <v>"รองศาสตราจารย์ ดร.",</v>
      </c>
      <c r="N8" t="str">
        <f t="shared" si="4"/>
        <v>"บังอร ",</v>
      </c>
      <c r="O8" t="str">
        <f t="shared" si="5"/>
        <v>"ฉางทรัพย์",</v>
      </c>
      <c r="P8" t="str">
        <f t="shared" si="6"/>
        <v>"คณะวิทยาศาสตร์และเทคโนโลยี ",</v>
      </c>
      <c r="Q8" t="str">
        <f t="shared" si="7"/>
        <v>"มหาวิทยาลัยหัวเฉียวเฉลิมพระเกียรติ",</v>
      </c>
      <c r="R8" t="str">
        <f t="shared" si="8"/>
        <v>"894949171",</v>
      </c>
      <c r="S8" t="str">
        <f t="shared" si="9"/>
        <v>"bchangsap@yahoo.com",</v>
      </c>
      <c r="T8" t="str">
        <f t="shared" si="10"/>
        <v>"Anatomy, Medical Science, Community research, Behavioral Science, Classroom research",</v>
      </c>
      <c r="U8" t="str">
        <f t="shared" si="11"/>
        <v>"HS",</v>
      </c>
      <c r="V8" t="str">
        <f t="shared" si="2"/>
        <v>"ในเครือข่าย");</v>
      </c>
    </row>
    <row r="9" spans="1:22">
      <c r="A9" s="35">
        <v>8</v>
      </c>
      <c r="B9" s="34" t="s">
        <v>486</v>
      </c>
      <c r="C9" s="34" t="s">
        <v>976</v>
      </c>
      <c r="D9" s="34" t="s">
        <v>977</v>
      </c>
      <c r="E9" s="34" t="s">
        <v>978</v>
      </c>
      <c r="F9" s="34" t="s">
        <v>489</v>
      </c>
      <c r="G9" s="47" t="s">
        <v>979</v>
      </c>
      <c r="H9" s="34" t="s">
        <v>980</v>
      </c>
      <c r="I9" s="34" t="s">
        <v>981</v>
      </c>
      <c r="K9" t="str">
        <f t="shared" si="0"/>
        <v xml:space="preserve">INSERT INTO reviewers </v>
      </c>
      <c r="L9" t="str">
        <f t="shared" si="1"/>
        <v xml:space="preserve"> (title,name,lastname,major,school,tel,email,expert,`group`,type) VALUES (</v>
      </c>
      <c r="M9" t="str">
        <f t="shared" si="3"/>
        <v>"อาจารย์",</v>
      </c>
      <c r="N9" t="str">
        <f t="shared" si="4"/>
        <v>"กัญ",</v>
      </c>
      <c r="O9" t="str">
        <f t="shared" si="5"/>
        <v>"อนันตสมบูรณ์",</v>
      </c>
      <c r="P9" t="str">
        <f t="shared" si="6"/>
        <v>"วิทยาศาสตร์/ ภาควิชาวิทยาศาสตร์การแพทย์",</v>
      </c>
      <c r="Q9" t="str">
        <f t="shared" si="7"/>
        <v>"มหาวิทยาลัยรังสิต",</v>
      </c>
      <c r="R9" t="str">
        <f t="shared" si="8"/>
        <v>"0830305948",</v>
      </c>
      <c r="S9" t="str">
        <f t="shared" si="9"/>
        <v>"ananta_rsu@yahoo.com",</v>
      </c>
      <c r="T9" t="str">
        <f t="shared" si="10"/>
        <v>"กายวิภาคศาสตร์",</v>
      </c>
      <c r="U9" t="str">
        <f t="shared" si="11"/>
        <v>"HS",</v>
      </c>
      <c r="V9" t="str">
        <f t="shared" si="2"/>
        <v>"ในเครือข่าย");</v>
      </c>
    </row>
    <row r="10" spans="1:22">
      <c r="A10" s="35">
        <v>9</v>
      </c>
      <c r="B10" s="34" t="s">
        <v>486</v>
      </c>
      <c r="C10" s="34" t="s">
        <v>982</v>
      </c>
      <c r="D10" s="34" t="s">
        <v>983</v>
      </c>
      <c r="E10" s="34" t="s">
        <v>660</v>
      </c>
      <c r="F10" s="34" t="s">
        <v>489</v>
      </c>
      <c r="G10" s="47" t="s">
        <v>984</v>
      </c>
      <c r="H10" s="34" t="s">
        <v>985</v>
      </c>
      <c r="I10" s="34" t="s">
        <v>986</v>
      </c>
      <c r="K10" t="str">
        <f t="shared" si="0"/>
        <v xml:space="preserve">INSERT INTO reviewers </v>
      </c>
      <c r="L10" t="str">
        <f t="shared" si="1"/>
        <v xml:space="preserve"> (title,name,lastname,major,school,tel,email,expert,`group`,type) VALUES (</v>
      </c>
      <c r="M10" t="str">
        <f t="shared" si="3"/>
        <v>"อาจารย์",</v>
      </c>
      <c r="N10" t="str">
        <f t="shared" si="4"/>
        <v>"ดร.วันทิกา",</v>
      </c>
      <c r="O10" t="str">
        <f t="shared" si="5"/>
        <v>"เครือน้ำคำ",</v>
      </c>
      <c r="P10" t="str">
        <f t="shared" si="6"/>
        <v>"วิทยาศาสตร์",</v>
      </c>
      <c r="Q10" t="str">
        <f t="shared" si="7"/>
        <v>"มหาวิทยาลัยรังสิต",</v>
      </c>
      <c r="R10" t="str">
        <f t="shared" si="8"/>
        <v>"0984539653",</v>
      </c>
      <c r="S10" t="str">
        <f t="shared" si="9"/>
        <v>"wantika.k@rsu.ac.th",</v>
      </c>
      <c r="T10" t="str">
        <f t="shared" si="10"/>
        <v>"เภสัชวิทยา  พิษวิทยา",</v>
      </c>
      <c r="U10" t="str">
        <f t="shared" si="11"/>
        <v>"HS",</v>
      </c>
      <c r="V10" t="str">
        <f t="shared" si="2"/>
        <v>"ในเครือข่าย");</v>
      </c>
    </row>
    <row r="11" spans="1:22">
      <c r="A11" s="35">
        <v>10</v>
      </c>
      <c r="B11" s="34" t="s">
        <v>486</v>
      </c>
      <c r="C11" s="34" t="s">
        <v>987</v>
      </c>
      <c r="D11" s="34" t="s">
        <v>988</v>
      </c>
      <c r="E11" s="34" t="s">
        <v>989</v>
      </c>
      <c r="F11" s="34" t="s">
        <v>489</v>
      </c>
      <c r="G11" s="47" t="s">
        <v>990</v>
      </c>
      <c r="H11" s="34" t="s">
        <v>991</v>
      </c>
      <c r="I11" s="34" t="s">
        <v>992</v>
      </c>
      <c r="K11" t="str">
        <f t="shared" si="0"/>
        <v xml:space="preserve">INSERT INTO reviewers </v>
      </c>
      <c r="L11" t="str">
        <f t="shared" si="1"/>
        <v xml:space="preserve"> (title,name,lastname,major,school,tel,email,expert,`group`,type) VALUES (</v>
      </c>
      <c r="M11" t="str">
        <f t="shared" si="3"/>
        <v>"อาจารย์",</v>
      </c>
      <c r="N11" t="str">
        <f t="shared" si="4"/>
        <v>"ดร.เรวดี",</v>
      </c>
      <c r="O11" t="str">
        <f t="shared" si="5"/>
        <v>"วิเศษพานิชกิจ",</v>
      </c>
      <c r="P11" t="str">
        <f t="shared" si="6"/>
        <v>"คณะวิทยาศาสตร์ /ภาควิชาวิทยาศาสต์การแพทย์",</v>
      </c>
      <c r="Q11" t="str">
        <f t="shared" si="7"/>
        <v>"มหาวิทยาลัยรังสิต",</v>
      </c>
      <c r="R11" t="str">
        <f t="shared" si="8"/>
        <v>"0867729188",</v>
      </c>
      <c r="S11" t="str">
        <f t="shared" si="9"/>
        <v>"raewadee.wi@rsu.ac.th",</v>
      </c>
      <c r="T11" t="str">
        <f t="shared" si="10"/>
        <v>"พยาธิวิทยาคลินิก  โลหิตวิทยา ",</v>
      </c>
      <c r="U11" t="str">
        <f t="shared" si="11"/>
        <v>"HS",</v>
      </c>
      <c r="V11" t="str">
        <f t="shared" si="2"/>
        <v>"ในเครือข่าย");</v>
      </c>
    </row>
    <row r="12" spans="1:22">
      <c r="A12" s="35">
        <v>11</v>
      </c>
      <c r="B12" s="34" t="s">
        <v>378</v>
      </c>
      <c r="C12" s="34" t="s">
        <v>993</v>
      </c>
      <c r="D12" s="34" t="s">
        <v>994</v>
      </c>
      <c r="E12" s="34" t="s">
        <v>291</v>
      </c>
      <c r="F12" s="34" t="s">
        <v>489</v>
      </c>
      <c r="G12" s="47" t="s">
        <v>995</v>
      </c>
      <c r="H12" s="34" t="s">
        <v>996</v>
      </c>
      <c r="I12" s="34" t="s">
        <v>986</v>
      </c>
      <c r="K12" t="str">
        <f t="shared" si="0"/>
        <v xml:space="preserve">INSERT INTO reviewers </v>
      </c>
      <c r="L12" t="str">
        <f t="shared" si="1"/>
        <v xml:space="preserve"> (title,name,lastname,major,school,tel,email,expert,`group`,type) VALUES (</v>
      </c>
      <c r="M12" t="str">
        <f t="shared" si="3"/>
        <v>"รองศาสตราจารย์ ดร.",</v>
      </c>
      <c r="N12" t="str">
        <f t="shared" si="4"/>
        <v>"ทัศนีย์",</v>
      </c>
      <c r="O12" t="str">
        <f t="shared" si="5"/>
        <v>"ปัญจานนท์",</v>
      </c>
      <c r="P12" t="str">
        <f t="shared" si="6"/>
        <v>"คณะวิทยาศาสตร์",</v>
      </c>
      <c r="Q12" t="str">
        <f t="shared" si="7"/>
        <v>"มหาวิทยาลัยรังสิต",</v>
      </c>
      <c r="R12" t="str">
        <f t="shared" si="8"/>
        <v>"02 9972222 ต่อ 1461",</v>
      </c>
      <c r="S12" t="str">
        <f t="shared" si="9"/>
        <v>"tadsanee@rsu.ac.th",</v>
      </c>
      <c r="T12" t="str">
        <f t="shared" si="10"/>
        <v>"เภสัชวิทยา  พิษวิทยา",</v>
      </c>
      <c r="U12" t="str">
        <f t="shared" si="11"/>
        <v>"HS",</v>
      </c>
      <c r="V12" t="str">
        <f t="shared" si="2"/>
        <v>"ในเครือข่าย");</v>
      </c>
    </row>
    <row r="13" spans="1:22">
      <c r="A13" s="35">
        <v>12</v>
      </c>
      <c r="B13" s="34" t="s">
        <v>388</v>
      </c>
      <c r="C13" s="34" t="s">
        <v>997</v>
      </c>
      <c r="D13" s="34" t="s">
        <v>998</v>
      </c>
      <c r="E13" s="34" t="s">
        <v>501</v>
      </c>
      <c r="F13" s="34" t="s">
        <v>489</v>
      </c>
      <c r="G13" s="47" t="s">
        <v>999</v>
      </c>
      <c r="H13" s="34" t="s">
        <v>1000</v>
      </c>
      <c r="I13" s="34" t="s">
        <v>1001</v>
      </c>
      <c r="K13" t="str">
        <f t="shared" si="0"/>
        <v xml:space="preserve">INSERT INTO reviewers </v>
      </c>
      <c r="L13" t="str">
        <f t="shared" si="1"/>
        <v xml:space="preserve"> (title,name,lastname,major,school,tel,email,expert,`group`,type) VALUES (</v>
      </c>
      <c r="M13" t="str">
        <f t="shared" si="3"/>
        <v>"ผู้ช่วยศาสตราจารย์",</v>
      </c>
      <c r="N13" t="str">
        <f t="shared" si="4"/>
        <v>"บุษบา",</v>
      </c>
      <c r="O13" t="str">
        <f t="shared" si="5"/>
        <v>"พิพิธพร",</v>
      </c>
      <c r="P13" t="str">
        <f t="shared" si="6"/>
        <v>"ภาควิชาวิทยาศาสตร์การแพทย์ คณะวิทยาศาสตร์",</v>
      </c>
      <c r="Q13" t="str">
        <f t="shared" si="7"/>
        <v>"มหาวิทยาลัยรังสิต",</v>
      </c>
      <c r="R13" t="str">
        <f t="shared" si="8"/>
        <v>"02-997-2222",</v>
      </c>
      <c r="S13" t="str">
        <f t="shared" si="9"/>
        <v>"busaba.p@rsu.ac.th",</v>
      </c>
      <c r="T13" t="str">
        <f t="shared" si="10"/>
        <v>"พยาธิวิทยา",</v>
      </c>
      <c r="U13" t="str">
        <f t="shared" si="11"/>
        <v>"HS",</v>
      </c>
      <c r="V13" t="str">
        <f t="shared" si="2"/>
        <v>"ในเครือข่าย");</v>
      </c>
    </row>
    <row r="14" spans="1:22">
      <c r="A14" s="35">
        <v>13</v>
      </c>
      <c r="B14" s="34" t="s">
        <v>378</v>
      </c>
      <c r="C14" s="34" t="s">
        <v>1002</v>
      </c>
      <c r="D14" s="34" t="s">
        <v>1003</v>
      </c>
      <c r="E14" s="34" t="s">
        <v>291</v>
      </c>
      <c r="F14" s="34" t="s">
        <v>489</v>
      </c>
      <c r="G14" s="47" t="s">
        <v>1004</v>
      </c>
      <c r="H14" s="34" t="s">
        <v>1005</v>
      </c>
      <c r="I14" s="34" t="s">
        <v>1006</v>
      </c>
      <c r="K14" t="str">
        <f t="shared" si="0"/>
        <v xml:space="preserve">INSERT INTO reviewers </v>
      </c>
      <c r="L14" t="str">
        <f t="shared" si="1"/>
        <v xml:space="preserve"> (title,name,lastname,major,school,tel,email,expert,`group`,type) VALUES (</v>
      </c>
      <c r="M14" t="str">
        <f t="shared" si="3"/>
        <v>"รองศาสตราจารย์ ดร.",</v>
      </c>
      <c r="N14" t="str">
        <f t="shared" si="4"/>
        <v>"พรจันทร์",</v>
      </c>
      <c r="O14" t="str">
        <f t="shared" si="5"/>
        <v>"สายทองดี",</v>
      </c>
      <c r="P14" t="str">
        <f t="shared" si="6"/>
        <v>"คณะวิทยาศาสตร์",</v>
      </c>
      <c r="Q14" t="str">
        <f t="shared" si="7"/>
        <v>"มหาวิทยาลัยรังสิต",</v>
      </c>
      <c r="R14" t="str">
        <f t="shared" si="8"/>
        <v>"0890001591",</v>
      </c>
      <c r="S14" t="str">
        <f t="shared" si="9"/>
        <v>"daengps@hotmail.com",</v>
      </c>
      <c r="T14" t="str">
        <f t="shared" si="10"/>
        <v>"Clinical anatomy, Immunohistology (LM, EM), Parasitology",</v>
      </c>
      <c r="U14" t="str">
        <f t="shared" si="11"/>
        <v>"HS",</v>
      </c>
      <c r="V14" t="str">
        <f t="shared" si="2"/>
        <v>"ในเครือข่าย");</v>
      </c>
    </row>
    <row r="15" spans="1:22">
      <c r="A15" s="35">
        <v>14</v>
      </c>
      <c r="B15" s="34" t="s">
        <v>486</v>
      </c>
      <c r="C15" s="34" t="s">
        <v>1007</v>
      </c>
      <c r="D15" s="34" t="s">
        <v>1008</v>
      </c>
      <c r="E15" s="34" t="s">
        <v>660</v>
      </c>
      <c r="F15" s="34" t="s">
        <v>636</v>
      </c>
      <c r="G15" s="47" t="s">
        <v>1009</v>
      </c>
      <c r="H15" s="34" t="s">
        <v>1010</v>
      </c>
      <c r="I15" s="34" t="s">
        <v>1011</v>
      </c>
      <c r="K15" t="str">
        <f t="shared" si="0"/>
        <v xml:space="preserve">INSERT INTO reviewers </v>
      </c>
      <c r="L15" t="str">
        <f t="shared" si="1"/>
        <v xml:space="preserve"> (title,name,lastname,major,school,tel,email,expert,`group`,type) VALUES (</v>
      </c>
      <c r="M15" t="str">
        <f t="shared" si="3"/>
        <v>"อาจารย์",</v>
      </c>
      <c r="N15" t="str">
        <f t="shared" si="4"/>
        <v>"วัชระ",</v>
      </c>
      <c r="O15" t="str">
        <f t="shared" si="5"/>
        <v>"จงสา",</v>
      </c>
      <c r="P15" t="str">
        <f t="shared" si="6"/>
        <v>"วิทยาศาสตร์",</v>
      </c>
      <c r="Q15" t="str">
        <f t="shared" si="7"/>
        <v>"ม.รังสิต",</v>
      </c>
      <c r="R15" t="str">
        <f t="shared" si="8"/>
        <v>"0962688398",</v>
      </c>
      <c r="S15" t="str">
        <f t="shared" si="9"/>
        <v>"watchara.chongsa@gmail.com",</v>
      </c>
      <c r="T15" t="str">
        <f t="shared" si="10"/>
        <v>"สรีรวิทยา/ระบบหลอดเลือด",</v>
      </c>
      <c r="U15" t="str">
        <f t="shared" si="11"/>
        <v>"HS",</v>
      </c>
      <c r="V15" t="str">
        <f t="shared" si="2"/>
        <v>"ในเครือข่าย");</v>
      </c>
    </row>
    <row r="16" spans="1:22">
      <c r="A16" s="35">
        <v>15</v>
      </c>
      <c r="B16" s="34" t="s">
        <v>363</v>
      </c>
      <c r="C16" s="34" t="s">
        <v>1012</v>
      </c>
      <c r="D16" s="34" t="s">
        <v>1013</v>
      </c>
      <c r="E16" s="34" t="s">
        <v>660</v>
      </c>
      <c r="F16" s="34" t="s">
        <v>489</v>
      </c>
      <c r="G16" s="47" t="s">
        <v>1014</v>
      </c>
      <c r="H16" s="34" t="s">
        <v>1015</v>
      </c>
      <c r="I16" s="34" t="s">
        <v>1016</v>
      </c>
      <c r="K16" t="str">
        <f t="shared" si="0"/>
        <v xml:space="preserve">INSERT INTO reviewers </v>
      </c>
      <c r="L16" t="str">
        <f t="shared" si="1"/>
        <v xml:space="preserve"> (title,name,lastname,major,school,tel,email,expert,`group`,type) VALUES (</v>
      </c>
      <c r="M16" t="str">
        <f t="shared" si="3"/>
        <v>"ผู้ช่วยศาสตราจารย์ ดร.",</v>
      </c>
      <c r="N16" t="str">
        <f t="shared" si="4"/>
        <v>"ลดาวัลย์",</v>
      </c>
      <c r="O16" t="str">
        <f t="shared" si="5"/>
        <v>"วศินปิยมงคล",</v>
      </c>
      <c r="P16" t="str">
        <f t="shared" si="6"/>
        <v>"วิทยาศาสตร์",</v>
      </c>
      <c r="Q16" t="str">
        <f t="shared" si="7"/>
        <v>"มหาวิทยาลัยรังสิต",</v>
      </c>
      <c r="R16" t="str">
        <f t="shared" si="8"/>
        <v>"0863765470",</v>
      </c>
      <c r="S16" t="str">
        <f t="shared" si="9"/>
        <v>"ladawan.w@rsu.ac.th",</v>
      </c>
      <c r="T16" t="str">
        <f t="shared" si="10"/>
        <v>"Medical Arthropods, Parasitology, Microbiology",</v>
      </c>
      <c r="U16" t="str">
        <f t="shared" si="11"/>
        <v>"HS",</v>
      </c>
      <c r="V16" t="str">
        <f t="shared" si="2"/>
        <v>"ในเครือข่าย");</v>
      </c>
    </row>
    <row r="17" spans="1:22">
      <c r="A17" s="35">
        <v>16</v>
      </c>
      <c r="B17" s="34" t="s">
        <v>486</v>
      </c>
      <c r="C17" s="34" t="s">
        <v>1017</v>
      </c>
      <c r="D17" s="34" t="s">
        <v>1018</v>
      </c>
      <c r="E17" s="34" t="s">
        <v>506</v>
      </c>
      <c r="F17" s="34" t="s">
        <v>489</v>
      </c>
      <c r="G17" s="47" t="s">
        <v>1019</v>
      </c>
      <c r="H17" s="34" t="s">
        <v>1020</v>
      </c>
      <c r="I17" s="34" t="s">
        <v>1021</v>
      </c>
      <c r="K17" t="str">
        <f t="shared" si="0"/>
        <v xml:space="preserve">INSERT INTO reviewers </v>
      </c>
      <c r="L17" t="str">
        <f t="shared" si="1"/>
        <v xml:space="preserve"> (title,name,lastname,major,school,tel,email,expert,`group`,type) VALUES (</v>
      </c>
      <c r="M17" t="str">
        <f t="shared" si="3"/>
        <v>"อาจารย์",</v>
      </c>
      <c r="N17" t="str">
        <f t="shared" si="4"/>
        <v>"สิรินทร",</v>
      </c>
      <c r="O17" t="str">
        <f t="shared" si="5"/>
        <v>"ปิ่นเวหา",</v>
      </c>
      <c r="P17" t="str">
        <f t="shared" si="6"/>
        <v>"วิทยาศาสตร์/วิทยาศาสตร์การแพทย์",</v>
      </c>
      <c r="Q17" t="str">
        <f t="shared" si="7"/>
        <v>"มหาวิทยาลัยรังสิต",</v>
      </c>
      <c r="R17" t="str">
        <f t="shared" si="8"/>
        <v>"0869059848",</v>
      </c>
      <c r="S17" t="str">
        <f t="shared" si="9"/>
        <v>"psirinthorn@hotmail.com",</v>
      </c>
      <c r="T17" t="str">
        <f t="shared" si="10"/>
        <v>"เภสัชวิทยา พิษวิทยา",</v>
      </c>
      <c r="U17" t="str">
        <f t="shared" si="11"/>
        <v>"HS",</v>
      </c>
      <c r="V17" t="str">
        <f t="shared" si="2"/>
        <v>"ในเครือข่าย");</v>
      </c>
    </row>
    <row r="18" spans="1:22">
      <c r="A18" s="35">
        <v>17</v>
      </c>
      <c r="B18" s="34" t="s">
        <v>486</v>
      </c>
      <c r="C18" s="34" t="s">
        <v>1022</v>
      </c>
      <c r="D18" s="34" t="s">
        <v>1023</v>
      </c>
      <c r="E18" s="34" t="s">
        <v>660</v>
      </c>
      <c r="F18" s="34" t="s">
        <v>489</v>
      </c>
      <c r="G18" s="47" t="s">
        <v>1024</v>
      </c>
      <c r="H18" s="34" t="s">
        <v>1025</v>
      </c>
      <c r="I18" s="34" t="s">
        <v>1026</v>
      </c>
      <c r="K18" t="str">
        <f t="shared" si="0"/>
        <v xml:space="preserve">INSERT INTO reviewers </v>
      </c>
      <c r="L18" t="str">
        <f t="shared" si="1"/>
        <v xml:space="preserve"> (title,name,lastname,major,school,tel,email,expert,`group`,type) VALUES (</v>
      </c>
      <c r="M18" t="str">
        <f t="shared" si="3"/>
        <v>"อาจารย์",</v>
      </c>
      <c r="N18" t="str">
        <f t="shared" si="4"/>
        <v>"สุธารทิพย์",</v>
      </c>
      <c r="O18" t="str">
        <f t="shared" si="5"/>
        <v>"เรืองประภาวุฒิ",</v>
      </c>
      <c r="P18" t="str">
        <f t="shared" si="6"/>
        <v>"วิทยาศาสตร์",</v>
      </c>
      <c r="Q18" t="str">
        <f t="shared" si="7"/>
        <v>"มหาวิทยาลัยรังสิต",</v>
      </c>
      <c r="R18" t="str">
        <f t="shared" si="8"/>
        <v>"0896812550",</v>
      </c>
      <c r="S18" t="str">
        <f t="shared" si="9"/>
        <v>"sutarnthip.r@rsu.ac.th",</v>
      </c>
      <c r="T18" t="str">
        <f t="shared" si="10"/>
        <v>"โภชนาการ ชีวเคมี อณูชีววิทยา",</v>
      </c>
      <c r="U18" t="str">
        <f t="shared" si="11"/>
        <v>"HS",</v>
      </c>
      <c r="V18" t="str">
        <f t="shared" si="2"/>
        <v>"ในเครือข่าย");</v>
      </c>
    </row>
    <row r="19" spans="1:22">
      <c r="A19" s="35">
        <v>18</v>
      </c>
      <c r="B19" s="34" t="s">
        <v>363</v>
      </c>
      <c r="C19" s="34" t="s">
        <v>1027</v>
      </c>
      <c r="D19" s="34" t="s">
        <v>1028</v>
      </c>
      <c r="E19" s="34" t="s">
        <v>1029</v>
      </c>
      <c r="F19" s="34" t="s">
        <v>489</v>
      </c>
      <c r="G19" s="47" t="s">
        <v>1030</v>
      </c>
      <c r="H19" s="34" t="s">
        <v>1031</v>
      </c>
      <c r="I19" s="34" t="s">
        <v>1032</v>
      </c>
      <c r="K19" t="str">
        <f t="shared" si="0"/>
        <v xml:space="preserve">INSERT INTO reviewers </v>
      </c>
      <c r="L19" t="str">
        <f t="shared" si="1"/>
        <v xml:space="preserve"> (title,name,lastname,major,school,tel,email,expert,`group`,type) VALUES (</v>
      </c>
      <c r="M19" t="str">
        <f t="shared" si="3"/>
        <v>"ผู้ช่วยศาสตราจารย์ ดร.",</v>
      </c>
      <c r="N19" t="str">
        <f t="shared" si="4"/>
        <v>"เนาวรัตน์",</v>
      </c>
      <c r="O19" t="str">
        <f t="shared" si="5"/>
        <v>"ธาราทรัพย์",</v>
      </c>
      <c r="P19" t="str">
        <f t="shared" si="6"/>
        <v>"ภาควิชาวิทยาศาสตร์การแพทย์",</v>
      </c>
      <c r="Q19" t="str">
        <f t="shared" si="7"/>
        <v>"มหาวิทยาลัยรังสิต",</v>
      </c>
      <c r="R19" t="str">
        <f t="shared" si="8"/>
        <v>"0818594211",</v>
      </c>
      <c r="S19" t="str">
        <f t="shared" si="9"/>
        <v>"naovarat.t@rsu.ac.th",</v>
      </c>
      <c r="T19" t="str">
        <f t="shared" si="10"/>
        <v>"histology, toxicology",</v>
      </c>
      <c r="U19" t="str">
        <f t="shared" si="11"/>
        <v>"HS",</v>
      </c>
      <c r="V19" t="str">
        <f t="shared" si="2"/>
        <v>"ในเครือข่าย");</v>
      </c>
    </row>
    <row r="20" spans="1:22">
      <c r="A20" s="35">
        <v>19</v>
      </c>
      <c r="B20" s="34" t="s">
        <v>388</v>
      </c>
      <c r="C20" s="39" t="s">
        <v>1033</v>
      </c>
      <c r="D20" s="34" t="s">
        <v>1034</v>
      </c>
      <c r="E20" s="34" t="s">
        <v>53</v>
      </c>
      <c r="F20" s="34" t="s">
        <v>495</v>
      </c>
      <c r="G20" s="47"/>
      <c r="H20" s="34" t="s">
        <v>1035</v>
      </c>
      <c r="I20" s="34" t="s">
        <v>1036</v>
      </c>
      <c r="K20" t="str">
        <f t="shared" si="0"/>
        <v xml:space="preserve">INSERT INTO reviewers </v>
      </c>
      <c r="L20" t="str">
        <f t="shared" si="1"/>
        <v xml:space="preserve"> (title,name,lastname,major,school,tel,email,expert,`group`,type) VALUES (</v>
      </c>
      <c r="M20" t="str">
        <f t="shared" si="3"/>
        <v>"ผู้ช่วยศาสตราจารย์",</v>
      </c>
      <c r="N20" t="str">
        <f t="shared" si="4"/>
        <v>"การันต์   ",</v>
      </c>
      <c r="O20" t="str">
        <f t="shared" si="5"/>
        <v>"ชีพนุรัตน์",</v>
      </c>
      <c r="P20" t="str">
        <f t="shared" si="6"/>
        <v>"คณะเทคโนโลยีการเกษตร",</v>
      </c>
      <c r="Q20" t="str">
        <f t="shared" si="7"/>
        <v>"เทคโนโลยีราชมงคลธัญบุรี",</v>
      </c>
      <c r="R20" t="str">
        <f t="shared" si="8"/>
        <v>"",</v>
      </c>
      <c r="S20" t="str">
        <f t="shared" si="9"/>
        <v>"cheepnurat.karun@gmail.com",</v>
      </c>
      <c r="T20" t="str">
        <f t="shared" si="10"/>
        <v>"การแพทย์สาธารณสุข",</v>
      </c>
      <c r="U20" t="str">
        <f t="shared" si="11"/>
        <v>"HS",</v>
      </c>
      <c r="V20" t="str">
        <f t="shared" si="2"/>
        <v>"ในเครือข่าย");</v>
      </c>
    </row>
    <row r="21" spans="1:22">
      <c r="A21" s="35">
        <v>20</v>
      </c>
      <c r="B21" s="34" t="s">
        <v>486</v>
      </c>
      <c r="C21" s="34" t="s">
        <v>1037</v>
      </c>
      <c r="D21" s="34" t="s">
        <v>1038</v>
      </c>
      <c r="E21" s="36" t="s">
        <v>413</v>
      </c>
      <c r="F21" s="36" t="s">
        <v>227</v>
      </c>
      <c r="G21" s="47"/>
      <c r="H21" s="34" t="s">
        <v>1039</v>
      </c>
      <c r="I21" s="34" t="s">
        <v>1040</v>
      </c>
      <c r="K21" t="str">
        <f t="shared" si="0"/>
        <v xml:space="preserve">INSERT INTO reviewers </v>
      </c>
      <c r="L21" t="str">
        <f t="shared" si="1"/>
        <v xml:space="preserve"> (title,name,lastname,major,school,tel,email,expert,`group`,type) VALUES (</v>
      </c>
      <c r="M21" t="str">
        <f t="shared" si="3"/>
        <v>"อาจารย์",</v>
      </c>
      <c r="N21" t="str">
        <f t="shared" si="4"/>
        <v>"ดร.จุฑาภรณ์",</v>
      </c>
      <c r="O21" t="str">
        <f t="shared" si="5"/>
        <v>"ขวัญสังข์",</v>
      </c>
      <c r="P21" t="str">
        <f t="shared" si="6"/>
        <v>"วิทยาลัยการแพทย์แผนไทย",</v>
      </c>
      <c r="Q21" t="str">
        <f t="shared" si="7"/>
        <v>"มหาวิทยาลัยเทคโนโลยีราชมงคลธัญบุรี",</v>
      </c>
      <c r="R21" t="str">
        <f t="shared" si="8"/>
        <v>"",</v>
      </c>
      <c r="S21" t="str">
        <f t="shared" si="9"/>
        <v>"jkwansang@yahoo.com",</v>
      </c>
      <c r="T21" t="str">
        <f t="shared" si="10"/>
        <v>"การแพทย์สาธารณสุข การพยาบาล ",</v>
      </c>
      <c r="U21" t="str">
        <f t="shared" si="11"/>
        <v>"HS",</v>
      </c>
      <c r="V21" t="str">
        <f t="shared" si="2"/>
        <v>"ในเครือข่าย");</v>
      </c>
    </row>
    <row r="22" spans="1:22">
      <c r="A22" s="35">
        <v>21</v>
      </c>
      <c r="B22" s="34" t="s">
        <v>378</v>
      </c>
      <c r="C22" s="34" t="s">
        <v>1041</v>
      </c>
      <c r="D22" s="34" t="s">
        <v>969</v>
      </c>
      <c r="E22" s="36" t="s">
        <v>374</v>
      </c>
      <c r="F22" s="36" t="s">
        <v>375</v>
      </c>
      <c r="G22" s="47"/>
      <c r="H22" s="34" t="s">
        <v>1042</v>
      </c>
      <c r="I22" s="34" t="s">
        <v>1043</v>
      </c>
      <c r="K22" t="str">
        <f t="shared" si="0"/>
        <v xml:space="preserve">INSERT INTO reviewers </v>
      </c>
      <c r="L22" t="str">
        <f t="shared" si="1"/>
        <v xml:space="preserve"> (title,name,lastname,major,school,tel,email,expert,`group`,type) VALUES (</v>
      </c>
      <c r="M22" t="str">
        <f t="shared" si="3"/>
        <v>"รองศาสตราจารย์ ดร.",</v>
      </c>
      <c r="N22" t="str">
        <f t="shared" si="4"/>
        <v>"บังอร",</v>
      </c>
      <c r="O22" t="str">
        <f t="shared" si="5"/>
        <v>"ฉางทรัพย์",</v>
      </c>
      <c r="P22" t="str">
        <f t="shared" si="6"/>
        <v>"คณะวิทยาศาสตร์และเทคโนโลยี ",</v>
      </c>
      <c r="Q22" t="str">
        <f t="shared" si="7"/>
        <v>"มหาวิทยาลัยหัวเฉียวเฉลิมพระเกียรติ",</v>
      </c>
      <c r="R22" t="str">
        <f t="shared" si="8"/>
        <v>"",</v>
      </c>
      <c r="S22" t="str">
        <f t="shared" si="9"/>
        <v>"bchangsap@gmail.com",</v>
      </c>
      <c r="T22" t="str">
        <f t="shared" si="10"/>
        <v>"วิทยาศาสตร์การแพทย์",</v>
      </c>
      <c r="U22" t="str">
        <f t="shared" si="11"/>
        <v>"HS",</v>
      </c>
      <c r="V22" t="str">
        <f t="shared" si="2"/>
        <v>"ในเครือข่าย");</v>
      </c>
    </row>
    <row r="23" spans="1:22">
      <c r="A23" s="35">
        <v>22</v>
      </c>
      <c r="B23" s="39" t="s">
        <v>371</v>
      </c>
      <c r="C23" s="34" t="s">
        <v>1044</v>
      </c>
      <c r="D23" s="34" t="s">
        <v>1045</v>
      </c>
      <c r="E23" s="34" t="s">
        <v>660</v>
      </c>
      <c r="F23" s="34" t="s">
        <v>489</v>
      </c>
      <c r="G23" s="47" t="s">
        <v>1046</v>
      </c>
      <c r="H23" s="34" t="s">
        <v>1047</v>
      </c>
      <c r="I23" s="34" t="s">
        <v>1043</v>
      </c>
      <c r="K23" t="str">
        <f t="shared" si="0"/>
        <v xml:space="preserve">INSERT INTO reviewers </v>
      </c>
      <c r="L23" t="str">
        <f t="shared" si="1"/>
        <v xml:space="preserve"> (title,name,lastname,major,school,tel,email,expert,`group`,type) VALUES (</v>
      </c>
      <c r="M23" t="str">
        <f t="shared" si="3"/>
        <v>"อาจารย์ ดร.",</v>
      </c>
      <c r="N23" t="str">
        <f t="shared" si="4"/>
        <v>"รัชนก",</v>
      </c>
      <c r="O23" t="str">
        <f t="shared" si="5"/>
        <v>"ขำศิริ",</v>
      </c>
      <c r="P23" t="str">
        <f t="shared" si="6"/>
        <v>"วิทยาศาสตร์",</v>
      </c>
      <c r="Q23" t="str">
        <f t="shared" si="7"/>
        <v>"มหาวิทยาลัยรังสิต",</v>
      </c>
      <c r="R23" t="str">
        <f t="shared" si="8"/>
        <v>"0867860822",</v>
      </c>
      <c r="S23" t="str">
        <f t="shared" si="9"/>
        <v>"ratchanok.k@rsu.ac.th",</v>
      </c>
      <c r="T23" t="str">
        <f t="shared" si="10"/>
        <v>"วิทยาศาสตร์การแพทย์",</v>
      </c>
      <c r="U23" t="str">
        <f t="shared" si="11"/>
        <v>"HS",</v>
      </c>
      <c r="V23" t="str">
        <f t="shared" si="2"/>
        <v>"ในเครือข่าย");</v>
      </c>
    </row>
    <row r="24" spans="1:22">
      <c r="A24" s="35">
        <v>23</v>
      </c>
      <c r="B24" s="39" t="s">
        <v>363</v>
      </c>
      <c r="C24" s="34" t="s">
        <v>1048</v>
      </c>
      <c r="D24" s="34" t="s">
        <v>1049</v>
      </c>
      <c r="E24" s="34" t="s">
        <v>660</v>
      </c>
      <c r="F24" s="34" t="s">
        <v>489</v>
      </c>
      <c r="G24" s="47">
        <v>11111111</v>
      </c>
      <c r="H24" s="34" t="s">
        <v>1050</v>
      </c>
      <c r="I24" s="34" t="s">
        <v>1051</v>
      </c>
      <c r="K24" t="str">
        <f t="shared" si="0"/>
        <v xml:space="preserve">INSERT INTO reviewers </v>
      </c>
      <c r="L24" t="str">
        <f t="shared" si="1"/>
        <v xml:space="preserve"> (title,name,lastname,major,school,tel,email,expert,`group`,type) VALUES (</v>
      </c>
      <c r="M24" t="str">
        <f t="shared" si="3"/>
        <v>"ผู้ช่วยศาสตราจารย์ ดร.",</v>
      </c>
      <c r="N24" t="str">
        <f t="shared" si="4"/>
        <v>"วนิดา",</v>
      </c>
      <c r="O24" t="str">
        <f t="shared" si="5"/>
        <v>"พงศ์สถาพร",</v>
      </c>
      <c r="P24" t="str">
        <f t="shared" si="6"/>
        <v>"วิทยาศาสตร์",</v>
      </c>
      <c r="Q24" t="str">
        <f t="shared" si="7"/>
        <v>"มหาวิทยาลัยรังสิต",</v>
      </c>
      <c r="R24" t="str">
        <f t="shared" si="8"/>
        <v>"11111111",</v>
      </c>
      <c r="S24" t="str">
        <f t="shared" si="9"/>
        <v>"wanida.po@rsu.ac.th",</v>
      </c>
      <c r="T24" t="str">
        <f t="shared" si="10"/>
        <v>"พยาธิวิทยาคลินิก  โลหิตวิทยา อณูชีววิทยา",</v>
      </c>
      <c r="U24" t="str">
        <f t="shared" si="11"/>
        <v>"HS",</v>
      </c>
      <c r="V24" t="str">
        <f t="shared" si="2"/>
        <v>"ในเครือข่าย");</v>
      </c>
    </row>
    <row r="25" spans="1:22">
      <c r="A25" s="35">
        <v>24</v>
      </c>
      <c r="B25" s="39" t="s">
        <v>371</v>
      </c>
      <c r="C25" s="34" t="s">
        <v>1052</v>
      </c>
      <c r="D25" s="34" t="s">
        <v>1053</v>
      </c>
      <c r="E25" s="34" t="s">
        <v>660</v>
      </c>
      <c r="F25" s="34" t="s">
        <v>489</v>
      </c>
      <c r="G25" s="47">
        <v>11111111</v>
      </c>
      <c r="H25" s="34" t="s">
        <v>1054</v>
      </c>
      <c r="I25" s="34" t="s">
        <v>1055</v>
      </c>
      <c r="K25" t="str">
        <f t="shared" si="0"/>
        <v xml:space="preserve">INSERT INTO reviewers </v>
      </c>
      <c r="L25" t="str">
        <f t="shared" si="1"/>
        <v xml:space="preserve"> (title,name,lastname,major,school,tel,email,expert,`group`,type) VALUES (</v>
      </c>
      <c r="M25" t="str">
        <f t="shared" si="3"/>
        <v>"อาจารย์ ดร.",</v>
      </c>
      <c r="N25" t="str">
        <f t="shared" si="4"/>
        <v>"ศิรดา",</v>
      </c>
      <c r="O25" t="str">
        <f t="shared" si="5"/>
        <v>"รังษีสันติวานนท์",</v>
      </c>
      <c r="P25" t="str">
        <f t="shared" si="6"/>
        <v>"วิทยาศาสตร์",</v>
      </c>
      <c r="Q25" t="str">
        <f t="shared" si="7"/>
        <v>"มหาวิทยาลัยรังสิต",</v>
      </c>
      <c r="R25" t="str">
        <f t="shared" si="8"/>
        <v>"11111111",</v>
      </c>
      <c r="S25" t="str">
        <f t="shared" si="9"/>
        <v>"sirada@rsu.ac.th",</v>
      </c>
      <c r="T25" t="str">
        <f t="shared" si="10"/>
        <v>"Endocrine system  Cardiovascular system  Oxidative stress",</v>
      </c>
      <c r="U25" t="str">
        <f t="shared" si="11"/>
        <v>"HS",</v>
      </c>
      <c r="V25" t="str">
        <f t="shared" si="2"/>
        <v>"ในเครือข่าย");</v>
      </c>
    </row>
    <row r="26" spans="1:22">
      <c r="A26" s="35">
        <v>25</v>
      </c>
      <c r="B26" s="34" t="s">
        <v>388</v>
      </c>
      <c r="C26" s="34" t="s">
        <v>1056</v>
      </c>
      <c r="D26" s="34" t="s">
        <v>973</v>
      </c>
      <c r="E26" s="36" t="s">
        <v>374</v>
      </c>
      <c r="F26" s="36" t="s">
        <v>375</v>
      </c>
      <c r="G26" s="47"/>
      <c r="H26" s="34" t="s">
        <v>974</v>
      </c>
      <c r="I26" s="34" t="s">
        <v>1043</v>
      </c>
      <c r="K26" t="str">
        <f t="shared" si="0"/>
        <v xml:space="preserve">INSERT INTO reviewers </v>
      </c>
      <c r="L26" t="str">
        <f t="shared" si="1"/>
        <v xml:space="preserve"> (title,name,lastname,major,school,tel,email,expert,`group`,type) VALUES (</v>
      </c>
      <c r="M26" t="str">
        <f t="shared" si="3"/>
        <v>"ผู้ช่วยศาสตราจารย์",</v>
      </c>
      <c r="N26" t="str">
        <f t="shared" si="4"/>
        <v>"เมตตา",</v>
      </c>
      <c r="O26" t="str">
        <f t="shared" si="5"/>
        <v>"โพธิ์กลิ่น",</v>
      </c>
      <c r="P26" t="str">
        <f t="shared" si="6"/>
        <v>"คณะวิทยาศาสตร์และเทคโนโลยี ",</v>
      </c>
      <c r="Q26" t="str">
        <f t="shared" si="7"/>
        <v>"มหาวิทยาลัยหัวเฉียวเฉลิมพระเกียรติ",</v>
      </c>
      <c r="R26" t="str">
        <f t="shared" si="8"/>
        <v>"",</v>
      </c>
      <c r="S26" t="str">
        <f t="shared" si="9"/>
        <v>"maitta09@hotmail.com",</v>
      </c>
      <c r="T26" t="str">
        <f t="shared" si="10"/>
        <v>"วิทยาศาสตร์การแพทย์",</v>
      </c>
      <c r="U26" t="str">
        <f t="shared" si="11"/>
        <v>"HS",</v>
      </c>
      <c r="V26" t="str">
        <f t="shared" si="2"/>
        <v>"ในเครือข่าย");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D312-0745-496A-8F1D-3437B60D8522}">
  <sheetPr>
    <tabColor rgb="FF00B050"/>
  </sheetPr>
  <dimension ref="A1:V24"/>
  <sheetViews>
    <sheetView topLeftCell="F1" zoomScale="70" zoomScaleNormal="70" zoomScaleSheetLayoutView="50" workbookViewId="0">
      <pane ySplit="1" topLeftCell="A18" activePane="bottomLeft" state="frozen"/>
      <selection pane="bottomLeft" activeCell="K2" sqref="K2:V24"/>
    </sheetView>
  </sheetViews>
  <sheetFormatPr defaultColWidth="8.7109375" defaultRowHeight="24"/>
  <cols>
    <col min="1" max="1" width="8.7109375" style="34" customWidth="1"/>
    <col min="2" max="9" width="28" style="34" customWidth="1"/>
    <col min="10" max="16384" width="8.7109375" style="34"/>
  </cols>
  <sheetData>
    <row r="1" spans="1:22" ht="24" customHeight="1" thickBot="1">
      <c r="A1" s="1" t="s">
        <v>0</v>
      </c>
      <c r="B1" s="2" t="s">
        <v>360</v>
      </c>
      <c r="C1" s="2" t="s">
        <v>361</v>
      </c>
      <c r="D1" s="2" t="s">
        <v>362</v>
      </c>
      <c r="E1" s="2" t="s">
        <v>2</v>
      </c>
      <c r="F1" s="2" t="s">
        <v>3</v>
      </c>
      <c r="G1" s="2" t="s">
        <v>4</v>
      </c>
      <c r="H1" s="2" t="s">
        <v>5</v>
      </c>
      <c r="I1" s="31" t="s">
        <v>6</v>
      </c>
    </row>
    <row r="2" spans="1:22">
      <c r="A2" s="49">
        <v>1</v>
      </c>
      <c r="B2" s="34" t="s">
        <v>363</v>
      </c>
      <c r="C2" s="34" t="s">
        <v>583</v>
      </c>
      <c r="D2" s="34" t="s">
        <v>584</v>
      </c>
      <c r="E2" s="34" t="s">
        <v>585</v>
      </c>
      <c r="F2" s="34" t="s">
        <v>339</v>
      </c>
      <c r="G2" s="34" t="s">
        <v>586</v>
      </c>
      <c r="H2" s="34" t="s">
        <v>587</v>
      </c>
      <c r="I2" s="34" t="s">
        <v>588</v>
      </c>
      <c r="K2" t="str">
        <f t="shared" ref="K2:K24" si="0">"INSERT INTO reviewers "</f>
        <v xml:space="preserve">INSERT INTO reviewers </v>
      </c>
      <c r="L2" t="str">
        <f t="shared" ref="L2:L24" si="1">" (title,name,lastname,major,school,tel,email,expert,`group`,type) VALUES ("</f>
        <v xml:space="preserve"> (title,name,lastname,major,school,tel,email,expert,`group`,type) VALUES (</v>
      </c>
      <c r="M2" t="str">
        <f>""""&amp;B2&amp;""","</f>
        <v>"ผู้ช่วยศาสตราจารย์ ดร.",</v>
      </c>
      <c r="N2" t="str">
        <f>""""&amp;C2&amp;""","</f>
        <v>"อภิชาต",</v>
      </c>
      <c r="O2" t="str">
        <f>""""&amp;D2&amp;""","</f>
        <v>"ศุรธณี",</v>
      </c>
      <c r="P2" t="str">
        <f>""""&amp;E2&amp;""","</f>
        <v>"คณะวิทยาศาสตร์ประยุกต์ ภาควิชาคณิตศาสตร์",</v>
      </c>
      <c r="Q2" t="str">
        <f>""""&amp;F2&amp;""","</f>
        <v>"มหาวิทยาลัยเทคโนโลยีพระจอมเกล้าพระนครเหนือ",</v>
      </c>
      <c r="R2" t="str">
        <f>""""&amp;G2&amp;""","</f>
        <v>"025878258",</v>
      </c>
      <c r="S2" t="str">
        <f>""""&amp;H2&amp;""","</f>
        <v>"apichat.s@sci.kmutnb.ac.th",</v>
      </c>
      <c r="T2" t="str">
        <f>""""&amp;I2&amp;""","</f>
        <v>"คณิตศาสตร์ วิทยาการคอมพิวเตอร์",</v>
      </c>
      <c r="U2" t="str">
        <f>""""&amp;"IT"&amp;""","</f>
        <v>"IT",</v>
      </c>
      <c r="V2" t="str">
        <f t="shared" ref="V2:V24" si="2">""""&amp;"ในเครือข่าย"&amp;""");"</f>
        <v>"ในเครือข่าย");</v>
      </c>
    </row>
    <row r="3" spans="1:22">
      <c r="A3" s="49">
        <v>2</v>
      </c>
      <c r="B3" s="34" t="s">
        <v>363</v>
      </c>
      <c r="C3" s="52" t="s">
        <v>836</v>
      </c>
      <c r="D3" s="34" t="s">
        <v>837</v>
      </c>
      <c r="E3" s="34" t="s">
        <v>733</v>
      </c>
      <c r="F3" s="34" t="s">
        <v>489</v>
      </c>
      <c r="G3" s="34" t="s">
        <v>838</v>
      </c>
      <c r="H3" s="34" t="s">
        <v>839</v>
      </c>
      <c r="I3" s="34" t="s">
        <v>840</v>
      </c>
      <c r="K3" t="str">
        <f t="shared" si="0"/>
        <v xml:space="preserve">INSERT INTO reviewers </v>
      </c>
      <c r="L3" t="str">
        <f t="shared" si="1"/>
        <v xml:space="preserve"> (title,name,lastname,major,school,tel,email,expert,`group`,type) VALUES (</v>
      </c>
      <c r="M3" t="str">
        <f t="shared" ref="M3:M24" si="3">""""&amp;B3&amp;""","</f>
        <v>"ผู้ช่วยศาสตราจารย์ ดร.",</v>
      </c>
      <c r="N3" t="str">
        <f t="shared" ref="N3:N24" si="4">""""&amp;C3&amp;""","</f>
        <v>"ทศนัย ",</v>
      </c>
      <c r="O3" t="str">
        <f t="shared" ref="O3:O24" si="5">""""&amp;D3&amp;""","</f>
        <v>"ชุ่มวัฒนะ",</v>
      </c>
      <c r="P3" t="str">
        <f t="shared" ref="P3:P24" si="6">""""&amp;E3&amp;""","</f>
        <v>"วิทยาลัยนวัตกรรมดิจิทัลและเทคโนโลยีสารสนเทศ",</v>
      </c>
      <c r="Q3" t="str">
        <f t="shared" ref="Q3:Q24" si="7">""""&amp;F3&amp;""","</f>
        <v>"มหาวิทยาลัยรังสิต",</v>
      </c>
      <c r="R3" t="str">
        <f t="shared" ref="R3:R24" si="8">""""&amp;G3&amp;""","</f>
        <v>"0815566036",</v>
      </c>
      <c r="S3" t="str">
        <f t="shared" ref="S3:S24" si="9">""""&amp;H3&amp;""","</f>
        <v>"todsanai@baania.com",</v>
      </c>
      <c r="T3" t="str">
        <f t="shared" ref="T3:T24" si="10">""""&amp;I3&amp;""","</f>
        <v>"IT, Data mining",</v>
      </c>
      <c r="U3" t="str">
        <f t="shared" ref="U3:U24" si="11">""""&amp;"IT"&amp;""","</f>
        <v>"IT",</v>
      </c>
      <c r="V3" t="str">
        <f t="shared" si="2"/>
        <v>"ในเครือข่าย");</v>
      </c>
    </row>
    <row r="4" spans="1:22">
      <c r="A4" s="49">
        <v>3</v>
      </c>
      <c r="B4" s="34" t="s">
        <v>378</v>
      </c>
      <c r="C4" s="34" t="s">
        <v>841</v>
      </c>
      <c r="D4" s="34" t="s">
        <v>842</v>
      </c>
      <c r="E4" s="34" t="s">
        <v>843</v>
      </c>
      <c r="F4" s="34" t="s">
        <v>843</v>
      </c>
      <c r="G4" s="34" t="s">
        <v>844</v>
      </c>
      <c r="H4" s="34" t="s">
        <v>845</v>
      </c>
      <c r="I4" s="34" t="s">
        <v>846</v>
      </c>
      <c r="K4" t="str">
        <f t="shared" si="0"/>
        <v xml:space="preserve">INSERT INTO reviewers </v>
      </c>
      <c r="L4" t="str">
        <f t="shared" si="1"/>
        <v xml:space="preserve"> (title,name,lastname,major,school,tel,email,expert,`group`,type) VALUES (</v>
      </c>
      <c r="M4" t="str">
        <f t="shared" si="3"/>
        <v>"รองศาสตราจารย์ ดร.",</v>
      </c>
      <c r="N4" t="str">
        <f t="shared" si="4"/>
        <v>"กฤดาภัทร",</v>
      </c>
      <c r="O4" t="str">
        <f t="shared" si="5"/>
        <v>"สีหารี",</v>
      </c>
      <c r="P4" t="str">
        <f t="shared" si="6"/>
        <v>"King Mongkut's University of Technology North Bangkok",</v>
      </c>
      <c r="Q4" t="str">
        <f t="shared" si="7"/>
        <v>"King Mongkut's University of Technology North Bangkok",</v>
      </c>
      <c r="R4" t="str">
        <f t="shared" si="8"/>
        <v>"25552000-4603",</v>
      </c>
      <c r="S4" t="str">
        <f t="shared" si="9"/>
        <v>"gridaphat.s@sci.kmutnb.ac.th",</v>
      </c>
      <c r="T4" t="str">
        <f t="shared" si="10"/>
        <v>"วิทยาการคอมพิวเตอร์, วิศวกรรมซอฟต์แวร์",</v>
      </c>
      <c r="U4" t="str">
        <f t="shared" si="11"/>
        <v>"IT",</v>
      </c>
      <c r="V4" t="str">
        <f t="shared" si="2"/>
        <v>"ในเครือข่าย");</v>
      </c>
    </row>
    <row r="5" spans="1:22">
      <c r="A5" s="49">
        <v>4</v>
      </c>
      <c r="B5" s="34" t="s">
        <v>363</v>
      </c>
      <c r="C5" s="34" t="s">
        <v>847</v>
      </c>
      <c r="D5" s="34" t="s">
        <v>848</v>
      </c>
      <c r="E5" s="34" t="s">
        <v>849</v>
      </c>
      <c r="F5" s="34" t="s">
        <v>339</v>
      </c>
      <c r="G5" s="34" t="s">
        <v>850</v>
      </c>
      <c r="H5" s="34" t="s">
        <v>851</v>
      </c>
      <c r="I5" s="34" t="s">
        <v>852</v>
      </c>
      <c r="K5" t="str">
        <f t="shared" si="0"/>
        <v xml:space="preserve">INSERT INTO reviewers </v>
      </c>
      <c r="L5" t="str">
        <f t="shared" si="1"/>
        <v xml:space="preserve"> (title,name,lastname,major,school,tel,email,expert,`group`,type) VALUES (</v>
      </c>
      <c r="M5" t="str">
        <f t="shared" si="3"/>
        <v>"ผู้ช่วยศาสตราจารย์ ดร.",</v>
      </c>
      <c r="N5" t="str">
        <f t="shared" si="4"/>
        <v>"คันธารัตน์",</v>
      </c>
      <c r="O5" t="str">
        <f t="shared" si="5"/>
        <v>"อเนกบุณย์",</v>
      </c>
      <c r="P5" t="str">
        <f t="shared" si="6"/>
        <v>"วิทยาศาสตร์ประยุกต์/วิทยาการคอมพิวเตอร์และสารสนเทศ",</v>
      </c>
      <c r="Q5" t="str">
        <f t="shared" si="7"/>
        <v>"มหาวิทยาลัยเทคโนโลยีพระจอมเกล้าพระนครเหนือ",</v>
      </c>
      <c r="R5" t="str">
        <f t="shared" si="8"/>
        <v>"02-555-2000",</v>
      </c>
      <c r="S5" t="str">
        <f t="shared" si="9"/>
        <v>"khantharat.a@sci.kmutnb.ac.th",</v>
      </c>
      <c r="T5" t="str">
        <f t="shared" si="10"/>
        <v>"วิทยาการคอมพิวเตอร์/machine learning",</v>
      </c>
      <c r="U5" t="str">
        <f t="shared" si="11"/>
        <v>"IT",</v>
      </c>
      <c r="V5" t="str">
        <f t="shared" si="2"/>
        <v>"ในเครือข่าย");</v>
      </c>
    </row>
    <row r="6" spans="1:22">
      <c r="A6" s="49">
        <v>5</v>
      </c>
      <c r="B6" s="34" t="s">
        <v>363</v>
      </c>
      <c r="C6" s="34" t="s">
        <v>853</v>
      </c>
      <c r="D6" s="34" t="s">
        <v>854</v>
      </c>
      <c r="E6" s="34" t="s">
        <v>855</v>
      </c>
      <c r="F6" s="34" t="s">
        <v>489</v>
      </c>
      <c r="G6" s="34" t="s">
        <v>856</v>
      </c>
      <c r="H6" s="34" t="s">
        <v>857</v>
      </c>
      <c r="I6" s="34" t="s">
        <v>858</v>
      </c>
      <c r="K6" t="str">
        <f t="shared" si="0"/>
        <v xml:space="preserve">INSERT INTO reviewers </v>
      </c>
      <c r="L6" t="str">
        <f t="shared" si="1"/>
        <v xml:space="preserve"> (title,name,lastname,major,school,tel,email,expert,`group`,type) VALUES (</v>
      </c>
      <c r="M6" t="str">
        <f t="shared" si="3"/>
        <v>"ผู้ช่วยศาสตราจารย์ ดร.",</v>
      </c>
      <c r="N6" t="str">
        <f t="shared" si="4"/>
        <v>"ชุติมา",</v>
      </c>
      <c r="O6" t="str">
        <f t="shared" si="5"/>
        <v>"เบี้ยวไข่มุข",</v>
      </c>
      <c r="P6" t="str">
        <f t="shared" si="6"/>
        <v>"วิทยาการคอมพิวเตอร์",</v>
      </c>
      <c r="Q6" t="str">
        <f t="shared" si="7"/>
        <v>"มหาวิทยาลัยรังสิต",</v>
      </c>
      <c r="R6" t="str">
        <f t="shared" si="8"/>
        <v>"0819797116",</v>
      </c>
      <c r="S6" t="str">
        <f t="shared" si="9"/>
        <v>"chutima@rsu.ac.th",</v>
      </c>
      <c r="T6" t="str">
        <f t="shared" si="10"/>
        <v>"คอมพิวเตอร์และเทคโนโลยี",</v>
      </c>
      <c r="U6" t="str">
        <f t="shared" si="11"/>
        <v>"IT",</v>
      </c>
      <c r="V6" t="str">
        <f t="shared" si="2"/>
        <v>"ในเครือข่าย");</v>
      </c>
    </row>
    <row r="7" spans="1:22">
      <c r="A7" s="49">
        <v>6</v>
      </c>
      <c r="B7" s="34" t="s">
        <v>388</v>
      </c>
      <c r="C7" s="34" t="s">
        <v>859</v>
      </c>
      <c r="D7" s="34" t="s">
        <v>860</v>
      </c>
      <c r="E7" s="34" t="s">
        <v>861</v>
      </c>
      <c r="F7" s="34" t="s">
        <v>489</v>
      </c>
      <c r="G7" s="34" t="s">
        <v>862</v>
      </c>
      <c r="H7" s="34" t="s">
        <v>863</v>
      </c>
      <c r="I7" s="34" t="s">
        <v>864</v>
      </c>
      <c r="K7" t="str">
        <f t="shared" si="0"/>
        <v xml:space="preserve">INSERT INTO reviewers </v>
      </c>
      <c r="L7" t="str">
        <f t="shared" si="1"/>
        <v xml:space="preserve"> (title,name,lastname,major,school,tel,email,expert,`group`,type) VALUES (</v>
      </c>
      <c r="M7" t="str">
        <f t="shared" si="3"/>
        <v>"ผู้ช่วยศาสตราจารย์",</v>
      </c>
      <c r="N7" t="str">
        <f t="shared" si="4"/>
        <v>"ชุลีกร",</v>
      </c>
      <c r="O7" t="str">
        <f t="shared" si="5"/>
        <v>"นวลสมศรี",</v>
      </c>
      <c r="P7" t="str">
        <f t="shared" si="6"/>
        <v>"ระบบสารสนเทศวิสาหกิจ",</v>
      </c>
      <c r="Q7" t="str">
        <f t="shared" si="7"/>
        <v>"มหาวิทยาลัยรังสิต",</v>
      </c>
      <c r="R7" t="str">
        <f t="shared" si="8"/>
        <v>"0991562854",</v>
      </c>
      <c r="S7" t="str">
        <f t="shared" si="9"/>
        <v>"chuleekorn.n@rsu.ac.th",</v>
      </c>
      <c r="T7" t="str">
        <f t="shared" si="10"/>
        <v>"Information Technology Service",</v>
      </c>
      <c r="U7" t="str">
        <f t="shared" si="11"/>
        <v>"IT",</v>
      </c>
      <c r="V7" t="str">
        <f t="shared" si="2"/>
        <v>"ในเครือข่าย");</v>
      </c>
    </row>
    <row r="8" spans="1:22">
      <c r="A8" s="49">
        <v>7</v>
      </c>
      <c r="B8" s="34" t="s">
        <v>486</v>
      </c>
      <c r="C8" s="34" t="s">
        <v>865</v>
      </c>
      <c r="D8" s="34" t="s">
        <v>866</v>
      </c>
      <c r="E8" s="34" t="s">
        <v>733</v>
      </c>
      <c r="F8" s="34" t="s">
        <v>489</v>
      </c>
      <c r="G8" s="47" t="s">
        <v>867</v>
      </c>
      <c r="H8" s="34" t="s">
        <v>868</v>
      </c>
      <c r="I8" s="34" t="s">
        <v>358</v>
      </c>
      <c r="K8" t="str">
        <f t="shared" si="0"/>
        <v xml:space="preserve">INSERT INTO reviewers </v>
      </c>
      <c r="L8" t="str">
        <f t="shared" si="1"/>
        <v xml:space="preserve"> (title,name,lastname,major,school,tel,email,expert,`group`,type) VALUES (</v>
      </c>
      <c r="M8" t="str">
        <f t="shared" si="3"/>
        <v>"อาจารย์",</v>
      </c>
      <c r="N8" t="str">
        <f t="shared" si="4"/>
        <v>"ดร.กานต์",</v>
      </c>
      <c r="O8" t="str">
        <f t="shared" si="5"/>
        <v>"ยงค์ศิริวิทย์",</v>
      </c>
      <c r="P8" t="str">
        <f t="shared" si="6"/>
        <v>"วิทยาลัยนวัตกรรมดิจิทัลและเทคโนโลยีสารสนเทศ",</v>
      </c>
      <c r="Q8" t="str">
        <f t="shared" si="7"/>
        <v>"มหาวิทยาลัยรังสิต",</v>
      </c>
      <c r="R8" t="str">
        <f t="shared" si="8"/>
        <v>"02-791-6000 ต่อ 4061",</v>
      </c>
      <c r="S8" t="str">
        <f t="shared" si="9"/>
        <v>"karn.y@rsu.ac.th",</v>
      </c>
      <c r="T8" t="str">
        <f t="shared" si="10"/>
        <v>"เทคโนโลยีสารสนเทศ",</v>
      </c>
      <c r="U8" t="str">
        <f t="shared" si="11"/>
        <v>"IT",</v>
      </c>
      <c r="V8" t="str">
        <f t="shared" si="2"/>
        <v>"ในเครือข่าย");</v>
      </c>
    </row>
    <row r="9" spans="1:22">
      <c r="A9" s="49">
        <v>8</v>
      </c>
      <c r="B9" s="34" t="s">
        <v>486</v>
      </c>
      <c r="C9" s="34" t="s">
        <v>869</v>
      </c>
      <c r="D9" s="34" t="s">
        <v>870</v>
      </c>
      <c r="E9" s="34" t="s">
        <v>871</v>
      </c>
      <c r="F9" s="34" t="s">
        <v>545</v>
      </c>
      <c r="G9" s="47" t="s">
        <v>872</v>
      </c>
      <c r="H9" s="34" t="s">
        <v>873</v>
      </c>
      <c r="I9" s="34" t="s">
        <v>874</v>
      </c>
      <c r="K9" t="str">
        <f t="shared" si="0"/>
        <v xml:space="preserve">INSERT INTO reviewers </v>
      </c>
      <c r="L9" t="str">
        <f t="shared" si="1"/>
        <v xml:space="preserve"> (title,name,lastname,major,school,tel,email,expert,`group`,type) VALUES (</v>
      </c>
      <c r="M9" t="str">
        <f t="shared" si="3"/>
        <v>"อาจารย์",</v>
      </c>
      <c r="N9" t="str">
        <f t="shared" si="4"/>
        <v>"ดร.ปิยะวรรณ",</v>
      </c>
      <c r="O9" t="str">
        <f t="shared" si="5"/>
        <v>"เกษมศุภกร",</v>
      </c>
      <c r="P9" t="str">
        <f t="shared" si="6"/>
        <v>"เทคโนโลยีสารสนเทศและการสื่อสาร",</v>
      </c>
      <c r="Q9" t="str">
        <f t="shared" si="7"/>
        <v>"มหาวิทยาลัยหอการค้าไทย",</v>
      </c>
      <c r="R9" t="str">
        <f t="shared" si="8"/>
        <v>"0869854968",</v>
      </c>
      <c r="S9" t="str">
        <f t="shared" si="9"/>
        <v>"piyawan_kas@utcc.ac.th",</v>
      </c>
      <c r="T9" t="str">
        <f t="shared" si="10"/>
        <v>"GIS, Database, Machine Learning, Image Processing",</v>
      </c>
      <c r="U9" t="str">
        <f t="shared" si="11"/>
        <v>"IT",</v>
      </c>
      <c r="V9" t="str">
        <f t="shared" si="2"/>
        <v>"ในเครือข่าย");</v>
      </c>
    </row>
    <row r="10" spans="1:22">
      <c r="A10" s="49">
        <v>9</v>
      </c>
      <c r="B10" s="34" t="s">
        <v>363</v>
      </c>
      <c r="C10" s="34" t="s">
        <v>875</v>
      </c>
      <c r="D10" s="34" t="s">
        <v>876</v>
      </c>
      <c r="E10" s="34" t="s">
        <v>8</v>
      </c>
      <c r="F10" s="34" t="s">
        <v>545</v>
      </c>
      <c r="G10" s="47" t="s">
        <v>877</v>
      </c>
      <c r="H10" s="34" t="s">
        <v>878</v>
      </c>
      <c r="I10" s="34" t="s">
        <v>879</v>
      </c>
      <c r="K10" t="str">
        <f t="shared" si="0"/>
        <v xml:space="preserve">INSERT INTO reviewers </v>
      </c>
      <c r="L10" t="str">
        <f t="shared" si="1"/>
        <v xml:space="preserve"> (title,name,lastname,major,school,tel,email,expert,`group`,type) VALUES (</v>
      </c>
      <c r="M10" t="str">
        <f t="shared" si="3"/>
        <v>"ผู้ช่วยศาสตราจารย์ ดร.",</v>
      </c>
      <c r="N10" t="str">
        <f t="shared" si="4"/>
        <v>"น้ำฝน",</v>
      </c>
      <c r="O10" t="str">
        <f t="shared" si="5"/>
        <v>"อัศวเมฆิน",</v>
      </c>
      <c r="P10" t="str">
        <f t="shared" si="6"/>
        <v>"คณะวิทยาศาสตร์และเทคโนโลยี",</v>
      </c>
      <c r="Q10" t="str">
        <f t="shared" si="7"/>
        <v>"มหาวิทยาลัยหอการค้าไทย",</v>
      </c>
      <c r="R10" t="str">
        <f t="shared" si="8"/>
        <v>"0895021006",</v>
      </c>
      <c r="S10" t="str">
        <f t="shared" si="9"/>
        <v>"anamfon@yahoo.com",</v>
      </c>
      <c r="T10" t="str">
        <f t="shared" si="10"/>
        <v>"computer science, software engineering, information technology, internet technology",</v>
      </c>
      <c r="U10" t="str">
        <f t="shared" si="11"/>
        <v>"IT",</v>
      </c>
      <c r="V10" t="str">
        <f t="shared" si="2"/>
        <v>"ในเครือข่าย");</v>
      </c>
    </row>
    <row r="11" spans="1:22">
      <c r="A11" s="49">
        <v>10</v>
      </c>
      <c r="B11" s="39" t="s">
        <v>371</v>
      </c>
      <c r="C11" s="34" t="s">
        <v>880</v>
      </c>
      <c r="D11" s="34" t="s">
        <v>881</v>
      </c>
      <c r="E11" s="34" t="s">
        <v>882</v>
      </c>
      <c r="F11" s="34" t="s">
        <v>322</v>
      </c>
      <c r="G11" s="47" t="s">
        <v>883</v>
      </c>
      <c r="H11" s="34" t="s">
        <v>884</v>
      </c>
      <c r="I11" s="34" t="s">
        <v>885</v>
      </c>
      <c r="K11" t="str">
        <f t="shared" si="0"/>
        <v xml:space="preserve">INSERT INTO reviewers </v>
      </c>
      <c r="L11" t="str">
        <f t="shared" si="1"/>
        <v xml:space="preserve"> (title,name,lastname,major,school,tel,email,expert,`group`,type) VALUES (</v>
      </c>
      <c r="M11" t="str">
        <f t="shared" si="3"/>
        <v>"อาจารย์ ดร.",</v>
      </c>
      <c r="N11" t="str">
        <f t="shared" si="4"/>
        <v>"วรัทภพ",</v>
      </c>
      <c r="O11" t="str">
        <f t="shared" si="5"/>
        <v>"ธภัทรสุวรรณ",</v>
      </c>
      <c r="P11" t="str">
        <f t="shared" si="6"/>
        <v>"คณะศิลปศาสตร์และวิทยาศาสตร์ ภาควิชาคณิตศาสตร์ สถิติ และคอมพิวเตอร์",</v>
      </c>
      <c r="Q11" t="str">
        <f t="shared" si="7"/>
        <v>"มหาวิทยาลัยเกษตรศาสตร์",</v>
      </c>
      <c r="R11" t="str">
        <f t="shared" si="8"/>
        <v>"0625365954",</v>
      </c>
      <c r="S11" t="str">
        <f t="shared" si="9"/>
        <v>"faaswpc@ku.ac.th",</v>
      </c>
      <c r="T11" t="str">
        <f t="shared" si="10"/>
        <v>"Metaheuristic, Algorithm, NP Problem, Optimisation",</v>
      </c>
      <c r="U11" t="str">
        <f t="shared" si="11"/>
        <v>"IT",</v>
      </c>
      <c r="V11" t="str">
        <f t="shared" si="2"/>
        <v>"ในเครือข่าย");</v>
      </c>
    </row>
    <row r="12" spans="1:22">
      <c r="A12" s="49">
        <v>11</v>
      </c>
      <c r="B12" s="34" t="s">
        <v>388</v>
      </c>
      <c r="C12" s="34" t="s">
        <v>886</v>
      </c>
      <c r="D12" s="34" t="s">
        <v>887</v>
      </c>
      <c r="E12" s="34" t="s">
        <v>733</v>
      </c>
      <c r="F12" s="34" t="s">
        <v>489</v>
      </c>
      <c r="G12" s="47" t="s">
        <v>888</v>
      </c>
      <c r="H12" s="34" t="s">
        <v>889</v>
      </c>
      <c r="I12" s="34" t="s">
        <v>864</v>
      </c>
      <c r="K12" t="str">
        <f t="shared" si="0"/>
        <v xml:space="preserve">INSERT INTO reviewers </v>
      </c>
      <c r="L12" t="str">
        <f t="shared" si="1"/>
        <v xml:space="preserve"> (title,name,lastname,major,school,tel,email,expert,`group`,type) VALUES (</v>
      </c>
      <c r="M12" t="str">
        <f t="shared" si="3"/>
        <v>"ผู้ช่วยศาสตราจารย์",</v>
      </c>
      <c r="N12" t="str">
        <f t="shared" si="4"/>
        <v>"วิไลลักษณ์",</v>
      </c>
      <c r="O12" t="str">
        <f t="shared" si="5"/>
        <v>"ตรีพืช",</v>
      </c>
      <c r="P12" t="str">
        <f t="shared" si="6"/>
        <v>"วิทยาลัยนวัตกรรมดิจิทัลและเทคโนโลยีสารสนเทศ",</v>
      </c>
      <c r="Q12" t="str">
        <f t="shared" si="7"/>
        <v>"มหาวิทยาลัยรังสิต",</v>
      </c>
      <c r="R12" t="str">
        <f t="shared" si="8"/>
        <v>"0851828855",</v>
      </c>
      <c r="S12" t="str">
        <f t="shared" si="9"/>
        <v>"wilailak.t@rsu.ac.th",</v>
      </c>
      <c r="T12" t="str">
        <f t="shared" si="10"/>
        <v>"Information Technology Service",</v>
      </c>
      <c r="U12" t="str">
        <f t="shared" si="11"/>
        <v>"IT",</v>
      </c>
      <c r="V12" t="str">
        <f t="shared" si="2"/>
        <v>"ในเครือข่าย");</v>
      </c>
    </row>
    <row r="13" spans="1:22">
      <c r="A13" s="49">
        <v>12</v>
      </c>
      <c r="B13" s="34" t="s">
        <v>363</v>
      </c>
      <c r="C13" s="34" t="s">
        <v>890</v>
      </c>
      <c r="D13" s="34" t="s">
        <v>891</v>
      </c>
      <c r="E13" s="34" t="s">
        <v>733</v>
      </c>
      <c r="F13" s="34" t="s">
        <v>489</v>
      </c>
      <c r="G13" s="47" t="s">
        <v>892</v>
      </c>
      <c r="H13" s="34" t="s">
        <v>893</v>
      </c>
      <c r="I13" s="34" t="s">
        <v>894</v>
      </c>
      <c r="K13" t="str">
        <f t="shared" si="0"/>
        <v xml:space="preserve">INSERT INTO reviewers </v>
      </c>
      <c r="L13" t="str">
        <f t="shared" si="1"/>
        <v xml:space="preserve"> (title,name,lastname,major,school,tel,email,expert,`group`,type) VALUES (</v>
      </c>
      <c r="M13" t="str">
        <f t="shared" si="3"/>
        <v>"ผู้ช่วยศาสตราจารย์ ดร.",</v>
      </c>
      <c r="N13" t="str">
        <f t="shared" si="4"/>
        <v>"วุฒิพงษ์",</v>
      </c>
      <c r="O13" t="str">
        <f t="shared" si="5"/>
        <v>"ชินศรี",</v>
      </c>
      <c r="P13" t="str">
        <f t="shared" si="6"/>
        <v>"วิทยาลัยนวัตกรรมดิจิทัลและเทคโนโลยีสารสนเทศ",</v>
      </c>
      <c r="Q13" t="str">
        <f t="shared" si="7"/>
        <v>"มหาวิทยาลัยรังสิต",</v>
      </c>
      <c r="R13" t="str">
        <f t="shared" si="8"/>
        <v>"0815519115",</v>
      </c>
      <c r="S13" t="str">
        <f t="shared" si="9"/>
        <v>"wutthipong.c@rsu.ac.th",</v>
      </c>
      <c r="T13" t="str">
        <f t="shared" si="10"/>
        <v>"IT, Mobile App, Web App",</v>
      </c>
      <c r="U13" t="str">
        <f t="shared" si="11"/>
        <v>"IT",</v>
      </c>
      <c r="V13" t="str">
        <f t="shared" si="2"/>
        <v>"ในเครือข่าย");</v>
      </c>
    </row>
    <row r="14" spans="1:22">
      <c r="A14" s="49">
        <v>13</v>
      </c>
      <c r="B14" s="34" t="s">
        <v>363</v>
      </c>
      <c r="C14" s="34" t="s">
        <v>895</v>
      </c>
      <c r="D14" s="34" t="s">
        <v>896</v>
      </c>
      <c r="E14" s="34" t="s">
        <v>649</v>
      </c>
      <c r="F14" s="34" t="s">
        <v>545</v>
      </c>
      <c r="G14" s="47" t="s">
        <v>897</v>
      </c>
      <c r="H14" s="34" t="s">
        <v>898</v>
      </c>
      <c r="I14" s="34" t="s">
        <v>899</v>
      </c>
      <c r="K14" t="str">
        <f t="shared" si="0"/>
        <v xml:space="preserve">INSERT INTO reviewers </v>
      </c>
      <c r="L14" t="str">
        <f t="shared" si="1"/>
        <v xml:space="preserve"> (title,name,lastname,major,school,tel,email,expert,`group`,type) VALUES (</v>
      </c>
      <c r="M14" t="str">
        <f t="shared" si="3"/>
        <v>"ผู้ช่วยศาสตราจารย์ ดร.",</v>
      </c>
      <c r="N14" t="str">
        <f t="shared" si="4"/>
        <v>"ศศิพันธ์",</v>
      </c>
      <c r="O14" t="str">
        <f t="shared" si="5"/>
        <v>"นิตยะประภา",</v>
      </c>
      <c r="P14" t="str">
        <f t="shared" si="6"/>
        <v>"วิทยาศาสตร์และเทคโนโลยี",</v>
      </c>
      <c r="Q14" t="str">
        <f t="shared" si="7"/>
        <v>"มหาวิทยาลัยหอการค้าไทย",</v>
      </c>
      <c r="R14" t="str">
        <f t="shared" si="8"/>
        <v>"026974825",</v>
      </c>
      <c r="S14" t="str">
        <f t="shared" si="9"/>
        <v>"sasiphan_nit@utcc.ac.th",</v>
      </c>
      <c r="T14" t="str">
        <f t="shared" si="10"/>
        <v>"Acceptance &amp;amp; adoption, Digital strategy, Business/IT alignment,E-commerce,IT governance",</v>
      </c>
      <c r="U14" t="str">
        <f t="shared" si="11"/>
        <v>"IT",</v>
      </c>
      <c r="V14" t="str">
        <f t="shared" si="2"/>
        <v>"ในเครือข่าย");</v>
      </c>
    </row>
    <row r="15" spans="1:22">
      <c r="A15" s="49">
        <v>14</v>
      </c>
      <c r="B15" s="34" t="s">
        <v>363</v>
      </c>
      <c r="C15" s="34" t="s">
        <v>900</v>
      </c>
      <c r="D15" s="34" t="s">
        <v>901</v>
      </c>
      <c r="E15" s="34" t="s">
        <v>902</v>
      </c>
      <c r="F15" s="34" t="s">
        <v>489</v>
      </c>
      <c r="G15" s="47" t="s">
        <v>903</v>
      </c>
      <c r="H15" s="34" t="s">
        <v>904</v>
      </c>
      <c r="I15" s="34" t="s">
        <v>905</v>
      </c>
      <c r="K15" t="str">
        <f t="shared" si="0"/>
        <v xml:space="preserve">INSERT INTO reviewers </v>
      </c>
      <c r="L15" t="str">
        <f t="shared" si="1"/>
        <v xml:space="preserve"> (title,name,lastname,major,school,tel,email,expert,`group`,type) VALUES (</v>
      </c>
      <c r="M15" t="str">
        <f t="shared" si="3"/>
        <v>"ผู้ช่วยศาสตราจารย์ ดร.",</v>
      </c>
      <c r="N15" t="str">
        <f t="shared" si="4"/>
        <v>"สุทธิศักดิ์",</v>
      </c>
      <c r="O15" t="str">
        <f t="shared" si="5"/>
        <v>"จันทวงษ์โส",</v>
      </c>
      <c r="P15" t="str">
        <f t="shared" si="6"/>
        <v>"วิทยาลัยเทคโนโลยีสารสนเทศและการสื่อสาร / สาขาวิชาระบบสารสนเทศวิสาหกิจ",</v>
      </c>
      <c r="Q15" t="str">
        <f t="shared" si="7"/>
        <v>"มหาวิทยาลัยรังสิต",</v>
      </c>
      <c r="R15" t="str">
        <f t="shared" si="8"/>
        <v>"0834616111",</v>
      </c>
      <c r="S15" t="str">
        <f t="shared" si="9"/>
        <v>"suttisak.j@rsu.ac.th",</v>
      </c>
      <c r="T15" t="str">
        <f t="shared" si="10"/>
        <v>"E-commerce, IT business, HCI",</v>
      </c>
      <c r="U15" t="str">
        <f t="shared" si="11"/>
        <v>"IT",</v>
      </c>
      <c r="V15" t="str">
        <f t="shared" si="2"/>
        <v>"ในเครือข่าย");</v>
      </c>
    </row>
    <row r="16" spans="1:22">
      <c r="A16" s="49">
        <v>15</v>
      </c>
      <c r="B16" s="34" t="s">
        <v>363</v>
      </c>
      <c r="C16" s="34" t="s">
        <v>906</v>
      </c>
      <c r="D16" s="34" t="s">
        <v>907</v>
      </c>
      <c r="E16" s="34" t="s">
        <v>733</v>
      </c>
      <c r="F16" s="34" t="s">
        <v>489</v>
      </c>
      <c r="G16" s="47" t="s">
        <v>908</v>
      </c>
      <c r="H16" s="34" t="s">
        <v>909</v>
      </c>
      <c r="I16" s="34" t="s">
        <v>910</v>
      </c>
      <c r="K16" t="str">
        <f t="shared" si="0"/>
        <v xml:space="preserve">INSERT INTO reviewers </v>
      </c>
      <c r="L16" t="str">
        <f t="shared" si="1"/>
        <v xml:space="preserve"> (title,name,lastname,major,school,tel,email,expert,`group`,type) VALUES (</v>
      </c>
      <c r="M16" t="str">
        <f t="shared" si="3"/>
        <v>"ผู้ช่วยศาสตราจารย์ ดร.",</v>
      </c>
      <c r="N16" t="str">
        <f t="shared" si="4"/>
        <v>"เชฏฐเนติ",</v>
      </c>
      <c r="O16" t="str">
        <f t="shared" si="5"/>
        <v>"ศรีสอ้าน",</v>
      </c>
      <c r="P16" t="str">
        <f t="shared" si="6"/>
        <v>"วิทยาลัยนวัตกรรมดิจิทัลและเทคโนโลยีสารสนเทศ",</v>
      </c>
      <c r="Q16" t="str">
        <f t="shared" si="7"/>
        <v>"มหาวิทยาลัยรังสิต",</v>
      </c>
      <c r="R16" t="str">
        <f t="shared" si="8"/>
        <v>"0901658215",</v>
      </c>
      <c r="S16" t="str">
        <f t="shared" si="9"/>
        <v>"chetneti@rsu.ac.th",</v>
      </c>
      <c r="T16" t="str">
        <f t="shared" si="10"/>
        <v>"Data mining, Image processing",</v>
      </c>
      <c r="U16" t="str">
        <f t="shared" si="11"/>
        <v>"IT",</v>
      </c>
      <c r="V16" t="str">
        <f t="shared" si="2"/>
        <v>"ในเครือข่าย");</v>
      </c>
    </row>
    <row r="17" spans="1:22">
      <c r="A17" s="49">
        <v>16</v>
      </c>
      <c r="B17" s="34" t="s">
        <v>363</v>
      </c>
      <c r="C17" s="34" t="s">
        <v>911</v>
      </c>
      <c r="D17" s="34" t="s">
        <v>912</v>
      </c>
      <c r="E17" s="34" t="s">
        <v>913</v>
      </c>
      <c r="F17" s="34" t="s">
        <v>914</v>
      </c>
      <c r="G17" s="47" t="s">
        <v>915</v>
      </c>
      <c r="H17" s="34" t="s">
        <v>916</v>
      </c>
      <c r="I17" s="34" t="s">
        <v>917</v>
      </c>
      <c r="K17" t="str">
        <f t="shared" si="0"/>
        <v xml:space="preserve">INSERT INTO reviewers </v>
      </c>
      <c r="L17" t="str">
        <f t="shared" si="1"/>
        <v xml:space="preserve"> (title,name,lastname,major,school,tel,email,expert,`group`,type) VALUES (</v>
      </c>
      <c r="M17" t="str">
        <f t="shared" si="3"/>
        <v>"ผู้ช่วยศาสตราจารย์ ดร.",</v>
      </c>
      <c r="N17" t="str">
        <f t="shared" si="4"/>
        <v>"เบญจพร",</v>
      </c>
      <c r="O17" t="str">
        <f t="shared" si="5"/>
        <v>"ลิ้มธรรมาภรณ์",</v>
      </c>
      <c r="P17" t="str">
        <f t="shared" si="6"/>
        <v>"Computer and Information Sciences",</v>
      </c>
      <c r="Q17" t="str">
        <f t="shared" si="7"/>
        <v>"KMUTNB",</v>
      </c>
      <c r="R17" t="str">
        <f t="shared" si="8"/>
        <v>"0814938838",</v>
      </c>
      <c r="S17" t="str">
        <f t="shared" si="9"/>
        <v>"benchaphon.l@sci.kmutnb.ac.th",</v>
      </c>
      <c r="T17" t="str">
        <f t="shared" si="10"/>
        <v>"computer security, Internet Technology",</v>
      </c>
      <c r="U17" t="str">
        <f t="shared" si="11"/>
        <v>"IT",</v>
      </c>
      <c r="V17" t="str">
        <f t="shared" si="2"/>
        <v>"ในเครือข่าย");</v>
      </c>
    </row>
    <row r="18" spans="1:22">
      <c r="A18" s="49">
        <v>17</v>
      </c>
      <c r="B18" s="34" t="s">
        <v>363</v>
      </c>
      <c r="C18" s="34" t="s">
        <v>918</v>
      </c>
      <c r="D18" s="34" t="s">
        <v>919</v>
      </c>
      <c r="E18" s="34" t="s">
        <v>733</v>
      </c>
      <c r="F18" s="34" t="s">
        <v>489</v>
      </c>
      <c r="G18" s="47" t="s">
        <v>920</v>
      </c>
      <c r="H18" s="34" t="s">
        <v>921</v>
      </c>
      <c r="I18" s="34" t="s">
        <v>922</v>
      </c>
      <c r="K18" t="str">
        <f t="shared" si="0"/>
        <v xml:space="preserve">INSERT INTO reviewers </v>
      </c>
      <c r="L18" t="str">
        <f t="shared" si="1"/>
        <v xml:space="preserve"> (title,name,lastname,major,school,tel,email,expert,`group`,type) VALUES (</v>
      </c>
      <c r="M18" t="str">
        <f t="shared" si="3"/>
        <v>"ผู้ช่วยศาสตราจารย์ ดร.",</v>
      </c>
      <c r="N18" t="str">
        <f t="shared" si="4"/>
        <v>"โกวิท",</v>
      </c>
      <c r="O18" t="str">
        <f t="shared" si="5"/>
        <v>"รพีพิศาล",</v>
      </c>
      <c r="P18" t="str">
        <f t="shared" si="6"/>
        <v>"วิทยาลัยนวัตกรรมดิจิทัลและเทคโนโลยีสารสนเทศ",</v>
      </c>
      <c r="Q18" t="str">
        <f t="shared" si="7"/>
        <v>"มหาวิทยาลัยรังสิต",</v>
      </c>
      <c r="R18" t="str">
        <f t="shared" si="8"/>
        <v>"0879346707",</v>
      </c>
      <c r="S18" t="str">
        <f t="shared" si="9"/>
        <v>"kowit.r@rsu.ac.th",</v>
      </c>
      <c r="T18" t="str">
        <f t="shared" si="10"/>
        <v>"Edutainment, IT",</v>
      </c>
      <c r="U18" t="str">
        <f t="shared" si="11"/>
        <v>"IT",</v>
      </c>
      <c r="V18" t="str">
        <f t="shared" si="2"/>
        <v>"ในเครือข่าย");</v>
      </c>
    </row>
    <row r="19" spans="1:22">
      <c r="A19" s="49">
        <v>18</v>
      </c>
      <c r="B19" s="34" t="s">
        <v>363</v>
      </c>
      <c r="C19" s="34" t="s">
        <v>923</v>
      </c>
      <c r="D19" s="34" t="s">
        <v>924</v>
      </c>
      <c r="E19" s="34" t="s">
        <v>925</v>
      </c>
      <c r="F19" s="34" t="s">
        <v>489</v>
      </c>
      <c r="G19" s="47" t="s">
        <v>926</v>
      </c>
      <c r="H19" s="34" t="s">
        <v>927</v>
      </c>
      <c r="I19" s="34" t="s">
        <v>928</v>
      </c>
      <c r="K19" t="str">
        <f t="shared" si="0"/>
        <v xml:space="preserve">INSERT INTO reviewers </v>
      </c>
      <c r="L19" t="str">
        <f t="shared" si="1"/>
        <v xml:space="preserve"> (title,name,lastname,major,school,tel,email,expert,`group`,type) VALUES (</v>
      </c>
      <c r="M19" t="str">
        <f t="shared" si="3"/>
        <v>"ผู้ช่วยศาสตราจารย์ ดร.",</v>
      </c>
      <c r="N19" t="str">
        <f t="shared" si="4"/>
        <v>"ไววิทย์",</v>
      </c>
      <c r="O19" t="str">
        <f t="shared" si="5"/>
        <v>"จันทร์วิเมลือง",</v>
      </c>
      <c r="P19" t="str">
        <f t="shared" si="6"/>
        <v>"วิทยาลัยนวัตกรรมดิจิทัลและเทคโนโลยีสารสนเทศ สาขาวิชาเทคโนโลยีสารสนเทศ",</v>
      </c>
      <c r="Q19" t="str">
        <f t="shared" si="7"/>
        <v>"มหาวิทยาลัยรังสิต",</v>
      </c>
      <c r="R19" t="str">
        <f t="shared" si="8"/>
        <v>"029972200-22 Ext.4164",</v>
      </c>
      <c r="S19" t="str">
        <f t="shared" si="9"/>
        <v>"waiwit.c@rsu.ac.th",</v>
      </c>
      <c r="T19" t="str">
        <f t="shared" si="10"/>
        <v>"IT, UX/UI",</v>
      </c>
      <c r="U19" t="str">
        <f t="shared" si="11"/>
        <v>"IT",</v>
      </c>
      <c r="V19" t="str">
        <f t="shared" si="2"/>
        <v>"ในเครือข่าย");</v>
      </c>
    </row>
    <row r="20" spans="1:22">
      <c r="A20" s="49">
        <v>19</v>
      </c>
      <c r="B20" s="34" t="s">
        <v>646</v>
      </c>
      <c r="C20" s="34" t="s">
        <v>929</v>
      </c>
      <c r="D20" s="34" t="s">
        <v>930</v>
      </c>
      <c r="E20" s="36" t="s">
        <v>591</v>
      </c>
      <c r="F20" s="36" t="s">
        <v>592</v>
      </c>
      <c r="G20" s="47"/>
      <c r="H20" s="34" t="s">
        <v>931</v>
      </c>
      <c r="I20" s="34" t="s">
        <v>932</v>
      </c>
      <c r="K20" t="str">
        <f t="shared" si="0"/>
        <v xml:space="preserve">INSERT INTO reviewers </v>
      </c>
      <c r="L20" t="str">
        <f t="shared" si="1"/>
        <v xml:space="preserve"> (title,name,lastname,major,school,tel,email,expert,`group`,type) VALUES (</v>
      </c>
      <c r="M20" t="str">
        <f t="shared" si="3"/>
        <v>"รองศาสตราจารย์",</v>
      </c>
      <c r="N20" t="str">
        <f t="shared" si="4"/>
        <v>"ชุติมณฑน์",</v>
      </c>
      <c r="O20" t="str">
        <f t="shared" si="5"/>
        <v>"บุญมาก",</v>
      </c>
      <c r="P20" t="str">
        <f t="shared" si="6"/>
        <v>"คณะศิลปศาสตร์และวิทยาศาสตร์",</v>
      </c>
      <c r="Q20" t="str">
        <f t="shared" si="7"/>
        <v>"มหาวิทยาลัยเกษตรศาสตร์   วิทยาเขตกำแพงแสน",</v>
      </c>
      <c r="R20" t="str">
        <f t="shared" si="8"/>
        <v>"",</v>
      </c>
      <c r="S20" t="str">
        <f t="shared" si="9"/>
        <v>"faascmb@ku.ac.th",</v>
      </c>
      <c r="T20" t="str">
        <f t="shared" si="10"/>
        <v>"ฐานข้อมูล,  ระบบสารสนเทศ",</v>
      </c>
      <c r="U20" t="str">
        <f t="shared" si="11"/>
        <v>"IT",</v>
      </c>
      <c r="V20" t="str">
        <f t="shared" si="2"/>
        <v>"ในเครือข่าย");</v>
      </c>
    </row>
    <row r="21" spans="1:22">
      <c r="A21" s="49">
        <v>20</v>
      </c>
      <c r="B21" s="34" t="s">
        <v>363</v>
      </c>
      <c r="C21" s="34" t="s">
        <v>933</v>
      </c>
      <c r="D21" s="34" t="s">
        <v>934</v>
      </c>
      <c r="E21" s="34" t="s">
        <v>849</v>
      </c>
      <c r="F21" s="34" t="s">
        <v>339</v>
      </c>
      <c r="G21" s="47"/>
      <c r="H21" s="34" t="s">
        <v>935</v>
      </c>
      <c r="I21" s="34" t="s">
        <v>936</v>
      </c>
      <c r="K21" t="str">
        <f t="shared" si="0"/>
        <v xml:space="preserve">INSERT INTO reviewers </v>
      </c>
      <c r="L21" t="str">
        <f t="shared" si="1"/>
        <v xml:space="preserve"> (title,name,lastname,major,school,tel,email,expert,`group`,type) VALUES (</v>
      </c>
      <c r="M21" t="str">
        <f t="shared" si="3"/>
        <v>"ผู้ช่วยศาสตราจารย์ ดร.",</v>
      </c>
      <c r="N21" t="str">
        <f t="shared" si="4"/>
        <v>"ปรวัฒน์",</v>
      </c>
      <c r="O21" t="str">
        <f t="shared" si="5"/>
        <v>"วิสูตรศักดิ์",</v>
      </c>
      <c r="P21" t="str">
        <f t="shared" si="6"/>
        <v>"วิทยาศาสตร์ประยุกต์/วิทยาการคอมพิวเตอร์และสารสนเทศ",</v>
      </c>
      <c r="Q21" t="str">
        <f t="shared" si="7"/>
        <v>"มหาวิทยาลัยเทคโนโลยีพระจอมเกล้าพระนครเหนือ",</v>
      </c>
      <c r="R21" t="str">
        <f t="shared" si="8"/>
        <v>"",</v>
      </c>
      <c r="S21" t="str">
        <f t="shared" si="9"/>
        <v>"porawat.v@sci.kmutnb.ac.th",</v>
      </c>
      <c r="T21" t="str">
        <f t="shared" si="10"/>
        <v>"วิทยาการคอมพิวเตอร์, เทคโนโลยีสารสนเทศ, คอมพิวเตอร์ธุรกิจ",</v>
      </c>
      <c r="U21" t="str">
        <f t="shared" si="11"/>
        <v>"IT",</v>
      </c>
      <c r="V21" t="str">
        <f t="shared" si="2"/>
        <v>"ในเครือข่าย");</v>
      </c>
    </row>
    <row r="22" spans="1:22">
      <c r="A22" s="49">
        <v>21</v>
      </c>
      <c r="B22" s="39" t="s">
        <v>371</v>
      </c>
      <c r="C22" s="34" t="s">
        <v>937</v>
      </c>
      <c r="D22" s="34" t="s">
        <v>881</v>
      </c>
      <c r="E22" s="36" t="s">
        <v>591</v>
      </c>
      <c r="F22" s="36" t="s">
        <v>592</v>
      </c>
      <c r="G22" s="47"/>
      <c r="H22" s="34" t="s">
        <v>938</v>
      </c>
      <c r="I22" s="34" t="s">
        <v>939</v>
      </c>
      <c r="K22" t="str">
        <f t="shared" si="0"/>
        <v xml:space="preserve">INSERT INTO reviewers </v>
      </c>
      <c r="L22" t="str">
        <f t="shared" si="1"/>
        <v xml:space="preserve"> (title,name,lastname,major,school,tel,email,expert,`group`,type) VALUES (</v>
      </c>
      <c r="M22" t="str">
        <f t="shared" si="3"/>
        <v>"อาจารย์ ดร.",</v>
      </c>
      <c r="N22" t="str">
        <f t="shared" si="4"/>
        <v>"พีรญา",</v>
      </c>
      <c r="O22" t="str">
        <f t="shared" si="5"/>
        <v>"ธภัทรสุวรรณ",</v>
      </c>
      <c r="P22" t="str">
        <f t="shared" si="6"/>
        <v>"คณะศิลปศาสตร์และวิทยาศาสตร์",</v>
      </c>
      <c r="Q22" t="str">
        <f t="shared" si="7"/>
        <v>"มหาวิทยาลัยเกษตรศาสตร์   วิทยาเขตกำแพงแสน",</v>
      </c>
      <c r="R22" t="str">
        <f t="shared" si="8"/>
        <v>"",</v>
      </c>
      <c r="S22" t="str">
        <f t="shared" si="9"/>
        <v>"faaspyt@ku.ac.th",</v>
      </c>
      <c r="T22" t="str">
        <f t="shared" si="10"/>
        <v>"Computer simulation, Optimizeation algorithms, Combinational optimization problem, operational research",</v>
      </c>
      <c r="U22" t="str">
        <f t="shared" si="11"/>
        <v>"IT",</v>
      </c>
      <c r="V22" t="str">
        <f t="shared" si="2"/>
        <v>"ในเครือข่าย");</v>
      </c>
    </row>
    <row r="23" spans="1:22">
      <c r="A23" s="49">
        <v>22</v>
      </c>
      <c r="B23" s="39" t="s">
        <v>371</v>
      </c>
      <c r="C23" s="34" t="s">
        <v>940</v>
      </c>
      <c r="D23" s="34" t="s">
        <v>941</v>
      </c>
      <c r="F23" s="34" t="s">
        <v>489</v>
      </c>
      <c r="G23" s="47"/>
      <c r="H23" s="34" t="s">
        <v>942</v>
      </c>
      <c r="I23" s="34" t="s">
        <v>943</v>
      </c>
      <c r="K23" t="str">
        <f t="shared" si="0"/>
        <v xml:space="preserve">INSERT INTO reviewers </v>
      </c>
      <c r="L23" t="str">
        <f t="shared" si="1"/>
        <v xml:space="preserve"> (title,name,lastname,major,school,tel,email,expert,`group`,type) VALUES (</v>
      </c>
      <c r="M23" t="str">
        <f t="shared" si="3"/>
        <v>"อาจารย์ ดร.",</v>
      </c>
      <c r="N23" t="str">
        <f t="shared" si="4"/>
        <v>"วรทรรศน์",</v>
      </c>
      <c r="O23" t="str">
        <f t="shared" si="5"/>
        <v>"มาฆะศิรานนท์",</v>
      </c>
      <c r="P23" t="str">
        <f t="shared" si="6"/>
        <v>"",</v>
      </c>
      <c r="Q23" t="str">
        <f t="shared" si="7"/>
        <v>"มหาวิทยาลัยรังสิต",</v>
      </c>
      <c r="R23" t="str">
        <f t="shared" si="8"/>
        <v>"",</v>
      </c>
      <c r="S23" t="str">
        <f t="shared" si="9"/>
        <v>"mworatat@hotmail.com",</v>
      </c>
      <c r="T23" t="str">
        <f t="shared" si="10"/>
        <v>"Computer Network",</v>
      </c>
      <c r="U23" t="str">
        <f t="shared" si="11"/>
        <v>"IT",</v>
      </c>
      <c r="V23" t="str">
        <f t="shared" si="2"/>
        <v>"ในเครือข่าย");</v>
      </c>
    </row>
    <row r="24" spans="1:22">
      <c r="A24" s="49">
        <v>23</v>
      </c>
      <c r="B24" s="34" t="s">
        <v>363</v>
      </c>
      <c r="C24" s="34" t="s">
        <v>944</v>
      </c>
      <c r="D24" s="34" t="s">
        <v>945</v>
      </c>
      <c r="E24" s="34" t="s">
        <v>733</v>
      </c>
      <c r="F24" s="34" t="s">
        <v>489</v>
      </c>
      <c r="G24" s="47"/>
      <c r="H24" s="34" t="s">
        <v>946</v>
      </c>
      <c r="I24" s="34" t="s">
        <v>947</v>
      </c>
      <c r="K24" t="str">
        <f t="shared" si="0"/>
        <v xml:space="preserve">INSERT INTO reviewers </v>
      </c>
      <c r="L24" t="str">
        <f t="shared" si="1"/>
        <v xml:space="preserve"> (title,name,lastname,major,school,tel,email,expert,`group`,type) VALUES (</v>
      </c>
      <c r="M24" t="str">
        <f t="shared" si="3"/>
        <v>"ผู้ช่วยศาสตราจารย์ ดร.",</v>
      </c>
      <c r="N24" t="str">
        <f t="shared" si="4"/>
        <v>"วศิณ",</v>
      </c>
      <c r="O24" t="str">
        <f t="shared" si="5"/>
        <v>"ชูประยูร",</v>
      </c>
      <c r="P24" t="str">
        <f t="shared" si="6"/>
        <v>"วิทยาลัยนวัตกรรมดิจิทัลและเทคโนโลยีสารสนเทศ",</v>
      </c>
      <c r="Q24" t="str">
        <f t="shared" si="7"/>
        <v>"มหาวิทยาลัยรังสิต",</v>
      </c>
      <c r="R24" t="str">
        <f t="shared" si="8"/>
        <v>"",</v>
      </c>
      <c r="S24" t="str">
        <f t="shared" si="9"/>
        <v>"vsnchoo@yahoo.com",</v>
      </c>
      <c r="T24" t="str">
        <f t="shared" si="10"/>
        <v>"IT policy, IT management",</v>
      </c>
      <c r="U24" t="str">
        <f t="shared" si="11"/>
        <v>"IT",</v>
      </c>
      <c r="V24" t="str">
        <f t="shared" si="2"/>
        <v>"ในเครือข่าย");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BS_VRU</vt:lpstr>
      <vt:lpstr>AS_VRU</vt:lpstr>
      <vt:lpstr>HS_VRU</vt:lpstr>
      <vt:lpstr>IT_VRU</vt:lpstr>
      <vt:lpstr>INNO_VRU</vt:lpstr>
      <vt:lpstr>BS_ในเครือข่าย</vt:lpstr>
      <vt:lpstr>AS_ในเครือข่าย</vt:lpstr>
      <vt:lpstr>HS_ในเครือข่าย</vt:lpstr>
      <vt:lpstr>IT_ในเครือข่าย</vt:lpstr>
      <vt:lpstr>INNO_ในเครือข่าย</vt:lpstr>
      <vt:lpstr>BS_นอกเครือข่าย</vt:lpstr>
      <vt:lpstr>AS_นอกเครือข่าย</vt:lpstr>
      <vt:lpstr>HS_นอกเครือข่าย</vt:lpstr>
      <vt:lpstr>IT_นอกเครือข่าย</vt:lpstr>
      <vt:lpstr>INNO_นอกเครือข่าย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</dc:creator>
  <cp:lastModifiedBy>chavalit</cp:lastModifiedBy>
  <dcterms:created xsi:type="dcterms:W3CDTF">2020-03-02T12:35:03Z</dcterms:created>
  <dcterms:modified xsi:type="dcterms:W3CDTF">2020-03-08T15:46:58Z</dcterms:modified>
</cp:coreProperties>
</file>