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 filterPrivacy="1"/>
  <xr:revisionPtr revIDLastSave="0" documentId="13_ncr:1_{178B7773-CEB5-40D6-9BC2-59315A3C6F5F}" xr6:coauthVersionLast="40" xr6:coauthVersionMax="40" xr10:uidLastSave="{00000000-0000-0000-0000-000000000000}"/>
  <bookViews>
    <workbookView xWindow="4800" yWindow="0" windowWidth="22260" windowHeight="12645" xr2:uid="{00000000-000D-0000-FFFF-FFFF00000000}"/>
  </bookViews>
  <sheets>
    <sheet name="リスト" sheetId="1" r:id="rId1"/>
    <sheet name="BGM,S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19" i="1" l="1"/>
  <c r="L18" i="1"/>
  <c r="L17" i="1"/>
  <c r="L20" i="1" l="1"/>
  <c r="M18" i="1" l="1"/>
  <c r="M19" i="1"/>
  <c r="M17" i="1"/>
  <c r="K2" i="1" s="1"/>
  <c r="K7" i="1" l="1"/>
</calcChain>
</file>

<file path=xl/sharedStrings.xml><?xml version="1.0" encoding="utf-8"?>
<sst xmlns="http://schemas.openxmlformats.org/spreadsheetml/2006/main" count="213" uniqueCount="79">
  <si>
    <t>種類</t>
    <rPh sb="0" eb="2">
      <t>シュルイ</t>
    </rPh>
    <phoneticPr fontId="1"/>
  </si>
  <si>
    <t>名前</t>
    <rPh sb="0" eb="2">
      <t>ナマエ</t>
    </rPh>
    <phoneticPr fontId="1"/>
  </si>
  <si>
    <t>必要性</t>
    <rPh sb="0" eb="2">
      <t>ヒツヨウ</t>
    </rPh>
    <rPh sb="2" eb="3">
      <t>セイ</t>
    </rPh>
    <phoneticPr fontId="1"/>
  </si>
  <si>
    <t>画像</t>
    <rPh sb="0" eb="2">
      <t>ガゾウ</t>
    </rPh>
    <phoneticPr fontId="1"/>
  </si>
  <si>
    <t>主人公歩き</t>
    <rPh sb="0" eb="3">
      <t>シュジンコウ</t>
    </rPh>
    <rPh sb="3" eb="4">
      <t>アル</t>
    </rPh>
    <phoneticPr fontId="1"/>
  </si>
  <si>
    <t>主人公走り</t>
    <rPh sb="0" eb="3">
      <t>シュジンコウ</t>
    </rPh>
    <rPh sb="3" eb="4">
      <t>ハシ</t>
    </rPh>
    <phoneticPr fontId="1"/>
  </si>
  <si>
    <t>主人公ジャンプ</t>
    <rPh sb="0" eb="3">
      <t>シュジンコウ</t>
    </rPh>
    <phoneticPr fontId="1"/>
  </si>
  <si>
    <t>主人公ダメージ</t>
    <rPh sb="0" eb="3">
      <t>シュジンコウ</t>
    </rPh>
    <phoneticPr fontId="1"/>
  </si>
  <si>
    <t>上司歩き</t>
    <rPh sb="0" eb="2">
      <t>ジョウシ</t>
    </rPh>
    <rPh sb="2" eb="3">
      <t>アル</t>
    </rPh>
    <phoneticPr fontId="1"/>
  </si>
  <si>
    <t>上司走り</t>
    <rPh sb="0" eb="2">
      <t>ジョウシ</t>
    </rPh>
    <rPh sb="2" eb="3">
      <t>ハシ</t>
    </rPh>
    <phoneticPr fontId="1"/>
  </si>
  <si>
    <t>上司待機</t>
    <rPh sb="0" eb="2">
      <t>ジョウシ</t>
    </rPh>
    <rPh sb="2" eb="4">
      <t>タイキ</t>
    </rPh>
    <phoneticPr fontId="1"/>
  </si>
  <si>
    <t>主人公待機</t>
    <rPh sb="0" eb="3">
      <t>シュジンコウ</t>
    </rPh>
    <rPh sb="3" eb="5">
      <t>タイキ</t>
    </rPh>
    <phoneticPr fontId="1"/>
  </si>
  <si>
    <t>ステルス扉</t>
    <rPh sb="4" eb="5">
      <t>トビラ</t>
    </rPh>
    <phoneticPr fontId="1"/>
  </si>
  <si>
    <t>ステルスダクト</t>
    <phoneticPr fontId="1"/>
  </si>
  <si>
    <t>ステルス銅像</t>
    <rPh sb="4" eb="6">
      <t>ドウゾウ</t>
    </rPh>
    <phoneticPr fontId="1"/>
  </si>
  <si>
    <t>サイレン(スイッチ)</t>
    <phoneticPr fontId="1"/>
  </si>
  <si>
    <t>トゲ</t>
    <phoneticPr fontId="1"/>
  </si>
  <si>
    <t>穴</t>
    <rPh sb="0" eb="1">
      <t>アナ</t>
    </rPh>
    <phoneticPr fontId="1"/>
  </si>
  <si>
    <t>ネズミ捕り</t>
    <rPh sb="3" eb="4">
      <t>ト</t>
    </rPh>
    <phoneticPr fontId="1"/>
  </si>
  <si>
    <t>バランスボール</t>
    <phoneticPr fontId="1"/>
  </si>
  <si>
    <t>ミサイル</t>
    <phoneticPr fontId="1"/>
  </si>
  <si>
    <t>制作</t>
    <rPh sb="0" eb="2">
      <t>セイサク</t>
    </rPh>
    <phoneticPr fontId="1"/>
  </si>
  <si>
    <t>ギミック</t>
  </si>
  <si>
    <t>ギミック</t>
    <phoneticPr fontId="1"/>
  </si>
  <si>
    <t>BGM</t>
    <phoneticPr fontId="1"/>
  </si>
  <si>
    <t>SE</t>
    <phoneticPr fontId="1"/>
  </si>
  <si>
    <t>〇</t>
  </si>
  <si>
    <t>〇</t>
    <phoneticPr fontId="1"/>
  </si>
  <si>
    <t>△</t>
  </si>
  <si>
    <t>△</t>
    <phoneticPr fontId="1"/>
  </si>
  <si>
    <t>×</t>
  </si>
  <si>
    <t>×</t>
    <phoneticPr fontId="1"/>
  </si>
  <si>
    <t>必要性</t>
    <rPh sb="0" eb="3">
      <t>ヒツヨウセイ</t>
    </rPh>
    <phoneticPr fontId="1"/>
  </si>
  <si>
    <t>高</t>
    <rPh sb="0" eb="1">
      <t>タカ</t>
    </rPh>
    <phoneticPr fontId="1"/>
  </si>
  <si>
    <t>中</t>
    <rPh sb="0" eb="1">
      <t>チュウ</t>
    </rPh>
    <phoneticPr fontId="1"/>
  </si>
  <si>
    <t>低</t>
    <rPh sb="0" eb="1">
      <t>ヒク</t>
    </rPh>
    <phoneticPr fontId="1"/>
  </si>
  <si>
    <t>完成度</t>
    <rPh sb="0" eb="3">
      <t>カンセイド</t>
    </rPh>
    <phoneticPr fontId="1"/>
  </si>
  <si>
    <t>総合</t>
    <rPh sb="0" eb="2">
      <t>ソウゴウ</t>
    </rPh>
    <phoneticPr fontId="1"/>
  </si>
  <si>
    <t>完成率</t>
    <rPh sb="0" eb="2">
      <t>カンセイ</t>
    </rPh>
    <rPh sb="2" eb="3">
      <t>リツ</t>
    </rPh>
    <phoneticPr fontId="1"/>
  </si>
  <si>
    <t>ステージ</t>
  </si>
  <si>
    <t>ステージ</t>
    <phoneticPr fontId="1"/>
  </si>
  <si>
    <t>会社</t>
    <rPh sb="0" eb="2">
      <t>カイシャ</t>
    </rPh>
    <phoneticPr fontId="1"/>
  </si>
  <si>
    <t>フォント</t>
    <phoneticPr fontId="1"/>
  </si>
  <si>
    <t>BGM</t>
  </si>
  <si>
    <t>タイトル</t>
    <phoneticPr fontId="1"/>
  </si>
  <si>
    <t>会社</t>
    <rPh sb="0" eb="2">
      <t>カイシャ</t>
    </rPh>
    <phoneticPr fontId="1"/>
  </si>
  <si>
    <t>クリア</t>
    <phoneticPr fontId="1"/>
  </si>
  <si>
    <t>SE</t>
  </si>
  <si>
    <t>ジャンプ</t>
    <phoneticPr fontId="1"/>
  </si>
  <si>
    <t>ダメージ</t>
    <phoneticPr fontId="1"/>
  </si>
  <si>
    <t>歩き</t>
    <rPh sb="0" eb="1">
      <t>アル</t>
    </rPh>
    <phoneticPr fontId="1"/>
  </si>
  <si>
    <t>サイレン</t>
    <phoneticPr fontId="1"/>
  </si>
  <si>
    <t>ステレス</t>
    <phoneticPr fontId="1"/>
  </si>
  <si>
    <t>ゲームオーバー</t>
    <phoneticPr fontId="1"/>
  </si>
  <si>
    <t>URL</t>
    <phoneticPr fontId="1"/>
  </si>
  <si>
    <t>http://commons.nicovideo.jp/material/nc164683</t>
    <phoneticPr fontId="1"/>
  </si>
  <si>
    <t>http://taira-komori.jpn.org/attack01.html</t>
    <phoneticPr fontId="1"/>
  </si>
  <si>
    <t>アーケード　アクション０１－１（ジャンプ）</t>
    <phoneticPr fontId="1"/>
  </si>
  <si>
    <t>ダメージ１</t>
    <phoneticPr fontId="1"/>
  </si>
  <si>
    <t>http://commons.nicovideo.jp/material/nc172043</t>
    <phoneticPr fontId="1"/>
  </si>
  <si>
    <t>SE　警報　サイレン　パターン2</t>
  </si>
  <si>
    <t>http://commons.nicovideo.jp/material/nc173466</t>
  </si>
  <si>
    <t>【効果音】侵入者現るサイレン音</t>
  </si>
  <si>
    <t>https://otologic.jp/free/se/throw01.html</t>
    <phoneticPr fontId="1"/>
  </si>
  <si>
    <t>スイング01</t>
    <phoneticPr fontId="1"/>
  </si>
  <si>
    <t>https://www.lanstarfreebgm.com/jinguru-1</t>
    <phoneticPr fontId="1"/>
  </si>
  <si>
    <t>GameOver2</t>
    <phoneticPr fontId="1"/>
  </si>
  <si>
    <t>Clear5</t>
  </si>
  <si>
    <t>http://commons.nicovideo.jp/material/nc177857</t>
    <phoneticPr fontId="1"/>
  </si>
  <si>
    <t>潜入</t>
  </si>
  <si>
    <t>http://commons.nicovideo.jp/material/nc109223</t>
  </si>
  <si>
    <t>《潜入！》コミカルな音楽</t>
  </si>
  <si>
    <t>ステルス段ボール</t>
    <rPh sb="4" eb="5">
      <t>ダン</t>
    </rPh>
    <phoneticPr fontId="1"/>
  </si>
  <si>
    <t>ゲームクリア</t>
    <phoneticPr fontId="1"/>
  </si>
  <si>
    <t>赤：オミット</t>
    <rPh sb="0" eb="1">
      <t>アカ</t>
    </rPh>
    <phoneticPr fontId="1"/>
  </si>
  <si>
    <t>×</t>
    <phoneticPr fontId="1"/>
  </si>
  <si>
    <t>オイル</t>
    <phoneticPr fontId="1"/>
  </si>
  <si>
    <t>https://peritune.com/blog/2017/11/29/valiant/</t>
    <phoneticPr fontId="1"/>
  </si>
  <si>
    <t>【無料フリーBGM】Valiant / 壮大なエピック・オーケストラ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</si>
</sst>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48"/>
      <color theme="1"/>
      <name val="Yu Gothic"/>
      <family val="2"/>
      <scheme val="minor"/>
    </font>
    <font>
      <sz val="72"/>
      <color theme="1"/>
      <name val="Yu Gothic"/>
      <family val="2"/>
      <scheme val="minor"/>
    </font>
    <font>
      <u/>
      <sz val="11"/>
      <color theme="10"/>
      <name val="Yu Gothic"/>
      <family val="2"/>
      <scheme val="minor"/>
    </font>
    <font>
      <sz val="9"/>
      <color theme="1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Border="1" applyAlignment="1"/>
    <xf numFmtId="0" fontId="0" fillId="0" borderId="1" xfId="0" applyBorder="1" applyAlignment="1"/>
    <xf numFmtId="9" fontId="0" fillId="0" borderId="1" xfId="0" applyNumberFormat="1" applyBorder="1"/>
    <xf numFmtId="9" fontId="3" fillId="0" borderId="0" xfId="0" applyNumberFormat="1" applyFont="1" applyAlignment="1">
      <alignment vertical="center"/>
    </xf>
    <xf numFmtId="9" fontId="3" fillId="0" borderId="0" xfId="0" applyNumberFormat="1" applyFont="1" applyAlignment="1">
      <alignment vertical="center" wrapText="1"/>
    </xf>
    <xf numFmtId="0" fontId="0" fillId="0" borderId="1" xfId="0" applyFill="1" applyBorder="1"/>
    <xf numFmtId="0" fontId="4" fillId="0" borderId="1" xfId="1" applyBorder="1"/>
    <xf numFmtId="0" fontId="5" fillId="0" borderId="1" xfId="0" applyFont="1" applyBorder="1"/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9" fontId="2" fillId="0" borderId="1" xfId="0" applyNumberFormat="1" applyFont="1" applyBorder="1" applyAlignment="1">
      <alignment horizontal="center" vertical="center"/>
    </xf>
    <xf numFmtId="9" fontId="3" fillId="0" borderId="1" xfId="0" applyNumberFormat="1" applyFont="1" applyBorder="1" applyAlignment="1">
      <alignment horizontal="center" vertical="center"/>
    </xf>
    <xf numFmtId="0" fontId="0" fillId="2" borderId="1" xfId="0" applyFill="1" applyBorder="1"/>
    <xf numFmtId="0" fontId="0" fillId="0" borderId="0" xfId="0" applyAlignment="1">
      <alignment horizontal="right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peritune.com/blog/2017/11/29/valiant/" TargetMode="External"/><Relationship Id="rId3" Type="http://schemas.openxmlformats.org/officeDocument/2006/relationships/hyperlink" Target="http://commons.nicovideo.jp/material/nc172043" TargetMode="External"/><Relationship Id="rId7" Type="http://schemas.openxmlformats.org/officeDocument/2006/relationships/hyperlink" Target="http://commons.nicovideo.jp/material/nc177857" TargetMode="External"/><Relationship Id="rId2" Type="http://schemas.openxmlformats.org/officeDocument/2006/relationships/hyperlink" Target="http://taira-komori.jpn.org/attack01.html" TargetMode="External"/><Relationship Id="rId1" Type="http://schemas.openxmlformats.org/officeDocument/2006/relationships/hyperlink" Target="http://commons.nicovideo.jp/material/nc164683" TargetMode="External"/><Relationship Id="rId6" Type="http://schemas.openxmlformats.org/officeDocument/2006/relationships/hyperlink" Target="https://www.lanstarfreebgm.com/jinguru-1" TargetMode="External"/><Relationship Id="rId5" Type="http://schemas.openxmlformats.org/officeDocument/2006/relationships/hyperlink" Target="https://www.lanstarfreebgm.com/jinguru-1" TargetMode="External"/><Relationship Id="rId4" Type="http://schemas.openxmlformats.org/officeDocument/2006/relationships/hyperlink" Target="https://otologic.jp/free/se/throw01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42"/>
  <sheetViews>
    <sheetView tabSelected="1" topLeftCell="A11" zoomScale="96" zoomScaleNormal="96" workbookViewId="0">
      <selection activeCell="W2" sqref="W2"/>
    </sheetView>
  </sheetViews>
  <sheetFormatPr defaultRowHeight="18.75"/>
  <cols>
    <col min="1" max="1" width="0.75" customWidth="1"/>
    <col min="3" max="3" width="27.125" customWidth="1"/>
    <col min="4" max="4" width="7" customWidth="1"/>
    <col min="5" max="5" width="6.375" customWidth="1"/>
    <col min="6" max="6" width="1.625" customWidth="1"/>
    <col min="7" max="7" width="8.875" customWidth="1"/>
    <col min="8" max="8" width="6.5" customWidth="1"/>
    <col min="9" max="9" width="4.75" customWidth="1"/>
    <col min="10" max="10" width="1.25" customWidth="1"/>
  </cols>
  <sheetData>
    <row r="1" spans="2:18" ht="17.25" customHeight="1">
      <c r="C1" t="s">
        <v>74</v>
      </c>
    </row>
    <row r="2" spans="2:18" ht="18.75" customHeight="1">
      <c r="B2" s="1" t="s">
        <v>0</v>
      </c>
      <c r="C2" s="1" t="s">
        <v>1</v>
      </c>
      <c r="D2" s="1" t="s">
        <v>2</v>
      </c>
      <c r="E2" s="1" t="s">
        <v>21</v>
      </c>
      <c r="K2" s="7">
        <f>M17</f>
        <v>0.25</v>
      </c>
      <c r="L2" s="6"/>
      <c r="M2" s="6"/>
      <c r="N2" s="6"/>
      <c r="O2" s="6"/>
      <c r="P2" s="6"/>
      <c r="Q2" s="6"/>
      <c r="R2" s="6"/>
    </row>
    <row r="3" spans="2:18" ht="18.75" customHeight="1">
      <c r="B3" s="1" t="s">
        <v>39</v>
      </c>
      <c r="C3" s="8" t="s">
        <v>41</v>
      </c>
      <c r="D3" s="1" t="s">
        <v>33</v>
      </c>
      <c r="E3" s="1" t="s">
        <v>28</v>
      </c>
      <c r="G3" s="1" t="s">
        <v>0</v>
      </c>
      <c r="H3" s="1" t="s">
        <v>32</v>
      </c>
      <c r="I3" s="1" t="s">
        <v>21</v>
      </c>
      <c r="K3" s="14" t="s">
        <v>38</v>
      </c>
      <c r="L3" s="14"/>
      <c r="M3" s="14"/>
      <c r="N3" s="14"/>
      <c r="O3" s="14"/>
      <c r="P3" s="14"/>
      <c r="Q3" s="14"/>
      <c r="R3" s="6"/>
    </row>
    <row r="4" spans="2:18" ht="18.75" customHeight="1">
      <c r="B4" s="1" t="s">
        <v>22</v>
      </c>
      <c r="C4" s="1" t="s">
        <v>15</v>
      </c>
      <c r="D4" s="1"/>
      <c r="E4" s="1" t="s">
        <v>30</v>
      </c>
      <c r="G4" s="1" t="s">
        <v>3</v>
      </c>
      <c r="H4" s="8" t="s">
        <v>33</v>
      </c>
      <c r="I4" s="1" t="s">
        <v>27</v>
      </c>
      <c r="K4" s="14"/>
      <c r="L4" s="14"/>
      <c r="M4" s="14"/>
      <c r="N4" s="14"/>
      <c r="O4" s="14"/>
      <c r="P4" s="14"/>
      <c r="Q4" s="14"/>
      <c r="R4" s="6"/>
    </row>
    <row r="5" spans="2:18" ht="18.75" customHeight="1">
      <c r="B5" s="1" t="s">
        <v>22</v>
      </c>
      <c r="C5" s="1" t="s">
        <v>16</v>
      </c>
      <c r="D5" s="1"/>
      <c r="E5" s="1" t="s">
        <v>30</v>
      </c>
      <c r="G5" s="1" t="s">
        <v>23</v>
      </c>
      <c r="H5" s="1" t="s">
        <v>34</v>
      </c>
      <c r="I5" s="1" t="s">
        <v>29</v>
      </c>
      <c r="K5" s="14"/>
      <c r="L5" s="14"/>
      <c r="M5" s="14"/>
      <c r="N5" s="14"/>
      <c r="O5" s="14"/>
      <c r="P5" s="14"/>
      <c r="Q5" s="14"/>
      <c r="R5" s="6"/>
    </row>
    <row r="6" spans="2:18" ht="18.75" customHeight="1">
      <c r="B6" s="1" t="s">
        <v>22</v>
      </c>
      <c r="C6" s="1" t="s">
        <v>17</v>
      </c>
      <c r="D6" s="1"/>
      <c r="E6" s="1" t="s">
        <v>75</v>
      </c>
      <c r="G6" s="1" t="s">
        <v>24</v>
      </c>
      <c r="H6" s="8" t="s">
        <v>35</v>
      </c>
      <c r="I6" s="1" t="s">
        <v>31</v>
      </c>
      <c r="K6" s="14"/>
      <c r="L6" s="14"/>
      <c r="M6" s="14"/>
      <c r="N6" s="14"/>
      <c r="O6" s="14"/>
      <c r="P6" s="14"/>
      <c r="Q6" s="14"/>
      <c r="R6" s="6"/>
    </row>
    <row r="7" spans="2:18" ht="18.75" customHeight="1">
      <c r="B7" s="16" t="s">
        <v>22</v>
      </c>
      <c r="C7" s="16" t="s">
        <v>18</v>
      </c>
      <c r="D7" s="16"/>
      <c r="E7" s="16" t="s">
        <v>26</v>
      </c>
      <c r="G7" s="1" t="s">
        <v>25</v>
      </c>
      <c r="H7" s="2"/>
      <c r="K7" s="15">
        <f>M17</f>
        <v>0.25</v>
      </c>
      <c r="L7" s="15"/>
      <c r="M7" s="15"/>
      <c r="N7" s="15"/>
      <c r="O7" s="15"/>
      <c r="P7" s="15"/>
      <c r="Q7" s="15"/>
      <c r="R7" s="6"/>
    </row>
    <row r="8" spans="2:18" ht="18.75" customHeight="1">
      <c r="B8" s="1" t="s">
        <v>22</v>
      </c>
      <c r="C8" s="1" t="s">
        <v>76</v>
      </c>
      <c r="D8" s="1"/>
      <c r="E8" s="1" t="s">
        <v>30</v>
      </c>
      <c r="G8" s="1" t="s">
        <v>40</v>
      </c>
      <c r="K8" s="15"/>
      <c r="L8" s="15"/>
      <c r="M8" s="15"/>
      <c r="N8" s="15"/>
      <c r="O8" s="15"/>
      <c r="P8" s="15"/>
      <c r="Q8" s="15"/>
      <c r="R8" s="6"/>
    </row>
    <row r="9" spans="2:18" ht="18.75" customHeight="1">
      <c r="B9" s="1" t="s">
        <v>22</v>
      </c>
      <c r="C9" s="1" t="s">
        <v>19</v>
      </c>
      <c r="D9" s="1"/>
      <c r="E9" s="1" t="s">
        <v>30</v>
      </c>
      <c r="K9" s="15"/>
      <c r="L9" s="15"/>
      <c r="M9" s="15"/>
      <c r="N9" s="15"/>
      <c r="O9" s="15"/>
      <c r="P9" s="15"/>
      <c r="Q9" s="15"/>
      <c r="R9" s="6"/>
    </row>
    <row r="10" spans="2:18" ht="18.75" customHeight="1">
      <c r="B10" s="1" t="s">
        <v>22</v>
      </c>
      <c r="C10" s="1" t="s">
        <v>20</v>
      </c>
      <c r="D10" s="1"/>
      <c r="E10" s="1" t="s">
        <v>30</v>
      </c>
      <c r="K10" s="15"/>
      <c r="L10" s="15"/>
      <c r="M10" s="15"/>
      <c r="N10" s="15"/>
      <c r="O10" s="15"/>
      <c r="P10" s="15"/>
      <c r="Q10" s="15"/>
      <c r="R10" s="6"/>
    </row>
    <row r="11" spans="2:18" ht="18.75" customHeight="1">
      <c r="B11" s="1" t="s">
        <v>3</v>
      </c>
      <c r="C11" s="1" t="s">
        <v>8</v>
      </c>
      <c r="D11" s="1" t="s">
        <v>33</v>
      </c>
      <c r="E11" s="1" t="s">
        <v>30</v>
      </c>
      <c r="K11" s="15"/>
      <c r="L11" s="15"/>
      <c r="M11" s="15"/>
      <c r="N11" s="15"/>
      <c r="O11" s="15"/>
      <c r="P11" s="15"/>
      <c r="Q11" s="15"/>
      <c r="R11" s="6"/>
    </row>
    <row r="12" spans="2:18" ht="18.75" customHeight="1">
      <c r="B12" s="1" t="s">
        <v>3</v>
      </c>
      <c r="C12" s="1" t="s">
        <v>9</v>
      </c>
      <c r="D12" s="1" t="s">
        <v>33</v>
      </c>
      <c r="E12" s="1" t="s">
        <v>30</v>
      </c>
      <c r="K12" s="15"/>
      <c r="L12" s="15"/>
      <c r="M12" s="15"/>
      <c r="N12" s="15"/>
      <c r="O12" s="15"/>
      <c r="P12" s="15"/>
      <c r="Q12" s="15"/>
      <c r="R12" s="6"/>
    </row>
    <row r="13" spans="2:18" ht="18.75" customHeight="1">
      <c r="B13" s="1" t="s">
        <v>3</v>
      </c>
      <c r="C13" s="1" t="s">
        <v>15</v>
      </c>
      <c r="D13" s="1"/>
      <c r="E13" s="1" t="s">
        <v>28</v>
      </c>
      <c r="K13" s="15"/>
      <c r="L13" s="15"/>
      <c r="M13" s="15"/>
      <c r="N13" s="15"/>
      <c r="O13" s="15"/>
      <c r="P13" s="15"/>
      <c r="Q13" s="15"/>
      <c r="R13" s="6"/>
    </row>
    <row r="14" spans="2:18" ht="18.75" customHeight="1">
      <c r="B14" s="1" t="s">
        <v>3</v>
      </c>
      <c r="C14" s="1" t="s">
        <v>16</v>
      </c>
      <c r="D14" s="1"/>
      <c r="E14" s="1" t="s">
        <v>28</v>
      </c>
      <c r="K14" s="15"/>
      <c r="L14" s="15"/>
      <c r="M14" s="15"/>
      <c r="N14" s="15"/>
      <c r="O14" s="15"/>
      <c r="P14" s="15"/>
      <c r="Q14" s="15"/>
      <c r="R14" s="6"/>
    </row>
    <row r="15" spans="2:18" ht="18.75" customHeight="1">
      <c r="B15" s="1" t="s">
        <v>3</v>
      </c>
      <c r="C15" s="1" t="s">
        <v>17</v>
      </c>
      <c r="D15" s="1"/>
      <c r="E15" s="1" t="s">
        <v>30</v>
      </c>
      <c r="K15" s="6"/>
      <c r="L15" s="6"/>
      <c r="M15" s="6"/>
      <c r="N15" s="6"/>
      <c r="O15" s="6"/>
      <c r="P15" s="6"/>
      <c r="Q15" s="6"/>
      <c r="R15" s="6"/>
    </row>
    <row r="16" spans="2:18">
      <c r="B16" s="16" t="s">
        <v>3</v>
      </c>
      <c r="C16" s="16" t="s">
        <v>18</v>
      </c>
      <c r="D16" s="16"/>
      <c r="E16" s="16" t="s">
        <v>26</v>
      </c>
      <c r="K16" s="11" t="s">
        <v>36</v>
      </c>
      <c r="L16" s="12"/>
      <c r="M16" s="13"/>
    </row>
    <row r="17" spans="2:13">
      <c r="B17" s="1" t="s">
        <v>3</v>
      </c>
      <c r="C17" s="1" t="s">
        <v>76</v>
      </c>
      <c r="D17" s="1"/>
      <c r="E17" s="1" t="s">
        <v>30</v>
      </c>
      <c r="K17" s="1" t="s">
        <v>27</v>
      </c>
      <c r="L17" s="1">
        <f>COUNTIF($E$3:$E$49,"〇")</f>
        <v>10</v>
      </c>
      <c r="M17" s="5">
        <f>L17/L20</f>
        <v>0.25</v>
      </c>
    </row>
    <row r="18" spans="2:13">
      <c r="B18" s="1" t="s">
        <v>3</v>
      </c>
      <c r="C18" s="1" t="s">
        <v>19</v>
      </c>
      <c r="D18" s="1"/>
      <c r="E18" s="1" t="s">
        <v>28</v>
      </c>
      <c r="K18" s="1" t="s">
        <v>29</v>
      </c>
      <c r="L18" s="1">
        <f>COUNTIF($E$3:$E$49,"△")</f>
        <v>15</v>
      </c>
      <c r="M18" s="5">
        <f>L18/L20</f>
        <v>0.375</v>
      </c>
    </row>
    <row r="19" spans="2:13" ht="18" customHeight="1">
      <c r="B19" s="1" t="s">
        <v>3</v>
      </c>
      <c r="C19" s="1" t="s">
        <v>20</v>
      </c>
      <c r="D19" s="1"/>
      <c r="E19" s="1" t="s">
        <v>28</v>
      </c>
      <c r="K19" s="1" t="s">
        <v>31</v>
      </c>
      <c r="L19" s="1">
        <f>COUNTIF($E$3:$E$49,"×")</f>
        <v>15</v>
      </c>
      <c r="M19" s="5">
        <f>L19/L20</f>
        <v>0.375</v>
      </c>
    </row>
    <row r="20" spans="2:13">
      <c r="B20" s="8" t="s">
        <v>3</v>
      </c>
      <c r="C20" s="8" t="s">
        <v>44</v>
      </c>
      <c r="D20" s="1" t="s">
        <v>33</v>
      </c>
      <c r="E20" s="1" t="s">
        <v>30</v>
      </c>
      <c r="K20" s="3" t="s">
        <v>37</v>
      </c>
      <c r="L20" s="4">
        <f>L17+L18+L19</f>
        <v>40</v>
      </c>
      <c r="M20" s="1"/>
    </row>
    <row r="21" spans="2:13">
      <c r="B21" s="1" t="s">
        <v>3</v>
      </c>
      <c r="C21" s="8" t="s">
        <v>42</v>
      </c>
      <c r="D21" s="1" t="s">
        <v>34</v>
      </c>
      <c r="E21" s="1" t="s">
        <v>30</v>
      </c>
    </row>
    <row r="22" spans="2:13">
      <c r="B22" s="1" t="s">
        <v>3</v>
      </c>
      <c r="C22" s="8" t="s">
        <v>53</v>
      </c>
      <c r="D22" s="1" t="s">
        <v>33</v>
      </c>
      <c r="E22" s="1" t="s">
        <v>30</v>
      </c>
    </row>
    <row r="23" spans="2:13">
      <c r="B23" s="1" t="s">
        <v>3</v>
      </c>
      <c r="C23" s="8" t="s">
        <v>73</v>
      </c>
      <c r="D23" s="1" t="s">
        <v>33</v>
      </c>
      <c r="E23" s="1" t="s">
        <v>30</v>
      </c>
    </row>
    <row r="24" spans="2:13">
      <c r="B24" s="1" t="s">
        <v>3</v>
      </c>
      <c r="C24" s="1" t="s">
        <v>12</v>
      </c>
      <c r="D24" s="1" t="s">
        <v>33</v>
      </c>
      <c r="E24" s="1" t="s">
        <v>28</v>
      </c>
    </row>
    <row r="25" spans="2:13">
      <c r="B25" s="1" t="s">
        <v>3</v>
      </c>
      <c r="C25" s="1" t="s">
        <v>72</v>
      </c>
      <c r="D25" s="1" t="s">
        <v>33</v>
      </c>
      <c r="E25" s="1" t="s">
        <v>28</v>
      </c>
    </row>
    <row r="26" spans="2:13">
      <c r="B26" s="1" t="s">
        <v>3</v>
      </c>
      <c r="C26" s="1" t="s">
        <v>4</v>
      </c>
      <c r="D26" s="1" t="s">
        <v>33</v>
      </c>
      <c r="E26" s="1" t="s">
        <v>26</v>
      </c>
    </row>
    <row r="27" spans="2:13">
      <c r="B27" s="1" t="s">
        <v>3</v>
      </c>
      <c r="C27" s="1" t="s">
        <v>5</v>
      </c>
      <c r="D27" s="1" t="s">
        <v>33</v>
      </c>
      <c r="E27" s="1" t="s">
        <v>26</v>
      </c>
    </row>
    <row r="28" spans="2:13">
      <c r="B28" s="1" t="s">
        <v>3</v>
      </c>
      <c r="C28" s="1" t="s">
        <v>6</v>
      </c>
      <c r="D28" s="1" t="s">
        <v>33</v>
      </c>
      <c r="E28" s="1" t="s">
        <v>26</v>
      </c>
    </row>
    <row r="29" spans="2:13">
      <c r="B29" s="1" t="s">
        <v>3</v>
      </c>
      <c r="C29" s="1" t="s">
        <v>7</v>
      </c>
      <c r="D29" s="1" t="s">
        <v>33</v>
      </c>
      <c r="E29" s="1" t="s">
        <v>26</v>
      </c>
    </row>
    <row r="30" spans="2:13">
      <c r="B30" s="1" t="s">
        <v>3</v>
      </c>
      <c r="C30" s="1" t="s">
        <v>10</v>
      </c>
      <c r="D30" s="1" t="s">
        <v>34</v>
      </c>
      <c r="E30" s="1" t="s">
        <v>26</v>
      </c>
    </row>
    <row r="31" spans="2:13">
      <c r="B31" s="1" t="s">
        <v>3</v>
      </c>
      <c r="C31" s="1" t="s">
        <v>11</v>
      </c>
      <c r="D31" s="1" t="s">
        <v>33</v>
      </c>
      <c r="E31" s="1" t="s">
        <v>26</v>
      </c>
    </row>
    <row r="32" spans="2:13">
      <c r="B32" s="16" t="s">
        <v>3</v>
      </c>
      <c r="C32" s="16" t="s">
        <v>13</v>
      </c>
      <c r="D32" s="16" t="s">
        <v>34</v>
      </c>
      <c r="E32" s="16" t="s">
        <v>26</v>
      </c>
    </row>
    <row r="33" spans="2:5">
      <c r="B33" s="16" t="s">
        <v>3</v>
      </c>
      <c r="C33" s="16" t="s">
        <v>14</v>
      </c>
      <c r="D33" s="16" t="s">
        <v>35</v>
      </c>
      <c r="E33" s="16" t="s">
        <v>26</v>
      </c>
    </row>
    <row r="34" spans="2:5">
      <c r="B34" s="1" t="s">
        <v>47</v>
      </c>
      <c r="C34" s="8" t="s">
        <v>48</v>
      </c>
      <c r="D34" s="1" t="s">
        <v>33</v>
      </c>
      <c r="E34" s="1" t="s">
        <v>28</v>
      </c>
    </row>
    <row r="35" spans="2:5">
      <c r="B35" s="1" t="s">
        <v>47</v>
      </c>
      <c r="C35" s="8" t="s">
        <v>49</v>
      </c>
      <c r="D35" s="1" t="s">
        <v>33</v>
      </c>
      <c r="E35" s="1" t="s">
        <v>28</v>
      </c>
    </row>
    <row r="36" spans="2:5">
      <c r="B36" s="1" t="s">
        <v>47</v>
      </c>
      <c r="C36" s="8" t="s">
        <v>50</v>
      </c>
      <c r="D36" s="1" t="s">
        <v>34</v>
      </c>
      <c r="E36" s="1" t="s">
        <v>28</v>
      </c>
    </row>
    <row r="37" spans="2:5">
      <c r="B37" s="1" t="s">
        <v>47</v>
      </c>
      <c r="C37" s="8" t="s">
        <v>51</v>
      </c>
      <c r="D37" s="1" t="s">
        <v>33</v>
      </c>
      <c r="E37" s="1" t="s">
        <v>28</v>
      </c>
    </row>
    <row r="38" spans="2:5">
      <c r="B38" s="1" t="s">
        <v>47</v>
      </c>
      <c r="C38" s="8" t="s">
        <v>52</v>
      </c>
      <c r="D38" s="1" t="s">
        <v>33</v>
      </c>
      <c r="E38" s="1" t="s">
        <v>28</v>
      </c>
    </row>
    <row r="39" spans="2:5">
      <c r="B39" s="1" t="s">
        <v>43</v>
      </c>
      <c r="C39" s="8" t="s">
        <v>44</v>
      </c>
      <c r="D39" s="1" t="s">
        <v>34</v>
      </c>
      <c r="E39" s="1" t="s">
        <v>30</v>
      </c>
    </row>
    <row r="40" spans="2:5">
      <c r="B40" s="1" t="s">
        <v>43</v>
      </c>
      <c r="C40" s="8" t="s">
        <v>45</v>
      </c>
      <c r="D40" s="1" t="s">
        <v>33</v>
      </c>
      <c r="E40" s="1" t="s">
        <v>28</v>
      </c>
    </row>
    <row r="41" spans="2:5">
      <c r="B41" s="1" t="s">
        <v>43</v>
      </c>
      <c r="C41" s="8" t="s">
        <v>46</v>
      </c>
      <c r="D41" s="1" t="s">
        <v>33</v>
      </c>
      <c r="E41" s="1" t="s">
        <v>28</v>
      </c>
    </row>
    <row r="42" spans="2:5">
      <c r="B42" s="1" t="s">
        <v>43</v>
      </c>
      <c r="C42" s="8" t="s">
        <v>53</v>
      </c>
      <c r="D42" s="1" t="s">
        <v>33</v>
      </c>
      <c r="E42" s="1" t="s">
        <v>28</v>
      </c>
    </row>
  </sheetData>
  <sortState xmlns:xlrd2="http://schemas.microsoft.com/office/spreadsheetml/2017/richdata2" ref="B3:E42">
    <sortCondition descending="1" ref="B3"/>
  </sortState>
  <mergeCells count="3">
    <mergeCell ref="K16:M16"/>
    <mergeCell ref="K3:Q6"/>
    <mergeCell ref="K7:Q14"/>
  </mergeCells>
  <phoneticPr fontId="1"/>
  <dataValidations count="3">
    <dataValidation type="list" allowBlank="1" showInputMessage="1" showErrorMessage="1" sqref="D3:D1048576" xr:uid="{3A86D3E2-6260-46D7-8B1A-F07B604E82DB}">
      <formula1>$H$4:$H$6</formula1>
    </dataValidation>
    <dataValidation type="list" allowBlank="1" showInputMessage="1" showErrorMessage="1" sqref="E3:E1048576" xr:uid="{947DE85F-9DEA-4262-A8CA-8C4B2360CEBD}">
      <formula1>$I$4:$I$6</formula1>
    </dataValidation>
    <dataValidation type="list" allowBlank="1" showInputMessage="1" showErrorMessage="1" sqref="B3:B1048576" xr:uid="{7282A0AD-45C2-43B2-AF8B-049C0EFFE9D3}">
      <formula1>$G$4:$G$8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B1E65-C5A6-4AA1-934F-537B33F93E9F}">
  <dimension ref="B2:E19"/>
  <sheetViews>
    <sheetView topLeftCell="C1" workbookViewId="0">
      <selection activeCell="D17" sqref="D17"/>
    </sheetView>
  </sheetViews>
  <sheetFormatPr defaultRowHeight="18.75"/>
  <cols>
    <col min="1" max="1" width="1.375" customWidth="1"/>
    <col min="2" max="2" width="8.125" customWidth="1"/>
    <col min="3" max="3" width="15.875" customWidth="1"/>
    <col min="4" max="4" width="43.5" customWidth="1"/>
    <col min="5" max="5" width="43.875" customWidth="1"/>
    <col min="6" max="6" width="24.625" customWidth="1"/>
  </cols>
  <sheetData>
    <row r="2" spans="2:5">
      <c r="B2" s="1" t="s">
        <v>0</v>
      </c>
      <c r="C2" s="1" t="s">
        <v>1</v>
      </c>
      <c r="D2" s="1" t="s">
        <v>44</v>
      </c>
      <c r="E2" s="1" t="s">
        <v>54</v>
      </c>
    </row>
    <row r="3" spans="2:5">
      <c r="B3" s="1" t="s">
        <v>47</v>
      </c>
      <c r="C3" s="8" t="s">
        <v>48</v>
      </c>
      <c r="D3" s="8" t="s">
        <v>57</v>
      </c>
      <c r="E3" s="9" t="s">
        <v>55</v>
      </c>
    </row>
    <row r="4" spans="2:5">
      <c r="B4" s="1" t="s">
        <v>47</v>
      </c>
      <c r="C4" s="8" t="s">
        <v>49</v>
      </c>
      <c r="D4" s="8" t="s">
        <v>58</v>
      </c>
      <c r="E4" s="9" t="s">
        <v>56</v>
      </c>
    </row>
    <row r="5" spans="2:5">
      <c r="B5" s="1" t="s">
        <v>47</v>
      </c>
      <c r="C5" s="8" t="s">
        <v>50</v>
      </c>
      <c r="D5" s="8"/>
      <c r="E5" s="1"/>
    </row>
    <row r="6" spans="2:5">
      <c r="B6" s="1" t="s">
        <v>47</v>
      </c>
      <c r="C6" s="8" t="s">
        <v>51</v>
      </c>
      <c r="D6" s="1" t="s">
        <v>60</v>
      </c>
      <c r="E6" s="9" t="s">
        <v>59</v>
      </c>
    </row>
    <row r="7" spans="2:5">
      <c r="B7" s="1"/>
      <c r="C7" s="8"/>
      <c r="D7" s="1" t="s">
        <v>62</v>
      </c>
      <c r="E7" s="9" t="s">
        <v>61</v>
      </c>
    </row>
    <row r="8" spans="2:5">
      <c r="B8" s="1" t="s">
        <v>47</v>
      </c>
      <c r="C8" s="8" t="s">
        <v>52</v>
      </c>
      <c r="D8" s="8" t="s">
        <v>64</v>
      </c>
      <c r="E8" s="9" t="s">
        <v>63</v>
      </c>
    </row>
    <row r="9" spans="2:5">
      <c r="B9" s="1" t="s">
        <v>43</v>
      </c>
      <c r="C9" s="8" t="s">
        <v>44</v>
      </c>
      <c r="D9" s="8" t="s">
        <v>78</v>
      </c>
      <c r="E9" s="9" t="s">
        <v>77</v>
      </c>
    </row>
    <row r="10" spans="2:5">
      <c r="B10" s="1" t="s">
        <v>43</v>
      </c>
      <c r="C10" s="8" t="s">
        <v>45</v>
      </c>
      <c r="D10" s="1" t="s">
        <v>69</v>
      </c>
      <c r="E10" s="9" t="s">
        <v>68</v>
      </c>
    </row>
    <row r="11" spans="2:5">
      <c r="B11" s="1"/>
      <c r="C11" s="8"/>
      <c r="D11" s="1" t="s">
        <v>71</v>
      </c>
      <c r="E11" s="9" t="s">
        <v>70</v>
      </c>
    </row>
    <row r="12" spans="2:5">
      <c r="B12" s="1" t="s">
        <v>43</v>
      </c>
      <c r="C12" s="8" t="s">
        <v>46</v>
      </c>
      <c r="D12" s="10" t="s">
        <v>67</v>
      </c>
      <c r="E12" s="9" t="s">
        <v>65</v>
      </c>
    </row>
    <row r="13" spans="2:5">
      <c r="B13" s="1" t="s">
        <v>43</v>
      </c>
      <c r="C13" s="8" t="s">
        <v>53</v>
      </c>
      <c r="D13" s="8" t="s">
        <v>66</v>
      </c>
      <c r="E13" s="9" t="s">
        <v>65</v>
      </c>
    </row>
    <row r="19" spans="4:4">
      <c r="D19" s="17"/>
    </row>
  </sheetData>
  <phoneticPr fontId="1"/>
  <dataValidations count="1">
    <dataValidation type="list" allowBlank="1" showInputMessage="1" showErrorMessage="1" sqref="B3:B13" xr:uid="{9F143224-39DE-409B-B223-8FC10CEC14F4}">
      <formula1>$H$5:$H$10</formula1>
    </dataValidation>
  </dataValidations>
  <hyperlinks>
    <hyperlink ref="E3" r:id="rId1" xr:uid="{5274FBE6-A067-451D-A4BB-B4B27A138189}"/>
    <hyperlink ref="E4" r:id="rId2" xr:uid="{58C13F98-3E2A-4358-8AA4-5741BD54B002}"/>
    <hyperlink ref="E6" r:id="rId3" xr:uid="{F1CD8338-9147-4009-BDAF-CA99803FB3BC}"/>
    <hyperlink ref="E8" r:id="rId4" xr:uid="{D249F57D-F0E0-4B5F-872A-AA8B48924C77}"/>
    <hyperlink ref="E12" r:id="rId5" xr:uid="{568CF0AD-D207-4E96-896E-D3C3A26496F6}"/>
    <hyperlink ref="E13" r:id="rId6" xr:uid="{B20C8142-5EC2-43ED-91A2-495C24918BD2}"/>
    <hyperlink ref="E10" r:id="rId7" xr:uid="{02A2F903-859E-4050-AF17-CDDE73662257}"/>
    <hyperlink ref="E9" r:id="rId8" xr:uid="{627E44B8-71B8-4BBD-9C40-5F9553AC71F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リスト</vt:lpstr>
      <vt:lpstr>BGM,SE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2019-01-26T12:32:01Z</dcterms:modified>
</cp:coreProperties>
</file>