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esktop\SEBA\Escorial\"/>
    </mc:Choice>
  </mc:AlternateContent>
  <xr:revisionPtr revIDLastSave="0" documentId="13_ncr:1_{E8C8441B-F77E-4576-8696-DCDB7E178841}" xr6:coauthVersionLast="47" xr6:coauthVersionMax="47" xr10:uidLastSave="{00000000-0000-0000-0000-000000000000}"/>
  <bookViews>
    <workbookView xWindow="-120" yWindow="-120" windowWidth="20730" windowHeight="11160" firstSheet="16" activeTab="23" xr2:uid="{00000000-000D-0000-FFFF-FFFF00000000}"/>
  </bookViews>
  <sheets>
    <sheet name="26-5" sheetId="1" r:id="rId1"/>
    <sheet name="29-7" sheetId="4" r:id="rId2"/>
    <sheet name="01-11" sheetId="5" r:id="rId3"/>
    <sheet name="12-08-16" sheetId="6" r:id="rId4"/>
    <sheet name="30-12-16" sheetId="7" r:id="rId5"/>
    <sheet name="15-01-17 POR SEMANA" sheetId="9" r:id="rId6"/>
    <sheet name="15-01-17" sheetId="8" r:id="rId7"/>
    <sheet name="31-07-17" sheetId="10" r:id="rId8"/>
    <sheet name="29-03-18" sheetId="11" r:id="rId9"/>
    <sheet name="16-05-18" sheetId="12" r:id="rId10"/>
    <sheet name="18-06-18" sheetId="13" r:id="rId11"/>
    <sheet name="05-09-18" sheetId="14" r:id="rId12"/>
    <sheet name="01-02-19" sheetId="15" r:id="rId13"/>
    <sheet name="12-02-19" sheetId="16" r:id="rId14"/>
    <sheet name="09-04-19" sheetId="17" r:id="rId15"/>
    <sheet name="22-08-19" sheetId="18" r:id="rId16"/>
    <sheet name="12-09-19" sheetId="19" r:id="rId17"/>
    <sheet name="12-11-19" sheetId="20" r:id="rId18"/>
    <sheet name="29-07-20" sheetId="21" r:id="rId19"/>
    <sheet name="29-10-20" sheetId="22" r:id="rId20"/>
    <sheet name="31-12-20" sheetId="23" r:id="rId21"/>
    <sheet name="25-03-21" sheetId="24" r:id="rId22"/>
    <sheet name="26-04-21" sheetId="25" r:id="rId23"/>
    <sheet name="31-05-21" sheetId="26" r:id="rId24"/>
  </sheets>
  <calcPr calcId="181029"/>
</workbook>
</file>

<file path=xl/calcChain.xml><?xml version="1.0" encoding="utf-8"?>
<calcChain xmlns="http://schemas.openxmlformats.org/spreadsheetml/2006/main">
  <c r="J9" i="26" l="1"/>
  <c r="E9" i="26"/>
  <c r="C9" i="26"/>
  <c r="K9" i="26" s="1"/>
  <c r="C8" i="26"/>
  <c r="J8" i="26" s="1"/>
  <c r="J7" i="26"/>
  <c r="E7" i="26"/>
  <c r="C7" i="26"/>
  <c r="K7" i="26" s="1"/>
  <c r="C6" i="26"/>
  <c r="J6" i="26" s="1"/>
  <c r="C5" i="26"/>
  <c r="K5" i="26" s="1"/>
  <c r="C4" i="26"/>
  <c r="J4" i="26" s="1"/>
  <c r="J9" i="25"/>
  <c r="E9" i="25"/>
  <c r="C9" i="25"/>
  <c r="K9" i="25" s="1"/>
  <c r="C8" i="25"/>
  <c r="J8" i="25" s="1"/>
  <c r="J7" i="25"/>
  <c r="E7" i="25"/>
  <c r="C7" i="25"/>
  <c r="K7" i="25" s="1"/>
  <c r="C6" i="25"/>
  <c r="J6" i="25" s="1"/>
  <c r="E5" i="25"/>
  <c r="C5" i="25"/>
  <c r="K5" i="25" s="1"/>
  <c r="C4" i="25"/>
  <c r="J4" i="25" s="1"/>
  <c r="C9" i="24"/>
  <c r="J9" i="24" s="1"/>
  <c r="C8" i="24"/>
  <c r="K8" i="24" s="1"/>
  <c r="C7" i="24"/>
  <c r="J7" i="24" s="1"/>
  <c r="E6" i="24"/>
  <c r="C6" i="24"/>
  <c r="K6" i="24" s="1"/>
  <c r="C5" i="24"/>
  <c r="J5" i="24" s="1"/>
  <c r="C4" i="24"/>
  <c r="K4" i="24" s="1"/>
  <c r="C9" i="23"/>
  <c r="K9" i="23" s="1"/>
  <c r="C8" i="23"/>
  <c r="J8" i="23" s="1"/>
  <c r="C7" i="23"/>
  <c r="K7" i="23" s="1"/>
  <c r="C6" i="23"/>
  <c r="J6" i="23" s="1"/>
  <c r="C5" i="23"/>
  <c r="K5" i="23" s="1"/>
  <c r="C4" i="23"/>
  <c r="J4" i="23" s="1"/>
  <c r="E5" i="26" l="1"/>
  <c r="J5" i="26"/>
  <c r="I4" i="26"/>
  <c r="K4" i="26"/>
  <c r="I6" i="26"/>
  <c r="K6" i="26"/>
  <c r="I8" i="26"/>
  <c r="K8" i="26"/>
  <c r="E4" i="26"/>
  <c r="I5" i="26"/>
  <c r="E6" i="26"/>
  <c r="I7" i="26"/>
  <c r="E8" i="26"/>
  <c r="I9" i="26"/>
  <c r="J5" i="25"/>
  <c r="I4" i="25"/>
  <c r="K4" i="25"/>
  <c r="I6" i="25"/>
  <c r="K6" i="25"/>
  <c r="I8" i="25"/>
  <c r="K8" i="25"/>
  <c r="E4" i="25"/>
  <c r="I5" i="25"/>
  <c r="E6" i="25"/>
  <c r="I7" i="25"/>
  <c r="E8" i="25"/>
  <c r="I9" i="25"/>
  <c r="J8" i="24"/>
  <c r="E4" i="24"/>
  <c r="E8" i="24"/>
  <c r="J6" i="24"/>
  <c r="J4" i="24"/>
  <c r="I5" i="24"/>
  <c r="K5" i="24"/>
  <c r="I7" i="24"/>
  <c r="K7" i="24"/>
  <c r="I9" i="24"/>
  <c r="K9" i="24"/>
  <c r="I4" i="24"/>
  <c r="E5" i="24"/>
  <c r="I6" i="24"/>
  <c r="E7" i="24"/>
  <c r="I8" i="24"/>
  <c r="E9" i="24"/>
  <c r="J7" i="23"/>
  <c r="E7" i="23"/>
  <c r="E9" i="23"/>
  <c r="J9" i="23"/>
  <c r="J5" i="23"/>
  <c r="E5" i="23"/>
  <c r="I4" i="23"/>
  <c r="K4" i="23"/>
  <c r="I6" i="23"/>
  <c r="K6" i="23"/>
  <c r="I8" i="23"/>
  <c r="K8" i="23"/>
  <c r="E4" i="23"/>
  <c r="I5" i="23"/>
  <c r="E6" i="23"/>
  <c r="I7" i="23"/>
  <c r="E8" i="23"/>
  <c r="I9" i="23"/>
  <c r="C9" i="22" l="1"/>
  <c r="K9" i="22" s="1"/>
  <c r="C8" i="22"/>
  <c r="K8" i="22" s="1"/>
  <c r="C7" i="22"/>
  <c r="K7" i="22" s="1"/>
  <c r="C6" i="22"/>
  <c r="K6" i="22" s="1"/>
  <c r="C5" i="22"/>
  <c r="K5" i="22" s="1"/>
  <c r="C4" i="22"/>
  <c r="K4" i="22" s="1"/>
  <c r="I6" i="22" l="1"/>
  <c r="J6" i="22"/>
  <c r="J4" i="22"/>
  <c r="I4" i="22"/>
  <c r="I8" i="22"/>
  <c r="J8" i="22"/>
  <c r="E7" i="22"/>
  <c r="I7" i="22"/>
  <c r="J7" i="22"/>
  <c r="E5" i="22"/>
  <c r="J5" i="22"/>
  <c r="I5" i="22"/>
  <c r="E9" i="22"/>
  <c r="J9" i="22"/>
  <c r="I9" i="22"/>
  <c r="E4" i="22"/>
  <c r="E6" i="22"/>
  <c r="E8" i="22"/>
  <c r="C9" i="21"/>
  <c r="E9" i="21" s="1"/>
  <c r="C8" i="21"/>
  <c r="E8" i="21" s="1"/>
  <c r="C7" i="21"/>
  <c r="E7" i="21" s="1"/>
  <c r="C6" i="21"/>
  <c r="E6" i="21" s="1"/>
  <c r="C5" i="21"/>
  <c r="E5" i="21" s="1"/>
  <c r="C4" i="21"/>
  <c r="E4" i="21" s="1"/>
  <c r="H4" i="21" l="1"/>
  <c r="H5" i="21"/>
  <c r="H6" i="21"/>
  <c r="H7" i="21"/>
  <c r="H8" i="21"/>
  <c r="H9" i="21"/>
  <c r="C9" i="20"/>
  <c r="H9" i="20" s="1"/>
  <c r="E8" i="20"/>
  <c r="C8" i="20"/>
  <c r="H8" i="20" s="1"/>
  <c r="C7" i="20"/>
  <c r="H7" i="20" s="1"/>
  <c r="C6" i="20"/>
  <c r="H6" i="20" s="1"/>
  <c r="C5" i="20"/>
  <c r="H5" i="20" s="1"/>
  <c r="C4" i="20"/>
  <c r="H4" i="20" s="1"/>
  <c r="K8" i="21" l="1"/>
  <c r="I8" i="21"/>
  <c r="J8" i="21" s="1"/>
  <c r="K6" i="21"/>
  <c r="I6" i="21"/>
  <c r="J6" i="21" s="1"/>
  <c r="K9" i="21"/>
  <c r="I9" i="21"/>
  <c r="J9" i="21" s="1"/>
  <c r="K7" i="21"/>
  <c r="I7" i="21"/>
  <c r="J7" i="21" s="1"/>
  <c r="K5" i="21"/>
  <c r="I5" i="21"/>
  <c r="J5" i="21" s="1"/>
  <c r="K4" i="21"/>
  <c r="I4" i="21"/>
  <c r="J4" i="21" s="1"/>
  <c r="E9" i="20"/>
  <c r="E7" i="20"/>
  <c r="E6" i="20"/>
  <c r="E5" i="20"/>
  <c r="E4" i="20"/>
  <c r="K4" i="20"/>
  <c r="I4" i="20"/>
  <c r="J4" i="20" s="1"/>
  <c r="K5" i="20"/>
  <c r="I5" i="20"/>
  <c r="J5" i="20" s="1"/>
  <c r="K6" i="20"/>
  <c r="I6" i="20"/>
  <c r="J6" i="20" s="1"/>
  <c r="K7" i="20"/>
  <c r="I7" i="20"/>
  <c r="J7" i="20" s="1"/>
  <c r="K8" i="20"/>
  <c r="I8" i="20"/>
  <c r="J8" i="20" s="1"/>
  <c r="K9" i="20"/>
  <c r="I9" i="20"/>
  <c r="J9" i="20" s="1"/>
  <c r="C9" i="19"/>
  <c r="H9" i="19" s="1"/>
  <c r="C8" i="19"/>
  <c r="H8" i="19" s="1"/>
  <c r="C7" i="19"/>
  <c r="H7" i="19" s="1"/>
  <c r="C6" i="19"/>
  <c r="H6" i="19" s="1"/>
  <c r="C5" i="19"/>
  <c r="H5" i="19" s="1"/>
  <c r="C4" i="19"/>
  <c r="H4" i="19" s="1"/>
  <c r="E9" i="19" l="1"/>
  <c r="E8" i="19"/>
  <c r="E7" i="19"/>
  <c r="E6" i="19"/>
  <c r="E5" i="19"/>
  <c r="E4" i="19"/>
  <c r="K4" i="19"/>
  <c r="I4" i="19"/>
  <c r="J4" i="19" s="1"/>
  <c r="K5" i="19"/>
  <c r="I5" i="19"/>
  <c r="J5" i="19" s="1"/>
  <c r="K6" i="19"/>
  <c r="I6" i="19"/>
  <c r="J6" i="19" s="1"/>
  <c r="K7" i="19"/>
  <c r="I7" i="19"/>
  <c r="J7" i="19" s="1"/>
  <c r="K8" i="19"/>
  <c r="I8" i="19"/>
  <c r="J8" i="19" s="1"/>
  <c r="K9" i="19"/>
  <c r="I9" i="19"/>
  <c r="J9" i="19" s="1"/>
  <c r="C9" i="18" l="1"/>
  <c r="E9" i="18" s="1"/>
  <c r="C8" i="18"/>
  <c r="E8" i="18" s="1"/>
  <c r="C7" i="18"/>
  <c r="E7" i="18" s="1"/>
  <c r="C6" i="18"/>
  <c r="E6" i="18" s="1"/>
  <c r="C5" i="18"/>
  <c r="E5" i="18" s="1"/>
  <c r="C4" i="18"/>
  <c r="E4" i="18" s="1"/>
  <c r="H4" i="18" l="1"/>
  <c r="H5" i="18"/>
  <c r="H6" i="18"/>
  <c r="H7" i="18"/>
  <c r="H8" i="18"/>
  <c r="H9" i="18"/>
  <c r="C10" i="17"/>
  <c r="H10" i="17" s="1"/>
  <c r="C9" i="17"/>
  <c r="H9" i="17" s="1"/>
  <c r="C8" i="17"/>
  <c r="H8" i="17" s="1"/>
  <c r="C7" i="17"/>
  <c r="H7" i="17" s="1"/>
  <c r="C6" i="17"/>
  <c r="H6" i="17" s="1"/>
  <c r="C5" i="17"/>
  <c r="H5" i="17" s="1"/>
  <c r="C4" i="17"/>
  <c r="H4" i="17" s="1"/>
  <c r="E4" i="17" l="1"/>
  <c r="E5" i="17"/>
  <c r="E6" i="17"/>
  <c r="E7" i="17"/>
  <c r="E8" i="17"/>
  <c r="E9" i="17"/>
  <c r="E10" i="17"/>
  <c r="K8" i="18"/>
  <c r="I8" i="18"/>
  <c r="J8" i="18" s="1"/>
  <c r="K6" i="18"/>
  <c r="I6" i="18"/>
  <c r="J6" i="18" s="1"/>
  <c r="K5" i="18"/>
  <c r="I5" i="18"/>
  <c r="J5" i="18" s="1"/>
  <c r="K9" i="18"/>
  <c r="I9" i="18"/>
  <c r="J9" i="18" s="1"/>
  <c r="K7" i="18"/>
  <c r="I7" i="18"/>
  <c r="J7" i="18" s="1"/>
  <c r="K4" i="18"/>
  <c r="I4" i="18"/>
  <c r="J4" i="18" s="1"/>
  <c r="K4" i="17"/>
  <c r="I4" i="17"/>
  <c r="J4" i="17" s="1"/>
  <c r="K5" i="17"/>
  <c r="I5" i="17"/>
  <c r="J5" i="17" s="1"/>
  <c r="K6" i="17"/>
  <c r="I6" i="17"/>
  <c r="J6" i="17" s="1"/>
  <c r="K7" i="17"/>
  <c r="I7" i="17"/>
  <c r="J7" i="17" s="1"/>
  <c r="K8" i="17"/>
  <c r="I8" i="17"/>
  <c r="J8" i="17" s="1"/>
  <c r="K9" i="17"/>
  <c r="I9" i="17"/>
  <c r="J9" i="17" s="1"/>
  <c r="K10" i="17"/>
  <c r="I10" i="17"/>
  <c r="J10" i="17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H4" i="16" l="1"/>
  <c r="H5" i="16"/>
  <c r="H6" i="16"/>
  <c r="H7" i="16"/>
  <c r="H8" i="16"/>
  <c r="H9" i="16"/>
  <c r="H10" i="16"/>
  <c r="C10" i="15"/>
  <c r="H10" i="15" s="1"/>
  <c r="C9" i="15"/>
  <c r="E9" i="15" s="1"/>
  <c r="E8" i="15"/>
  <c r="C8" i="15"/>
  <c r="H8" i="15" s="1"/>
  <c r="C7" i="15"/>
  <c r="E7" i="15" s="1"/>
  <c r="C6" i="15"/>
  <c r="H6" i="15" s="1"/>
  <c r="C5" i="15"/>
  <c r="E5" i="15" s="1"/>
  <c r="C4" i="15"/>
  <c r="H4" i="15" s="1"/>
  <c r="K9" i="16" l="1"/>
  <c r="I9" i="16"/>
  <c r="J9" i="16" s="1"/>
  <c r="K7" i="16"/>
  <c r="I7" i="16"/>
  <c r="J7" i="16" s="1"/>
  <c r="K5" i="16"/>
  <c r="I5" i="16"/>
  <c r="J5" i="16" s="1"/>
  <c r="K10" i="16"/>
  <c r="I10" i="16"/>
  <c r="J10" i="16" s="1"/>
  <c r="K8" i="16"/>
  <c r="I8" i="16"/>
  <c r="J8" i="16" s="1"/>
  <c r="K6" i="16"/>
  <c r="I6" i="16"/>
  <c r="J6" i="16" s="1"/>
  <c r="K4" i="16"/>
  <c r="I4" i="16"/>
  <c r="J4" i="16" s="1"/>
  <c r="E4" i="15"/>
  <c r="E6" i="15"/>
  <c r="E10" i="15"/>
  <c r="K6" i="15"/>
  <c r="I6" i="15"/>
  <c r="J6" i="15" s="1"/>
  <c r="K10" i="15"/>
  <c r="I10" i="15"/>
  <c r="J10" i="15" s="1"/>
  <c r="K4" i="15"/>
  <c r="I4" i="15"/>
  <c r="J4" i="15" s="1"/>
  <c r="K8" i="15"/>
  <c r="I8" i="15"/>
  <c r="J8" i="15" s="1"/>
  <c r="H5" i="15"/>
  <c r="H7" i="15"/>
  <c r="H9" i="15"/>
  <c r="C10" i="14"/>
  <c r="E10" i="14" s="1"/>
  <c r="C9" i="14"/>
  <c r="E9" i="14" s="1"/>
  <c r="C8" i="14"/>
  <c r="E8" i="14" s="1"/>
  <c r="C7" i="14"/>
  <c r="E7" i="14" s="1"/>
  <c r="C6" i="14"/>
  <c r="E6" i="14" s="1"/>
  <c r="C5" i="14"/>
  <c r="E5" i="14" s="1"/>
  <c r="C4" i="14"/>
  <c r="E4" i="14" s="1"/>
  <c r="K5" i="13"/>
  <c r="K6" i="13"/>
  <c r="K7" i="13"/>
  <c r="K8" i="13"/>
  <c r="K9" i="13"/>
  <c r="K10" i="13"/>
  <c r="K4" i="13"/>
  <c r="I9" i="15" l="1"/>
  <c r="J9" i="15" s="1"/>
  <c r="K9" i="15"/>
  <c r="I5" i="15"/>
  <c r="J5" i="15" s="1"/>
  <c r="K5" i="15"/>
  <c r="I7" i="15"/>
  <c r="J7" i="15" s="1"/>
  <c r="K7" i="15"/>
  <c r="H4" i="14"/>
  <c r="H5" i="14"/>
  <c r="H6" i="14"/>
  <c r="H7" i="14"/>
  <c r="H8" i="14"/>
  <c r="H9" i="14"/>
  <c r="H10" i="14"/>
  <c r="C10" i="13"/>
  <c r="H10" i="13" s="1"/>
  <c r="C9" i="13"/>
  <c r="E9" i="13" s="1"/>
  <c r="C8" i="13"/>
  <c r="H8" i="13" s="1"/>
  <c r="C7" i="13"/>
  <c r="E7" i="13" s="1"/>
  <c r="C6" i="13"/>
  <c r="H6" i="13" s="1"/>
  <c r="C5" i="13"/>
  <c r="E5" i="13" s="1"/>
  <c r="C4" i="13"/>
  <c r="H4" i="13" s="1"/>
  <c r="I9" i="14" l="1"/>
  <c r="J9" i="14"/>
  <c r="I7" i="14"/>
  <c r="J7" i="14"/>
  <c r="I5" i="14"/>
  <c r="J5" i="14"/>
  <c r="I10" i="14"/>
  <c r="J10" i="14"/>
  <c r="I8" i="14"/>
  <c r="J8" i="14"/>
  <c r="I6" i="14"/>
  <c r="J6" i="14"/>
  <c r="I4" i="14"/>
  <c r="J4" i="14"/>
  <c r="E10" i="13"/>
  <c r="E8" i="13"/>
  <c r="E6" i="13"/>
  <c r="E4" i="13"/>
  <c r="J6" i="13"/>
  <c r="I6" i="13"/>
  <c r="J10" i="13"/>
  <c r="I10" i="13"/>
  <c r="J4" i="13"/>
  <c r="I4" i="13"/>
  <c r="J8" i="13"/>
  <c r="I8" i="13"/>
  <c r="H5" i="13"/>
  <c r="H7" i="13"/>
  <c r="H9" i="13"/>
  <c r="C10" i="12"/>
  <c r="E10" i="12" s="1"/>
  <c r="C9" i="12"/>
  <c r="H9" i="12" s="1"/>
  <c r="C8" i="12"/>
  <c r="E8" i="12" s="1"/>
  <c r="C7" i="12"/>
  <c r="H7" i="12" s="1"/>
  <c r="C6" i="12"/>
  <c r="E6" i="12" s="1"/>
  <c r="C5" i="12"/>
  <c r="H5" i="12" s="1"/>
  <c r="C4" i="12"/>
  <c r="E4" i="12" s="1"/>
  <c r="E5" i="12" l="1"/>
  <c r="I9" i="13"/>
  <c r="J9" i="13"/>
  <c r="I5" i="13"/>
  <c r="J5" i="13"/>
  <c r="I7" i="13"/>
  <c r="J7" i="13"/>
  <c r="E9" i="12"/>
  <c r="E7" i="12"/>
  <c r="J7" i="12"/>
  <c r="I7" i="12"/>
  <c r="J5" i="12"/>
  <c r="I5" i="12"/>
  <c r="J9" i="12"/>
  <c r="I9" i="12"/>
  <c r="H4" i="12"/>
  <c r="H6" i="12"/>
  <c r="H8" i="12"/>
  <c r="H10" i="12"/>
  <c r="I8" i="12" l="1"/>
  <c r="J8" i="12"/>
  <c r="I4" i="12"/>
  <c r="J4" i="12"/>
  <c r="I10" i="12"/>
  <c r="J10" i="12"/>
  <c r="I6" i="12"/>
  <c r="J6" i="12"/>
  <c r="C10" i="11" l="1"/>
  <c r="H10" i="11" s="1"/>
  <c r="C9" i="11"/>
  <c r="E9" i="11" s="1"/>
  <c r="C8" i="11"/>
  <c r="H8" i="11" s="1"/>
  <c r="C7" i="11"/>
  <c r="E7" i="11" s="1"/>
  <c r="C6" i="11"/>
  <c r="H6" i="11" s="1"/>
  <c r="C5" i="11"/>
  <c r="E5" i="11" s="1"/>
  <c r="C4" i="11"/>
  <c r="H4" i="11" s="1"/>
  <c r="E4" i="11" l="1"/>
  <c r="E8" i="11"/>
  <c r="E10" i="11"/>
  <c r="E6" i="11"/>
  <c r="J6" i="11"/>
  <c r="I6" i="11"/>
  <c r="J10" i="11"/>
  <c r="I10" i="11"/>
  <c r="J4" i="11"/>
  <c r="I4" i="11"/>
  <c r="J8" i="11"/>
  <c r="I8" i="11"/>
  <c r="H5" i="11"/>
  <c r="H7" i="11"/>
  <c r="H9" i="11"/>
  <c r="C10" i="10"/>
  <c r="E10" i="10" s="1"/>
  <c r="C9" i="10"/>
  <c r="H9" i="10" s="1"/>
  <c r="C8" i="10"/>
  <c r="E8" i="10" s="1"/>
  <c r="C7" i="10"/>
  <c r="H7" i="10" s="1"/>
  <c r="C6" i="10"/>
  <c r="E6" i="10" s="1"/>
  <c r="C5" i="10"/>
  <c r="H5" i="10" s="1"/>
  <c r="C4" i="10"/>
  <c r="E4" i="10" s="1"/>
  <c r="E9" i="10" l="1"/>
  <c r="I7" i="11"/>
  <c r="J7" i="11"/>
  <c r="I9" i="11"/>
  <c r="J9" i="11"/>
  <c r="I5" i="11"/>
  <c r="J5" i="11"/>
  <c r="E7" i="10"/>
  <c r="E5" i="10"/>
  <c r="J7" i="10"/>
  <c r="I7" i="10"/>
  <c r="J5" i="10"/>
  <c r="I5" i="10"/>
  <c r="J9" i="10"/>
  <c r="I9" i="10"/>
  <c r="H4" i="10"/>
  <c r="H6" i="10"/>
  <c r="H8" i="10"/>
  <c r="H10" i="10"/>
  <c r="C10" i="9"/>
  <c r="H10" i="9" s="1"/>
  <c r="C9" i="9"/>
  <c r="E9" i="9" s="1"/>
  <c r="E8" i="9"/>
  <c r="C8" i="9"/>
  <c r="H8" i="9" s="1"/>
  <c r="C7" i="9"/>
  <c r="E7" i="9" s="1"/>
  <c r="C6" i="9"/>
  <c r="H6" i="9" s="1"/>
  <c r="C5" i="9"/>
  <c r="E5" i="9" s="1"/>
  <c r="C4" i="9"/>
  <c r="H4" i="9" s="1"/>
  <c r="E4" i="9" l="1"/>
  <c r="E6" i="9"/>
  <c r="E10" i="9"/>
  <c r="I8" i="10"/>
  <c r="J8" i="10"/>
  <c r="I4" i="10"/>
  <c r="J4" i="10"/>
  <c r="I10" i="10"/>
  <c r="J10" i="10"/>
  <c r="I6" i="10"/>
  <c r="J6" i="10"/>
  <c r="J6" i="9"/>
  <c r="I6" i="9"/>
  <c r="J10" i="9"/>
  <c r="I10" i="9"/>
  <c r="J4" i="9"/>
  <c r="I4" i="9"/>
  <c r="J8" i="9"/>
  <c r="I8" i="9"/>
  <c r="H5" i="9"/>
  <c r="H7" i="9"/>
  <c r="H9" i="9"/>
  <c r="L8" i="9" l="1"/>
  <c r="M8" i="9"/>
  <c r="K8" i="9"/>
  <c r="N8" i="9" s="1"/>
  <c r="M4" i="9"/>
  <c r="K4" i="9"/>
  <c r="N4" i="9"/>
  <c r="L4" i="9"/>
  <c r="L6" i="9"/>
  <c r="M6" i="9"/>
  <c r="K6" i="9"/>
  <c r="N6" i="9" s="1"/>
  <c r="L10" i="9"/>
  <c r="M10" i="9"/>
  <c r="K10" i="9"/>
  <c r="N10" i="9" s="1"/>
  <c r="I7" i="9"/>
  <c r="J7" i="9"/>
  <c r="I9" i="9"/>
  <c r="J9" i="9"/>
  <c r="I5" i="9"/>
  <c r="J5" i="9"/>
  <c r="M9" i="9" l="1"/>
  <c r="K9" i="9"/>
  <c r="N9" i="9" s="1"/>
  <c r="L9" i="9"/>
  <c r="M7" i="9"/>
  <c r="L7" i="9"/>
  <c r="K7" i="9"/>
  <c r="N7" i="9" s="1"/>
  <c r="M5" i="9"/>
  <c r="K5" i="9"/>
  <c r="N5" i="9" s="1"/>
  <c r="L5" i="9"/>
  <c r="C10" i="8"/>
  <c r="H10" i="8" s="1"/>
  <c r="C9" i="8"/>
  <c r="H9" i="8" s="1"/>
  <c r="C8" i="8"/>
  <c r="H8" i="8" s="1"/>
  <c r="C7" i="8"/>
  <c r="H7" i="8" s="1"/>
  <c r="C6" i="8"/>
  <c r="H6" i="8" s="1"/>
  <c r="C5" i="8"/>
  <c r="H5" i="8" s="1"/>
  <c r="C4" i="8"/>
  <c r="H4" i="8" s="1"/>
  <c r="I4" i="8" l="1"/>
  <c r="J4" i="8"/>
  <c r="I6" i="8"/>
  <c r="J6" i="8"/>
  <c r="I5" i="8"/>
  <c r="J5" i="8"/>
  <c r="E4" i="8"/>
  <c r="E5" i="8"/>
  <c r="E6" i="8"/>
  <c r="E7" i="8"/>
  <c r="E8" i="8"/>
  <c r="E9" i="8"/>
  <c r="E10" i="8"/>
  <c r="I10" i="8"/>
  <c r="J10" i="8"/>
  <c r="I8" i="8"/>
  <c r="J8" i="8"/>
  <c r="I7" i="8"/>
  <c r="J7" i="8"/>
  <c r="I9" i="8"/>
  <c r="J9" i="8"/>
  <c r="C10" i="7"/>
  <c r="H10" i="7" s="1"/>
  <c r="I10" i="7" s="1"/>
  <c r="C9" i="7"/>
  <c r="H9" i="7" s="1"/>
  <c r="I9" i="7" s="1"/>
  <c r="C8" i="7"/>
  <c r="H8" i="7" s="1"/>
  <c r="I8" i="7" s="1"/>
  <c r="C7" i="7"/>
  <c r="H7" i="7" s="1"/>
  <c r="I7" i="7" s="1"/>
  <c r="C6" i="7"/>
  <c r="H6" i="7" s="1"/>
  <c r="I6" i="7" s="1"/>
  <c r="C5" i="7"/>
  <c r="H5" i="7" s="1"/>
  <c r="I5" i="7" s="1"/>
  <c r="C4" i="7"/>
  <c r="H4" i="7" s="1"/>
  <c r="I4" i="7" s="1"/>
  <c r="E10" i="7" l="1"/>
  <c r="E9" i="7"/>
  <c r="E8" i="7"/>
  <c r="E7" i="7"/>
  <c r="E6" i="7"/>
  <c r="E5" i="7"/>
  <c r="E4" i="7"/>
  <c r="C10" i="6"/>
  <c r="H10" i="6" s="1"/>
  <c r="I10" i="6" s="1"/>
  <c r="C9" i="6"/>
  <c r="H9" i="6" s="1"/>
  <c r="I9" i="6" s="1"/>
  <c r="C8" i="6"/>
  <c r="H8" i="6" s="1"/>
  <c r="I8" i="6" s="1"/>
  <c r="C7" i="6"/>
  <c r="H7" i="6" s="1"/>
  <c r="I7" i="6" s="1"/>
  <c r="C6" i="6"/>
  <c r="H6" i="6" s="1"/>
  <c r="I6" i="6" s="1"/>
  <c r="C5" i="6"/>
  <c r="H5" i="6" s="1"/>
  <c r="I5" i="6" s="1"/>
  <c r="C4" i="6"/>
  <c r="H4" i="6" s="1"/>
  <c r="I4" i="6" s="1"/>
  <c r="E4" i="6" l="1"/>
  <c r="E5" i="6"/>
  <c r="E6" i="6"/>
  <c r="E7" i="6"/>
  <c r="E8" i="6"/>
  <c r="E9" i="6"/>
  <c r="E10" i="6"/>
  <c r="C6" i="5"/>
  <c r="H6" i="5" s="1"/>
  <c r="I6" i="5" s="1"/>
  <c r="C7" i="5"/>
  <c r="H7" i="5" s="1"/>
  <c r="I7" i="5" s="1"/>
  <c r="C8" i="5"/>
  <c r="H8" i="5" s="1"/>
  <c r="I8" i="5" s="1"/>
  <c r="C9" i="5"/>
  <c r="H9" i="5" s="1"/>
  <c r="I9" i="5" s="1"/>
  <c r="C10" i="5"/>
  <c r="H10" i="5" s="1"/>
  <c r="I10" i="5" s="1"/>
  <c r="E10" i="5" l="1"/>
  <c r="E9" i="5"/>
  <c r="E8" i="5"/>
  <c r="E7" i="5"/>
  <c r="E6" i="5"/>
  <c r="C5" i="5"/>
  <c r="C4" i="5"/>
  <c r="H5" i="5" l="1"/>
  <c r="I5" i="5" s="1"/>
  <c r="H4" i="5"/>
  <c r="I4" i="5" s="1"/>
  <c r="E4" i="5"/>
  <c r="E5" i="5"/>
  <c r="F4" i="4"/>
  <c r="F5" i="4"/>
  <c r="F6" i="4"/>
  <c r="F7" i="4"/>
  <c r="F8" i="4"/>
  <c r="F9" i="4"/>
  <c r="F3" i="4"/>
  <c r="G4" i="4"/>
  <c r="G5" i="4"/>
  <c r="G6" i="4"/>
  <c r="G7" i="4"/>
  <c r="G8" i="4"/>
  <c r="G9" i="4"/>
  <c r="G3" i="4"/>
  <c r="C9" i="4"/>
  <c r="C8" i="4"/>
  <c r="C7" i="4"/>
  <c r="C6" i="4"/>
  <c r="C5" i="4"/>
  <c r="C4" i="4"/>
  <c r="C3" i="4"/>
  <c r="F13" i="1"/>
  <c r="C4" i="1"/>
  <c r="C5" i="1"/>
  <c r="C6" i="1"/>
  <c r="C7" i="1"/>
  <c r="C8" i="1"/>
  <c r="C9" i="1"/>
  <c r="C10" i="1"/>
  <c r="C11" i="1"/>
  <c r="C12" i="1"/>
  <c r="C13" i="1"/>
  <c r="C3" i="1"/>
  <c r="D4" i="1" s="1"/>
  <c r="D13" i="1" l="1"/>
  <c r="D11" i="1"/>
  <c r="D9" i="1"/>
  <c r="D7" i="1"/>
  <c r="D5" i="1"/>
  <c r="D3" i="1"/>
  <c r="D12" i="1"/>
  <c r="D10" i="1"/>
  <c r="D8" i="1"/>
  <c r="D6" i="1"/>
  <c r="D3" i="4"/>
  <c r="D4" i="4"/>
  <c r="D5" i="4"/>
  <c r="D6" i="4"/>
  <c r="D7" i="4"/>
  <c r="D8" i="4"/>
  <c r="D9" i="4"/>
</calcChain>
</file>

<file path=xl/sharedStrings.xml><?xml version="1.0" encoding="utf-8"?>
<sst xmlns="http://schemas.openxmlformats.org/spreadsheetml/2006/main" count="433" uniqueCount="43">
  <si>
    <t>PRECIO DE COSTO C/IMPU.</t>
  </si>
  <si>
    <t>MODELOS</t>
  </si>
  <si>
    <t>TERMOTANQUES A GAS 45 LTS.</t>
  </si>
  <si>
    <t>TERMOTANQUES A GAS 80 LTS.</t>
  </si>
  <si>
    <t>TERMOTANQUES A GAS 120 LTS.</t>
  </si>
  <si>
    <t>COCINA PALACE CRISTAL GE 51 CM</t>
  </si>
  <si>
    <t>COCINA CANDOR GE 51 CM</t>
  </si>
  <si>
    <t>COCINA PALACE INOXIDABLE GE 51 CM</t>
  </si>
  <si>
    <t>COCINA MASTER GE 56 CM</t>
  </si>
  <si>
    <t>COCINA MASTER INOXIDABLE GN 56 CM</t>
  </si>
  <si>
    <t xml:space="preserve">COCINA MASTER FULL GE 56 CM </t>
  </si>
  <si>
    <t>COCINA MASTER INOX. FULL 56 CM</t>
  </si>
  <si>
    <t>ESCORIAL</t>
  </si>
  <si>
    <t>COEFICI.MAYORISTA</t>
  </si>
  <si>
    <t>PRECIO VTA MAYORISTA</t>
  </si>
  <si>
    <t>COEFICI.MINORISTA</t>
  </si>
  <si>
    <t xml:space="preserve">12 CUOTAS DE: </t>
  </si>
  <si>
    <t>PRODUCTO</t>
  </si>
  <si>
    <t>COSTO s/imp</t>
  </si>
  <si>
    <t>costo C/imp</t>
  </si>
  <si>
    <t>COEFIC.MAYOR.</t>
  </si>
  <si>
    <t>COEFICIENTE</t>
  </si>
  <si>
    <t>COEF.TARJETA</t>
  </si>
  <si>
    <t>PRECIO VTA PUBLICO</t>
  </si>
  <si>
    <t>12 CUOTAS DE:</t>
  </si>
  <si>
    <t>ESCORIAL: RI</t>
  </si>
  <si>
    <t>EFECTIVO</t>
  </si>
  <si>
    <t>5 C SEMANA</t>
  </si>
  <si>
    <t>10 C SEMANA</t>
  </si>
  <si>
    <t>18 C SEMANA</t>
  </si>
  <si>
    <t>25 C SEMANA</t>
  </si>
  <si>
    <t>INT. -28%</t>
  </si>
  <si>
    <t>COCINA MASTER (BLANCA Ó NEGRA) GE 56 CM</t>
  </si>
  <si>
    <t>12 CUOTAS (Lun, Mar, Mier)</t>
  </si>
  <si>
    <t>12 CUOTAS Ahora 12 y Naranja (Jue, Vier, Sáb, Dom)</t>
  </si>
  <si>
    <t>Ahora 12  (Jue, Vier, Sáb, Dom) y 12 Naranja</t>
  </si>
  <si>
    <t>COCINA PALACE CRISTAL GE 51 CM (nuevo modelo)</t>
  </si>
  <si>
    <t>Ahora 12  Y 12 Naranja</t>
  </si>
  <si>
    <t>Ahora 6  Y 6 Naranja</t>
  </si>
  <si>
    <t>12 AHORA Y 12 NARANJA</t>
  </si>
  <si>
    <t>COEF TARJETA 6</t>
  </si>
  <si>
    <t>COEF.TARJETA 12</t>
  </si>
  <si>
    <t>ESCORIAL Cocinas: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</si>
</sst>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/>
    <xf numFmtId="0" fontId="0" fillId="3" borderId="1" xfId="0" applyFill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0" fillId="0" borderId="0" xfId="0" applyBorder="1"/>
    <xf numFmtId="0" fontId="0" fillId="3" borderId="0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7" sqref="F7"/>
    </sheetView>
  </sheetViews>
  <sheetFormatPr baseColWidth="10" defaultRowHeight="15" x14ac:dyDescent="0.25"/>
  <cols>
    <col min="1" max="1" width="36.140625" customWidth="1"/>
    <col min="2" max="2" width="15.42578125" customWidth="1"/>
    <col min="3" max="3" width="20.28515625" customWidth="1"/>
    <col min="4" max="4" width="20.42578125" customWidth="1"/>
    <col min="5" max="5" width="17.28515625" customWidth="1"/>
    <col min="6" max="6" width="15.7109375" customWidth="1"/>
  </cols>
  <sheetData>
    <row r="1" spans="1:6" ht="15.75" x14ac:dyDescent="0.25">
      <c r="A1" s="4" t="s">
        <v>12</v>
      </c>
      <c r="B1" s="1"/>
      <c r="C1" s="1"/>
      <c r="D1" s="1"/>
      <c r="E1" s="1"/>
      <c r="F1" s="1"/>
    </row>
    <row r="2" spans="1:6" ht="15.75" x14ac:dyDescent="0.25">
      <c r="A2" s="2" t="s">
        <v>1</v>
      </c>
      <c r="B2" s="2" t="s">
        <v>0</v>
      </c>
      <c r="C2" s="2" t="s">
        <v>13</v>
      </c>
      <c r="D2" s="2" t="s">
        <v>14</v>
      </c>
      <c r="E2" s="2" t="s">
        <v>15</v>
      </c>
      <c r="F2" s="2" t="s">
        <v>16</v>
      </c>
    </row>
    <row r="3" spans="1:6" x14ac:dyDescent="0.25">
      <c r="A3" s="1" t="s">
        <v>6</v>
      </c>
      <c r="B3" s="1">
        <v>1774</v>
      </c>
      <c r="C3" s="6">
        <f>1.35</f>
        <v>1.35</v>
      </c>
      <c r="D3" s="8">
        <f>B3*$C$3</f>
        <v>2394.9</v>
      </c>
      <c r="E3" s="6">
        <v>2.1</v>
      </c>
      <c r="F3" s="8">
        <v>327</v>
      </c>
    </row>
    <row r="4" spans="1:6" x14ac:dyDescent="0.25">
      <c r="A4" s="1" t="s">
        <v>5</v>
      </c>
      <c r="B4" s="1">
        <v>1967</v>
      </c>
      <c r="C4" s="6">
        <f t="shared" ref="C4:C13" si="0">1.35</f>
        <v>1.35</v>
      </c>
      <c r="D4" s="8">
        <f t="shared" ref="D4:D13" si="1">B4*$C$3</f>
        <v>2655.4500000000003</v>
      </c>
      <c r="E4" s="6">
        <v>2.1</v>
      </c>
      <c r="F4" s="8">
        <v>362</v>
      </c>
    </row>
    <row r="5" spans="1:6" x14ac:dyDescent="0.25">
      <c r="A5" s="1" t="s">
        <v>7</v>
      </c>
      <c r="B5" s="1">
        <v>2193</v>
      </c>
      <c r="C5" s="6">
        <f t="shared" si="0"/>
        <v>1.35</v>
      </c>
      <c r="D5" s="8">
        <f t="shared" si="1"/>
        <v>2960.55</v>
      </c>
      <c r="E5" s="6">
        <v>2.1</v>
      </c>
      <c r="F5" s="8">
        <v>403</v>
      </c>
    </row>
    <row r="6" spans="1:6" x14ac:dyDescent="0.25">
      <c r="A6" s="1" t="s">
        <v>8</v>
      </c>
      <c r="B6" s="1">
        <v>2253</v>
      </c>
      <c r="C6" s="6">
        <f t="shared" si="0"/>
        <v>1.35</v>
      </c>
      <c r="D6" s="8">
        <f t="shared" si="1"/>
        <v>3041.55</v>
      </c>
      <c r="E6" s="6">
        <v>2.1</v>
      </c>
      <c r="F6" s="8">
        <v>414</v>
      </c>
    </row>
    <row r="7" spans="1:6" x14ac:dyDescent="0.25">
      <c r="A7" s="1" t="s">
        <v>9</v>
      </c>
      <c r="B7" s="1">
        <v>2563</v>
      </c>
      <c r="C7" s="6">
        <f t="shared" si="0"/>
        <v>1.35</v>
      </c>
      <c r="D7" s="8">
        <f t="shared" si="1"/>
        <v>3460.05</v>
      </c>
      <c r="E7" s="6">
        <v>2.1</v>
      </c>
      <c r="F7" s="8">
        <v>472</v>
      </c>
    </row>
    <row r="8" spans="1:6" x14ac:dyDescent="0.25">
      <c r="A8" s="1" t="s">
        <v>10</v>
      </c>
      <c r="B8" s="1">
        <v>2693</v>
      </c>
      <c r="C8" s="6">
        <f t="shared" si="0"/>
        <v>1.35</v>
      </c>
      <c r="D8" s="8">
        <f t="shared" si="1"/>
        <v>3635.55</v>
      </c>
      <c r="E8" s="6">
        <v>2.1</v>
      </c>
      <c r="F8" s="8">
        <v>496</v>
      </c>
    </row>
    <row r="9" spans="1:6" x14ac:dyDescent="0.25">
      <c r="A9" s="1" t="s">
        <v>11</v>
      </c>
      <c r="B9" s="1">
        <v>3006</v>
      </c>
      <c r="C9" s="6">
        <f t="shared" si="0"/>
        <v>1.35</v>
      </c>
      <c r="D9" s="8">
        <f t="shared" si="1"/>
        <v>4058.1000000000004</v>
      </c>
      <c r="E9" s="6">
        <v>2.1</v>
      </c>
      <c r="F9" s="8">
        <v>553</v>
      </c>
    </row>
    <row r="10" spans="1:6" x14ac:dyDescent="0.25">
      <c r="A10" s="3" t="s">
        <v>2</v>
      </c>
      <c r="B10" s="3">
        <v>1386</v>
      </c>
      <c r="C10" s="6">
        <f t="shared" si="0"/>
        <v>1.35</v>
      </c>
      <c r="D10" s="8">
        <f t="shared" si="1"/>
        <v>1871.1000000000001</v>
      </c>
      <c r="E10" s="6">
        <v>2.1</v>
      </c>
      <c r="F10" s="8">
        <v>255</v>
      </c>
    </row>
    <row r="11" spans="1:6" x14ac:dyDescent="0.25">
      <c r="A11" s="3" t="s">
        <v>3</v>
      </c>
      <c r="B11" s="3">
        <v>1515</v>
      </c>
      <c r="C11" s="6">
        <f t="shared" si="0"/>
        <v>1.35</v>
      </c>
      <c r="D11" s="8">
        <f t="shared" si="1"/>
        <v>2045.2500000000002</v>
      </c>
      <c r="E11" s="6">
        <v>2.1</v>
      </c>
      <c r="F11" s="8">
        <v>279</v>
      </c>
    </row>
    <row r="12" spans="1:6" x14ac:dyDescent="0.25">
      <c r="A12" s="3" t="s">
        <v>4</v>
      </c>
      <c r="B12" s="1">
        <v>1815</v>
      </c>
      <c r="C12" s="6">
        <f t="shared" si="0"/>
        <v>1.35</v>
      </c>
      <c r="D12" s="8">
        <f t="shared" si="1"/>
        <v>2450.25</v>
      </c>
      <c r="E12" s="6">
        <v>2.1</v>
      </c>
      <c r="F12" s="8">
        <v>334</v>
      </c>
    </row>
    <row r="13" spans="1:6" x14ac:dyDescent="0.25">
      <c r="A13" s="1"/>
      <c r="B13" s="1"/>
      <c r="C13" s="6">
        <f t="shared" si="0"/>
        <v>1.35</v>
      </c>
      <c r="D13" s="8">
        <f t="shared" si="1"/>
        <v>0</v>
      </c>
      <c r="E13" s="6">
        <v>2.1</v>
      </c>
      <c r="F13" s="8">
        <f t="shared" ref="F13" si="2">B13*$E$3/12</f>
        <v>0</v>
      </c>
    </row>
    <row r="14" spans="1:6" x14ac:dyDescent="0.25">
      <c r="A14" s="1"/>
      <c r="B14" s="1"/>
      <c r="C14" s="5"/>
      <c r="D14" s="1"/>
      <c r="E14" s="1"/>
      <c r="F14" s="1"/>
    </row>
    <row r="15" spans="1:6" x14ac:dyDescent="0.25">
      <c r="C15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K12" sqref="K12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bestFit="1" customWidth="1"/>
    <col min="10" max="10" width="10.140625" style="15" bestFit="1" customWidth="1"/>
    <col min="11" max="16384" width="11.42578125" style="15"/>
  </cols>
  <sheetData>
    <row r="1" spans="1:10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3" t="s">
        <v>24</v>
      </c>
      <c r="J2" s="23" t="s">
        <v>26</v>
      </c>
    </row>
    <row r="3" spans="1:10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</row>
    <row r="4" spans="1:10" x14ac:dyDescent="0.25">
      <c r="A4" s="1" t="s">
        <v>6</v>
      </c>
      <c r="B4" s="20">
        <v>2799</v>
      </c>
      <c r="C4" s="17">
        <f>B4*$C$3</f>
        <v>3386.79</v>
      </c>
      <c r="D4" s="17">
        <v>1.2</v>
      </c>
      <c r="E4" s="21">
        <f>C4*D4</f>
        <v>4064.1479999999997</v>
      </c>
      <c r="F4" s="15">
        <v>1.57</v>
      </c>
      <c r="G4" s="17">
        <v>1.28</v>
      </c>
      <c r="H4" s="18">
        <f>C4*F4*G4</f>
        <v>6806.0931840000003</v>
      </c>
      <c r="I4" s="19">
        <f>H4/$I$3</f>
        <v>567.17443200000002</v>
      </c>
      <c r="J4" s="22">
        <f>H4*$J$3</f>
        <v>5444.874547200001</v>
      </c>
    </row>
    <row r="5" spans="1:10" x14ac:dyDescent="0.25">
      <c r="A5" s="1" t="s">
        <v>5</v>
      </c>
      <c r="B5" s="20">
        <v>3091</v>
      </c>
      <c r="C5" s="17">
        <f>B5*$C$3</f>
        <v>3740.1099999999997</v>
      </c>
      <c r="D5" s="17">
        <v>1.2</v>
      </c>
      <c r="E5" s="21">
        <f>C5*D5</f>
        <v>4488.1319999999996</v>
      </c>
      <c r="F5" s="15">
        <v>1.5649999999999999</v>
      </c>
      <c r="G5" s="17">
        <v>1.28</v>
      </c>
      <c r="H5" s="18">
        <f t="shared" ref="H5:H10" si="0">C5*F5*G5</f>
        <v>7492.1883519999983</v>
      </c>
      <c r="I5" s="19">
        <f>H5/$I$3</f>
        <v>624.34902933333319</v>
      </c>
      <c r="J5" s="22">
        <f t="shared" ref="J5:J10" si="1">H5*$J$3</f>
        <v>5993.7506815999986</v>
      </c>
    </row>
    <row r="6" spans="1:10" x14ac:dyDescent="0.25">
      <c r="A6" s="1" t="s">
        <v>7</v>
      </c>
      <c r="B6" s="20">
        <v>3425</v>
      </c>
      <c r="C6" s="17">
        <f t="shared" ref="C6:C10" si="2">B6*$C$3</f>
        <v>4144.25</v>
      </c>
      <c r="D6" s="17">
        <v>1.32</v>
      </c>
      <c r="E6" s="21">
        <f t="shared" ref="E6:E10" si="3">C6*D6</f>
        <v>5470.41</v>
      </c>
      <c r="F6" s="15">
        <v>1.57</v>
      </c>
      <c r="G6" s="17">
        <v>1.28</v>
      </c>
      <c r="H6" s="18">
        <f t="shared" si="0"/>
        <v>8328.2847999999994</v>
      </c>
      <c r="I6" s="19">
        <f t="shared" ref="I6:I10" si="4">H6/$I$3</f>
        <v>694.02373333333333</v>
      </c>
      <c r="J6" s="22">
        <f t="shared" si="1"/>
        <v>6662.6278400000001</v>
      </c>
    </row>
    <row r="7" spans="1:10" x14ac:dyDescent="0.25">
      <c r="A7" s="1" t="s">
        <v>32</v>
      </c>
      <c r="B7" s="20">
        <v>3823</v>
      </c>
      <c r="C7" s="17">
        <f t="shared" si="2"/>
        <v>4625.83</v>
      </c>
      <c r="D7" s="17">
        <v>1.2</v>
      </c>
      <c r="E7" s="21">
        <f t="shared" si="3"/>
        <v>5550.9960000000001</v>
      </c>
      <c r="F7" s="15">
        <v>1.57</v>
      </c>
      <c r="G7" s="17">
        <v>1.28</v>
      </c>
      <c r="H7" s="18">
        <f t="shared" si="0"/>
        <v>9296.0679680000012</v>
      </c>
      <c r="I7" s="19">
        <f t="shared" si="4"/>
        <v>774.67233066666677</v>
      </c>
      <c r="J7" s="22">
        <f t="shared" si="1"/>
        <v>7436.8543744000017</v>
      </c>
    </row>
    <row r="8" spans="1:10" x14ac:dyDescent="0.25">
      <c r="A8" s="1" t="s">
        <v>9</v>
      </c>
      <c r="B8" s="20">
        <v>4407</v>
      </c>
      <c r="C8" s="17">
        <f t="shared" si="2"/>
        <v>5332.47</v>
      </c>
      <c r="D8" s="17">
        <v>1.32</v>
      </c>
      <c r="E8" s="21">
        <f t="shared" si="3"/>
        <v>7038.8604000000005</v>
      </c>
      <c r="F8" s="15">
        <v>1.57</v>
      </c>
      <c r="G8" s="17">
        <v>1.28</v>
      </c>
      <c r="H8" s="18">
        <f t="shared" si="0"/>
        <v>10716.131712</v>
      </c>
      <c r="I8" s="19">
        <f t="shared" si="4"/>
        <v>893.01097600000003</v>
      </c>
      <c r="J8" s="22">
        <f t="shared" si="1"/>
        <v>8572.905369600001</v>
      </c>
    </row>
    <row r="9" spans="1:10" x14ac:dyDescent="0.25">
      <c r="A9" s="1" t="s">
        <v>10</v>
      </c>
      <c r="B9" s="20">
        <v>4849</v>
      </c>
      <c r="C9" s="17">
        <f t="shared" si="2"/>
        <v>5867.29</v>
      </c>
      <c r="D9" s="17">
        <v>1.2</v>
      </c>
      <c r="E9" s="21">
        <f t="shared" si="3"/>
        <v>7040.7479999999996</v>
      </c>
      <c r="F9" s="15">
        <v>1.57</v>
      </c>
      <c r="G9" s="17">
        <v>1.28</v>
      </c>
      <c r="H9" s="18">
        <f t="shared" si="0"/>
        <v>11790.905984000001</v>
      </c>
      <c r="I9" s="19">
        <f t="shared" si="4"/>
        <v>982.5754986666667</v>
      </c>
      <c r="J9" s="22">
        <f t="shared" si="1"/>
        <v>9432.7247872000007</v>
      </c>
    </row>
    <row r="10" spans="1:10" x14ac:dyDescent="0.25">
      <c r="A10" s="1" t="s">
        <v>11</v>
      </c>
      <c r="B10" s="20">
        <v>5300</v>
      </c>
      <c r="C10" s="17">
        <f t="shared" si="2"/>
        <v>6413</v>
      </c>
      <c r="D10" s="17">
        <v>1.32</v>
      </c>
      <c r="E10" s="21">
        <f t="shared" si="3"/>
        <v>8465.16</v>
      </c>
      <c r="F10" s="15">
        <v>1.57</v>
      </c>
      <c r="G10" s="17">
        <v>1.28</v>
      </c>
      <c r="H10" s="18">
        <f t="shared" si="0"/>
        <v>12887.5648</v>
      </c>
      <c r="I10" s="19">
        <f t="shared" si="4"/>
        <v>1073.9637333333333</v>
      </c>
      <c r="J10" s="22">
        <f t="shared" si="1"/>
        <v>10310.05184</v>
      </c>
    </row>
    <row r="11" spans="1:10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0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0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0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0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0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6"/>
  <sheetViews>
    <sheetView workbookViewId="0">
      <selection activeCell="K4" sqref="K4:K10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bestFit="1" customWidth="1"/>
    <col min="3" max="3" width="11.5703125" style="15" bestFit="1" customWidth="1"/>
    <col min="4" max="4" width="15.285156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4" style="15" bestFit="1" customWidth="1"/>
    <col min="10" max="10" width="10.140625" style="15" bestFit="1" customWidth="1"/>
    <col min="11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3" t="s">
        <v>24</v>
      </c>
      <c r="J2" s="23" t="s">
        <v>26</v>
      </c>
      <c r="K2" s="15">
        <v>1.1499999999999999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</row>
    <row r="4" spans="1:11" x14ac:dyDescent="0.25">
      <c r="A4" s="1" t="s">
        <v>6</v>
      </c>
      <c r="B4" s="20">
        <v>3079</v>
      </c>
      <c r="C4" s="17">
        <f>B4*$C$3</f>
        <v>3725.5899999999997</v>
      </c>
      <c r="D4" s="17">
        <v>1.2</v>
      </c>
      <c r="E4" s="21">
        <f>C4*D4</f>
        <v>4470.7079999999996</v>
      </c>
      <c r="F4" s="15">
        <v>1.57</v>
      </c>
      <c r="G4" s="17">
        <v>1.28</v>
      </c>
      <c r="H4" s="18">
        <f>C4*F4*G4</f>
        <v>7486.9456639999999</v>
      </c>
      <c r="I4" s="19">
        <f>H4/$I$3</f>
        <v>623.91213866666669</v>
      </c>
      <c r="J4" s="22">
        <f>H4*$J$3</f>
        <v>5989.5565311999999</v>
      </c>
      <c r="K4" s="15">
        <f>B4*$K$2</f>
        <v>3540.85</v>
      </c>
    </row>
    <row r="5" spans="1:11" x14ac:dyDescent="0.25">
      <c r="A5" s="1" t="s">
        <v>5</v>
      </c>
      <c r="B5" s="20">
        <v>3400</v>
      </c>
      <c r="C5" s="17">
        <f>B5*$C$3</f>
        <v>4114</v>
      </c>
      <c r="D5" s="17">
        <v>1.2</v>
      </c>
      <c r="E5" s="21">
        <f>C5*D5</f>
        <v>4936.8</v>
      </c>
      <c r="F5" s="15">
        <v>1.5649999999999999</v>
      </c>
      <c r="G5" s="17">
        <v>1.28</v>
      </c>
      <c r="H5" s="18">
        <f t="shared" ref="H5:H10" si="0">C5*F5*G5</f>
        <v>8241.1648000000005</v>
      </c>
      <c r="I5" s="19">
        <f>H5/$I$3</f>
        <v>686.76373333333333</v>
      </c>
      <c r="J5" s="22">
        <f t="shared" ref="J5:J10" si="1">H5*$J$3</f>
        <v>6592.9318400000011</v>
      </c>
      <c r="K5" s="15">
        <f t="shared" ref="K5:K10" si="2">B5*$K$2</f>
        <v>3909.9999999999995</v>
      </c>
    </row>
    <row r="6" spans="1:11" x14ac:dyDescent="0.25">
      <c r="A6" s="1" t="s">
        <v>7</v>
      </c>
      <c r="B6" s="20">
        <v>3834</v>
      </c>
      <c r="C6" s="17">
        <f t="shared" ref="C6:C10" si="3">B6*$C$3</f>
        <v>4639.1399999999994</v>
      </c>
      <c r="D6" s="17">
        <v>1.32</v>
      </c>
      <c r="E6" s="21">
        <f t="shared" ref="E6:E10" si="4">C6*D6</f>
        <v>6123.6647999999996</v>
      </c>
      <c r="F6" s="15">
        <v>1.55</v>
      </c>
      <c r="G6" s="17">
        <v>1.28</v>
      </c>
      <c r="H6" s="18">
        <f t="shared" si="0"/>
        <v>9204.0537599999989</v>
      </c>
      <c r="I6" s="19">
        <f t="shared" ref="I6:I10" si="5">H6/$I$3</f>
        <v>767.00447999999994</v>
      </c>
      <c r="J6" s="22">
        <f t="shared" si="1"/>
        <v>7363.2430079999995</v>
      </c>
      <c r="K6" s="15">
        <f t="shared" si="2"/>
        <v>4409.0999999999995</v>
      </c>
    </row>
    <row r="7" spans="1:11" x14ac:dyDescent="0.25">
      <c r="A7" s="1" t="s">
        <v>32</v>
      </c>
      <c r="B7" s="20">
        <v>4205</v>
      </c>
      <c r="C7" s="17">
        <f t="shared" si="3"/>
        <v>5088.05</v>
      </c>
      <c r="D7" s="17">
        <v>1.2</v>
      </c>
      <c r="E7" s="21">
        <f t="shared" si="4"/>
        <v>6105.66</v>
      </c>
      <c r="F7" s="15">
        <v>1.53</v>
      </c>
      <c r="G7" s="17">
        <v>1.28</v>
      </c>
      <c r="H7" s="18">
        <f t="shared" si="0"/>
        <v>9964.4371200000005</v>
      </c>
      <c r="I7" s="19">
        <f t="shared" si="5"/>
        <v>830.36976000000004</v>
      </c>
      <c r="J7" s="22">
        <f t="shared" si="1"/>
        <v>7971.5496960000009</v>
      </c>
      <c r="K7" s="15">
        <f t="shared" si="2"/>
        <v>4835.75</v>
      </c>
    </row>
    <row r="8" spans="1:11" x14ac:dyDescent="0.25">
      <c r="A8" s="1" t="s">
        <v>9</v>
      </c>
      <c r="B8" s="20">
        <v>4848</v>
      </c>
      <c r="C8" s="17">
        <f t="shared" si="3"/>
        <v>5866.08</v>
      </c>
      <c r="D8" s="17">
        <v>1.32</v>
      </c>
      <c r="E8" s="21">
        <f t="shared" si="4"/>
        <v>7743.2256000000007</v>
      </c>
      <c r="F8" s="15">
        <v>1.55</v>
      </c>
      <c r="G8" s="17">
        <v>1.28</v>
      </c>
      <c r="H8" s="18">
        <f t="shared" si="0"/>
        <v>11638.302720000002</v>
      </c>
      <c r="I8" s="19">
        <f t="shared" si="5"/>
        <v>969.85856000000013</v>
      </c>
      <c r="J8" s="22">
        <f t="shared" si="1"/>
        <v>9310.6421760000012</v>
      </c>
      <c r="K8" s="15">
        <f t="shared" si="2"/>
        <v>5575.2</v>
      </c>
    </row>
    <row r="9" spans="1:11" x14ac:dyDescent="0.25">
      <c r="A9" s="1" t="s">
        <v>10</v>
      </c>
      <c r="B9" s="20">
        <v>5334</v>
      </c>
      <c r="C9" s="17">
        <f t="shared" si="3"/>
        <v>6454.1399999999994</v>
      </c>
      <c r="D9" s="17">
        <v>1.2</v>
      </c>
      <c r="E9" s="21">
        <f t="shared" si="4"/>
        <v>7744.9679999999989</v>
      </c>
      <c r="F9" s="15">
        <v>1.55</v>
      </c>
      <c r="G9" s="17">
        <v>1.28</v>
      </c>
      <c r="H9" s="18">
        <f t="shared" si="0"/>
        <v>12805.01376</v>
      </c>
      <c r="I9" s="19">
        <f t="shared" si="5"/>
        <v>1067.08448</v>
      </c>
      <c r="J9" s="22">
        <f t="shared" si="1"/>
        <v>10244.011008000001</v>
      </c>
      <c r="K9" s="15">
        <f t="shared" si="2"/>
        <v>6134.0999999999995</v>
      </c>
    </row>
    <row r="10" spans="1:11" x14ac:dyDescent="0.25">
      <c r="A10" s="1" t="s">
        <v>11</v>
      </c>
      <c r="B10" s="20">
        <v>5830</v>
      </c>
      <c r="C10" s="17">
        <f t="shared" si="3"/>
        <v>7054.3</v>
      </c>
      <c r="D10" s="17">
        <v>1.32</v>
      </c>
      <c r="E10" s="21">
        <f t="shared" si="4"/>
        <v>9311.6760000000013</v>
      </c>
      <c r="F10" s="15">
        <v>1.55</v>
      </c>
      <c r="G10" s="17">
        <v>1.28</v>
      </c>
      <c r="H10" s="18">
        <f t="shared" si="0"/>
        <v>13995.731200000002</v>
      </c>
      <c r="I10" s="19">
        <f t="shared" si="5"/>
        <v>1166.3109333333334</v>
      </c>
      <c r="J10" s="22">
        <f t="shared" si="1"/>
        <v>11196.584960000002</v>
      </c>
      <c r="K10" s="15">
        <f t="shared" si="2"/>
        <v>6704.4999999999991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bestFit="1" customWidth="1"/>
    <col min="10" max="10" width="10.140625" style="15" bestFit="1" customWidth="1"/>
    <col min="11" max="16384" width="11.42578125" style="15"/>
  </cols>
  <sheetData>
    <row r="1" spans="1:10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3" t="s">
        <v>24</v>
      </c>
      <c r="J2" s="23" t="s">
        <v>26</v>
      </c>
    </row>
    <row r="3" spans="1:10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0.75</v>
      </c>
    </row>
    <row r="4" spans="1:10" x14ac:dyDescent="0.25">
      <c r="A4" s="1" t="s">
        <v>6</v>
      </c>
      <c r="B4" s="20">
        <v>3802</v>
      </c>
      <c r="C4" s="17">
        <f>B4*$C$3</f>
        <v>4600.42</v>
      </c>
      <c r="D4" s="17">
        <v>1.18</v>
      </c>
      <c r="E4" s="21">
        <f>C4*D4</f>
        <v>5428.4956000000002</v>
      </c>
      <c r="F4" s="15">
        <v>1.57</v>
      </c>
      <c r="G4" s="17">
        <v>1.38</v>
      </c>
      <c r="H4" s="18">
        <f>C4*F4*G4</f>
        <v>9967.2699720000001</v>
      </c>
      <c r="I4" s="19">
        <f>H4/$I$3</f>
        <v>830.60583099999997</v>
      </c>
      <c r="J4" s="22">
        <f>H4*$J$3</f>
        <v>7475.4524789999996</v>
      </c>
    </row>
    <row r="5" spans="1:10" x14ac:dyDescent="0.25">
      <c r="A5" s="1" t="s">
        <v>5</v>
      </c>
      <c r="B5" s="20">
        <v>4198</v>
      </c>
      <c r="C5" s="17">
        <f>B5*$C$3</f>
        <v>5079.58</v>
      </c>
      <c r="D5" s="17">
        <v>1.18</v>
      </c>
      <c r="E5" s="21">
        <f>C5*D5</f>
        <v>5993.9043999999994</v>
      </c>
      <c r="F5" s="15">
        <v>1.5649999999999999</v>
      </c>
      <c r="G5" s="17">
        <v>1.38</v>
      </c>
      <c r="H5" s="18">
        <f t="shared" ref="H5:H10" si="0">C5*F5*G5</f>
        <v>10970.368925999999</v>
      </c>
      <c r="I5" s="19">
        <f>H5/$I$3</f>
        <v>914.19741049999993</v>
      </c>
      <c r="J5" s="22">
        <f t="shared" ref="J5:J10" si="1">H5*$J$3</f>
        <v>8227.7766945000003</v>
      </c>
    </row>
    <row r="6" spans="1:10" x14ac:dyDescent="0.25">
      <c r="A6" s="1" t="s">
        <v>7</v>
      </c>
      <c r="B6" s="20">
        <v>4734</v>
      </c>
      <c r="C6" s="17">
        <f t="shared" ref="C6:C10" si="2">B6*$C$3</f>
        <v>5728.1399999999994</v>
      </c>
      <c r="D6" s="17">
        <v>1.25</v>
      </c>
      <c r="E6" s="21">
        <f t="shared" ref="E6:E10" si="3">C6*D6</f>
        <v>7160.1749999999993</v>
      </c>
      <c r="F6" s="15">
        <v>1.55</v>
      </c>
      <c r="G6" s="17">
        <v>1.38</v>
      </c>
      <c r="H6" s="18">
        <f t="shared" si="0"/>
        <v>12252.491459999999</v>
      </c>
      <c r="I6" s="19">
        <f t="shared" ref="I6:I10" si="4">H6/$I$3</f>
        <v>1021.0409549999999</v>
      </c>
      <c r="J6" s="22">
        <f t="shared" si="1"/>
        <v>9189.3685949999999</v>
      </c>
    </row>
    <row r="7" spans="1:10" x14ac:dyDescent="0.25">
      <c r="A7" s="1" t="s">
        <v>32</v>
      </c>
      <c r="B7" s="20">
        <v>5192</v>
      </c>
      <c r="C7" s="17">
        <f t="shared" si="2"/>
        <v>6282.32</v>
      </c>
      <c r="D7" s="17">
        <v>1.18</v>
      </c>
      <c r="E7" s="21">
        <f t="shared" si="3"/>
        <v>7413.1375999999991</v>
      </c>
      <c r="F7" s="15">
        <v>1.53</v>
      </c>
      <c r="G7" s="17">
        <v>1.38</v>
      </c>
      <c r="H7" s="18">
        <f t="shared" si="0"/>
        <v>13264.490447999999</v>
      </c>
      <c r="I7" s="19">
        <f t="shared" si="4"/>
        <v>1105.374204</v>
      </c>
      <c r="J7" s="22">
        <f t="shared" si="1"/>
        <v>9948.3678359999994</v>
      </c>
    </row>
    <row r="8" spans="1:10" x14ac:dyDescent="0.25">
      <c r="A8" s="1" t="s">
        <v>9</v>
      </c>
      <c r="B8" s="20">
        <v>5985</v>
      </c>
      <c r="C8" s="17">
        <f t="shared" si="2"/>
        <v>7241.8499999999995</v>
      </c>
      <c r="D8" s="17">
        <v>1.25</v>
      </c>
      <c r="E8" s="21">
        <f t="shared" si="3"/>
        <v>9052.3125</v>
      </c>
      <c r="F8" s="15">
        <v>1.55</v>
      </c>
      <c r="G8" s="17">
        <v>1.38</v>
      </c>
      <c r="H8" s="18">
        <f t="shared" si="0"/>
        <v>15490.317149999999</v>
      </c>
      <c r="I8" s="19">
        <f t="shared" si="4"/>
        <v>1290.8597625</v>
      </c>
      <c r="J8" s="22">
        <f t="shared" si="1"/>
        <v>11617.737862499998</v>
      </c>
    </row>
    <row r="9" spans="1:10" x14ac:dyDescent="0.25">
      <c r="A9" s="1" t="s">
        <v>10</v>
      </c>
      <c r="B9" s="20">
        <v>6587</v>
      </c>
      <c r="C9" s="17">
        <f t="shared" si="2"/>
        <v>7970.2699999999995</v>
      </c>
      <c r="D9" s="17">
        <v>1.25</v>
      </c>
      <c r="E9" s="21">
        <f t="shared" si="3"/>
        <v>9962.8374999999996</v>
      </c>
      <c r="F9" s="15">
        <v>1.55</v>
      </c>
      <c r="G9" s="17">
        <v>1.38</v>
      </c>
      <c r="H9" s="18">
        <f t="shared" si="0"/>
        <v>17048.407529999997</v>
      </c>
      <c r="I9" s="19">
        <f t="shared" si="4"/>
        <v>1420.7006274999997</v>
      </c>
      <c r="J9" s="22">
        <f t="shared" si="1"/>
        <v>12786.305647499998</v>
      </c>
    </row>
    <row r="10" spans="1:10" x14ac:dyDescent="0.25">
      <c r="A10" s="1" t="s">
        <v>11</v>
      </c>
      <c r="B10" s="20">
        <v>7199</v>
      </c>
      <c r="C10" s="17">
        <f t="shared" si="2"/>
        <v>8710.7899999999991</v>
      </c>
      <c r="D10" s="17">
        <v>1.25</v>
      </c>
      <c r="E10" s="21">
        <f t="shared" si="3"/>
        <v>10888.487499999999</v>
      </c>
      <c r="F10" s="15">
        <v>1.55</v>
      </c>
      <c r="G10" s="17">
        <v>1.38</v>
      </c>
      <c r="H10" s="18">
        <f t="shared" si="0"/>
        <v>18632.379809999995</v>
      </c>
      <c r="I10" s="19">
        <f t="shared" si="4"/>
        <v>1552.6983174999996</v>
      </c>
      <c r="J10" s="22">
        <f t="shared" si="1"/>
        <v>13974.284857499995</v>
      </c>
    </row>
    <row r="11" spans="1:10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0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0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0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0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0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85546875" style="15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34</v>
      </c>
      <c r="K2" s="23" t="s">
        <v>26</v>
      </c>
    </row>
    <row r="3" spans="1:11" ht="22.5" hidden="1" customHeight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0.82</v>
      </c>
      <c r="K3" s="15">
        <v>0.65</v>
      </c>
    </row>
    <row r="4" spans="1:11" x14ac:dyDescent="0.25">
      <c r="A4" s="1" t="s">
        <v>6</v>
      </c>
      <c r="B4" s="20">
        <v>3802</v>
      </c>
      <c r="C4" s="17">
        <f>B4*$C$3</f>
        <v>4600.42</v>
      </c>
      <c r="D4" s="17">
        <v>1.18</v>
      </c>
      <c r="E4" s="21">
        <f>C4*D4</f>
        <v>5428.4956000000002</v>
      </c>
      <c r="F4" s="15">
        <v>1.57</v>
      </c>
      <c r="G4" s="17">
        <v>1.58</v>
      </c>
      <c r="H4" s="18">
        <f>C4*F4*G4</f>
        <v>11411.801852000001</v>
      </c>
      <c r="I4" s="19">
        <f>H4/$I$3</f>
        <v>950.98348766666675</v>
      </c>
      <c r="J4" s="19">
        <f>I4*$J$3</f>
        <v>779.80645988666663</v>
      </c>
      <c r="K4" s="22">
        <f>H4*$K$3</f>
        <v>7417.6712038000005</v>
      </c>
    </row>
    <row r="5" spans="1:11" x14ac:dyDescent="0.25">
      <c r="A5" s="1" t="s">
        <v>5</v>
      </c>
      <c r="B5" s="20">
        <v>4198</v>
      </c>
      <c r="C5" s="17">
        <f>B5*$C$3</f>
        <v>5079.58</v>
      </c>
      <c r="D5" s="17">
        <v>1.18</v>
      </c>
      <c r="E5" s="21">
        <f>C5*D5</f>
        <v>5993.9043999999994</v>
      </c>
      <c r="F5" s="15">
        <v>1.5649999999999999</v>
      </c>
      <c r="G5" s="17">
        <v>1.58</v>
      </c>
      <c r="H5" s="18">
        <f t="shared" ref="H5:H10" si="0">C5*F5*G5</f>
        <v>12560.277466000001</v>
      </c>
      <c r="I5" s="19">
        <f>H5/$I$3</f>
        <v>1046.6897888333335</v>
      </c>
      <c r="J5" s="19">
        <f t="shared" ref="J5:J10" si="1">I5*$J$3</f>
        <v>858.28562684333349</v>
      </c>
      <c r="K5" s="22">
        <f t="shared" ref="K5:K10" si="2">H5*$K$3</f>
        <v>8164.1803529000008</v>
      </c>
    </row>
    <row r="6" spans="1:11" x14ac:dyDescent="0.25">
      <c r="A6" s="1" t="s">
        <v>7</v>
      </c>
      <c r="B6" s="20">
        <v>4734</v>
      </c>
      <c r="C6" s="17">
        <f t="shared" ref="C6:C10" si="3">B6*$C$3</f>
        <v>5728.1399999999994</v>
      </c>
      <c r="D6" s="17">
        <v>1.25</v>
      </c>
      <c r="E6" s="21">
        <f t="shared" ref="E6:E10" si="4">C6*D6</f>
        <v>7160.1749999999993</v>
      </c>
      <c r="F6" s="15">
        <v>1.55</v>
      </c>
      <c r="G6" s="17">
        <v>1.58</v>
      </c>
      <c r="H6" s="18">
        <f t="shared" si="0"/>
        <v>14028.21486</v>
      </c>
      <c r="I6" s="19">
        <f t="shared" ref="I6:I10" si="5">H6/$I$3</f>
        <v>1169.0179049999999</v>
      </c>
      <c r="J6" s="19">
        <f t="shared" si="1"/>
        <v>958.59468209999989</v>
      </c>
      <c r="K6" s="22">
        <f t="shared" si="2"/>
        <v>9118.3396590000011</v>
      </c>
    </row>
    <row r="7" spans="1:11" x14ac:dyDescent="0.25">
      <c r="A7" s="1" t="s">
        <v>32</v>
      </c>
      <c r="B7" s="20">
        <v>5192</v>
      </c>
      <c r="C7" s="17">
        <f t="shared" si="3"/>
        <v>6282.32</v>
      </c>
      <c r="D7" s="17">
        <v>1.18</v>
      </c>
      <c r="E7" s="21">
        <f t="shared" si="4"/>
        <v>7413.1375999999991</v>
      </c>
      <c r="F7" s="15">
        <v>1.53</v>
      </c>
      <c r="G7" s="17">
        <v>1.58</v>
      </c>
      <c r="H7" s="18">
        <f t="shared" si="0"/>
        <v>15186.880368</v>
      </c>
      <c r="I7" s="19">
        <f t="shared" si="5"/>
        <v>1265.5733640000001</v>
      </c>
      <c r="J7" s="19">
        <f t="shared" si="1"/>
        <v>1037.77015848</v>
      </c>
      <c r="K7" s="22">
        <f t="shared" si="2"/>
        <v>9871.4722392000003</v>
      </c>
    </row>
    <row r="8" spans="1:11" x14ac:dyDescent="0.25">
      <c r="A8" s="1" t="s">
        <v>9</v>
      </c>
      <c r="B8" s="20">
        <v>5985</v>
      </c>
      <c r="C8" s="17">
        <f t="shared" si="3"/>
        <v>7241.8499999999995</v>
      </c>
      <c r="D8" s="17">
        <v>1.25</v>
      </c>
      <c r="E8" s="21">
        <f t="shared" si="4"/>
        <v>9052.3125</v>
      </c>
      <c r="F8" s="15">
        <v>1.55</v>
      </c>
      <c r="G8" s="17">
        <v>1.58</v>
      </c>
      <c r="H8" s="18">
        <f t="shared" si="0"/>
        <v>17735.290650000003</v>
      </c>
      <c r="I8" s="19">
        <f t="shared" si="5"/>
        <v>1477.9408875000001</v>
      </c>
      <c r="J8" s="19">
        <f t="shared" si="1"/>
        <v>1211.91152775</v>
      </c>
      <c r="K8" s="22">
        <f t="shared" si="2"/>
        <v>11527.938922500001</v>
      </c>
    </row>
    <row r="9" spans="1:11" x14ac:dyDescent="0.25">
      <c r="A9" s="1" t="s">
        <v>10</v>
      </c>
      <c r="B9" s="20">
        <v>6587</v>
      </c>
      <c r="C9" s="17">
        <f t="shared" si="3"/>
        <v>7970.2699999999995</v>
      </c>
      <c r="D9" s="17">
        <v>1.25</v>
      </c>
      <c r="E9" s="21">
        <f t="shared" si="4"/>
        <v>9962.8374999999996</v>
      </c>
      <c r="F9" s="15">
        <v>1.55</v>
      </c>
      <c r="G9" s="17">
        <v>1.58</v>
      </c>
      <c r="H9" s="18">
        <f t="shared" si="0"/>
        <v>19519.19123</v>
      </c>
      <c r="I9" s="19">
        <f t="shared" si="5"/>
        <v>1626.5992691666668</v>
      </c>
      <c r="J9" s="19">
        <f t="shared" si="1"/>
        <v>1333.8114007166666</v>
      </c>
      <c r="K9" s="22">
        <f t="shared" si="2"/>
        <v>12687.474299500002</v>
      </c>
    </row>
    <row r="10" spans="1:11" x14ac:dyDescent="0.25">
      <c r="A10" s="1" t="s">
        <v>11</v>
      </c>
      <c r="B10" s="20">
        <v>7199</v>
      </c>
      <c r="C10" s="17">
        <f t="shared" si="3"/>
        <v>8710.7899999999991</v>
      </c>
      <c r="D10" s="17">
        <v>1.25</v>
      </c>
      <c r="E10" s="21">
        <f t="shared" si="4"/>
        <v>10888.487499999999</v>
      </c>
      <c r="F10" s="15">
        <v>1.55</v>
      </c>
      <c r="G10" s="17">
        <v>1.58</v>
      </c>
      <c r="H10" s="18">
        <f t="shared" si="0"/>
        <v>21332.724709999999</v>
      </c>
      <c r="I10" s="19">
        <f t="shared" si="5"/>
        <v>1777.7270591666665</v>
      </c>
      <c r="J10" s="19">
        <f t="shared" si="1"/>
        <v>1457.7361885166665</v>
      </c>
      <c r="K10" s="22">
        <f t="shared" si="2"/>
        <v>13866.2710615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14"/>
      <c r="K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>
      <selection activeCell="A3" sqref="A3:XFD3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85546875" style="15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35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3802</v>
      </c>
      <c r="C4" s="17">
        <f>B4*$C$3</f>
        <v>4600.42</v>
      </c>
      <c r="D4" s="17">
        <v>1.18</v>
      </c>
      <c r="E4" s="21">
        <f>C4*D4</f>
        <v>5428.4956000000002</v>
      </c>
      <c r="F4" s="15">
        <v>1.57</v>
      </c>
      <c r="G4" s="17">
        <v>1.8</v>
      </c>
      <c r="H4" s="18">
        <f>C4*F4*G4</f>
        <v>13000.78692</v>
      </c>
      <c r="I4" s="19">
        <f>H4/$I$3</f>
        <v>1083.3989100000001</v>
      </c>
      <c r="J4" s="19">
        <f>I4*$J$3</f>
        <v>920.88907350000011</v>
      </c>
      <c r="K4" s="22">
        <f>H4*$K$3</f>
        <v>7215.436740600001</v>
      </c>
    </row>
    <row r="5" spans="1:11" x14ac:dyDescent="0.25">
      <c r="A5" s="1" t="s">
        <v>5</v>
      </c>
      <c r="B5" s="20">
        <v>4198</v>
      </c>
      <c r="C5" s="17">
        <f>B5*$C$3</f>
        <v>5079.58</v>
      </c>
      <c r="D5" s="17">
        <v>1.18</v>
      </c>
      <c r="E5" s="21">
        <f>C5*D5</f>
        <v>5993.9043999999994</v>
      </c>
      <c r="F5" s="15">
        <v>1.5649999999999999</v>
      </c>
      <c r="G5" s="17">
        <v>1.8</v>
      </c>
      <c r="H5" s="18">
        <f t="shared" ref="H5:H10" si="0">C5*F5*G5</f>
        <v>14309.17686</v>
      </c>
      <c r="I5" s="19">
        <f>H5/$I$3</f>
        <v>1192.431405</v>
      </c>
      <c r="J5" s="19">
        <f t="shared" ref="J5:J10" si="1">I5*$J$3</f>
        <v>1013.56669425</v>
      </c>
      <c r="K5" s="22">
        <f t="shared" ref="K5:K10" si="2">H5*$K$3</f>
        <v>7941.5931573000007</v>
      </c>
    </row>
    <row r="6" spans="1:11" x14ac:dyDescent="0.25">
      <c r="A6" s="1" t="s">
        <v>7</v>
      </c>
      <c r="B6" s="20">
        <v>4734</v>
      </c>
      <c r="C6" s="17">
        <f t="shared" ref="C6:C10" si="3">B6*$C$3</f>
        <v>5728.1399999999994</v>
      </c>
      <c r="D6" s="17">
        <v>1.25</v>
      </c>
      <c r="E6" s="21">
        <f t="shared" ref="E6:E10" si="4">C6*D6</f>
        <v>7160.1749999999993</v>
      </c>
      <c r="F6" s="15">
        <v>1.55</v>
      </c>
      <c r="G6" s="17">
        <v>1.8</v>
      </c>
      <c r="H6" s="18">
        <f t="shared" si="0"/>
        <v>15981.510600000001</v>
      </c>
      <c r="I6" s="19">
        <f t="shared" ref="I6:I10" si="5">H6/$I$3</f>
        <v>1331.7925500000001</v>
      </c>
      <c r="J6" s="19">
        <f t="shared" si="1"/>
        <v>1132.0236675000001</v>
      </c>
      <c r="K6" s="22">
        <f t="shared" si="2"/>
        <v>8869.7383830000017</v>
      </c>
    </row>
    <row r="7" spans="1:11" x14ac:dyDescent="0.25">
      <c r="A7" s="1" t="s">
        <v>32</v>
      </c>
      <c r="B7" s="20">
        <v>5192</v>
      </c>
      <c r="C7" s="17">
        <f t="shared" si="3"/>
        <v>6282.32</v>
      </c>
      <c r="D7" s="17">
        <v>1.18</v>
      </c>
      <c r="E7" s="21">
        <f t="shared" si="4"/>
        <v>7413.1375999999991</v>
      </c>
      <c r="F7" s="15">
        <v>1.53</v>
      </c>
      <c r="G7" s="17">
        <v>1.8</v>
      </c>
      <c r="H7" s="18">
        <f t="shared" si="0"/>
        <v>17301.509280000002</v>
      </c>
      <c r="I7" s="19">
        <f t="shared" si="5"/>
        <v>1441.7924400000002</v>
      </c>
      <c r="J7" s="19">
        <f t="shared" si="1"/>
        <v>1225.5235740000001</v>
      </c>
      <c r="K7" s="22">
        <f t="shared" si="2"/>
        <v>9602.3376504000025</v>
      </c>
    </row>
    <row r="8" spans="1:11" x14ac:dyDescent="0.25">
      <c r="A8" s="1" t="s">
        <v>9</v>
      </c>
      <c r="B8" s="20">
        <v>5985</v>
      </c>
      <c r="C8" s="17">
        <f t="shared" si="3"/>
        <v>7241.8499999999995</v>
      </c>
      <c r="D8" s="17">
        <v>1.25</v>
      </c>
      <c r="E8" s="21">
        <f t="shared" si="4"/>
        <v>9052.3125</v>
      </c>
      <c r="F8" s="15">
        <v>1.55</v>
      </c>
      <c r="G8" s="17">
        <v>1.8</v>
      </c>
      <c r="H8" s="18">
        <f t="shared" si="0"/>
        <v>20204.761500000001</v>
      </c>
      <c r="I8" s="19">
        <f t="shared" si="5"/>
        <v>1683.730125</v>
      </c>
      <c r="J8" s="19">
        <f t="shared" si="1"/>
        <v>1431.17060625</v>
      </c>
      <c r="K8" s="22">
        <f t="shared" si="2"/>
        <v>11213.642632500001</v>
      </c>
    </row>
    <row r="9" spans="1:11" x14ac:dyDescent="0.25">
      <c r="A9" s="1" t="s">
        <v>10</v>
      </c>
      <c r="B9" s="20">
        <v>6587</v>
      </c>
      <c r="C9" s="17">
        <f t="shared" si="3"/>
        <v>7970.2699999999995</v>
      </c>
      <c r="D9" s="17">
        <v>1.25</v>
      </c>
      <c r="E9" s="21">
        <f t="shared" si="4"/>
        <v>9962.8374999999996</v>
      </c>
      <c r="F9" s="15">
        <v>1.55</v>
      </c>
      <c r="G9" s="17">
        <v>1.8</v>
      </c>
      <c r="H9" s="18">
        <f t="shared" si="0"/>
        <v>22237.0533</v>
      </c>
      <c r="I9" s="19">
        <f t="shared" si="5"/>
        <v>1853.087775</v>
      </c>
      <c r="J9" s="19">
        <f t="shared" si="1"/>
        <v>1575.1246087499999</v>
      </c>
      <c r="K9" s="22">
        <f t="shared" si="2"/>
        <v>12341.564581500001</v>
      </c>
    </row>
    <row r="10" spans="1:11" x14ac:dyDescent="0.25">
      <c r="A10" s="1" t="s">
        <v>11</v>
      </c>
      <c r="B10" s="20">
        <v>7199</v>
      </c>
      <c r="C10" s="17">
        <f t="shared" si="3"/>
        <v>8710.7899999999991</v>
      </c>
      <c r="D10" s="17">
        <v>1.25</v>
      </c>
      <c r="E10" s="21">
        <f t="shared" si="4"/>
        <v>10888.487499999999</v>
      </c>
      <c r="F10" s="15">
        <v>1.55</v>
      </c>
      <c r="G10" s="17">
        <v>1.8</v>
      </c>
      <c r="H10" s="18">
        <f t="shared" si="0"/>
        <v>24303.104099999997</v>
      </c>
      <c r="I10" s="19">
        <f t="shared" si="5"/>
        <v>2025.2586749999998</v>
      </c>
      <c r="J10" s="19">
        <f t="shared" si="1"/>
        <v>1721.4698737499998</v>
      </c>
      <c r="K10" s="22">
        <f t="shared" si="2"/>
        <v>13488.222775499999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14"/>
      <c r="K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P13" sqref="P13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85546875" style="15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35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4234</v>
      </c>
      <c r="C4" s="17">
        <f>B4*$C$3</f>
        <v>5123.1399999999994</v>
      </c>
      <c r="D4" s="17">
        <v>1.18</v>
      </c>
      <c r="E4" s="21">
        <f>C4*D4</f>
        <v>6045.3051999999989</v>
      </c>
      <c r="F4" s="15">
        <v>1.56</v>
      </c>
      <c r="G4" s="17">
        <v>1.8</v>
      </c>
      <c r="H4" s="18">
        <f>C4*F4*G4</f>
        <v>14385.777119999999</v>
      </c>
      <c r="I4" s="19">
        <f>H4/$I$3</f>
        <v>1198.81476</v>
      </c>
      <c r="J4" s="19">
        <f>I4*$J$3</f>
        <v>1018.9925459999999</v>
      </c>
      <c r="K4" s="22">
        <f>H4*$K$3</f>
        <v>7984.1063015999998</v>
      </c>
    </row>
    <row r="5" spans="1:11" x14ac:dyDescent="0.25">
      <c r="A5" s="1" t="s">
        <v>5</v>
      </c>
      <c r="B5" s="20">
        <v>4675</v>
      </c>
      <c r="C5" s="17">
        <f>B5*$C$3</f>
        <v>5656.75</v>
      </c>
      <c r="D5" s="17">
        <v>1.18</v>
      </c>
      <c r="E5" s="21">
        <f>C5*D5</f>
        <v>6674.9649999999992</v>
      </c>
      <c r="F5" s="15">
        <v>1.5649999999999999</v>
      </c>
      <c r="G5" s="17">
        <v>1.8</v>
      </c>
      <c r="H5" s="18">
        <f t="shared" ref="H5:H10" si="0">C5*F5*G5</f>
        <v>15935.06475</v>
      </c>
      <c r="I5" s="19">
        <f>H5/$I$3</f>
        <v>1327.9220625</v>
      </c>
      <c r="J5" s="19">
        <f t="shared" ref="J5:J10" si="1">I5*$J$3</f>
        <v>1128.733753125</v>
      </c>
      <c r="K5" s="22">
        <f t="shared" ref="K5:K10" si="2">H5*$K$3</f>
        <v>8843.9609362500014</v>
      </c>
    </row>
    <row r="6" spans="1:11" x14ac:dyDescent="0.25">
      <c r="A6" s="1" t="s">
        <v>7</v>
      </c>
      <c r="B6" s="20">
        <v>5272</v>
      </c>
      <c r="C6" s="17">
        <f t="shared" ref="C6:C10" si="3">B6*$C$3</f>
        <v>6379.12</v>
      </c>
      <c r="D6" s="17">
        <v>1.25</v>
      </c>
      <c r="E6" s="21">
        <f t="shared" ref="E6:E10" si="4">C6*D6</f>
        <v>7973.9</v>
      </c>
      <c r="F6" s="15">
        <v>1.55</v>
      </c>
      <c r="G6" s="17">
        <v>1.8</v>
      </c>
      <c r="H6" s="18">
        <f t="shared" si="0"/>
        <v>17797.7448</v>
      </c>
      <c r="I6" s="19">
        <f t="shared" ref="I6:I10" si="5">H6/$I$3</f>
        <v>1483.1454000000001</v>
      </c>
      <c r="J6" s="19">
        <f t="shared" si="1"/>
        <v>1260.6735900000001</v>
      </c>
      <c r="K6" s="22">
        <f t="shared" si="2"/>
        <v>9877.7483640000009</v>
      </c>
    </row>
    <row r="7" spans="1:11" x14ac:dyDescent="0.25">
      <c r="A7" s="1" t="s">
        <v>32</v>
      </c>
      <c r="B7" s="20">
        <v>5782</v>
      </c>
      <c r="C7" s="17">
        <f t="shared" si="3"/>
        <v>6996.2199999999993</v>
      </c>
      <c r="D7" s="17">
        <v>1.18</v>
      </c>
      <c r="E7" s="21">
        <f t="shared" si="4"/>
        <v>8255.5395999999982</v>
      </c>
      <c r="F7" s="15">
        <v>1.53</v>
      </c>
      <c r="G7" s="17">
        <v>1.8</v>
      </c>
      <c r="H7" s="18">
        <f t="shared" si="0"/>
        <v>19267.58988</v>
      </c>
      <c r="I7" s="19">
        <f t="shared" si="5"/>
        <v>1605.63249</v>
      </c>
      <c r="J7" s="19">
        <f t="shared" si="1"/>
        <v>1364.7876165</v>
      </c>
      <c r="K7" s="22">
        <f t="shared" si="2"/>
        <v>10693.512383400001</v>
      </c>
    </row>
    <row r="8" spans="1:11" x14ac:dyDescent="0.25">
      <c r="A8" s="1" t="s">
        <v>9</v>
      </c>
      <c r="B8" s="20">
        <v>6665</v>
      </c>
      <c r="C8" s="17">
        <f t="shared" si="3"/>
        <v>8064.65</v>
      </c>
      <c r="D8" s="17">
        <v>1.25</v>
      </c>
      <c r="E8" s="21">
        <f t="shared" si="4"/>
        <v>10080.8125</v>
      </c>
      <c r="F8" s="15">
        <v>1.55</v>
      </c>
      <c r="G8" s="17">
        <v>1.8</v>
      </c>
      <c r="H8" s="18">
        <f t="shared" si="0"/>
        <v>22500.373500000002</v>
      </c>
      <c r="I8" s="19">
        <f t="shared" si="5"/>
        <v>1875.0311250000002</v>
      </c>
      <c r="J8" s="19">
        <f t="shared" si="1"/>
        <v>1593.7764562500001</v>
      </c>
      <c r="K8" s="22">
        <f t="shared" si="2"/>
        <v>12487.707292500001</v>
      </c>
    </row>
    <row r="9" spans="1:11" x14ac:dyDescent="0.25">
      <c r="A9" s="1" t="s">
        <v>10</v>
      </c>
      <c r="B9" s="20">
        <v>7335</v>
      </c>
      <c r="C9" s="17">
        <f t="shared" si="3"/>
        <v>8875.35</v>
      </c>
      <c r="D9" s="17">
        <v>1.25</v>
      </c>
      <c r="E9" s="21">
        <f t="shared" si="4"/>
        <v>11094.1875</v>
      </c>
      <c r="F9" s="15">
        <v>1.55</v>
      </c>
      <c r="G9" s="17">
        <v>1.8</v>
      </c>
      <c r="H9" s="18">
        <f t="shared" si="0"/>
        <v>24762.226500000004</v>
      </c>
      <c r="I9" s="19">
        <f t="shared" si="5"/>
        <v>2063.5188750000002</v>
      </c>
      <c r="J9" s="19">
        <f t="shared" si="1"/>
        <v>1753.99104375</v>
      </c>
      <c r="K9" s="22">
        <f t="shared" si="2"/>
        <v>13743.035707500003</v>
      </c>
    </row>
    <row r="10" spans="1:11" x14ac:dyDescent="0.25">
      <c r="A10" s="1" t="s">
        <v>11</v>
      </c>
      <c r="B10" s="20">
        <v>8017</v>
      </c>
      <c r="C10" s="17">
        <f t="shared" si="3"/>
        <v>9700.57</v>
      </c>
      <c r="D10" s="17">
        <v>1.25</v>
      </c>
      <c r="E10" s="21">
        <f t="shared" si="4"/>
        <v>12125.7125</v>
      </c>
      <c r="F10" s="15">
        <v>1.55</v>
      </c>
      <c r="G10" s="17">
        <v>1.8</v>
      </c>
      <c r="H10" s="18">
        <f t="shared" si="0"/>
        <v>27064.5903</v>
      </c>
      <c r="I10" s="19">
        <f t="shared" si="5"/>
        <v>2255.382525</v>
      </c>
      <c r="J10" s="19">
        <f t="shared" si="1"/>
        <v>1917.07514625</v>
      </c>
      <c r="K10" s="22">
        <f t="shared" si="2"/>
        <v>15020.847616500001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14"/>
      <c r="K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"/>
  <sheetViews>
    <sheetView workbookViewId="0">
      <selection activeCell="N9" sqref="N9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5703125" style="15" hidden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35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5478</v>
      </c>
      <c r="C4" s="17">
        <f>B4*$C$3</f>
        <v>6628.38</v>
      </c>
      <c r="D4" s="17">
        <v>1.18</v>
      </c>
      <c r="E4" s="21">
        <f>C4*D4</f>
        <v>7821.4883999999993</v>
      </c>
      <c r="F4" s="15">
        <v>1.55</v>
      </c>
      <c r="G4" s="17">
        <v>1.8</v>
      </c>
      <c r="H4" s="18">
        <f>C4*F4*G4</f>
        <v>18493.180199999999</v>
      </c>
      <c r="I4" s="19">
        <f>H4/$I$3</f>
        <v>1541.09835</v>
      </c>
      <c r="J4" s="19">
        <f>I4*$J$3</f>
        <v>1309.9335974999999</v>
      </c>
      <c r="K4" s="22">
        <f>H4*$K$3</f>
        <v>10263.715011</v>
      </c>
    </row>
    <row r="5" spans="1:11" ht="27" customHeight="1" x14ac:dyDescent="0.25">
      <c r="A5" s="26" t="s">
        <v>36</v>
      </c>
      <c r="B5" s="20">
        <v>7105</v>
      </c>
      <c r="C5" s="17">
        <f>B5*$C$3</f>
        <v>8597.0499999999993</v>
      </c>
      <c r="D5" s="17">
        <v>1.18</v>
      </c>
      <c r="E5" s="21">
        <f>C5*D5</f>
        <v>10144.518999999998</v>
      </c>
      <c r="F5" s="15">
        <v>1.55</v>
      </c>
      <c r="G5" s="17">
        <v>1.8</v>
      </c>
      <c r="H5" s="18">
        <f t="shared" ref="H5:H9" si="0">C5*F5*G5</f>
        <v>23985.769499999999</v>
      </c>
      <c r="I5" s="19">
        <f>H5/$I$3</f>
        <v>1998.8141249999999</v>
      </c>
      <c r="J5" s="19">
        <f t="shared" ref="J5:J9" si="1">I5*$J$3</f>
        <v>1698.9920062499998</v>
      </c>
      <c r="K5" s="22">
        <f t="shared" ref="K5:K9" si="2">H5*$K$3</f>
        <v>13312.1020725</v>
      </c>
    </row>
    <row r="6" spans="1:11" x14ac:dyDescent="0.25">
      <c r="A6" s="1" t="s">
        <v>32</v>
      </c>
      <c r="B6" s="20">
        <v>7142</v>
      </c>
      <c r="C6" s="17">
        <f t="shared" ref="C6:C9" si="3">B6*$C$3</f>
        <v>8641.82</v>
      </c>
      <c r="D6" s="17">
        <v>1.18</v>
      </c>
      <c r="E6" s="21">
        <f t="shared" ref="E6:E9" si="4">C6*D6</f>
        <v>10197.347599999999</v>
      </c>
      <c r="F6" s="15">
        <v>1.55</v>
      </c>
      <c r="G6" s="17">
        <v>1.8</v>
      </c>
      <c r="H6" s="18">
        <f t="shared" si="0"/>
        <v>24110.677800000001</v>
      </c>
      <c r="I6" s="19">
        <f t="shared" ref="I6:I9" si="5">H6/$I$3</f>
        <v>2009.22315</v>
      </c>
      <c r="J6" s="19">
        <f t="shared" si="1"/>
        <v>1707.8396774999999</v>
      </c>
      <c r="K6" s="22">
        <f t="shared" si="2"/>
        <v>13381.426179000002</v>
      </c>
    </row>
    <row r="7" spans="1:11" x14ac:dyDescent="0.25">
      <c r="A7" s="1" t="s">
        <v>9</v>
      </c>
      <c r="B7" s="20">
        <v>8231</v>
      </c>
      <c r="C7" s="17">
        <f t="shared" si="3"/>
        <v>9959.51</v>
      </c>
      <c r="D7" s="17">
        <v>1.25</v>
      </c>
      <c r="E7" s="21">
        <f t="shared" si="4"/>
        <v>12449.387500000001</v>
      </c>
      <c r="F7" s="15">
        <v>1.55</v>
      </c>
      <c r="G7" s="17">
        <v>1.8</v>
      </c>
      <c r="H7" s="18">
        <f t="shared" si="0"/>
        <v>27787.032900000002</v>
      </c>
      <c r="I7" s="19">
        <f t="shared" si="5"/>
        <v>2315.5860750000002</v>
      </c>
      <c r="J7" s="19">
        <f t="shared" si="1"/>
        <v>1968.24816375</v>
      </c>
      <c r="K7" s="22">
        <f t="shared" si="2"/>
        <v>15421.803259500002</v>
      </c>
    </row>
    <row r="8" spans="1:11" x14ac:dyDescent="0.25">
      <c r="A8" s="1" t="s">
        <v>10</v>
      </c>
      <c r="B8" s="20">
        <v>9059</v>
      </c>
      <c r="C8" s="17">
        <f t="shared" si="3"/>
        <v>10961.39</v>
      </c>
      <c r="D8" s="17">
        <v>1.25</v>
      </c>
      <c r="E8" s="21">
        <f t="shared" si="4"/>
        <v>13701.737499999999</v>
      </c>
      <c r="F8" s="15">
        <v>1.55</v>
      </c>
      <c r="G8" s="17">
        <v>1.8</v>
      </c>
      <c r="H8" s="18">
        <f t="shared" si="0"/>
        <v>30582.278100000003</v>
      </c>
      <c r="I8" s="19">
        <f t="shared" si="5"/>
        <v>2548.5231750000003</v>
      </c>
      <c r="J8" s="19">
        <f t="shared" si="1"/>
        <v>2166.2446987500002</v>
      </c>
      <c r="K8" s="22">
        <f t="shared" si="2"/>
        <v>16973.164345500005</v>
      </c>
    </row>
    <row r="9" spans="1:11" x14ac:dyDescent="0.25">
      <c r="A9" s="1" t="s">
        <v>11</v>
      </c>
      <c r="B9" s="20">
        <v>9900</v>
      </c>
      <c r="C9" s="17">
        <f t="shared" si="3"/>
        <v>11979</v>
      </c>
      <c r="D9" s="17">
        <v>1.25</v>
      </c>
      <c r="E9" s="21">
        <f t="shared" si="4"/>
        <v>14973.75</v>
      </c>
      <c r="F9" s="15">
        <v>1.55</v>
      </c>
      <c r="G9" s="17">
        <v>1.8</v>
      </c>
      <c r="H9" s="18">
        <f t="shared" si="0"/>
        <v>33421.410000000003</v>
      </c>
      <c r="I9" s="19">
        <f t="shared" si="5"/>
        <v>2785.1175000000003</v>
      </c>
      <c r="J9" s="19">
        <f t="shared" si="1"/>
        <v>2367.3498750000003</v>
      </c>
      <c r="K9" s="22">
        <f t="shared" si="2"/>
        <v>18548.882550000002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6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5703125" style="15" hidden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37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6026</v>
      </c>
      <c r="C4" s="17">
        <f>B4*$C$3</f>
        <v>7291.46</v>
      </c>
      <c r="D4" s="17">
        <v>1.3</v>
      </c>
      <c r="E4" s="21">
        <f>C4*D4</f>
        <v>9478.898000000001</v>
      </c>
      <c r="F4" s="15">
        <v>1.55</v>
      </c>
      <c r="G4" s="17">
        <v>1.8</v>
      </c>
      <c r="H4" s="18">
        <f>C4*F4*G4</f>
        <v>20343.173400000003</v>
      </c>
      <c r="I4" s="19">
        <f>H4/$I$3</f>
        <v>1695.2644500000004</v>
      </c>
      <c r="J4" s="19">
        <f>I4*$J$3</f>
        <v>1440.9747825000002</v>
      </c>
      <c r="K4" s="22">
        <f>H4*$K$3</f>
        <v>11290.461237000003</v>
      </c>
    </row>
    <row r="5" spans="1:11" ht="27" customHeight="1" x14ac:dyDescent="0.25">
      <c r="A5" s="26" t="s">
        <v>36</v>
      </c>
      <c r="B5" s="20">
        <v>7816</v>
      </c>
      <c r="C5" s="17">
        <f>B5*$C$3</f>
        <v>9457.36</v>
      </c>
      <c r="D5" s="17">
        <v>1.3</v>
      </c>
      <c r="E5" s="21">
        <f>C5*D5</f>
        <v>12294.568000000001</v>
      </c>
      <c r="F5" s="15">
        <v>1.55</v>
      </c>
      <c r="G5" s="17">
        <v>1.8</v>
      </c>
      <c r="H5" s="18">
        <f t="shared" ref="H5:H9" si="0">C5*F5*G5</f>
        <v>26386.034400000004</v>
      </c>
      <c r="I5" s="19">
        <f>H5/$I$3</f>
        <v>2198.8362000000002</v>
      </c>
      <c r="J5" s="19">
        <f t="shared" ref="J5:J9" si="1">I5*$J$3</f>
        <v>1869.0107700000001</v>
      </c>
      <c r="K5" s="22">
        <f t="shared" ref="K5:K9" si="2">H5*$K$3</f>
        <v>14644.249092000004</v>
      </c>
    </row>
    <row r="6" spans="1:11" x14ac:dyDescent="0.25">
      <c r="A6" s="1" t="s">
        <v>32</v>
      </c>
      <c r="B6" s="20">
        <v>8214</v>
      </c>
      <c r="C6" s="17">
        <f t="shared" ref="C6:C9" si="3">B6*$C$3</f>
        <v>9938.94</v>
      </c>
      <c r="D6" s="17">
        <v>1.3</v>
      </c>
      <c r="E6" s="21">
        <f t="shared" ref="E6:E9" si="4">C6*D6</f>
        <v>12920.622000000001</v>
      </c>
      <c r="F6" s="15">
        <v>1.55</v>
      </c>
      <c r="G6" s="17">
        <v>1.8</v>
      </c>
      <c r="H6" s="18">
        <f t="shared" si="0"/>
        <v>27729.642600000003</v>
      </c>
      <c r="I6" s="19">
        <f t="shared" ref="I6:I9" si="5">H6/$I$3</f>
        <v>2310.8035500000001</v>
      </c>
      <c r="J6" s="19">
        <f t="shared" si="1"/>
        <v>1964.1830175</v>
      </c>
      <c r="K6" s="22">
        <f t="shared" si="2"/>
        <v>15389.951643000002</v>
      </c>
    </row>
    <row r="7" spans="1:11" x14ac:dyDescent="0.25">
      <c r="A7" s="1" t="s">
        <v>9</v>
      </c>
      <c r="B7" s="20">
        <v>9436</v>
      </c>
      <c r="C7" s="17">
        <f t="shared" si="3"/>
        <v>11417.56</v>
      </c>
      <c r="D7" s="17">
        <v>1.3</v>
      </c>
      <c r="E7" s="21">
        <f t="shared" si="4"/>
        <v>14842.828</v>
      </c>
      <c r="F7" s="15">
        <v>1.55</v>
      </c>
      <c r="G7" s="17">
        <v>1.8</v>
      </c>
      <c r="H7" s="18">
        <f t="shared" si="0"/>
        <v>31854.992400000003</v>
      </c>
      <c r="I7" s="19">
        <f t="shared" si="5"/>
        <v>2654.5827000000004</v>
      </c>
      <c r="J7" s="19">
        <f t="shared" si="1"/>
        <v>2256.3952950000003</v>
      </c>
      <c r="K7" s="22">
        <f t="shared" si="2"/>
        <v>17679.520782000003</v>
      </c>
    </row>
    <row r="8" spans="1:11" x14ac:dyDescent="0.25">
      <c r="A8" s="1" t="s">
        <v>10</v>
      </c>
      <c r="B8" s="20">
        <v>10418</v>
      </c>
      <c r="C8" s="17">
        <f t="shared" si="3"/>
        <v>12605.779999999999</v>
      </c>
      <c r="D8" s="17">
        <v>1.3</v>
      </c>
      <c r="E8" s="21">
        <f t="shared" si="4"/>
        <v>16387.513999999999</v>
      </c>
      <c r="F8" s="15">
        <v>1.55</v>
      </c>
      <c r="G8" s="17">
        <v>1.8</v>
      </c>
      <c r="H8" s="18">
        <f t="shared" si="0"/>
        <v>35170.126199999999</v>
      </c>
      <c r="I8" s="19">
        <f t="shared" si="5"/>
        <v>2930.8438499999997</v>
      </c>
      <c r="J8" s="19">
        <f t="shared" si="1"/>
        <v>2491.2172724999996</v>
      </c>
      <c r="K8" s="22">
        <f t="shared" si="2"/>
        <v>19519.420041000001</v>
      </c>
    </row>
    <row r="9" spans="1:11" x14ac:dyDescent="0.25">
      <c r="A9" s="1" t="s">
        <v>11</v>
      </c>
      <c r="B9" s="20">
        <v>11385</v>
      </c>
      <c r="C9" s="17">
        <f t="shared" si="3"/>
        <v>13775.85</v>
      </c>
      <c r="D9" s="17">
        <v>1.3</v>
      </c>
      <c r="E9" s="21">
        <f t="shared" si="4"/>
        <v>17908.605</v>
      </c>
      <c r="F9" s="15">
        <v>1.55</v>
      </c>
      <c r="G9" s="17">
        <v>1.8</v>
      </c>
      <c r="H9" s="18">
        <f t="shared" si="0"/>
        <v>38434.621500000001</v>
      </c>
      <c r="I9" s="19">
        <f t="shared" si="5"/>
        <v>3202.8851250000002</v>
      </c>
      <c r="J9" s="19">
        <f t="shared" si="1"/>
        <v>2722.4523562500003</v>
      </c>
      <c r="K9" s="22">
        <f t="shared" si="2"/>
        <v>21331.214932500003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5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46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.5703125" style="15" hidden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37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6328</v>
      </c>
      <c r="C4" s="17">
        <f>B4*$C$3</f>
        <v>7656.88</v>
      </c>
      <c r="D4" s="17">
        <v>1.3</v>
      </c>
      <c r="E4" s="21">
        <f>C4*D4</f>
        <v>9953.9440000000013</v>
      </c>
      <c r="F4" s="15">
        <v>1.55</v>
      </c>
      <c r="G4" s="17">
        <v>1.8</v>
      </c>
      <c r="H4" s="18">
        <f>C4*F4*G4</f>
        <v>21362.695200000002</v>
      </c>
      <c r="I4" s="19">
        <f>H4/$I$3</f>
        <v>1780.2246000000002</v>
      </c>
      <c r="J4" s="19">
        <f>I4*$J$3</f>
        <v>1513.1909100000003</v>
      </c>
      <c r="K4" s="22">
        <f>H4*$K$3</f>
        <v>11856.295836000003</v>
      </c>
    </row>
    <row r="5" spans="1:11" ht="27" customHeight="1" x14ac:dyDescent="0.25">
      <c r="A5" s="26" t="s">
        <v>36</v>
      </c>
      <c r="B5" s="20">
        <v>8207</v>
      </c>
      <c r="C5" s="17">
        <f>B5*$C$3</f>
        <v>9930.4699999999993</v>
      </c>
      <c r="D5" s="17">
        <v>1.3</v>
      </c>
      <c r="E5" s="21">
        <f>C5*D5</f>
        <v>12909.610999999999</v>
      </c>
      <c r="F5" s="15">
        <v>1.45</v>
      </c>
      <c r="G5" s="17">
        <v>1.8</v>
      </c>
      <c r="H5" s="18">
        <f t="shared" ref="H5:H9" si="0">C5*F5*G5</f>
        <v>25918.526699999999</v>
      </c>
      <c r="I5" s="19">
        <f>H5/$I$3</f>
        <v>2159.8772249999997</v>
      </c>
      <c r="J5" s="19">
        <f t="shared" ref="J5:J9" si="1">I5*$J$3</f>
        <v>1835.8956412499997</v>
      </c>
      <c r="K5" s="22">
        <f t="shared" ref="K5:K9" si="2">H5*$K$3</f>
        <v>14384.7823185</v>
      </c>
    </row>
    <row r="6" spans="1:11" x14ac:dyDescent="0.25">
      <c r="A6" s="1" t="s">
        <v>32</v>
      </c>
      <c r="B6" s="20">
        <v>8625</v>
      </c>
      <c r="C6" s="17">
        <f t="shared" ref="C6:C9" si="3">B6*$C$3</f>
        <v>10436.25</v>
      </c>
      <c r="D6" s="17">
        <v>1.3</v>
      </c>
      <c r="E6" s="21">
        <f t="shared" ref="E6:E9" si="4">C6*D6</f>
        <v>13567.125</v>
      </c>
      <c r="F6" s="15">
        <v>1.55</v>
      </c>
      <c r="G6" s="17">
        <v>1.8</v>
      </c>
      <c r="H6" s="18">
        <f t="shared" si="0"/>
        <v>29117.137500000001</v>
      </c>
      <c r="I6" s="19">
        <f t="shared" ref="I6:I9" si="5">H6/$I$3</f>
        <v>2426.4281249999999</v>
      </c>
      <c r="J6" s="19">
        <f t="shared" si="1"/>
        <v>2062.46390625</v>
      </c>
      <c r="K6" s="22">
        <f t="shared" si="2"/>
        <v>16160.011312500003</v>
      </c>
    </row>
    <row r="7" spans="1:11" x14ac:dyDescent="0.25">
      <c r="A7" s="1" t="s">
        <v>9</v>
      </c>
      <c r="B7" s="20">
        <v>9940</v>
      </c>
      <c r="C7" s="17">
        <f t="shared" si="3"/>
        <v>12027.4</v>
      </c>
      <c r="D7" s="17">
        <v>1.3</v>
      </c>
      <c r="E7" s="21">
        <f t="shared" si="4"/>
        <v>15635.62</v>
      </c>
      <c r="F7" s="15">
        <v>1.55</v>
      </c>
      <c r="G7" s="17">
        <v>1.8</v>
      </c>
      <c r="H7" s="18">
        <f t="shared" si="0"/>
        <v>33556.446000000004</v>
      </c>
      <c r="I7" s="19">
        <f t="shared" si="5"/>
        <v>2796.3705000000004</v>
      </c>
      <c r="J7" s="19">
        <f t="shared" si="1"/>
        <v>2376.9149250000005</v>
      </c>
      <c r="K7" s="22">
        <f t="shared" si="2"/>
        <v>18623.827530000002</v>
      </c>
    </row>
    <row r="8" spans="1:11" x14ac:dyDescent="0.25">
      <c r="A8" s="1" t="s">
        <v>10</v>
      </c>
      <c r="B8" s="20">
        <v>10939</v>
      </c>
      <c r="C8" s="17">
        <f t="shared" si="3"/>
        <v>13236.19</v>
      </c>
      <c r="D8" s="17">
        <v>1.3</v>
      </c>
      <c r="E8" s="21">
        <f t="shared" si="4"/>
        <v>17207.047000000002</v>
      </c>
      <c r="F8" s="15">
        <v>1.55</v>
      </c>
      <c r="G8" s="17">
        <v>1.8</v>
      </c>
      <c r="H8" s="18">
        <f t="shared" si="0"/>
        <v>36928.970100000006</v>
      </c>
      <c r="I8" s="19">
        <f t="shared" si="5"/>
        <v>3077.4141750000003</v>
      </c>
      <c r="J8" s="19">
        <f t="shared" si="1"/>
        <v>2615.8020487500003</v>
      </c>
      <c r="K8" s="22">
        <f t="shared" si="2"/>
        <v>20495.578405500004</v>
      </c>
    </row>
    <row r="9" spans="1:11" x14ac:dyDescent="0.25">
      <c r="A9" s="1" t="s">
        <v>11</v>
      </c>
      <c r="B9" s="20">
        <v>11955</v>
      </c>
      <c r="C9" s="17">
        <f t="shared" si="3"/>
        <v>14465.55</v>
      </c>
      <c r="D9" s="17">
        <v>1.3</v>
      </c>
      <c r="E9" s="21">
        <f t="shared" si="4"/>
        <v>18805.215</v>
      </c>
      <c r="F9" s="15">
        <v>1.55</v>
      </c>
      <c r="G9" s="17">
        <v>1.8</v>
      </c>
      <c r="H9" s="18">
        <f t="shared" si="0"/>
        <v>40358.8845</v>
      </c>
      <c r="I9" s="19">
        <f t="shared" si="5"/>
        <v>3363.2403749999999</v>
      </c>
      <c r="J9" s="19">
        <f t="shared" si="1"/>
        <v>2858.7543187499996</v>
      </c>
      <c r="K9" s="22">
        <f t="shared" si="2"/>
        <v>22399.180897500002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5"/>
  <sheetViews>
    <sheetView workbookViewId="0">
      <selection activeCell="L13" sqref="L13"/>
    </sheetView>
  </sheetViews>
  <sheetFormatPr baseColWidth="10" defaultColWidth="11.42578125" defaultRowHeight="15" x14ac:dyDescent="0.25"/>
  <cols>
    <col min="1" max="1" width="46.5703125" style="15" bestFit="1" customWidth="1"/>
    <col min="2" max="2" width="12.140625" style="15" hidden="1" customWidth="1"/>
    <col min="3" max="3" width="11.28515625" style="15" hidden="1" customWidth="1"/>
    <col min="4" max="4" width="14.5703125" style="15" hidden="1" customWidth="1"/>
    <col min="5" max="5" width="22" style="15" hidden="1" customWidth="1"/>
    <col min="6" max="6" width="11.85546875" style="15" hidden="1" customWidth="1"/>
    <col min="7" max="7" width="13.140625" style="15" hidden="1" customWidth="1"/>
    <col min="8" max="8" width="19.140625" style="15" hidden="1" customWidth="1"/>
    <col min="9" max="9" width="15.28515625" style="15" hidden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22</v>
      </c>
      <c r="H2" s="23" t="s">
        <v>23</v>
      </c>
      <c r="I2" s="25" t="s">
        <v>33</v>
      </c>
      <c r="J2" s="25" t="s">
        <v>37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0.85</v>
      </c>
      <c r="K3" s="15">
        <v>0.55500000000000005</v>
      </c>
    </row>
    <row r="4" spans="1:11" x14ac:dyDescent="0.25">
      <c r="A4" s="1" t="s">
        <v>6</v>
      </c>
      <c r="B4" s="20">
        <v>7792</v>
      </c>
      <c r="C4" s="17">
        <f>B4*$C$3</f>
        <v>9428.32</v>
      </c>
      <c r="D4" s="17">
        <v>1.3</v>
      </c>
      <c r="E4" s="21">
        <f>C4*D4</f>
        <v>12256.816000000001</v>
      </c>
      <c r="F4" s="15">
        <v>1.7</v>
      </c>
      <c r="G4" s="17">
        <v>1.8</v>
      </c>
      <c r="H4" s="18">
        <f>C4*F4*G4</f>
        <v>28850.659199999998</v>
      </c>
      <c r="I4" s="19">
        <f>H4/$I$3</f>
        <v>2404.2215999999999</v>
      </c>
      <c r="J4" s="19">
        <f>I4*$J$3</f>
        <v>2043.5883599999997</v>
      </c>
      <c r="K4" s="22">
        <f>H4*$K$3</f>
        <v>16012.115856</v>
      </c>
    </row>
    <row r="5" spans="1:11" ht="27" customHeight="1" x14ac:dyDescent="0.25">
      <c r="A5" s="26" t="s">
        <v>36</v>
      </c>
      <c r="B5" s="20">
        <v>10103</v>
      </c>
      <c r="C5" s="17">
        <f>B5*$C$3</f>
        <v>12224.63</v>
      </c>
      <c r="D5" s="17">
        <v>1.3</v>
      </c>
      <c r="E5" s="21">
        <f>C5*D5</f>
        <v>15892.019</v>
      </c>
      <c r="F5" s="15">
        <v>1.65</v>
      </c>
      <c r="G5" s="17">
        <v>1.8</v>
      </c>
      <c r="H5" s="18">
        <f t="shared" ref="H5:H9" si="0">C5*F5*G5</f>
        <v>36307.151099999995</v>
      </c>
      <c r="I5" s="19">
        <f>H5/$I$3</f>
        <v>3025.5959249999996</v>
      </c>
      <c r="J5" s="19">
        <f t="shared" ref="J5:J9" si="1">I5*$J$3</f>
        <v>2571.7565362499995</v>
      </c>
      <c r="K5" s="22">
        <f t="shared" ref="K5:K9" si="2">H5*$K$3</f>
        <v>20150.468860500001</v>
      </c>
    </row>
    <row r="6" spans="1:11" x14ac:dyDescent="0.25">
      <c r="A6" s="1" t="s">
        <v>32</v>
      </c>
      <c r="B6" s="20">
        <v>10615</v>
      </c>
      <c r="C6" s="17">
        <f t="shared" ref="C6:C9" si="3">B6*$C$3</f>
        <v>12844.15</v>
      </c>
      <c r="D6" s="17">
        <v>1.3</v>
      </c>
      <c r="E6" s="21">
        <f t="shared" ref="E6:E9" si="4">C6*D6</f>
        <v>16697.395</v>
      </c>
      <c r="F6" s="15">
        <v>1.7</v>
      </c>
      <c r="G6" s="17">
        <v>1.8</v>
      </c>
      <c r="H6" s="18">
        <f t="shared" si="0"/>
        <v>39303.099000000002</v>
      </c>
      <c r="I6" s="19">
        <f t="shared" ref="I6:I9" si="5">H6/$I$3</f>
        <v>3275.2582500000003</v>
      </c>
      <c r="J6" s="19">
        <f t="shared" si="1"/>
        <v>2783.9695125000003</v>
      </c>
      <c r="K6" s="22">
        <f t="shared" si="2"/>
        <v>21813.219945000004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1.8</v>
      </c>
      <c r="H7" s="18">
        <f t="shared" si="0"/>
        <v>0</v>
      </c>
      <c r="I7" s="19">
        <f t="shared" si="5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1.8</v>
      </c>
      <c r="H8" s="18">
        <f t="shared" si="0"/>
        <v>0</v>
      </c>
      <c r="I8" s="19">
        <f t="shared" si="5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1.8</v>
      </c>
      <c r="H9" s="18">
        <f t="shared" si="0"/>
        <v>0</v>
      </c>
      <c r="I9" s="19">
        <f t="shared" si="5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B3" sqref="B3:B9"/>
    </sheetView>
  </sheetViews>
  <sheetFormatPr baseColWidth="10" defaultRowHeight="15" x14ac:dyDescent="0.25"/>
  <cols>
    <col min="1" max="1" width="36.140625" customWidth="1"/>
    <col min="2" max="2" width="27.28515625" bestFit="1" customWidth="1"/>
    <col min="3" max="3" width="20.28515625" customWidth="1"/>
    <col min="4" max="4" width="20.42578125" customWidth="1"/>
    <col min="5" max="6" width="17.28515625" customWidth="1"/>
    <col min="7" max="7" width="15.7109375" customWidth="1"/>
  </cols>
  <sheetData>
    <row r="1" spans="1:7" ht="15.75" x14ac:dyDescent="0.25">
      <c r="A1" s="4" t="s">
        <v>12</v>
      </c>
      <c r="B1" s="1"/>
      <c r="C1" s="1"/>
      <c r="D1" s="1"/>
      <c r="E1" s="1"/>
      <c r="F1" s="1"/>
      <c r="G1" s="1"/>
    </row>
    <row r="2" spans="1:7" ht="15.75" x14ac:dyDescent="0.25">
      <c r="A2" s="2" t="s">
        <v>1</v>
      </c>
      <c r="B2" s="2" t="s">
        <v>0</v>
      </c>
      <c r="C2" s="2" t="s">
        <v>13</v>
      </c>
      <c r="D2" s="2" t="s">
        <v>14</v>
      </c>
      <c r="E2" s="2" t="s">
        <v>15</v>
      </c>
      <c r="F2" s="2"/>
      <c r="G2" s="2" t="s">
        <v>16</v>
      </c>
    </row>
    <row r="3" spans="1:7" x14ac:dyDescent="0.25">
      <c r="A3" s="1" t="s">
        <v>6</v>
      </c>
      <c r="B3" s="6">
        <v>1774</v>
      </c>
      <c r="C3" s="6">
        <f t="shared" ref="C3:C9" si="0">1.35</f>
        <v>1.35</v>
      </c>
      <c r="D3" s="8">
        <f t="shared" ref="D3:D9" si="1">B3*$C$3</f>
        <v>2394.9</v>
      </c>
      <c r="E3" s="5">
        <v>2.1</v>
      </c>
      <c r="F3" s="10">
        <f>B3*$E$3</f>
        <v>3725.4</v>
      </c>
      <c r="G3" s="9">
        <f t="shared" ref="G3:G9" si="2">B3*$E$3/12</f>
        <v>310.45</v>
      </c>
    </row>
    <row r="4" spans="1:7" x14ac:dyDescent="0.25">
      <c r="A4" s="1" t="s">
        <v>5</v>
      </c>
      <c r="B4" s="6">
        <v>1967</v>
      </c>
      <c r="C4" s="6">
        <f t="shared" si="0"/>
        <v>1.35</v>
      </c>
      <c r="D4" s="8">
        <f t="shared" si="1"/>
        <v>2655.4500000000003</v>
      </c>
      <c r="E4" s="5">
        <v>2.1</v>
      </c>
      <c r="F4" s="10">
        <f t="shared" ref="F4:F9" si="3">B4*$E$3</f>
        <v>4130.7</v>
      </c>
      <c r="G4" s="9">
        <f t="shared" si="2"/>
        <v>344.22499999999997</v>
      </c>
    </row>
    <row r="5" spans="1:7" x14ac:dyDescent="0.25">
      <c r="A5" s="1" t="s">
        <v>7</v>
      </c>
      <c r="B5" s="6">
        <v>2193</v>
      </c>
      <c r="C5" s="6">
        <f t="shared" si="0"/>
        <v>1.35</v>
      </c>
      <c r="D5" s="8">
        <f t="shared" si="1"/>
        <v>2960.55</v>
      </c>
      <c r="E5" s="5">
        <v>2.1</v>
      </c>
      <c r="F5" s="10">
        <f t="shared" si="3"/>
        <v>4605.3</v>
      </c>
      <c r="G5" s="9">
        <f t="shared" si="2"/>
        <v>383.77500000000003</v>
      </c>
    </row>
    <row r="6" spans="1:7" x14ac:dyDescent="0.25">
      <c r="A6" s="1" t="s">
        <v>8</v>
      </c>
      <c r="B6" s="6">
        <v>2253</v>
      </c>
      <c r="C6" s="6">
        <f t="shared" si="0"/>
        <v>1.35</v>
      </c>
      <c r="D6" s="8">
        <f t="shared" si="1"/>
        <v>3041.55</v>
      </c>
      <c r="E6" s="5">
        <v>2.1</v>
      </c>
      <c r="F6" s="10">
        <f t="shared" si="3"/>
        <v>4731.3</v>
      </c>
      <c r="G6" s="9">
        <f t="shared" si="2"/>
        <v>394.27500000000003</v>
      </c>
    </row>
    <row r="7" spans="1:7" x14ac:dyDescent="0.25">
      <c r="A7" s="1" t="s">
        <v>9</v>
      </c>
      <c r="B7" s="6">
        <v>2563</v>
      </c>
      <c r="C7" s="6">
        <f t="shared" si="0"/>
        <v>1.35</v>
      </c>
      <c r="D7" s="8">
        <f t="shared" si="1"/>
        <v>3460.05</v>
      </c>
      <c r="E7" s="5">
        <v>2.1</v>
      </c>
      <c r="F7" s="10">
        <f t="shared" si="3"/>
        <v>5382.3</v>
      </c>
      <c r="G7" s="9">
        <f t="shared" si="2"/>
        <v>448.52500000000003</v>
      </c>
    </row>
    <row r="8" spans="1:7" x14ac:dyDescent="0.25">
      <c r="A8" s="1" t="s">
        <v>10</v>
      </c>
      <c r="B8" s="6">
        <v>2693</v>
      </c>
      <c r="C8" s="6">
        <f t="shared" si="0"/>
        <v>1.35</v>
      </c>
      <c r="D8" s="8">
        <f t="shared" si="1"/>
        <v>3635.55</v>
      </c>
      <c r="E8" s="5">
        <v>2.1</v>
      </c>
      <c r="F8" s="10">
        <f t="shared" si="3"/>
        <v>5655.3</v>
      </c>
      <c r="G8" s="9">
        <f t="shared" si="2"/>
        <v>471.27500000000003</v>
      </c>
    </row>
    <row r="9" spans="1:7" x14ac:dyDescent="0.25">
      <c r="A9" s="1" t="s">
        <v>11</v>
      </c>
      <c r="B9" s="6">
        <v>3006</v>
      </c>
      <c r="C9" s="6">
        <f t="shared" si="0"/>
        <v>1.35</v>
      </c>
      <c r="D9" s="8">
        <f t="shared" si="1"/>
        <v>4058.1000000000004</v>
      </c>
      <c r="E9" s="5">
        <v>2.1</v>
      </c>
      <c r="F9" s="10">
        <f t="shared" si="3"/>
        <v>6312.6</v>
      </c>
      <c r="G9" s="9">
        <f t="shared" si="2"/>
        <v>526.05000000000007</v>
      </c>
    </row>
    <row r="13" spans="1:7" x14ac:dyDescent="0.25">
      <c r="A13" s="11"/>
      <c r="B13" s="11"/>
      <c r="C13" s="11"/>
      <c r="D13" s="11"/>
      <c r="E13" s="11"/>
      <c r="F13" s="11"/>
      <c r="G13" s="11"/>
    </row>
    <row r="14" spans="1:7" x14ac:dyDescent="0.25">
      <c r="A14" s="11"/>
      <c r="B14" s="11"/>
      <c r="C14" s="12"/>
      <c r="D14" s="11"/>
      <c r="E14" s="11"/>
      <c r="F14" s="11"/>
      <c r="G14" s="11"/>
    </row>
    <row r="15" spans="1:7" x14ac:dyDescent="0.25">
      <c r="A15" s="11"/>
      <c r="B15" s="11"/>
      <c r="C15" s="12"/>
      <c r="D15" s="11"/>
      <c r="E15" s="11"/>
      <c r="F15" s="11"/>
      <c r="G15" s="11"/>
    </row>
    <row r="16" spans="1:7" x14ac:dyDescent="0.25">
      <c r="A16" s="11"/>
      <c r="B16" s="11"/>
      <c r="C16" s="11"/>
      <c r="D16" s="11"/>
      <c r="E16" s="1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"/>
  <sheetViews>
    <sheetView workbookViewId="0">
      <selection activeCell="C1" sqref="C1:H1048576"/>
    </sheetView>
  </sheetViews>
  <sheetFormatPr baseColWidth="10" defaultColWidth="11.42578125" defaultRowHeight="15" x14ac:dyDescent="0.25"/>
  <cols>
    <col min="1" max="1" width="43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6.140625" style="15" hidden="1" customWidth="1"/>
    <col min="8" max="8" width="14.85546875" style="15" hidden="1" customWidth="1"/>
    <col min="9" max="9" width="15.28515625" style="15" bestFit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41</v>
      </c>
      <c r="H2" s="23" t="s">
        <v>40</v>
      </c>
      <c r="I2" s="25" t="s">
        <v>39</v>
      </c>
      <c r="J2" s="25" t="s">
        <v>38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6</v>
      </c>
    </row>
    <row r="4" spans="1:11" x14ac:dyDescent="0.25">
      <c r="A4" s="1" t="s">
        <v>6</v>
      </c>
      <c r="B4" s="20">
        <v>9088</v>
      </c>
      <c r="C4" s="17">
        <f>B4*$C$3</f>
        <v>10996.48</v>
      </c>
      <c r="D4" s="17">
        <v>1.3</v>
      </c>
      <c r="E4" s="21">
        <f>C4*D4</f>
        <v>14295.423999999999</v>
      </c>
      <c r="F4" s="15">
        <v>1.7</v>
      </c>
      <c r="G4" s="17">
        <v>1.3</v>
      </c>
      <c r="H4" s="27">
        <v>1.18</v>
      </c>
      <c r="I4" s="19">
        <f>C4*F4*G4/$I$3</f>
        <v>2025.1850666666667</v>
      </c>
      <c r="J4" s="19">
        <f>C4*F4*H4/$J$3</f>
        <v>3676.4898133333331</v>
      </c>
      <c r="K4" s="22">
        <f>C4*F4</f>
        <v>18694.016</v>
      </c>
    </row>
    <row r="5" spans="1:11" ht="27" customHeight="1" x14ac:dyDescent="0.25">
      <c r="A5" s="26" t="s">
        <v>36</v>
      </c>
      <c r="B5" s="20">
        <v>11785</v>
      </c>
      <c r="C5" s="17">
        <f>B5*$C$3</f>
        <v>14259.85</v>
      </c>
      <c r="D5" s="17">
        <v>1.3</v>
      </c>
      <c r="E5" s="21">
        <f>C5*D5</f>
        <v>18537.805</v>
      </c>
      <c r="F5" s="15">
        <v>1.65</v>
      </c>
      <c r="G5" s="17">
        <v>1.3</v>
      </c>
      <c r="H5" s="27">
        <v>1.18</v>
      </c>
      <c r="I5" s="19">
        <f t="shared" ref="I5:I9" si="0">C5*F5*G5/$I$3</f>
        <v>2548.9481874999997</v>
      </c>
      <c r="J5" s="19">
        <f t="shared" ref="J5:J9" si="1">C5*F5*H5/$J$3</f>
        <v>4627.3213249999999</v>
      </c>
      <c r="K5" s="22">
        <f t="shared" ref="K5:K9" si="2">C5*F5</f>
        <v>23528.752499999999</v>
      </c>
    </row>
    <row r="6" spans="1:11" x14ac:dyDescent="0.25">
      <c r="A6" s="1" t="s">
        <v>32</v>
      </c>
      <c r="B6" s="20">
        <v>12385</v>
      </c>
      <c r="C6" s="17">
        <f t="shared" ref="C6:C9" si="3">B6*$C$3</f>
        <v>14985.85</v>
      </c>
      <c r="D6" s="17">
        <v>1.3</v>
      </c>
      <c r="E6" s="21">
        <f t="shared" ref="E6:E9" si="4">C6*D6</f>
        <v>19481.605</v>
      </c>
      <c r="F6" s="15">
        <v>1.7</v>
      </c>
      <c r="G6" s="17">
        <v>1.3</v>
      </c>
      <c r="H6" s="27">
        <v>1.18</v>
      </c>
      <c r="I6" s="19">
        <f t="shared" si="0"/>
        <v>2759.8940416666665</v>
      </c>
      <c r="J6" s="19">
        <f t="shared" si="1"/>
        <v>5010.2691833333329</v>
      </c>
      <c r="K6" s="22">
        <f t="shared" si="2"/>
        <v>25475.945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1.3</v>
      </c>
      <c r="H7" s="27">
        <v>1.18</v>
      </c>
      <c r="I7" s="19">
        <f t="shared" si="0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1.3</v>
      </c>
      <c r="H8" s="27">
        <v>1.18</v>
      </c>
      <c r="I8" s="19">
        <f t="shared" si="0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1.3</v>
      </c>
      <c r="H9" s="27">
        <v>1.18</v>
      </c>
      <c r="I9" s="19">
        <f t="shared" si="0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5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43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6.140625" style="15" hidden="1" customWidth="1"/>
    <col min="8" max="8" width="14.85546875" style="15" hidden="1" customWidth="1"/>
    <col min="9" max="9" width="15.28515625" style="15" bestFit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41</v>
      </c>
      <c r="H2" s="23" t="s">
        <v>40</v>
      </c>
      <c r="I2" s="25" t="s">
        <v>39</v>
      </c>
      <c r="J2" s="25" t="s">
        <v>38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6</v>
      </c>
    </row>
    <row r="4" spans="1:11" x14ac:dyDescent="0.25">
      <c r="A4" s="1" t="s">
        <v>6</v>
      </c>
      <c r="B4" s="20">
        <v>9997</v>
      </c>
      <c r="C4" s="17">
        <f>B4*$C$3</f>
        <v>12096.369999999999</v>
      </c>
      <c r="D4" s="17">
        <v>1.3</v>
      </c>
      <c r="E4" s="21">
        <f>C4*D4</f>
        <v>15725.280999999999</v>
      </c>
      <c r="F4" s="15">
        <v>1.65</v>
      </c>
      <c r="G4" s="17">
        <v>1.3</v>
      </c>
      <c r="H4" s="27">
        <v>1.18</v>
      </c>
      <c r="I4" s="19">
        <f>C4*F4*G4/$I$3</f>
        <v>2162.2261374999998</v>
      </c>
      <c r="J4" s="19">
        <f>C4*F4*H4/$J$3</f>
        <v>3925.2720649999992</v>
      </c>
      <c r="K4" s="22">
        <f>C4*F4</f>
        <v>19959.010499999997</v>
      </c>
    </row>
    <row r="5" spans="1:11" ht="27" customHeight="1" x14ac:dyDescent="0.25">
      <c r="A5" s="26" t="s">
        <v>36</v>
      </c>
      <c r="B5" s="20">
        <v>12964</v>
      </c>
      <c r="C5" s="17">
        <f>B5*$C$3</f>
        <v>15686.439999999999</v>
      </c>
      <c r="D5" s="17">
        <v>1.3</v>
      </c>
      <c r="E5" s="21">
        <f>C5*D5</f>
        <v>20392.371999999999</v>
      </c>
      <c r="F5" s="15">
        <v>1.65</v>
      </c>
      <c r="G5" s="17">
        <v>1.3</v>
      </c>
      <c r="H5" s="27">
        <v>1.18</v>
      </c>
      <c r="I5" s="19">
        <f t="shared" ref="I5:I9" si="0">C5*F5*G5/$I$3</f>
        <v>2803.9511499999994</v>
      </c>
      <c r="J5" s="19">
        <f t="shared" ref="J5:J9" si="1">C5*F5*H5/$J$3</f>
        <v>5090.2497799999992</v>
      </c>
      <c r="K5" s="22">
        <f t="shared" ref="K5:K9" si="2">C5*F5</f>
        <v>25882.625999999997</v>
      </c>
    </row>
    <row r="6" spans="1:11" x14ac:dyDescent="0.25">
      <c r="A6" s="1" t="s">
        <v>32</v>
      </c>
      <c r="B6" s="20">
        <v>13624</v>
      </c>
      <c r="C6" s="17">
        <f t="shared" ref="C6:C9" si="3">B6*$C$3</f>
        <v>16485.04</v>
      </c>
      <c r="D6" s="17">
        <v>1.3</v>
      </c>
      <c r="E6" s="21">
        <f t="shared" ref="E6:E9" si="4">C6*D6</f>
        <v>21430.552000000003</v>
      </c>
      <c r="F6" s="15">
        <v>1.7</v>
      </c>
      <c r="G6" s="17">
        <v>1.3</v>
      </c>
      <c r="H6" s="27">
        <v>1.18</v>
      </c>
      <c r="I6" s="19">
        <f t="shared" si="0"/>
        <v>3035.9948666666664</v>
      </c>
      <c r="J6" s="19">
        <f t="shared" si="1"/>
        <v>5511.4983733333329</v>
      </c>
      <c r="K6" s="22">
        <f t="shared" si="2"/>
        <v>28024.567999999999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1.3</v>
      </c>
      <c r="H7" s="27">
        <v>1.18</v>
      </c>
      <c r="I7" s="19">
        <f t="shared" si="0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1.3</v>
      </c>
      <c r="H8" s="27">
        <v>1.18</v>
      </c>
      <c r="I8" s="19">
        <f t="shared" si="0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1.3</v>
      </c>
      <c r="H9" s="27">
        <v>1.18</v>
      </c>
      <c r="I9" s="19">
        <f t="shared" si="0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6271-B097-4048-96E1-6C6630F7A16A}">
  <dimension ref="A1:K15"/>
  <sheetViews>
    <sheetView workbookViewId="0">
      <selection activeCell="J21" sqref="J21"/>
    </sheetView>
  </sheetViews>
  <sheetFormatPr baseColWidth="10" defaultColWidth="11.42578125" defaultRowHeight="15" x14ac:dyDescent="0.25"/>
  <cols>
    <col min="1" max="1" width="43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6.140625" style="15" hidden="1" customWidth="1"/>
    <col min="8" max="8" width="14.85546875" style="15" hidden="1" customWidth="1"/>
    <col min="9" max="9" width="15.28515625" style="15" bestFit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41</v>
      </c>
      <c r="H2" s="23" t="s">
        <v>40</v>
      </c>
      <c r="I2" s="25" t="s">
        <v>39</v>
      </c>
      <c r="J2" s="25" t="s">
        <v>38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6</v>
      </c>
    </row>
    <row r="4" spans="1:11" x14ac:dyDescent="0.25">
      <c r="A4" s="1" t="s">
        <v>6</v>
      </c>
      <c r="B4" s="20">
        <v>10900</v>
      </c>
      <c r="C4" s="17">
        <f>B4*$C$3</f>
        <v>13189</v>
      </c>
      <c r="D4" s="17">
        <v>1.3</v>
      </c>
      <c r="E4" s="21">
        <f>C4*D4</f>
        <v>17145.7</v>
      </c>
      <c r="F4" s="15">
        <v>1.65</v>
      </c>
      <c r="G4" s="17">
        <v>1.3</v>
      </c>
      <c r="H4" s="27">
        <v>1.18</v>
      </c>
      <c r="I4" s="19">
        <f>C4*F4*G4/$I$3</f>
        <v>2357.5337500000001</v>
      </c>
      <c r="J4" s="19">
        <f>C4*F4*H4/$J$3</f>
        <v>4279.8304999999991</v>
      </c>
      <c r="K4" s="22">
        <f>C4*F4</f>
        <v>21761.85</v>
      </c>
    </row>
    <row r="5" spans="1:11" ht="27" customHeight="1" x14ac:dyDescent="0.25">
      <c r="A5" s="26" t="s">
        <v>36</v>
      </c>
      <c r="B5" s="20">
        <v>14500</v>
      </c>
      <c r="C5" s="17">
        <f>B5*$C$3</f>
        <v>17545</v>
      </c>
      <c r="D5" s="17">
        <v>1.3</v>
      </c>
      <c r="E5" s="21">
        <f>C5*D5</f>
        <v>22808.5</v>
      </c>
      <c r="F5" s="15">
        <v>1.65</v>
      </c>
      <c r="G5" s="17">
        <v>1.3</v>
      </c>
      <c r="H5" s="27">
        <v>1.18</v>
      </c>
      <c r="I5" s="19">
        <f t="shared" ref="I5:I9" si="0">C5*F5*G5/$I$3</f>
        <v>3136.1687500000003</v>
      </c>
      <c r="J5" s="19">
        <f t="shared" ref="J5:J9" si="1">C5*F5*H5/$J$3</f>
        <v>5693.3525</v>
      </c>
      <c r="K5" s="22">
        <f t="shared" ref="K5:K9" si="2">C5*F5</f>
        <v>28949.25</v>
      </c>
    </row>
    <row r="6" spans="1:11" x14ac:dyDescent="0.25">
      <c r="A6" s="1" t="s">
        <v>32</v>
      </c>
      <c r="B6" s="20">
        <v>14900</v>
      </c>
      <c r="C6" s="17">
        <f t="shared" ref="C6:C9" si="3">B6*$C$3</f>
        <v>18029</v>
      </c>
      <c r="D6" s="17">
        <v>1.3</v>
      </c>
      <c r="E6" s="21">
        <f t="shared" ref="E6:E9" si="4">C6*D6</f>
        <v>23437.7</v>
      </c>
      <c r="F6" s="15">
        <v>1.7</v>
      </c>
      <c r="G6" s="17">
        <v>1.3</v>
      </c>
      <c r="H6" s="27">
        <v>1.18</v>
      </c>
      <c r="I6" s="19">
        <f t="shared" si="0"/>
        <v>3320.3408333333336</v>
      </c>
      <c r="J6" s="19">
        <f t="shared" si="1"/>
        <v>6027.6956666666665</v>
      </c>
      <c r="K6" s="22">
        <f t="shared" si="2"/>
        <v>30649.3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1.3</v>
      </c>
      <c r="H7" s="27">
        <v>1.18</v>
      </c>
      <c r="I7" s="19">
        <f t="shared" si="0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1.3</v>
      </c>
      <c r="H8" s="27">
        <v>1.18</v>
      </c>
      <c r="I8" s="19">
        <f t="shared" si="0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1.3</v>
      </c>
      <c r="H9" s="27">
        <v>1.18</v>
      </c>
      <c r="I9" s="19">
        <f t="shared" si="0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CE0-E4FC-4951-A672-1A22EF6088CC}">
  <dimension ref="A1:K15"/>
  <sheetViews>
    <sheetView workbookViewId="0">
      <selection activeCell="A10" sqref="A10"/>
    </sheetView>
  </sheetViews>
  <sheetFormatPr baseColWidth="10" defaultColWidth="11.42578125" defaultRowHeight="15" x14ac:dyDescent="0.25"/>
  <cols>
    <col min="1" max="1" width="46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6.140625" style="15" hidden="1" customWidth="1"/>
    <col min="8" max="8" width="14.85546875" style="15" hidden="1" customWidth="1"/>
    <col min="9" max="9" width="15.28515625" style="15" bestFit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42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41</v>
      </c>
      <c r="H2" s="23" t="s">
        <v>40</v>
      </c>
      <c r="I2" s="25" t="s">
        <v>39</v>
      </c>
      <c r="J2" s="25" t="s">
        <v>38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6</v>
      </c>
    </row>
    <row r="4" spans="1:11" x14ac:dyDescent="0.25">
      <c r="A4" s="1" t="s">
        <v>6</v>
      </c>
      <c r="B4" s="20">
        <v>12097</v>
      </c>
      <c r="C4" s="17">
        <f>B4*$C$3</f>
        <v>14637.369999999999</v>
      </c>
      <c r="D4" s="17">
        <v>1.3</v>
      </c>
      <c r="E4" s="21">
        <f>C4*D4</f>
        <v>19028.580999999998</v>
      </c>
      <c r="F4" s="15">
        <v>1.65</v>
      </c>
      <c r="G4" s="17">
        <v>1.3</v>
      </c>
      <c r="H4" s="27">
        <v>1.18</v>
      </c>
      <c r="I4" s="19">
        <f>C4*F4*G4/$I$3</f>
        <v>2616.4298874999999</v>
      </c>
      <c r="J4" s="19">
        <f>C4*F4*H4/$J$3</f>
        <v>4749.8265649999994</v>
      </c>
      <c r="K4" s="28">
        <f>C4*F4</f>
        <v>24151.660499999998</v>
      </c>
    </row>
    <row r="5" spans="1:11" ht="27" customHeight="1" x14ac:dyDescent="0.25">
      <c r="A5" s="26" t="s">
        <v>36</v>
      </c>
      <c r="B5" s="20">
        <v>14913</v>
      </c>
      <c r="C5" s="17">
        <f>B5*$C$3</f>
        <v>18044.73</v>
      </c>
      <c r="D5" s="17">
        <v>1.3</v>
      </c>
      <c r="E5" s="21">
        <f>C5*D5</f>
        <v>23458.149000000001</v>
      </c>
      <c r="F5" s="15">
        <v>1.65</v>
      </c>
      <c r="G5" s="17">
        <v>1.3</v>
      </c>
      <c r="H5" s="27">
        <v>1.18</v>
      </c>
      <c r="I5" s="19">
        <f t="shared" ref="I5:I9" si="0">C5*F5*G5/$I$3</f>
        <v>3225.4954874999999</v>
      </c>
      <c r="J5" s="19">
        <f t="shared" ref="J5:J9" si="1">C5*F5*H5/$J$3</f>
        <v>5855.5148849999996</v>
      </c>
      <c r="K5" s="28">
        <f t="shared" ref="K5:K9" si="2">C5*F5</f>
        <v>29773.804499999998</v>
      </c>
    </row>
    <row r="6" spans="1:11" x14ac:dyDescent="0.25">
      <c r="A6" s="1" t="s">
        <v>32</v>
      </c>
      <c r="B6" s="20">
        <v>15506</v>
      </c>
      <c r="C6" s="17">
        <f t="shared" ref="C6:C9" si="3">B6*$C$3</f>
        <v>18762.259999999998</v>
      </c>
      <c r="D6" s="17">
        <v>1.3</v>
      </c>
      <c r="E6" s="21">
        <f t="shared" ref="E6:E9" si="4">C6*D6</f>
        <v>24390.937999999998</v>
      </c>
      <c r="F6" s="15">
        <v>1.7</v>
      </c>
      <c r="G6" s="17">
        <v>1.3</v>
      </c>
      <c r="H6" s="27">
        <v>1.18</v>
      </c>
      <c r="I6" s="19">
        <f t="shared" si="0"/>
        <v>3455.3828833333332</v>
      </c>
      <c r="J6" s="19">
        <f t="shared" si="1"/>
        <v>6272.8489266666656</v>
      </c>
      <c r="K6" s="28">
        <f t="shared" si="2"/>
        <v>31895.841999999997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1.3</v>
      </c>
      <c r="H7" s="27">
        <v>1.18</v>
      </c>
      <c r="I7" s="19">
        <f t="shared" si="0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1.3</v>
      </c>
      <c r="H8" s="27">
        <v>1.18</v>
      </c>
      <c r="I8" s="19">
        <f t="shared" si="0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1.3</v>
      </c>
      <c r="H9" s="27">
        <v>1.18</v>
      </c>
      <c r="I9" s="19">
        <f t="shared" si="0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FCDE-4082-4CD8-ACC7-E1222F448F06}">
  <dimension ref="A1:K15"/>
  <sheetViews>
    <sheetView tabSelected="1" workbookViewId="0">
      <selection activeCell="M14" sqref="M14"/>
    </sheetView>
  </sheetViews>
  <sheetFormatPr baseColWidth="10" defaultColWidth="11.42578125" defaultRowHeight="15" x14ac:dyDescent="0.25"/>
  <cols>
    <col min="1" max="1" width="46.57031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6.140625" style="15" hidden="1" customWidth="1"/>
    <col min="8" max="8" width="14.85546875" style="15" hidden="1" customWidth="1"/>
    <col min="9" max="9" width="15.28515625" style="15" bestFit="1" customWidth="1"/>
    <col min="10" max="10" width="16.140625" style="15" customWidth="1"/>
    <col min="11" max="11" width="10.140625" style="15" bestFit="1" customWidth="1"/>
    <col min="12" max="16384" width="11.42578125" style="15"/>
  </cols>
  <sheetData>
    <row r="1" spans="1:11" ht="15.75" x14ac:dyDescent="0.25">
      <c r="A1" s="13" t="s">
        <v>42</v>
      </c>
      <c r="B1" s="14"/>
      <c r="C1" s="14"/>
      <c r="D1" s="14"/>
      <c r="E1" s="14"/>
      <c r="F1" s="14"/>
      <c r="G1" s="14"/>
      <c r="H1" s="14"/>
      <c r="I1" s="14"/>
      <c r="J1" s="24"/>
    </row>
    <row r="2" spans="1:11" ht="45.75" customHeight="1" x14ac:dyDescent="0.25">
      <c r="A2" s="23" t="s">
        <v>17</v>
      </c>
      <c r="B2" s="23" t="s">
        <v>18</v>
      </c>
      <c r="C2" s="23" t="s">
        <v>19</v>
      </c>
      <c r="D2" s="23" t="s">
        <v>20</v>
      </c>
      <c r="E2" s="23" t="s">
        <v>14</v>
      </c>
      <c r="F2" s="23" t="s">
        <v>21</v>
      </c>
      <c r="G2" s="23" t="s">
        <v>41</v>
      </c>
      <c r="H2" s="23" t="s">
        <v>40</v>
      </c>
      <c r="I2" s="25" t="s">
        <v>39</v>
      </c>
      <c r="J2" s="25" t="s">
        <v>38</v>
      </c>
      <c r="K2" s="23" t="s">
        <v>26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24">
        <v>6</v>
      </c>
    </row>
    <row r="4" spans="1:11" x14ac:dyDescent="0.25">
      <c r="A4" s="1" t="s">
        <v>6</v>
      </c>
      <c r="B4" s="20">
        <v>12702</v>
      </c>
      <c r="C4" s="17">
        <f>B4*$C$3</f>
        <v>15369.42</v>
      </c>
      <c r="D4" s="17">
        <v>1.3</v>
      </c>
      <c r="E4" s="21">
        <f>C4*D4</f>
        <v>19980.245999999999</v>
      </c>
      <c r="F4" s="15">
        <v>1.65</v>
      </c>
      <c r="G4" s="17">
        <v>1.3</v>
      </c>
      <c r="H4" s="27">
        <v>1.18</v>
      </c>
      <c r="I4" s="19">
        <f>C4*F4*G4/$I$3</f>
        <v>2747.283825</v>
      </c>
      <c r="J4" s="19">
        <f>C4*F4*H4/$J$3</f>
        <v>4987.3767899999993</v>
      </c>
      <c r="K4" s="28">
        <f>C4*F4</f>
        <v>25359.542999999998</v>
      </c>
    </row>
    <row r="5" spans="1:11" ht="27" customHeight="1" x14ac:dyDescent="0.25">
      <c r="A5" s="26" t="s">
        <v>36</v>
      </c>
      <c r="B5" s="20">
        <v>16473</v>
      </c>
      <c r="C5" s="17">
        <f>B5*$C$3</f>
        <v>19932.329999999998</v>
      </c>
      <c r="D5" s="17">
        <v>1.3</v>
      </c>
      <c r="E5" s="21">
        <f>C5*D5</f>
        <v>25912.028999999999</v>
      </c>
      <c r="F5" s="15">
        <v>1.65</v>
      </c>
      <c r="G5" s="17">
        <v>1.3</v>
      </c>
      <c r="H5" s="27">
        <v>1.18</v>
      </c>
      <c r="I5" s="19">
        <f t="shared" ref="I5:I9" si="0">C5*F5*G5/$I$3</f>
        <v>3562.9039874999994</v>
      </c>
      <c r="J5" s="19">
        <f t="shared" ref="J5:J9" si="1">C5*F5*H5/$J$3</f>
        <v>6468.041084999998</v>
      </c>
      <c r="K5" s="28">
        <f t="shared" ref="K5:K9" si="2">C5*F5</f>
        <v>32888.344499999992</v>
      </c>
    </row>
    <row r="6" spans="1:11" x14ac:dyDescent="0.25">
      <c r="A6" s="1" t="s">
        <v>32</v>
      </c>
      <c r="B6" s="20">
        <v>17311</v>
      </c>
      <c r="C6" s="17">
        <f t="shared" ref="C6:C9" si="3">B6*$C$3</f>
        <v>20946.309999999998</v>
      </c>
      <c r="D6" s="17">
        <v>1.3</v>
      </c>
      <c r="E6" s="21">
        <f t="shared" ref="E6:E9" si="4">C6*D6</f>
        <v>27230.202999999998</v>
      </c>
      <c r="F6" s="15">
        <v>1.65</v>
      </c>
      <c r="G6" s="17">
        <v>1.3</v>
      </c>
      <c r="H6" s="27">
        <v>1.18</v>
      </c>
      <c r="I6" s="19">
        <f t="shared" si="0"/>
        <v>3744.1529124999997</v>
      </c>
      <c r="J6" s="19">
        <f t="shared" si="1"/>
        <v>6797.0775949999988</v>
      </c>
      <c r="K6" s="28">
        <f t="shared" si="2"/>
        <v>34561.411499999995</v>
      </c>
    </row>
    <row r="7" spans="1:11" x14ac:dyDescent="0.25">
      <c r="A7" s="1" t="s">
        <v>9</v>
      </c>
      <c r="B7" s="20">
        <v>0</v>
      </c>
      <c r="C7" s="17">
        <f t="shared" si="3"/>
        <v>0</v>
      </c>
      <c r="D7" s="17">
        <v>1.3</v>
      </c>
      <c r="E7" s="21">
        <f t="shared" si="4"/>
        <v>0</v>
      </c>
      <c r="F7" s="15">
        <v>1</v>
      </c>
      <c r="G7" s="17">
        <v>1.3</v>
      </c>
      <c r="H7" s="27">
        <v>1.18</v>
      </c>
      <c r="I7" s="19">
        <f t="shared" si="0"/>
        <v>0</v>
      </c>
      <c r="J7" s="19">
        <f t="shared" si="1"/>
        <v>0</v>
      </c>
      <c r="K7" s="22">
        <f t="shared" si="2"/>
        <v>0</v>
      </c>
    </row>
    <row r="8" spans="1:11" x14ac:dyDescent="0.25">
      <c r="A8" s="1" t="s">
        <v>10</v>
      </c>
      <c r="B8" s="20">
        <v>0</v>
      </c>
      <c r="C8" s="17">
        <f t="shared" si="3"/>
        <v>0</v>
      </c>
      <c r="D8" s="17">
        <v>1.3</v>
      </c>
      <c r="E8" s="21">
        <f t="shared" si="4"/>
        <v>0</v>
      </c>
      <c r="F8" s="15">
        <v>1</v>
      </c>
      <c r="G8" s="17">
        <v>1.3</v>
      </c>
      <c r="H8" s="27">
        <v>1.18</v>
      </c>
      <c r="I8" s="19">
        <f t="shared" si="0"/>
        <v>0</v>
      </c>
      <c r="J8" s="19">
        <f t="shared" si="1"/>
        <v>0</v>
      </c>
      <c r="K8" s="22">
        <f t="shared" si="2"/>
        <v>0</v>
      </c>
    </row>
    <row r="9" spans="1:11" x14ac:dyDescent="0.25">
      <c r="A9" s="1" t="s">
        <v>11</v>
      </c>
      <c r="B9" s="20">
        <v>0</v>
      </c>
      <c r="C9" s="17">
        <f t="shared" si="3"/>
        <v>0</v>
      </c>
      <c r="D9" s="17">
        <v>1.3</v>
      </c>
      <c r="E9" s="21">
        <f t="shared" si="4"/>
        <v>0</v>
      </c>
      <c r="F9" s="15">
        <v>1</v>
      </c>
      <c r="G9" s="17">
        <v>1.3</v>
      </c>
      <c r="H9" s="27">
        <v>1.18</v>
      </c>
      <c r="I9" s="19">
        <f t="shared" si="0"/>
        <v>0</v>
      </c>
      <c r="J9" s="19">
        <f t="shared" si="1"/>
        <v>0</v>
      </c>
      <c r="K9" s="22">
        <f t="shared" si="2"/>
        <v>0</v>
      </c>
    </row>
    <row r="10" spans="1:11" x14ac:dyDescent="0.25">
      <c r="A10" s="14"/>
      <c r="B10" s="14"/>
      <c r="C10" s="14"/>
      <c r="D10" s="17"/>
      <c r="E10" s="17"/>
      <c r="F10" s="17"/>
      <c r="G10" s="17"/>
      <c r="H10" s="14"/>
      <c r="I10" s="14"/>
      <c r="J10" s="14"/>
      <c r="K10" s="22"/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14"/>
      <c r="K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14"/>
      <c r="K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14"/>
      <c r="K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14"/>
      <c r="K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14"/>
      <c r="K15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bestFit="1" customWidth="1"/>
    <col min="3" max="3" width="11.5703125" style="15" bestFit="1" customWidth="1"/>
    <col min="4" max="4" width="15.285156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6.28515625" style="15" customWidth="1"/>
    <col min="10" max="16384" width="11.42578125" style="15"/>
  </cols>
  <sheetData>
    <row r="1" spans="1:9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</row>
    <row r="3" spans="1:9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x14ac:dyDescent="0.25">
      <c r="A4" s="1" t="s">
        <v>6</v>
      </c>
      <c r="B4" s="20">
        <v>2020</v>
      </c>
      <c r="C4" s="17">
        <f>B4*$C$3</f>
        <v>2444.1999999999998</v>
      </c>
      <c r="D4" s="17">
        <v>1.3</v>
      </c>
      <c r="E4" s="21">
        <f>C4*D4</f>
        <v>3177.46</v>
      </c>
      <c r="F4" s="15">
        <v>1.76</v>
      </c>
      <c r="G4" s="17">
        <v>1.28</v>
      </c>
      <c r="H4" s="18">
        <f>C4*F4*G4</f>
        <v>5506.2937599999996</v>
      </c>
      <c r="I4" s="19">
        <f>H4/$I$3</f>
        <v>458.8578133333333</v>
      </c>
    </row>
    <row r="5" spans="1:9" x14ac:dyDescent="0.25">
      <c r="A5" s="1" t="s">
        <v>5</v>
      </c>
      <c r="B5" s="20">
        <v>2225</v>
      </c>
      <c r="C5" s="17">
        <f>B5*$C$3</f>
        <v>2692.25</v>
      </c>
      <c r="D5" s="17">
        <v>1.3</v>
      </c>
      <c r="E5" s="21">
        <f>C5*D5</f>
        <v>3499.9250000000002</v>
      </c>
      <c r="F5" s="17">
        <v>1.72</v>
      </c>
      <c r="G5" s="17">
        <v>1.28</v>
      </c>
      <c r="H5" s="18">
        <f t="shared" ref="H5:H10" si="0">C5*F5*G5</f>
        <v>5927.2575999999999</v>
      </c>
      <c r="I5" s="19">
        <f>H5/$I$3</f>
        <v>493.93813333333333</v>
      </c>
    </row>
    <row r="6" spans="1:9" x14ac:dyDescent="0.25">
      <c r="A6" s="1" t="s">
        <v>7</v>
      </c>
      <c r="B6" s="20">
        <v>2495</v>
      </c>
      <c r="C6" s="17">
        <f t="shared" ref="C6:C10" si="1">B6*$C$3</f>
        <v>3018.95</v>
      </c>
      <c r="D6" s="17">
        <v>1.3</v>
      </c>
      <c r="E6" s="21">
        <f t="shared" ref="E6:E10" si="2">C6*D6</f>
        <v>3924.6349999999998</v>
      </c>
      <c r="F6" s="17">
        <v>1.75</v>
      </c>
      <c r="G6" s="17">
        <v>1.28</v>
      </c>
      <c r="H6" s="18">
        <f t="shared" si="0"/>
        <v>6762.4479999999994</v>
      </c>
      <c r="I6" s="19">
        <f t="shared" ref="I6:I10" si="3">H6/$I$3</f>
        <v>563.53733333333332</v>
      </c>
    </row>
    <row r="7" spans="1:9" x14ac:dyDescent="0.25">
      <c r="A7" s="1" t="s">
        <v>8</v>
      </c>
      <c r="B7" s="20">
        <v>2624</v>
      </c>
      <c r="C7" s="17">
        <f t="shared" si="1"/>
        <v>3175.04</v>
      </c>
      <c r="D7" s="17">
        <v>1.3</v>
      </c>
      <c r="E7" s="21">
        <f t="shared" si="2"/>
        <v>4127.5519999999997</v>
      </c>
      <c r="F7" s="15">
        <v>1.7</v>
      </c>
      <c r="G7" s="17">
        <v>1.28</v>
      </c>
      <c r="H7" s="18">
        <f t="shared" si="0"/>
        <v>6908.8870400000005</v>
      </c>
      <c r="I7" s="19">
        <f t="shared" si="3"/>
        <v>575.74058666666667</v>
      </c>
    </row>
    <row r="8" spans="1:9" x14ac:dyDescent="0.25">
      <c r="A8" s="1" t="s">
        <v>9</v>
      </c>
      <c r="B8" s="20">
        <v>2875</v>
      </c>
      <c r="C8" s="17">
        <f t="shared" si="1"/>
        <v>3478.75</v>
      </c>
      <c r="D8" s="17">
        <v>1.3</v>
      </c>
      <c r="E8" s="21">
        <f t="shared" si="2"/>
        <v>4522.375</v>
      </c>
      <c r="F8" s="17">
        <v>1.8</v>
      </c>
      <c r="G8" s="17">
        <v>1.28</v>
      </c>
      <c r="H8" s="18">
        <f t="shared" si="0"/>
        <v>8015.04</v>
      </c>
      <c r="I8" s="19">
        <f t="shared" si="3"/>
        <v>667.92</v>
      </c>
    </row>
    <row r="9" spans="1:9" x14ac:dyDescent="0.25">
      <c r="A9" s="1" t="s">
        <v>10</v>
      </c>
      <c r="B9" s="20">
        <v>3026</v>
      </c>
      <c r="C9" s="17">
        <f t="shared" si="1"/>
        <v>3661.46</v>
      </c>
      <c r="D9" s="17">
        <v>1.3</v>
      </c>
      <c r="E9" s="21">
        <f t="shared" si="2"/>
        <v>4759.8980000000001</v>
      </c>
      <c r="F9" s="17">
        <v>1.8</v>
      </c>
      <c r="G9" s="17">
        <v>1.28</v>
      </c>
      <c r="H9" s="18">
        <f t="shared" si="0"/>
        <v>8436.0038400000012</v>
      </c>
      <c r="I9" s="19">
        <f t="shared" si="3"/>
        <v>703.0003200000001</v>
      </c>
    </row>
    <row r="10" spans="1:9" x14ac:dyDescent="0.25">
      <c r="A10" s="1" t="s">
        <v>11</v>
      </c>
      <c r="B10" s="20">
        <v>3386</v>
      </c>
      <c r="C10" s="17">
        <f t="shared" si="1"/>
        <v>4097.0599999999995</v>
      </c>
      <c r="D10" s="17">
        <v>1.3</v>
      </c>
      <c r="E10" s="21">
        <f t="shared" si="2"/>
        <v>5326.1779999999999</v>
      </c>
      <c r="F10" s="15">
        <v>1.8</v>
      </c>
      <c r="G10" s="17">
        <v>1.28</v>
      </c>
      <c r="H10" s="18">
        <f t="shared" si="0"/>
        <v>9439.6262399999996</v>
      </c>
      <c r="I10" s="19">
        <f t="shared" si="3"/>
        <v>786.63551999999993</v>
      </c>
    </row>
    <row r="11" spans="1:9" x14ac:dyDescent="0.25">
      <c r="A11" s="14"/>
      <c r="B11" s="14"/>
      <c r="C11" s="14"/>
      <c r="D11" s="17"/>
      <c r="E11" s="17"/>
      <c r="F11" s="17"/>
      <c r="G11" s="17"/>
      <c r="H11" s="14"/>
      <c r="I11" s="14"/>
    </row>
    <row r="12" spans="1:9" x14ac:dyDescent="0.25">
      <c r="A12" s="14"/>
      <c r="B12" s="14"/>
      <c r="C12" s="14"/>
      <c r="D12" s="17"/>
      <c r="E12" s="17"/>
      <c r="F12" s="17"/>
      <c r="G12" s="17"/>
      <c r="H12" s="14"/>
      <c r="I12" s="14"/>
    </row>
    <row r="13" spans="1:9" x14ac:dyDescent="0.25">
      <c r="A13" s="14"/>
      <c r="B13" s="14"/>
      <c r="C13" s="14"/>
      <c r="D13" s="17"/>
      <c r="E13" s="17"/>
      <c r="F13" s="17"/>
      <c r="G13" s="17"/>
      <c r="H13" s="14"/>
      <c r="I13" s="14"/>
    </row>
    <row r="14" spans="1:9" x14ac:dyDescent="0.25">
      <c r="A14" s="14"/>
      <c r="B14" s="14"/>
      <c r="C14" s="14"/>
      <c r="D14" s="17"/>
      <c r="E14" s="17"/>
      <c r="F14" s="17"/>
      <c r="G14" s="17"/>
      <c r="H14" s="14"/>
      <c r="I14" s="14"/>
    </row>
    <row r="15" spans="1:9" x14ac:dyDescent="0.25">
      <c r="A15" s="14"/>
      <c r="B15" s="14"/>
      <c r="C15" s="14"/>
      <c r="D15" s="17"/>
      <c r="E15" s="17"/>
      <c r="F15" s="17"/>
      <c r="G15" s="17"/>
      <c r="H15" s="14"/>
      <c r="I15" s="14"/>
    </row>
    <row r="16" spans="1:9" x14ac:dyDescent="0.25">
      <c r="A16" s="14"/>
      <c r="B16" s="14"/>
      <c r="C16" s="14"/>
      <c r="D16" s="17"/>
      <c r="E16" s="17"/>
      <c r="F16" s="17"/>
      <c r="G16" s="17"/>
      <c r="H16" s="14"/>
      <c r="I16" s="14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7" style="15" customWidth="1"/>
    <col min="10" max="10" width="16.85546875" style="15" customWidth="1"/>
    <col min="11" max="16384" width="11.42578125" style="15"/>
  </cols>
  <sheetData>
    <row r="1" spans="1:9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</row>
    <row r="3" spans="1:9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x14ac:dyDescent="0.25">
      <c r="A4" s="1" t="s">
        <v>6</v>
      </c>
      <c r="B4" s="20">
        <v>2020</v>
      </c>
      <c r="C4" s="17">
        <f>B4*$C$3</f>
        <v>2444.1999999999998</v>
      </c>
      <c r="D4" s="17">
        <v>1.3</v>
      </c>
      <c r="E4" s="21">
        <f>C4*D4</f>
        <v>3177.46</v>
      </c>
      <c r="F4" s="15">
        <v>1.76</v>
      </c>
      <c r="G4" s="17">
        <v>1.28</v>
      </c>
      <c r="H4" s="18">
        <f>C4*F4*G4</f>
        <v>5506.2937599999996</v>
      </c>
      <c r="I4" s="19">
        <f>H4/$I$3</f>
        <v>458.8578133333333</v>
      </c>
    </row>
    <row r="5" spans="1:9" x14ac:dyDescent="0.25">
      <c r="A5" s="1" t="s">
        <v>5</v>
      </c>
      <c r="B5" s="20">
        <v>2225</v>
      </c>
      <c r="C5" s="17">
        <f>B5*$C$3</f>
        <v>2692.25</v>
      </c>
      <c r="D5" s="17">
        <v>1.3</v>
      </c>
      <c r="E5" s="21">
        <f>C5*D5</f>
        <v>3499.9250000000002</v>
      </c>
      <c r="F5" s="17">
        <v>1.72</v>
      </c>
      <c r="G5" s="17">
        <v>1.28</v>
      </c>
      <c r="H5" s="18">
        <f t="shared" ref="H5:H10" si="0">C5*F5*G5</f>
        <v>5927.2575999999999</v>
      </c>
      <c r="I5" s="19">
        <f>H5/$I$3</f>
        <v>493.93813333333333</v>
      </c>
    </row>
    <row r="6" spans="1:9" x14ac:dyDescent="0.25">
      <c r="A6" s="1" t="s">
        <v>7</v>
      </c>
      <c r="B6" s="20">
        <v>2495</v>
      </c>
      <c r="C6" s="17">
        <f t="shared" ref="C6:C10" si="1">B6*$C$3</f>
        <v>3018.95</v>
      </c>
      <c r="D6" s="17">
        <v>1.3</v>
      </c>
      <c r="E6" s="21">
        <f t="shared" ref="E6:E10" si="2">C6*D6</f>
        <v>3924.6349999999998</v>
      </c>
      <c r="F6" s="17">
        <v>1.75</v>
      </c>
      <c r="G6" s="17">
        <v>1.28</v>
      </c>
      <c r="H6" s="18">
        <f t="shared" si="0"/>
        <v>6762.4479999999994</v>
      </c>
      <c r="I6" s="19">
        <f t="shared" ref="I6:I10" si="3">H6/$I$3</f>
        <v>563.53733333333332</v>
      </c>
    </row>
    <row r="7" spans="1:9" x14ac:dyDescent="0.25">
      <c r="A7" s="1" t="s">
        <v>8</v>
      </c>
      <c r="B7" s="20">
        <v>2624</v>
      </c>
      <c r="C7" s="17">
        <f t="shared" si="1"/>
        <v>3175.04</v>
      </c>
      <c r="D7" s="17">
        <v>1.3</v>
      </c>
      <c r="E7" s="21">
        <f t="shared" si="2"/>
        <v>4127.5519999999997</v>
      </c>
      <c r="F7" s="15">
        <v>1.7</v>
      </c>
      <c r="G7" s="17">
        <v>1.28</v>
      </c>
      <c r="H7" s="18">
        <f t="shared" si="0"/>
        <v>6908.8870400000005</v>
      </c>
      <c r="I7" s="19">
        <f t="shared" si="3"/>
        <v>575.74058666666667</v>
      </c>
    </row>
    <row r="8" spans="1:9" x14ac:dyDescent="0.25">
      <c r="A8" s="1" t="s">
        <v>9</v>
      </c>
      <c r="B8" s="20">
        <v>2875</v>
      </c>
      <c r="C8" s="17">
        <f t="shared" si="1"/>
        <v>3478.75</v>
      </c>
      <c r="D8" s="17">
        <v>1.3</v>
      </c>
      <c r="E8" s="21">
        <f t="shared" si="2"/>
        <v>4522.375</v>
      </c>
      <c r="F8" s="17">
        <v>1.8</v>
      </c>
      <c r="G8" s="17">
        <v>1.28</v>
      </c>
      <c r="H8" s="18">
        <f t="shared" si="0"/>
        <v>8015.04</v>
      </c>
      <c r="I8" s="19">
        <f t="shared" si="3"/>
        <v>667.92</v>
      </c>
    </row>
    <row r="9" spans="1:9" x14ac:dyDescent="0.25">
      <c r="A9" s="1" t="s">
        <v>10</v>
      </c>
      <c r="B9" s="20">
        <v>3026</v>
      </c>
      <c r="C9" s="17">
        <f t="shared" si="1"/>
        <v>3661.46</v>
      </c>
      <c r="D9" s="17">
        <v>1.3</v>
      </c>
      <c r="E9" s="21">
        <f t="shared" si="2"/>
        <v>4759.8980000000001</v>
      </c>
      <c r="F9" s="17">
        <v>1.8</v>
      </c>
      <c r="G9" s="17">
        <v>1.28</v>
      </c>
      <c r="H9" s="18">
        <f t="shared" si="0"/>
        <v>8436.0038400000012</v>
      </c>
      <c r="I9" s="19">
        <f t="shared" si="3"/>
        <v>703.0003200000001</v>
      </c>
    </row>
    <row r="10" spans="1:9" x14ac:dyDescent="0.25">
      <c r="A10" s="1" t="s">
        <v>11</v>
      </c>
      <c r="B10" s="20">
        <v>3386</v>
      </c>
      <c r="C10" s="17">
        <f t="shared" si="1"/>
        <v>4097.0599999999995</v>
      </c>
      <c r="D10" s="17">
        <v>1.3</v>
      </c>
      <c r="E10" s="21">
        <f t="shared" si="2"/>
        <v>5326.1779999999999</v>
      </c>
      <c r="F10" s="15">
        <v>1.8</v>
      </c>
      <c r="G10" s="17">
        <v>1.28</v>
      </c>
      <c r="H10" s="18">
        <f t="shared" si="0"/>
        <v>9439.6262399999996</v>
      </c>
      <c r="I10" s="19">
        <f t="shared" si="3"/>
        <v>786.63551999999993</v>
      </c>
    </row>
    <row r="11" spans="1:9" x14ac:dyDescent="0.25">
      <c r="A11" s="14"/>
      <c r="B11" s="14"/>
      <c r="C11" s="14"/>
      <c r="D11" s="17"/>
      <c r="E11" s="17"/>
      <c r="F11" s="17"/>
      <c r="G11" s="17"/>
      <c r="H11" s="14"/>
      <c r="I11" s="14"/>
    </row>
    <row r="12" spans="1:9" x14ac:dyDescent="0.25">
      <c r="A12" s="14"/>
      <c r="B12" s="14"/>
      <c r="C12" s="14"/>
      <c r="D12" s="17"/>
      <c r="E12" s="17"/>
      <c r="F12" s="17"/>
      <c r="G12" s="17"/>
      <c r="H12" s="14"/>
      <c r="I12" s="14"/>
    </row>
    <row r="13" spans="1:9" x14ac:dyDescent="0.25">
      <c r="A13" s="14"/>
      <c r="B13" s="14"/>
      <c r="C13" s="14"/>
      <c r="D13" s="17"/>
      <c r="E13" s="17"/>
      <c r="F13" s="17"/>
      <c r="G13" s="17"/>
      <c r="H13" s="14"/>
      <c r="I13" s="14"/>
    </row>
    <row r="14" spans="1:9" x14ac:dyDescent="0.25">
      <c r="A14" s="14"/>
      <c r="B14" s="14"/>
      <c r="C14" s="14"/>
      <c r="D14" s="17"/>
      <c r="E14" s="17"/>
      <c r="F14" s="17"/>
      <c r="G14" s="17"/>
      <c r="H14" s="14"/>
      <c r="I14" s="14"/>
    </row>
    <row r="15" spans="1:9" x14ac:dyDescent="0.25">
      <c r="A15" s="14"/>
      <c r="B15" s="14"/>
      <c r="C15" s="14"/>
      <c r="D15" s="17"/>
      <c r="E15" s="17"/>
      <c r="F15" s="17"/>
      <c r="G15" s="17"/>
      <c r="H15" s="14"/>
      <c r="I15" s="14"/>
    </row>
    <row r="16" spans="1:9" x14ac:dyDescent="0.25">
      <c r="A16" s="14"/>
      <c r="B16" s="14"/>
      <c r="C16" s="14"/>
      <c r="D16" s="17"/>
      <c r="E16" s="17"/>
      <c r="F16" s="17"/>
      <c r="G16" s="17"/>
      <c r="H16" s="14"/>
      <c r="I16" s="14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F4" sqref="F4:F10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bestFit="1" customWidth="1"/>
    <col min="3" max="3" width="11.5703125" style="15" bestFit="1" customWidth="1"/>
    <col min="4" max="4" width="15.285156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7" style="15" customWidth="1"/>
    <col min="10" max="10" width="16.85546875" style="15" customWidth="1"/>
    <col min="11" max="16384" width="11.42578125" style="15"/>
  </cols>
  <sheetData>
    <row r="1" spans="1:9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</row>
    <row r="3" spans="1:9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x14ac:dyDescent="0.25">
      <c r="A4" s="1" t="s">
        <v>6</v>
      </c>
      <c r="B4" s="20">
        <v>2169</v>
      </c>
      <c r="C4" s="17">
        <f>B4*$C$3</f>
        <v>2624.49</v>
      </c>
      <c r="D4" s="17">
        <v>1.3</v>
      </c>
      <c r="E4" s="21">
        <f>C4*D4</f>
        <v>3411.837</v>
      </c>
      <c r="F4" s="15">
        <v>1.7</v>
      </c>
      <c r="G4" s="17">
        <v>1.28</v>
      </c>
      <c r="H4" s="18">
        <f>C4*F4*G4</f>
        <v>5710.8902399999997</v>
      </c>
      <c r="I4" s="19">
        <f>H4/$I$3</f>
        <v>475.90751999999998</v>
      </c>
    </row>
    <row r="5" spans="1:9" x14ac:dyDescent="0.25">
      <c r="A5" s="1" t="s">
        <v>5</v>
      </c>
      <c r="B5" s="20">
        <v>2395</v>
      </c>
      <c r="C5" s="17">
        <f>B5*$C$3</f>
        <v>2897.95</v>
      </c>
      <c r="D5" s="17">
        <v>1.3</v>
      </c>
      <c r="E5" s="21">
        <f>C5*D5</f>
        <v>3767.335</v>
      </c>
      <c r="F5" s="17">
        <v>1.7</v>
      </c>
      <c r="G5" s="17">
        <v>1.28</v>
      </c>
      <c r="H5" s="18">
        <f t="shared" ref="H5:H10" si="0">C5*F5*G5</f>
        <v>6305.9391999999998</v>
      </c>
      <c r="I5" s="19">
        <f>H5/$I$3</f>
        <v>525.49493333333328</v>
      </c>
    </row>
    <row r="6" spans="1:9" x14ac:dyDescent="0.25">
      <c r="A6" s="1" t="s">
        <v>7</v>
      </c>
      <c r="B6" s="20">
        <v>2700</v>
      </c>
      <c r="C6" s="17">
        <f t="shared" ref="C6:C10" si="1">B6*$C$3</f>
        <v>3267</v>
      </c>
      <c r="D6" s="17">
        <v>1.3</v>
      </c>
      <c r="E6" s="21">
        <f t="shared" ref="E6:E10" si="2">C6*D6</f>
        <v>4247.1000000000004</v>
      </c>
      <c r="F6" s="15">
        <v>1.7</v>
      </c>
      <c r="G6" s="17">
        <v>1.28</v>
      </c>
      <c r="H6" s="18">
        <f t="shared" si="0"/>
        <v>7108.9919999999993</v>
      </c>
      <c r="I6" s="19">
        <f t="shared" ref="I6:I10" si="3">H6/$I$3</f>
        <v>592.41599999999994</v>
      </c>
    </row>
    <row r="7" spans="1:9" x14ac:dyDescent="0.25">
      <c r="A7" s="1" t="s">
        <v>8</v>
      </c>
      <c r="B7" s="20">
        <v>3044</v>
      </c>
      <c r="C7" s="17">
        <f t="shared" si="1"/>
        <v>3683.24</v>
      </c>
      <c r="D7" s="17">
        <v>1.3</v>
      </c>
      <c r="E7" s="21">
        <f t="shared" si="2"/>
        <v>4788.2119999999995</v>
      </c>
      <c r="F7" s="17">
        <v>1.7</v>
      </c>
      <c r="G7" s="17">
        <v>1.28</v>
      </c>
      <c r="H7" s="18">
        <f t="shared" si="0"/>
        <v>8014.7302399999999</v>
      </c>
      <c r="I7" s="19">
        <f t="shared" si="3"/>
        <v>667.89418666666666</v>
      </c>
    </row>
    <row r="8" spans="1:9" x14ac:dyDescent="0.25">
      <c r="A8" s="1" t="s">
        <v>9</v>
      </c>
      <c r="B8" s="20">
        <v>3509</v>
      </c>
      <c r="C8" s="17">
        <f t="shared" si="1"/>
        <v>4245.8900000000003</v>
      </c>
      <c r="D8" s="17">
        <v>1.3</v>
      </c>
      <c r="E8" s="21">
        <f t="shared" si="2"/>
        <v>5519.6570000000011</v>
      </c>
      <c r="F8" s="15">
        <v>1.7</v>
      </c>
      <c r="G8" s="17">
        <v>1.28</v>
      </c>
      <c r="H8" s="18">
        <f t="shared" si="0"/>
        <v>9239.0566400000007</v>
      </c>
      <c r="I8" s="19">
        <f t="shared" si="3"/>
        <v>769.92138666666676</v>
      </c>
    </row>
    <row r="9" spans="1:9" x14ac:dyDescent="0.25">
      <c r="A9" s="1" t="s">
        <v>10</v>
      </c>
      <c r="B9" s="20">
        <v>3860</v>
      </c>
      <c r="C9" s="17">
        <f t="shared" si="1"/>
        <v>4670.5999999999995</v>
      </c>
      <c r="D9" s="17">
        <v>1.3</v>
      </c>
      <c r="E9" s="21">
        <f t="shared" si="2"/>
        <v>6071.78</v>
      </c>
      <c r="F9" s="17">
        <v>1.7</v>
      </c>
      <c r="G9" s="17">
        <v>1.28</v>
      </c>
      <c r="H9" s="18">
        <f t="shared" si="0"/>
        <v>10163.225599999998</v>
      </c>
      <c r="I9" s="19">
        <f t="shared" si="3"/>
        <v>846.93546666666646</v>
      </c>
    </row>
    <row r="10" spans="1:9" x14ac:dyDescent="0.25">
      <c r="A10" s="1" t="s">
        <v>11</v>
      </c>
      <c r="B10" s="20">
        <v>4220</v>
      </c>
      <c r="C10" s="17">
        <f t="shared" si="1"/>
        <v>5106.2</v>
      </c>
      <c r="D10" s="17">
        <v>1.3</v>
      </c>
      <c r="E10" s="21">
        <f t="shared" si="2"/>
        <v>6638.06</v>
      </c>
      <c r="F10" s="15">
        <v>1.7</v>
      </c>
      <c r="G10" s="17">
        <v>1.28</v>
      </c>
      <c r="H10" s="18">
        <f t="shared" si="0"/>
        <v>11111.091199999999</v>
      </c>
      <c r="I10" s="19">
        <f t="shared" si="3"/>
        <v>925.92426666666654</v>
      </c>
    </row>
    <row r="11" spans="1:9" x14ac:dyDescent="0.25">
      <c r="A11" s="14"/>
      <c r="B11" s="14"/>
      <c r="C11" s="14"/>
      <c r="D11" s="17"/>
      <c r="E11" s="17"/>
      <c r="F11" s="17"/>
      <c r="G11" s="17"/>
      <c r="H11" s="14"/>
      <c r="I11" s="14"/>
    </row>
    <row r="12" spans="1:9" x14ac:dyDescent="0.25">
      <c r="A12" s="14"/>
      <c r="B12" s="14"/>
      <c r="C12" s="14"/>
      <c r="D12" s="17"/>
      <c r="E12" s="17"/>
      <c r="F12" s="17"/>
      <c r="G12" s="17"/>
      <c r="H12" s="14"/>
      <c r="I12" s="14"/>
    </row>
    <row r="13" spans="1:9" x14ac:dyDescent="0.25">
      <c r="A13" s="14"/>
      <c r="B13" s="14"/>
      <c r="C13" s="14"/>
      <c r="D13" s="17"/>
      <c r="E13" s="17"/>
      <c r="F13" s="17"/>
      <c r="G13" s="17"/>
      <c r="H13" s="14"/>
      <c r="I13" s="14"/>
    </row>
    <row r="14" spans="1:9" x14ac:dyDescent="0.25">
      <c r="A14" s="14"/>
      <c r="B14" s="14"/>
      <c r="C14" s="14"/>
      <c r="D14" s="17"/>
      <c r="E14" s="17"/>
      <c r="F14" s="17"/>
      <c r="G14" s="17"/>
      <c r="H14" s="14"/>
      <c r="I14" s="14"/>
    </row>
    <row r="15" spans="1:9" x14ac:dyDescent="0.25">
      <c r="A15" s="14"/>
      <c r="B15" s="14"/>
      <c r="C15" s="14"/>
      <c r="D15" s="17"/>
      <c r="E15" s="17"/>
      <c r="F15" s="17"/>
      <c r="G15" s="17"/>
      <c r="H15" s="14"/>
      <c r="I15" s="14"/>
    </row>
    <row r="16" spans="1:9" x14ac:dyDescent="0.25">
      <c r="A16" s="14"/>
      <c r="B16" s="14"/>
      <c r="C16" s="14"/>
      <c r="D16" s="17"/>
      <c r="E16" s="17"/>
      <c r="F16" s="17"/>
      <c r="G16" s="17"/>
      <c r="H16" s="14"/>
      <c r="I16" s="14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activeCell="Q16" sqref="Q16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bestFit="1" customWidth="1"/>
    <col min="10" max="10" width="9.42578125" style="15" bestFit="1" customWidth="1"/>
    <col min="11" max="11" width="11.85546875" style="15" hidden="1" customWidth="1"/>
    <col min="12" max="14" width="12.85546875" style="15" hidden="1" customWidth="1"/>
    <col min="15" max="16384" width="11.42578125" style="15"/>
  </cols>
  <sheetData>
    <row r="1" spans="1:14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  <c r="K1" s="15">
        <v>1.05</v>
      </c>
      <c r="L1" s="15">
        <v>1.1000000000000001</v>
      </c>
      <c r="M1" s="15">
        <v>1.18</v>
      </c>
      <c r="N1" s="15">
        <v>1.25</v>
      </c>
    </row>
    <row r="2" spans="1:14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26</v>
      </c>
      <c r="K2" s="16" t="s">
        <v>27</v>
      </c>
      <c r="L2" s="16" t="s">
        <v>28</v>
      </c>
      <c r="M2" s="16" t="s">
        <v>29</v>
      </c>
      <c r="N2" s="16" t="s">
        <v>30</v>
      </c>
    </row>
    <row r="3" spans="1:14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  <c r="K3" s="15">
        <v>5</v>
      </c>
      <c r="L3" s="15">
        <v>10</v>
      </c>
      <c r="M3" s="15">
        <v>18</v>
      </c>
      <c r="N3" s="15">
        <v>25</v>
      </c>
    </row>
    <row r="4" spans="1:14" x14ac:dyDescent="0.25">
      <c r="A4" s="1" t="s">
        <v>6</v>
      </c>
      <c r="B4" s="20">
        <v>2169</v>
      </c>
      <c r="C4" s="17">
        <f>B4*$C$3</f>
        <v>2624.49</v>
      </c>
      <c r="D4" s="17">
        <v>1.32</v>
      </c>
      <c r="E4" s="21">
        <f>C4*D4</f>
        <v>3464.3267999999998</v>
      </c>
      <c r="F4" s="15">
        <v>1.6</v>
      </c>
      <c r="G4" s="17">
        <v>1.28</v>
      </c>
      <c r="H4" s="18">
        <f>C4*F4*G4</f>
        <v>5374.9555200000004</v>
      </c>
      <c r="I4" s="19">
        <f>H4/$I$3</f>
        <v>447.91296000000006</v>
      </c>
      <c r="J4" s="22">
        <f>H4*$J$3</f>
        <v>4299.9644160000007</v>
      </c>
      <c r="K4" s="22">
        <f>J4*$K$1/$K$3</f>
        <v>902.99252736000017</v>
      </c>
      <c r="L4" s="22">
        <f>J4*$L$1/$L$3</f>
        <v>472.99608576000008</v>
      </c>
      <c r="M4" s="22">
        <f>J4*$M$1/$M$3</f>
        <v>281.88655616000005</v>
      </c>
      <c r="N4" s="22">
        <f>J4*$N$1/$N$3</f>
        <v>214.99822080000004</v>
      </c>
    </row>
    <row r="5" spans="1:14" x14ac:dyDescent="0.25">
      <c r="A5" s="1" t="s">
        <v>5</v>
      </c>
      <c r="B5" s="20">
        <v>2395</v>
      </c>
      <c r="C5" s="17">
        <f>B5*$C$3</f>
        <v>2897.95</v>
      </c>
      <c r="D5" s="17">
        <v>1.32</v>
      </c>
      <c r="E5" s="21">
        <f>C5*D5</f>
        <v>3825.2939999999999</v>
      </c>
      <c r="F5" s="17">
        <v>1.6</v>
      </c>
      <c r="G5" s="17">
        <v>1.28</v>
      </c>
      <c r="H5" s="18">
        <f t="shared" ref="H5:H10" si="0">C5*F5*G5</f>
        <v>5935.0016000000005</v>
      </c>
      <c r="I5" s="19">
        <f>H5/$I$3</f>
        <v>494.58346666666671</v>
      </c>
      <c r="J5" s="22">
        <f t="shared" ref="J5:J10" si="1">H5*$J$3</f>
        <v>4748.0012800000004</v>
      </c>
      <c r="K5" s="22">
        <f t="shared" ref="K5:K10" si="2">J5*$K$1/$K$3</f>
        <v>997.08026880000011</v>
      </c>
      <c r="L5" s="22">
        <f t="shared" ref="L5:L10" si="3">J5*$L$1/$L$3</f>
        <v>522.28014080000014</v>
      </c>
      <c r="M5" s="22">
        <f t="shared" ref="M5:N10" si="4">J5*$M$1/$M$3</f>
        <v>311.25786168888885</v>
      </c>
      <c r="N5" s="22">
        <f t="shared" si="4"/>
        <v>65.36415095466667</v>
      </c>
    </row>
    <row r="6" spans="1:14" x14ac:dyDescent="0.25">
      <c r="A6" s="1" t="s">
        <v>7</v>
      </c>
      <c r="B6" s="20">
        <v>2700</v>
      </c>
      <c r="C6" s="17">
        <f t="shared" ref="C6:C10" si="5">B6*$C$3</f>
        <v>3267</v>
      </c>
      <c r="D6" s="17">
        <v>1.32</v>
      </c>
      <c r="E6" s="21">
        <f t="shared" ref="E6:E10" si="6">C6*D6</f>
        <v>4312.4400000000005</v>
      </c>
      <c r="F6" s="15">
        <v>1.6</v>
      </c>
      <c r="G6" s="17">
        <v>1.28</v>
      </c>
      <c r="H6" s="18">
        <f t="shared" si="0"/>
        <v>6690.8160000000007</v>
      </c>
      <c r="I6" s="19">
        <f t="shared" ref="I6:I10" si="7">H6/$I$3</f>
        <v>557.5680000000001</v>
      </c>
      <c r="J6" s="22">
        <f t="shared" si="1"/>
        <v>5352.6528000000008</v>
      </c>
      <c r="K6" s="22">
        <f t="shared" si="2"/>
        <v>1124.0570880000002</v>
      </c>
      <c r="L6" s="22">
        <f t="shared" si="3"/>
        <v>588.79180800000017</v>
      </c>
      <c r="M6" s="22">
        <f t="shared" si="4"/>
        <v>350.89612800000003</v>
      </c>
      <c r="N6" s="22">
        <f t="shared" si="4"/>
        <v>73.688186880000018</v>
      </c>
    </row>
    <row r="7" spans="1:14" x14ac:dyDescent="0.25">
      <c r="A7" s="1" t="s">
        <v>8</v>
      </c>
      <c r="B7" s="20">
        <v>3044</v>
      </c>
      <c r="C7" s="17">
        <f t="shared" si="5"/>
        <v>3683.24</v>
      </c>
      <c r="D7" s="17">
        <v>1.32</v>
      </c>
      <c r="E7" s="21">
        <f t="shared" si="6"/>
        <v>4861.8768</v>
      </c>
      <c r="F7" s="17">
        <v>1.4</v>
      </c>
      <c r="G7" s="17">
        <v>1.28</v>
      </c>
      <c r="H7" s="18">
        <f t="shared" si="0"/>
        <v>6600.3660799999989</v>
      </c>
      <c r="I7" s="19">
        <f t="shared" si="7"/>
        <v>550.03050666666661</v>
      </c>
      <c r="J7" s="22">
        <f t="shared" si="1"/>
        <v>5280.2928639999991</v>
      </c>
      <c r="K7" s="22">
        <f t="shared" si="2"/>
        <v>1108.8615014399998</v>
      </c>
      <c r="L7" s="22">
        <f t="shared" si="3"/>
        <v>580.83221503999994</v>
      </c>
      <c r="M7" s="22">
        <f t="shared" si="4"/>
        <v>346.15253219555547</v>
      </c>
      <c r="N7" s="22">
        <f t="shared" si="4"/>
        <v>72.692031761066644</v>
      </c>
    </row>
    <row r="8" spans="1:14" x14ac:dyDescent="0.25">
      <c r="A8" s="1" t="s">
        <v>9</v>
      </c>
      <c r="B8" s="20">
        <v>3509</v>
      </c>
      <c r="C8" s="17">
        <f t="shared" si="5"/>
        <v>4245.8900000000003</v>
      </c>
      <c r="D8" s="17">
        <v>1.32</v>
      </c>
      <c r="E8" s="21">
        <f t="shared" si="6"/>
        <v>5604.5748000000003</v>
      </c>
      <c r="F8" s="15">
        <v>1.4</v>
      </c>
      <c r="G8" s="17">
        <v>1.28</v>
      </c>
      <c r="H8" s="18">
        <f t="shared" si="0"/>
        <v>7608.6348800000005</v>
      </c>
      <c r="I8" s="19">
        <f t="shared" si="7"/>
        <v>634.05290666666667</v>
      </c>
      <c r="J8" s="22">
        <f t="shared" si="1"/>
        <v>6086.9079040000006</v>
      </c>
      <c r="K8" s="22">
        <f t="shared" si="2"/>
        <v>1278.25065984</v>
      </c>
      <c r="L8" s="22">
        <f t="shared" si="3"/>
        <v>669.55986944000017</v>
      </c>
      <c r="M8" s="22">
        <f t="shared" si="4"/>
        <v>399.03062926222225</v>
      </c>
      <c r="N8" s="22">
        <f t="shared" si="4"/>
        <v>83.79643214506666</v>
      </c>
    </row>
    <row r="9" spans="1:14" x14ac:dyDescent="0.25">
      <c r="A9" s="1" t="s">
        <v>10</v>
      </c>
      <c r="B9" s="20">
        <v>3860</v>
      </c>
      <c r="C9" s="17">
        <f t="shared" si="5"/>
        <v>4670.5999999999995</v>
      </c>
      <c r="D9" s="17">
        <v>1.32</v>
      </c>
      <c r="E9" s="21">
        <f t="shared" si="6"/>
        <v>6165.192</v>
      </c>
      <c r="F9" s="17">
        <v>1.4</v>
      </c>
      <c r="G9" s="17">
        <v>1.28</v>
      </c>
      <c r="H9" s="18">
        <f t="shared" si="0"/>
        <v>8369.7151999999987</v>
      </c>
      <c r="I9" s="19">
        <f t="shared" si="7"/>
        <v>697.47626666666656</v>
      </c>
      <c r="J9" s="22">
        <f t="shared" si="1"/>
        <v>6695.7721599999995</v>
      </c>
      <c r="K9" s="22">
        <f t="shared" si="2"/>
        <v>1406.1121535999998</v>
      </c>
      <c r="L9" s="22">
        <f t="shared" si="3"/>
        <v>736.53493760000003</v>
      </c>
      <c r="M9" s="22">
        <f t="shared" si="4"/>
        <v>438.94506382222221</v>
      </c>
      <c r="N9" s="22">
        <f t="shared" si="4"/>
        <v>92.178463402666651</v>
      </c>
    </row>
    <row r="10" spans="1:14" x14ac:dyDescent="0.25">
      <c r="A10" s="1" t="s">
        <v>11</v>
      </c>
      <c r="B10" s="20">
        <v>4220</v>
      </c>
      <c r="C10" s="17">
        <f t="shared" si="5"/>
        <v>5106.2</v>
      </c>
      <c r="D10" s="17">
        <v>1.32</v>
      </c>
      <c r="E10" s="21">
        <f t="shared" si="6"/>
        <v>6740.1840000000002</v>
      </c>
      <c r="F10" s="15">
        <v>1.4</v>
      </c>
      <c r="G10" s="17">
        <v>1.28</v>
      </c>
      <c r="H10" s="18">
        <f t="shared" si="0"/>
        <v>9150.3104000000003</v>
      </c>
      <c r="I10" s="19">
        <f t="shared" si="7"/>
        <v>762.52586666666673</v>
      </c>
      <c r="J10" s="22">
        <f t="shared" si="1"/>
        <v>7320.2483200000006</v>
      </c>
      <c r="K10" s="22">
        <f t="shared" si="2"/>
        <v>1537.2521472000003</v>
      </c>
      <c r="L10" s="22">
        <f t="shared" si="3"/>
        <v>805.22731520000013</v>
      </c>
      <c r="M10" s="22">
        <f t="shared" si="4"/>
        <v>479.88294542222218</v>
      </c>
      <c r="N10" s="22">
        <f t="shared" si="4"/>
        <v>100.77541853866667</v>
      </c>
    </row>
    <row r="11" spans="1:14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  <c r="K11" s="14"/>
      <c r="L11" s="14"/>
      <c r="M11" s="14"/>
      <c r="N11" s="14"/>
    </row>
    <row r="12" spans="1:14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4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4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4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4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>
      <selection activeCell="O14" sqref="O14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hidden="1" customWidth="1"/>
    <col min="3" max="3" width="11.5703125" style="15" hidden="1" customWidth="1"/>
    <col min="4" max="4" width="15.285156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bestFit="1" customWidth="1"/>
    <col min="10" max="10" width="16.85546875" style="15" customWidth="1"/>
    <col min="11" max="16384" width="11.42578125" style="15"/>
  </cols>
  <sheetData>
    <row r="1" spans="1:10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26</v>
      </c>
    </row>
    <row r="3" spans="1:10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</row>
    <row r="4" spans="1:10" x14ac:dyDescent="0.25">
      <c r="A4" s="1" t="s">
        <v>6</v>
      </c>
      <c r="B4" s="20">
        <v>2169</v>
      </c>
      <c r="C4" s="17">
        <f>B4*$C$3</f>
        <v>2624.49</v>
      </c>
      <c r="D4" s="17">
        <v>1.28</v>
      </c>
      <c r="E4" s="21">
        <f>C4*D4</f>
        <v>3359.3471999999997</v>
      </c>
      <c r="F4" s="15">
        <v>1.6</v>
      </c>
      <c r="G4" s="17">
        <v>1.28</v>
      </c>
      <c r="H4" s="18">
        <f>C4*F4*G4</f>
        <v>5374.9555200000004</v>
      </c>
      <c r="I4" s="19">
        <f>H4/$I$3</f>
        <v>447.91296000000006</v>
      </c>
      <c r="J4" s="22">
        <f>H4*$J$3</f>
        <v>4299.9644160000007</v>
      </c>
    </row>
    <row r="5" spans="1:10" x14ac:dyDescent="0.25">
      <c r="A5" s="1" t="s">
        <v>5</v>
      </c>
      <c r="B5" s="20">
        <v>2395</v>
      </c>
      <c r="C5" s="17">
        <f>B5*$C$3</f>
        <v>2897.95</v>
      </c>
      <c r="D5" s="17">
        <v>1.32</v>
      </c>
      <c r="E5" s="21">
        <f>C5*D5</f>
        <v>3825.2939999999999</v>
      </c>
      <c r="F5" s="17">
        <v>1.6</v>
      </c>
      <c r="G5" s="17">
        <v>1.28</v>
      </c>
      <c r="H5" s="18">
        <f t="shared" ref="H5:H10" si="0">C5*F5*G5</f>
        <v>5935.0016000000005</v>
      </c>
      <c r="I5" s="19">
        <f>H5/$I$3</f>
        <v>494.58346666666671</v>
      </c>
      <c r="J5" s="22">
        <f t="shared" ref="J5:J10" si="1">H5*$J$3</f>
        <v>4748.0012800000004</v>
      </c>
    </row>
    <row r="6" spans="1:10" x14ac:dyDescent="0.25">
      <c r="A6" s="1" t="s">
        <v>7</v>
      </c>
      <c r="B6" s="20">
        <v>2700</v>
      </c>
      <c r="C6" s="17">
        <f t="shared" ref="C6:C10" si="2">B6*$C$3</f>
        <v>3267</v>
      </c>
      <c r="D6" s="17">
        <v>1.32</v>
      </c>
      <c r="E6" s="21">
        <f t="shared" ref="E6:E10" si="3">C6*D6</f>
        <v>4312.4400000000005</v>
      </c>
      <c r="F6" s="15">
        <v>1.6</v>
      </c>
      <c r="G6" s="17">
        <v>1.28</v>
      </c>
      <c r="H6" s="18">
        <f t="shared" si="0"/>
        <v>6690.8160000000007</v>
      </c>
      <c r="I6" s="19">
        <f t="shared" ref="I6:I10" si="4">H6/$I$3</f>
        <v>557.5680000000001</v>
      </c>
      <c r="J6" s="22">
        <f t="shared" si="1"/>
        <v>5352.6528000000008</v>
      </c>
    </row>
    <row r="7" spans="1:10" x14ac:dyDescent="0.25">
      <c r="A7" s="1" t="s">
        <v>8</v>
      </c>
      <c r="B7" s="20">
        <v>3044</v>
      </c>
      <c r="C7" s="17">
        <f t="shared" si="2"/>
        <v>3683.24</v>
      </c>
      <c r="D7" s="17">
        <v>1.32</v>
      </c>
      <c r="E7" s="21">
        <f t="shared" si="3"/>
        <v>4861.8768</v>
      </c>
      <c r="F7" s="17">
        <v>1.45</v>
      </c>
      <c r="G7" s="17">
        <v>1.28</v>
      </c>
      <c r="H7" s="18">
        <f t="shared" si="0"/>
        <v>6836.0934399999996</v>
      </c>
      <c r="I7" s="19">
        <f t="shared" si="4"/>
        <v>569.6744533333333</v>
      </c>
      <c r="J7" s="22">
        <f t="shared" si="1"/>
        <v>5468.8747519999997</v>
      </c>
    </row>
    <row r="8" spans="1:10" x14ac:dyDescent="0.25">
      <c r="A8" s="1" t="s">
        <v>9</v>
      </c>
      <c r="B8" s="20">
        <v>3509</v>
      </c>
      <c r="C8" s="17">
        <f t="shared" si="2"/>
        <v>4245.8900000000003</v>
      </c>
      <c r="D8" s="17">
        <v>1.32</v>
      </c>
      <c r="E8" s="21">
        <f t="shared" si="3"/>
        <v>5604.5748000000003</v>
      </c>
      <c r="F8" s="15">
        <v>1.45</v>
      </c>
      <c r="G8" s="17">
        <v>1.28</v>
      </c>
      <c r="H8" s="18">
        <f t="shared" si="0"/>
        <v>7880.3718400000007</v>
      </c>
      <c r="I8" s="19">
        <f t="shared" si="4"/>
        <v>656.69765333333339</v>
      </c>
      <c r="J8" s="22">
        <f t="shared" si="1"/>
        <v>6304.2974720000011</v>
      </c>
    </row>
    <row r="9" spans="1:10" x14ac:dyDescent="0.25">
      <c r="A9" s="1" t="s">
        <v>10</v>
      </c>
      <c r="B9" s="20">
        <v>3860</v>
      </c>
      <c r="C9" s="17">
        <f t="shared" si="2"/>
        <v>4670.5999999999995</v>
      </c>
      <c r="D9" s="17">
        <v>1.32</v>
      </c>
      <c r="E9" s="21">
        <f t="shared" si="3"/>
        <v>6165.192</v>
      </c>
      <c r="F9" s="17">
        <v>1.45</v>
      </c>
      <c r="G9" s="17">
        <v>1.28</v>
      </c>
      <c r="H9" s="18">
        <f t="shared" si="0"/>
        <v>8668.6335999999992</v>
      </c>
      <c r="I9" s="19">
        <f t="shared" si="4"/>
        <v>722.38613333333331</v>
      </c>
      <c r="J9" s="22">
        <f t="shared" si="1"/>
        <v>6934.9068799999995</v>
      </c>
    </row>
    <row r="10" spans="1:10" x14ac:dyDescent="0.25">
      <c r="A10" s="1" t="s">
        <v>11</v>
      </c>
      <c r="B10" s="20">
        <v>4220</v>
      </c>
      <c r="C10" s="17">
        <f t="shared" si="2"/>
        <v>5106.2</v>
      </c>
      <c r="D10" s="17">
        <v>1.32</v>
      </c>
      <c r="E10" s="21">
        <f t="shared" si="3"/>
        <v>6740.1840000000002</v>
      </c>
      <c r="F10" s="15">
        <v>1.45</v>
      </c>
      <c r="G10" s="17">
        <v>1.28</v>
      </c>
      <c r="H10" s="18">
        <f t="shared" si="0"/>
        <v>9477.1072000000004</v>
      </c>
      <c r="I10" s="19">
        <f t="shared" si="4"/>
        <v>789.7589333333334</v>
      </c>
      <c r="J10" s="22">
        <f t="shared" si="1"/>
        <v>7581.6857600000003</v>
      </c>
    </row>
    <row r="11" spans="1:10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0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0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0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0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0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6.140625" style="15" bestFit="1" customWidth="1"/>
    <col min="2" max="2" width="12.5703125" style="15" bestFit="1" customWidth="1"/>
    <col min="3" max="3" width="11.5703125" style="15" bestFit="1" customWidth="1"/>
    <col min="4" max="4" width="15.285156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4" style="15" bestFit="1" customWidth="1"/>
    <col min="10" max="10" width="9.42578125" style="15" bestFit="1" customWidth="1"/>
    <col min="11" max="11" width="0" style="15" hidden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26</v>
      </c>
      <c r="K2" s="15" t="s">
        <v>31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</row>
    <row r="4" spans="1:11" x14ac:dyDescent="0.25">
      <c r="A4" s="1" t="s">
        <v>6</v>
      </c>
      <c r="B4" s="20">
        <v>2277</v>
      </c>
      <c r="C4" s="17">
        <f>B4*$C$3</f>
        <v>2755.17</v>
      </c>
      <c r="D4" s="17">
        <v>1.2</v>
      </c>
      <c r="E4" s="21">
        <f>C4*D4</f>
        <v>3306.2040000000002</v>
      </c>
      <c r="F4" s="15">
        <v>1.6</v>
      </c>
      <c r="G4" s="17">
        <v>1.28</v>
      </c>
      <c r="H4" s="18">
        <f>C4*F4*G4</f>
        <v>5642.5881600000002</v>
      </c>
      <c r="I4" s="19">
        <f>H4/$I$3</f>
        <v>470.21568000000002</v>
      </c>
      <c r="J4" s="22">
        <f>H4*$J$3</f>
        <v>4514.0705280000002</v>
      </c>
    </row>
    <row r="5" spans="1:11" x14ac:dyDescent="0.25">
      <c r="A5" s="1" t="s">
        <v>5</v>
      </c>
      <c r="B5" s="20">
        <v>2515</v>
      </c>
      <c r="C5" s="17">
        <f>B5*$C$3</f>
        <v>3043.15</v>
      </c>
      <c r="D5" s="17">
        <v>1.2</v>
      </c>
      <c r="E5" s="21">
        <f>C5*D5</f>
        <v>3651.78</v>
      </c>
      <c r="F5" s="17">
        <v>1.6</v>
      </c>
      <c r="G5" s="17">
        <v>1.28</v>
      </c>
      <c r="H5" s="18">
        <f t="shared" ref="H5:H10" si="0">C5*F5*G5</f>
        <v>6232.3712000000005</v>
      </c>
      <c r="I5" s="19">
        <f>H5/$I$3</f>
        <v>519.36426666666671</v>
      </c>
      <c r="J5" s="22">
        <f t="shared" ref="J5:J10" si="1">H5*$J$3</f>
        <v>4985.8969600000009</v>
      </c>
    </row>
    <row r="6" spans="1:11" x14ac:dyDescent="0.25">
      <c r="A6" s="1" t="s">
        <v>7</v>
      </c>
      <c r="B6" s="20">
        <v>2835</v>
      </c>
      <c r="C6" s="17">
        <f t="shared" ref="C6:C10" si="2">B6*$C$3</f>
        <v>3430.35</v>
      </c>
      <c r="D6" s="17">
        <v>1.32</v>
      </c>
      <c r="E6" s="21">
        <f t="shared" ref="E6:E10" si="3">C6*D6</f>
        <v>4528.0619999999999</v>
      </c>
      <c r="F6" s="15">
        <v>1.6</v>
      </c>
      <c r="G6" s="17">
        <v>1.28</v>
      </c>
      <c r="H6" s="18">
        <f t="shared" si="0"/>
        <v>7025.3568000000005</v>
      </c>
      <c r="I6" s="19">
        <f t="shared" ref="I6:I10" si="4">H6/$I$3</f>
        <v>585.44640000000004</v>
      </c>
      <c r="J6" s="22">
        <f t="shared" si="1"/>
        <v>5620.2854400000006</v>
      </c>
    </row>
    <row r="7" spans="1:11" x14ac:dyDescent="0.25">
      <c r="A7" s="1" t="s">
        <v>8</v>
      </c>
      <c r="B7" s="20">
        <v>3196</v>
      </c>
      <c r="C7" s="17">
        <f t="shared" si="2"/>
        <v>3867.16</v>
      </c>
      <c r="D7" s="17">
        <v>1.2</v>
      </c>
      <c r="E7" s="21">
        <f t="shared" si="3"/>
        <v>4640.5919999999996</v>
      </c>
      <c r="F7" s="17">
        <v>1.45</v>
      </c>
      <c r="G7" s="17">
        <v>1.28</v>
      </c>
      <c r="H7" s="18">
        <f t="shared" si="0"/>
        <v>7177.4489599999997</v>
      </c>
      <c r="I7" s="19">
        <f t="shared" si="4"/>
        <v>598.12074666666661</v>
      </c>
      <c r="J7" s="22">
        <f t="shared" si="1"/>
        <v>5741.9591680000003</v>
      </c>
    </row>
    <row r="8" spans="1:11" x14ac:dyDescent="0.25">
      <c r="A8" s="1" t="s">
        <v>9</v>
      </c>
      <c r="B8" s="20">
        <v>3684</v>
      </c>
      <c r="C8" s="17">
        <f t="shared" si="2"/>
        <v>4457.6399999999994</v>
      </c>
      <c r="D8" s="17">
        <v>1.32</v>
      </c>
      <c r="E8" s="21">
        <f t="shared" si="3"/>
        <v>5884.0847999999996</v>
      </c>
      <c r="F8" s="15">
        <v>1.45</v>
      </c>
      <c r="G8" s="17">
        <v>1.28</v>
      </c>
      <c r="H8" s="18">
        <f t="shared" si="0"/>
        <v>8273.3798399999978</v>
      </c>
      <c r="I8" s="19">
        <f t="shared" si="4"/>
        <v>689.44831999999985</v>
      </c>
      <c r="J8" s="22">
        <f t="shared" si="1"/>
        <v>6618.7038719999982</v>
      </c>
    </row>
    <row r="9" spans="1:11" x14ac:dyDescent="0.25">
      <c r="A9" s="1" t="s">
        <v>10</v>
      </c>
      <c r="B9" s="20">
        <v>4053</v>
      </c>
      <c r="C9" s="17">
        <f t="shared" si="2"/>
        <v>4904.13</v>
      </c>
      <c r="D9" s="17">
        <v>1.2</v>
      </c>
      <c r="E9" s="21">
        <f t="shared" si="3"/>
        <v>5884.9560000000001</v>
      </c>
      <c r="F9" s="17">
        <v>1.45</v>
      </c>
      <c r="G9" s="17">
        <v>1.28</v>
      </c>
      <c r="H9" s="18">
        <f t="shared" si="0"/>
        <v>9102.0652800000007</v>
      </c>
      <c r="I9" s="19">
        <f t="shared" si="4"/>
        <v>758.50544000000002</v>
      </c>
      <c r="J9" s="22">
        <f t="shared" si="1"/>
        <v>7281.6522240000013</v>
      </c>
    </row>
    <row r="10" spans="1:11" x14ac:dyDescent="0.25">
      <c r="A10" s="1" t="s">
        <v>11</v>
      </c>
      <c r="B10" s="20">
        <v>4431</v>
      </c>
      <c r="C10" s="17">
        <f t="shared" si="2"/>
        <v>5361.51</v>
      </c>
      <c r="D10" s="17">
        <v>1.32</v>
      </c>
      <c r="E10" s="21">
        <f t="shared" si="3"/>
        <v>7077.1932000000006</v>
      </c>
      <c r="F10" s="15">
        <v>1.45</v>
      </c>
      <c r="G10" s="17">
        <v>1.28</v>
      </c>
      <c r="H10" s="18">
        <f t="shared" si="0"/>
        <v>9950.9625599999999</v>
      </c>
      <c r="I10" s="19">
        <f t="shared" si="4"/>
        <v>829.24688000000003</v>
      </c>
      <c r="J10" s="22">
        <f t="shared" si="1"/>
        <v>7960.7700480000003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"/>
  <sheetViews>
    <sheetView workbookViewId="0">
      <selection activeCell="P18" sqref="P18"/>
    </sheetView>
  </sheetViews>
  <sheetFormatPr baseColWidth="10" defaultColWidth="11.42578125" defaultRowHeight="15" x14ac:dyDescent="0.25"/>
  <cols>
    <col min="1" max="1" width="42.28515625" style="15" bestFit="1" customWidth="1"/>
    <col min="2" max="2" width="12.5703125" style="15" bestFit="1" customWidth="1"/>
    <col min="3" max="3" width="11.5703125" style="15" bestFit="1" customWidth="1"/>
    <col min="4" max="4" width="15.285156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4" style="15" bestFit="1" customWidth="1"/>
    <col min="10" max="10" width="9.42578125" style="15" bestFit="1" customWidth="1"/>
    <col min="11" max="11" width="0" style="15" hidden="1" customWidth="1"/>
    <col min="12" max="16384" width="11.42578125" style="15"/>
  </cols>
  <sheetData>
    <row r="1" spans="1:11" ht="15.75" x14ac:dyDescent="0.25">
      <c r="A1" s="13" t="s">
        <v>25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14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26</v>
      </c>
      <c r="K2" s="15" t="s">
        <v>31</v>
      </c>
    </row>
    <row r="3" spans="1:11" hidden="1" x14ac:dyDescent="0.25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5">
        <v>0.8</v>
      </c>
    </row>
    <row r="4" spans="1:11" x14ac:dyDescent="0.25">
      <c r="A4" s="1" t="s">
        <v>6</v>
      </c>
      <c r="B4" s="20">
        <v>2559</v>
      </c>
      <c r="C4" s="17">
        <f>B4*$C$3</f>
        <v>3096.39</v>
      </c>
      <c r="D4" s="17">
        <v>1.2</v>
      </c>
      <c r="E4" s="21">
        <f>C4*D4</f>
        <v>3715.6679999999997</v>
      </c>
      <c r="F4" s="15">
        <v>1.6</v>
      </c>
      <c r="G4" s="17">
        <v>1.28</v>
      </c>
      <c r="H4" s="18">
        <f>C4*F4*G4</f>
        <v>6341.40672</v>
      </c>
      <c r="I4" s="19">
        <f>H4/$I$3</f>
        <v>528.45056</v>
      </c>
      <c r="J4" s="22">
        <f>H4*$J$3</f>
        <v>5073.125376</v>
      </c>
    </row>
    <row r="5" spans="1:11" x14ac:dyDescent="0.25">
      <c r="A5" s="1" t="s">
        <v>5</v>
      </c>
      <c r="B5" s="20">
        <v>2826</v>
      </c>
      <c r="C5" s="17">
        <f>B5*$C$3</f>
        <v>3419.46</v>
      </c>
      <c r="D5" s="17">
        <v>1.2</v>
      </c>
      <c r="E5" s="21">
        <f>C5*D5</f>
        <v>4103.3519999999999</v>
      </c>
      <c r="F5" s="17">
        <v>1.6</v>
      </c>
      <c r="G5" s="17">
        <v>1.28</v>
      </c>
      <c r="H5" s="18">
        <f t="shared" ref="H5:H10" si="0">C5*F5*G5</f>
        <v>7003.0540800000008</v>
      </c>
      <c r="I5" s="19">
        <f>H5/$I$3</f>
        <v>583.58784000000003</v>
      </c>
      <c r="J5" s="22">
        <f t="shared" ref="J5:J10" si="1">H5*$J$3</f>
        <v>5602.4432640000014</v>
      </c>
    </row>
    <row r="6" spans="1:11" x14ac:dyDescent="0.25">
      <c r="A6" s="1" t="s">
        <v>7</v>
      </c>
      <c r="B6" s="20">
        <v>3186</v>
      </c>
      <c r="C6" s="17">
        <f t="shared" ref="C6:C10" si="2">B6*$C$3</f>
        <v>3855.06</v>
      </c>
      <c r="D6" s="17">
        <v>1.32</v>
      </c>
      <c r="E6" s="21">
        <f t="shared" ref="E6:E10" si="3">C6*D6</f>
        <v>5088.6792000000005</v>
      </c>
      <c r="F6" s="15">
        <v>1.6</v>
      </c>
      <c r="G6" s="17">
        <v>1.28</v>
      </c>
      <c r="H6" s="18">
        <f t="shared" si="0"/>
        <v>7895.1628800000008</v>
      </c>
      <c r="I6" s="19">
        <f t="shared" ref="I6:I10" si="4">H6/$I$3</f>
        <v>657.93024000000003</v>
      </c>
      <c r="J6" s="22">
        <f t="shared" si="1"/>
        <v>6316.1303040000012</v>
      </c>
    </row>
    <row r="7" spans="1:11" x14ac:dyDescent="0.25">
      <c r="A7" s="1" t="s">
        <v>32</v>
      </c>
      <c r="B7" s="20">
        <v>3458</v>
      </c>
      <c r="C7" s="17">
        <f t="shared" si="2"/>
        <v>4184.18</v>
      </c>
      <c r="D7" s="17">
        <v>1.2</v>
      </c>
      <c r="E7" s="21">
        <f t="shared" si="3"/>
        <v>5021.0160000000005</v>
      </c>
      <c r="F7" s="17">
        <v>1.6</v>
      </c>
      <c r="G7" s="17">
        <v>1.28</v>
      </c>
      <c r="H7" s="18">
        <f t="shared" si="0"/>
        <v>8569.2006400000009</v>
      </c>
      <c r="I7" s="19">
        <f t="shared" si="4"/>
        <v>714.10005333333345</v>
      </c>
      <c r="J7" s="22">
        <f t="shared" si="1"/>
        <v>6855.3605120000011</v>
      </c>
    </row>
    <row r="8" spans="1:11" x14ac:dyDescent="0.25">
      <c r="A8" s="1" t="s">
        <v>9</v>
      </c>
      <c r="B8" s="20">
        <v>3986</v>
      </c>
      <c r="C8" s="17">
        <f t="shared" si="2"/>
        <v>4823.0599999999995</v>
      </c>
      <c r="D8" s="17">
        <v>1.32</v>
      </c>
      <c r="E8" s="21">
        <f t="shared" si="3"/>
        <v>6366.4391999999998</v>
      </c>
      <c r="F8" s="15">
        <v>1.6</v>
      </c>
      <c r="G8" s="17">
        <v>1.28</v>
      </c>
      <c r="H8" s="18">
        <f t="shared" si="0"/>
        <v>9877.6268799999998</v>
      </c>
      <c r="I8" s="19">
        <f t="shared" si="4"/>
        <v>823.13557333333335</v>
      </c>
      <c r="J8" s="22">
        <f t="shared" si="1"/>
        <v>7902.1015040000002</v>
      </c>
    </row>
    <row r="9" spans="1:11" x14ac:dyDescent="0.25">
      <c r="A9" s="1" t="s">
        <v>10</v>
      </c>
      <c r="B9" s="20">
        <v>4386</v>
      </c>
      <c r="C9" s="17">
        <f t="shared" si="2"/>
        <v>5307.0599999999995</v>
      </c>
      <c r="D9" s="17">
        <v>1.2</v>
      </c>
      <c r="E9" s="21">
        <f t="shared" si="3"/>
        <v>6368.4719999999988</v>
      </c>
      <c r="F9" s="17">
        <v>1.6</v>
      </c>
      <c r="G9" s="17">
        <v>1.28</v>
      </c>
      <c r="H9" s="18">
        <f t="shared" si="0"/>
        <v>10868.85888</v>
      </c>
      <c r="I9" s="19">
        <f t="shared" si="4"/>
        <v>905.73824000000002</v>
      </c>
      <c r="J9" s="22">
        <f t="shared" si="1"/>
        <v>8695.0871040000002</v>
      </c>
    </row>
    <row r="10" spans="1:11" x14ac:dyDescent="0.25">
      <c r="A10" s="1" t="s">
        <v>11</v>
      </c>
      <c r="B10" s="20">
        <v>4794</v>
      </c>
      <c r="C10" s="17">
        <f t="shared" si="2"/>
        <v>5800.74</v>
      </c>
      <c r="D10" s="17">
        <v>1.32</v>
      </c>
      <c r="E10" s="21">
        <f t="shared" si="3"/>
        <v>7656.9768000000004</v>
      </c>
      <c r="F10" s="15">
        <v>1.6</v>
      </c>
      <c r="G10" s="17">
        <v>1.28</v>
      </c>
      <c r="H10" s="18">
        <f t="shared" si="0"/>
        <v>11879.915519999999</v>
      </c>
      <c r="I10" s="19">
        <f t="shared" si="4"/>
        <v>989.99295999999993</v>
      </c>
      <c r="J10" s="22">
        <f t="shared" si="1"/>
        <v>9503.9324159999996</v>
      </c>
    </row>
    <row r="11" spans="1:11" x14ac:dyDescent="0.25">
      <c r="A11" s="14"/>
      <c r="B11" s="14"/>
      <c r="C11" s="14"/>
      <c r="D11" s="17"/>
      <c r="E11" s="17"/>
      <c r="F11" s="17"/>
      <c r="G11" s="17"/>
      <c r="H11" s="14"/>
      <c r="I11" s="14"/>
      <c r="J11" s="22"/>
    </row>
    <row r="12" spans="1:11" x14ac:dyDescent="0.25">
      <c r="A12" s="14"/>
      <c r="B12" s="14"/>
      <c r="C12" s="14"/>
      <c r="D12" s="17"/>
      <c r="E12" s="17"/>
      <c r="F12" s="17"/>
      <c r="G12" s="17"/>
      <c r="H12" s="14"/>
      <c r="I12" s="14"/>
      <c r="J12" s="22"/>
    </row>
    <row r="13" spans="1:11" x14ac:dyDescent="0.25">
      <c r="A13" s="14"/>
      <c r="B13" s="14"/>
      <c r="C13" s="14"/>
      <c r="D13" s="17"/>
      <c r="E13" s="17"/>
      <c r="F13" s="17"/>
      <c r="G13" s="17"/>
      <c r="H13" s="14"/>
      <c r="I13" s="14"/>
      <c r="J13" s="22"/>
    </row>
    <row r="14" spans="1:11" x14ac:dyDescent="0.25">
      <c r="A14" s="14"/>
      <c r="B14" s="14"/>
      <c r="C14" s="14"/>
      <c r="D14" s="17"/>
      <c r="E14" s="17"/>
      <c r="F14" s="17"/>
      <c r="G14" s="17"/>
      <c r="H14" s="14"/>
      <c r="I14" s="14"/>
      <c r="J14" s="22"/>
    </row>
    <row r="15" spans="1:11" x14ac:dyDescent="0.25">
      <c r="A15" s="14"/>
      <c r="B15" s="14"/>
      <c r="C15" s="14"/>
      <c r="D15" s="17"/>
      <c r="E15" s="17"/>
      <c r="F15" s="17"/>
      <c r="G15" s="17"/>
      <c r="H15" s="14"/>
      <c r="I15" s="14"/>
      <c r="J15" s="22"/>
    </row>
    <row r="16" spans="1:11" x14ac:dyDescent="0.25">
      <c r="A16" s="14"/>
      <c r="B16" s="14"/>
      <c r="C16" s="14"/>
      <c r="D16" s="17"/>
      <c r="E16" s="17"/>
      <c r="F16" s="17"/>
      <c r="G16" s="17"/>
      <c r="H16" s="14"/>
      <c r="I16" s="14"/>
      <c r="J16" s="2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26-5</vt:lpstr>
      <vt:lpstr>29-7</vt:lpstr>
      <vt:lpstr>01-11</vt:lpstr>
      <vt:lpstr>12-08-16</vt:lpstr>
      <vt:lpstr>30-12-16</vt:lpstr>
      <vt:lpstr>15-01-17 POR SEMANA</vt:lpstr>
      <vt:lpstr>15-01-17</vt:lpstr>
      <vt:lpstr>31-07-17</vt:lpstr>
      <vt:lpstr>29-03-18</vt:lpstr>
      <vt:lpstr>16-05-18</vt:lpstr>
      <vt:lpstr>18-06-18</vt:lpstr>
      <vt:lpstr>05-09-18</vt:lpstr>
      <vt:lpstr>01-02-19</vt:lpstr>
      <vt:lpstr>12-02-19</vt:lpstr>
      <vt:lpstr>09-04-19</vt:lpstr>
      <vt:lpstr>22-08-19</vt:lpstr>
      <vt:lpstr>12-09-19</vt:lpstr>
      <vt:lpstr>12-11-19</vt:lpstr>
      <vt:lpstr>29-07-20</vt:lpstr>
      <vt:lpstr>29-10-20</vt:lpstr>
      <vt:lpstr>31-12-20</vt:lpstr>
      <vt:lpstr>25-03-21</vt:lpstr>
      <vt:lpstr>26-04-21</vt:lpstr>
      <vt:lpstr>31-05-21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Cumbre</dc:creator>
  <cp:lastModifiedBy>Seba</cp:lastModifiedBy>
  <cp:lastPrinted>2015-07-07T14:15:02Z</cp:lastPrinted>
  <dcterms:created xsi:type="dcterms:W3CDTF">2015-05-25T01:35:06Z</dcterms:created>
  <dcterms:modified xsi:type="dcterms:W3CDTF">2021-05-31T14:20:48Z</dcterms:modified>
</cp:coreProperties>
</file>