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SEBA\Erway Almohadas\"/>
    </mc:Choice>
  </mc:AlternateContent>
  <xr:revisionPtr revIDLastSave="0" documentId="13_ncr:1_{2134FEB1-AAF3-4C3B-BF10-492D43A56EFB}" xr6:coauthVersionLast="45" xr6:coauthVersionMax="45" xr10:uidLastSave="{00000000-0000-0000-0000-000000000000}"/>
  <bookViews>
    <workbookView xWindow="-120" yWindow="-120" windowWidth="20730" windowHeight="11160" activeTab="1" xr2:uid="{C32720FD-B3DE-4325-A9E3-1011E43F9AF2}"/>
  </bookViews>
  <sheets>
    <sheet name="28-08-20" sheetId="1" r:id="rId1"/>
    <sheet name="10-12-20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K6" i="2" s="1"/>
  <c r="O5" i="2"/>
  <c r="P5" i="2" s="1"/>
  <c r="C5" i="2"/>
  <c r="I5" i="2" s="1"/>
  <c r="O4" i="2"/>
  <c r="P4" i="2" s="1"/>
  <c r="M4" i="2"/>
  <c r="C4" i="2"/>
  <c r="J4" i="2" s="1"/>
  <c r="J6" i="2" l="1"/>
  <c r="E6" i="2"/>
  <c r="I4" i="2"/>
  <c r="K4" i="2"/>
  <c r="K5" i="2"/>
  <c r="E4" i="2"/>
  <c r="E5" i="2"/>
  <c r="J5" i="2"/>
  <c r="I6" i="2"/>
  <c r="C9" i="1"/>
  <c r="C8" i="1"/>
  <c r="O7" i="1"/>
  <c r="P7" i="1" s="1"/>
  <c r="C7" i="1"/>
  <c r="O6" i="1"/>
  <c r="P6" i="1" s="1"/>
  <c r="C6" i="1"/>
  <c r="O5" i="1"/>
  <c r="P5" i="1" s="1"/>
  <c r="C5" i="1"/>
  <c r="O4" i="1"/>
  <c r="P4" i="1" s="1"/>
  <c r="M4" i="1"/>
  <c r="C4" i="1"/>
  <c r="J5" i="1" l="1"/>
  <c r="K5" i="1"/>
  <c r="I5" i="1"/>
  <c r="E7" i="1"/>
  <c r="I7" i="1"/>
  <c r="K7" i="1"/>
  <c r="J7" i="1"/>
  <c r="E4" i="1"/>
  <c r="I4" i="1"/>
  <c r="J4" i="1"/>
  <c r="K4" i="1"/>
  <c r="J6" i="1"/>
  <c r="K6" i="1"/>
  <c r="I6" i="1"/>
  <c r="E8" i="1"/>
  <c r="I8" i="1"/>
  <c r="J8" i="1"/>
  <c r="K8" i="1"/>
  <c r="E9" i="1"/>
  <c r="J9" i="1"/>
  <c r="K9" i="1"/>
  <c r="I9" i="1"/>
  <c r="E5" i="1"/>
  <c r="E6" i="1"/>
</calcChain>
</file>

<file path=xl/sharedStrings.xml><?xml version="1.0" encoding="utf-8"?>
<sst xmlns="http://schemas.openxmlformats.org/spreadsheetml/2006/main" count="33" uniqueCount="18">
  <si>
    <t>PRODUCTO</t>
  </si>
  <si>
    <t>COSTO s/imp</t>
  </si>
  <si>
    <t>costo C/imp</t>
  </si>
  <si>
    <t>COEFICI.MAYORI.</t>
  </si>
  <si>
    <t>PRECIO VTA MAYORISTA</t>
  </si>
  <si>
    <t>COEFICIENTE</t>
  </si>
  <si>
    <t>EFECTIVO</t>
  </si>
  <si>
    <t>ERWAY R.I.</t>
  </si>
  <si>
    <t>Almohadas Paris Lisa 70  x40</t>
  </si>
  <si>
    <t>Almohadas Amsterdam 60 x 40</t>
  </si>
  <si>
    <t>Almohada intelligent Madrid</t>
  </si>
  <si>
    <t>Almohada cervical El Cairo</t>
  </si>
  <si>
    <t>Almohada cervical Venecia</t>
  </si>
  <si>
    <t>Almohada Venecia Barcelona Supervisco</t>
  </si>
  <si>
    <t xml:space="preserve"> Ahora 6 Y 6 Naranja</t>
  </si>
  <si>
    <t>12 AHORA Y 12 NARANJA</t>
  </si>
  <si>
    <t>COEF TARJETA 6</t>
  </si>
  <si>
    <t>COEF.TARJETA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</si>
</sst>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92CA-935C-4536-9ACE-73087ADE0D16}">
  <sheetPr>
    <pageSetUpPr fitToPage="1"/>
  </sheetPr>
  <dimension ref="A1:P9"/>
  <sheetViews>
    <sheetView zoomScale="78" zoomScaleNormal="78" workbookViewId="0">
      <selection activeCell="A3" sqref="A3"/>
    </sheetView>
  </sheetViews>
  <sheetFormatPr baseColWidth="10" defaultColWidth="11.42578125" defaultRowHeight="15" x14ac:dyDescent="0.25"/>
  <cols>
    <col min="1" max="1" width="34.28515625" style="3" bestFit="1" customWidth="1"/>
    <col min="2" max="2" width="12.140625" style="3" hidden="1" customWidth="1"/>
    <col min="3" max="3" width="11.28515625" style="3" hidden="1" customWidth="1"/>
    <col min="4" max="4" width="15.7109375" style="3" hidden="1" customWidth="1"/>
    <col min="5" max="5" width="22" style="3" hidden="1" customWidth="1"/>
    <col min="6" max="6" width="11.85546875" style="3" hidden="1" customWidth="1"/>
    <col min="7" max="7" width="20.7109375" style="3" hidden="1" customWidth="1"/>
    <col min="8" max="8" width="19.140625" style="3" hidden="1" customWidth="1"/>
    <col min="9" max="9" width="10.42578125" style="3" bestFit="1" customWidth="1"/>
    <col min="10" max="10" width="13.28515625" style="3" customWidth="1"/>
    <col min="11" max="11" width="9.42578125" style="3" bestFit="1" customWidth="1"/>
    <col min="12" max="16" width="0" style="3" hidden="1" customWidth="1"/>
    <col min="17" max="16384" width="11.42578125" style="3"/>
  </cols>
  <sheetData>
    <row r="1" spans="1:16" ht="15.75" x14ac:dyDescent="0.25">
      <c r="A1" s="1" t="s">
        <v>7</v>
      </c>
      <c r="B1" s="2"/>
      <c r="C1" s="2"/>
      <c r="D1" s="2"/>
      <c r="E1" s="2"/>
      <c r="F1" s="2"/>
      <c r="G1" s="2"/>
      <c r="H1" s="2"/>
      <c r="I1" s="2"/>
    </row>
    <row r="2" spans="1:16" ht="51.75" customHeight="1" x14ac:dyDescent="0.25">
      <c r="A2" s="11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17</v>
      </c>
      <c r="H2" s="4" t="s">
        <v>16</v>
      </c>
      <c r="I2" s="5" t="s">
        <v>15</v>
      </c>
      <c r="J2" s="5" t="s">
        <v>14</v>
      </c>
      <c r="K2" s="4" t="s">
        <v>6</v>
      </c>
      <c r="N2" s="3">
        <v>1.21</v>
      </c>
      <c r="O2" s="3">
        <v>0.95</v>
      </c>
      <c r="P2" s="3">
        <v>0.95</v>
      </c>
    </row>
    <row r="3" spans="1:16" hidden="1" x14ac:dyDescent="0.25">
      <c r="A3" s="2"/>
      <c r="B3" s="2"/>
      <c r="C3" s="2">
        <v>1.21</v>
      </c>
      <c r="D3" s="2"/>
      <c r="E3" s="2"/>
      <c r="F3" s="2"/>
      <c r="G3" s="2"/>
      <c r="H3" s="2"/>
      <c r="I3" s="2">
        <v>12</v>
      </c>
      <c r="J3" s="2">
        <v>6</v>
      </c>
      <c r="K3" s="2"/>
    </row>
    <row r="4" spans="1:16" x14ac:dyDescent="0.25">
      <c r="A4" s="2" t="s">
        <v>8</v>
      </c>
      <c r="B4" s="6">
        <v>1095</v>
      </c>
      <c r="C4" s="2">
        <f t="shared" ref="C4:C9" si="0">B4*$C$3</f>
        <v>1324.95</v>
      </c>
      <c r="D4" s="2">
        <v>1.35</v>
      </c>
      <c r="E4" s="6">
        <f t="shared" ref="E4:E9" si="1">C4*D4</f>
        <v>1788.6825000000001</v>
      </c>
      <c r="F4" s="2">
        <v>2</v>
      </c>
      <c r="G4" s="2">
        <v>1.3</v>
      </c>
      <c r="H4" s="12">
        <v>1.18</v>
      </c>
      <c r="I4" s="7">
        <f>C4*F4*G4/$I$3</f>
        <v>287.07250000000005</v>
      </c>
      <c r="J4" s="7">
        <f>C4*F4*H4/$J$3</f>
        <v>521.14700000000005</v>
      </c>
      <c r="K4" s="8">
        <f>C4*$F$4</f>
        <v>2649.9</v>
      </c>
      <c r="L4" s="3">
        <v>10442</v>
      </c>
      <c r="M4" s="3">
        <f>L4/B4</f>
        <v>9.5360730593607315</v>
      </c>
      <c r="N4" s="3">
        <v>14000</v>
      </c>
      <c r="O4" s="9">
        <f>N4/$N$2*$O$2*$P$2</f>
        <v>10442.148760330578</v>
      </c>
      <c r="P4" s="10">
        <f>O4/B4</f>
        <v>9.5362089135439074</v>
      </c>
    </row>
    <row r="5" spans="1:16" x14ac:dyDescent="0.25">
      <c r="A5" s="2" t="s">
        <v>9</v>
      </c>
      <c r="B5" s="6">
        <v>944</v>
      </c>
      <c r="C5" s="2">
        <f t="shared" si="0"/>
        <v>1142.24</v>
      </c>
      <c r="D5" s="2">
        <v>1.35</v>
      </c>
      <c r="E5" s="6">
        <f t="shared" si="1"/>
        <v>1542.0240000000001</v>
      </c>
      <c r="F5" s="2">
        <v>2</v>
      </c>
      <c r="G5" s="2">
        <v>1.3</v>
      </c>
      <c r="H5" s="12">
        <v>1.18</v>
      </c>
      <c r="I5" s="7">
        <f t="shared" ref="I5:I9" si="2">C5*F5*G5/$I$3</f>
        <v>247.48533333333333</v>
      </c>
      <c r="J5" s="7">
        <f t="shared" ref="J5:J9" si="3">C5*F5*H5/$J$3</f>
        <v>449.28106666666667</v>
      </c>
      <c r="K5" s="8">
        <f t="shared" ref="K5:K9" si="4">C5*$F$4</f>
        <v>2284.48</v>
      </c>
      <c r="N5" s="3">
        <v>4300</v>
      </c>
      <c r="O5" s="9">
        <f t="shared" ref="O5:O7" si="5">N5/$N$2*$O$2*$P$2</f>
        <v>3207.2314049586771</v>
      </c>
      <c r="P5" s="10">
        <f>O5/B5</f>
        <v>3.3974908950833442</v>
      </c>
    </row>
    <row r="6" spans="1:16" x14ac:dyDescent="0.25">
      <c r="A6" s="2" t="s">
        <v>10</v>
      </c>
      <c r="B6" s="6">
        <v>522</v>
      </c>
      <c r="C6" s="2">
        <f t="shared" si="0"/>
        <v>631.62</v>
      </c>
      <c r="D6" s="2">
        <v>1.35</v>
      </c>
      <c r="E6" s="6">
        <f t="shared" si="1"/>
        <v>852.68700000000001</v>
      </c>
      <c r="F6" s="2">
        <v>2</v>
      </c>
      <c r="G6" s="2">
        <v>1.3</v>
      </c>
      <c r="H6" s="12">
        <v>1.18</v>
      </c>
      <c r="I6" s="7">
        <f t="shared" si="2"/>
        <v>136.851</v>
      </c>
      <c r="J6" s="7">
        <f t="shared" si="3"/>
        <v>248.43719999999999</v>
      </c>
      <c r="K6" s="8">
        <f t="shared" si="4"/>
        <v>1263.24</v>
      </c>
      <c r="N6" s="3">
        <v>17000</v>
      </c>
      <c r="O6" s="9">
        <f t="shared" si="5"/>
        <v>12679.752066115703</v>
      </c>
      <c r="P6" s="10">
        <f t="shared" ref="P6:P7" si="6">O6/B6</f>
        <v>24.290712770336597</v>
      </c>
    </row>
    <row r="7" spans="1:16" x14ac:dyDescent="0.25">
      <c r="A7" s="2" t="s">
        <v>11</v>
      </c>
      <c r="B7" s="6">
        <v>951</v>
      </c>
      <c r="C7" s="2">
        <f t="shared" si="0"/>
        <v>1150.71</v>
      </c>
      <c r="D7" s="2">
        <v>1.35</v>
      </c>
      <c r="E7" s="6">
        <f t="shared" si="1"/>
        <v>1553.4585000000002</v>
      </c>
      <c r="F7" s="2">
        <v>2</v>
      </c>
      <c r="G7" s="2">
        <v>1.3</v>
      </c>
      <c r="H7" s="12">
        <v>1.18</v>
      </c>
      <c r="I7" s="7">
        <f t="shared" si="2"/>
        <v>249.32050000000001</v>
      </c>
      <c r="J7" s="7">
        <f t="shared" si="3"/>
        <v>452.61259999999999</v>
      </c>
      <c r="K7" s="8">
        <f t="shared" si="4"/>
        <v>2301.42</v>
      </c>
      <c r="N7" s="3">
        <v>6500</v>
      </c>
      <c r="O7" s="9">
        <f t="shared" si="5"/>
        <v>4848.1404958677676</v>
      </c>
      <c r="P7" s="10">
        <f t="shared" si="6"/>
        <v>5.0979395329839825</v>
      </c>
    </row>
    <row r="8" spans="1:16" x14ac:dyDescent="0.25">
      <c r="A8" s="2" t="s">
        <v>12</v>
      </c>
      <c r="B8" s="6">
        <v>660</v>
      </c>
      <c r="C8" s="2">
        <f t="shared" si="0"/>
        <v>798.6</v>
      </c>
      <c r="D8" s="2">
        <v>1.35</v>
      </c>
      <c r="E8" s="6">
        <f t="shared" si="1"/>
        <v>1078.1100000000001</v>
      </c>
      <c r="F8" s="2">
        <v>2</v>
      </c>
      <c r="G8" s="2">
        <v>1.3</v>
      </c>
      <c r="H8" s="12">
        <v>1.18</v>
      </c>
      <c r="I8" s="7">
        <f t="shared" si="2"/>
        <v>173.03</v>
      </c>
      <c r="J8" s="7">
        <f t="shared" si="3"/>
        <v>314.11599999999999</v>
      </c>
      <c r="K8" s="8">
        <f t="shared" si="4"/>
        <v>1597.2</v>
      </c>
      <c r="O8" s="9"/>
      <c r="P8" s="10"/>
    </row>
    <row r="9" spans="1:16" x14ac:dyDescent="0.25">
      <c r="A9" s="2" t="s">
        <v>13</v>
      </c>
      <c r="B9" s="6">
        <v>1020</v>
      </c>
      <c r="C9" s="2">
        <f t="shared" si="0"/>
        <v>1234.2</v>
      </c>
      <c r="D9" s="2">
        <v>1.35</v>
      </c>
      <c r="E9" s="6">
        <f t="shared" si="1"/>
        <v>1666.17</v>
      </c>
      <c r="F9" s="2">
        <v>2</v>
      </c>
      <c r="G9" s="2">
        <v>1.3</v>
      </c>
      <c r="H9" s="12">
        <v>1.18</v>
      </c>
      <c r="I9" s="7">
        <f t="shared" si="2"/>
        <v>267.41000000000003</v>
      </c>
      <c r="J9" s="7">
        <f t="shared" si="3"/>
        <v>485.452</v>
      </c>
      <c r="K9" s="8">
        <f t="shared" si="4"/>
        <v>2468.4</v>
      </c>
      <c r="O9" s="9"/>
      <c r="P9" s="10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7E8C-71BE-465A-9BCA-2C8D12D2FFB4}">
  <sheetPr>
    <pageSetUpPr fitToPage="1"/>
  </sheetPr>
  <dimension ref="A1:P6"/>
  <sheetViews>
    <sheetView tabSelected="1" zoomScale="78" zoomScaleNormal="78" workbookViewId="0">
      <selection activeCell="S18" sqref="S18"/>
    </sheetView>
  </sheetViews>
  <sheetFormatPr baseColWidth="10" defaultColWidth="11.42578125" defaultRowHeight="15" x14ac:dyDescent="0.25"/>
  <cols>
    <col min="1" max="1" width="37.42578125" style="3" bestFit="1" customWidth="1"/>
    <col min="2" max="2" width="12.5703125" style="3" hidden="1" customWidth="1"/>
    <col min="3" max="3" width="11.5703125" style="3" hidden="1" customWidth="1"/>
    <col min="4" max="4" width="16.5703125" style="3" hidden="1" customWidth="1"/>
    <col min="5" max="5" width="22.85546875" style="3" hidden="1" customWidth="1"/>
    <col min="6" max="6" width="12.28515625" style="3" hidden="1" customWidth="1"/>
    <col min="7" max="7" width="16.140625" style="3" hidden="1" customWidth="1"/>
    <col min="8" max="8" width="14.85546875" style="3" hidden="1" customWidth="1"/>
    <col min="9" max="9" width="10.42578125" style="3" bestFit="1" customWidth="1"/>
    <col min="10" max="10" width="13.28515625" style="3" customWidth="1"/>
    <col min="11" max="11" width="9.42578125" style="3" bestFit="1" customWidth="1"/>
    <col min="12" max="16" width="0" style="3" hidden="1" customWidth="1"/>
    <col min="17" max="16384" width="11.42578125" style="3"/>
  </cols>
  <sheetData>
    <row r="1" spans="1:16" ht="15.75" x14ac:dyDescent="0.25">
      <c r="A1" s="1" t="s">
        <v>7</v>
      </c>
      <c r="B1" s="2"/>
      <c r="C1" s="2"/>
      <c r="D1" s="2"/>
      <c r="E1" s="2"/>
      <c r="F1" s="2"/>
      <c r="G1" s="2"/>
      <c r="H1" s="2"/>
      <c r="I1" s="2"/>
    </row>
    <row r="2" spans="1:16" ht="51.75" customHeight="1" x14ac:dyDescent="0.25">
      <c r="A2" s="11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17</v>
      </c>
      <c r="H2" s="4" t="s">
        <v>16</v>
      </c>
      <c r="I2" s="5" t="s">
        <v>15</v>
      </c>
      <c r="J2" s="5" t="s">
        <v>14</v>
      </c>
      <c r="K2" s="4" t="s">
        <v>6</v>
      </c>
      <c r="N2" s="3">
        <v>1.21</v>
      </c>
      <c r="O2" s="3">
        <v>0.95</v>
      </c>
      <c r="P2" s="3">
        <v>0.95</v>
      </c>
    </row>
    <row r="3" spans="1:16" hidden="1" x14ac:dyDescent="0.25">
      <c r="A3" s="2"/>
      <c r="B3" s="2"/>
      <c r="C3" s="2">
        <v>1.21</v>
      </c>
      <c r="D3" s="2"/>
      <c r="E3" s="2"/>
      <c r="F3" s="2"/>
      <c r="G3" s="2"/>
      <c r="H3" s="2"/>
      <c r="I3" s="2">
        <v>12</v>
      </c>
      <c r="J3" s="2">
        <v>6</v>
      </c>
      <c r="K3" s="2"/>
    </row>
    <row r="4" spans="1:16" x14ac:dyDescent="0.25">
      <c r="A4" s="2" t="s">
        <v>8</v>
      </c>
      <c r="B4" s="6">
        <v>1762</v>
      </c>
      <c r="C4" s="2">
        <f t="shared" ref="C4:C6" si="0">B4*$C$3</f>
        <v>2132.02</v>
      </c>
      <c r="D4" s="2">
        <v>1.35</v>
      </c>
      <c r="E4" s="6">
        <f t="shared" ref="E4:E6" si="1">C4*D4</f>
        <v>2878.2270000000003</v>
      </c>
      <c r="F4" s="2">
        <v>1.85</v>
      </c>
      <c r="G4" s="2">
        <v>1.3</v>
      </c>
      <c r="H4" s="12">
        <v>1.18</v>
      </c>
      <c r="I4" s="7">
        <f>C4*F4*G4/$I$3</f>
        <v>427.29234166666669</v>
      </c>
      <c r="J4" s="7">
        <f>C4*F4*H4/$J$3</f>
        <v>775.69994333333341</v>
      </c>
      <c r="K4" s="8">
        <f>C4*$F$4</f>
        <v>3944.2370000000001</v>
      </c>
      <c r="L4" s="3">
        <v>10442</v>
      </c>
      <c r="M4" s="3">
        <f>L4/B4</f>
        <v>5.9262202043132808</v>
      </c>
      <c r="N4" s="3">
        <v>14000</v>
      </c>
      <c r="O4" s="9">
        <f>N4/$N$2*$O$2*$P$2</f>
        <v>10442.148760330578</v>
      </c>
      <c r="P4" s="10">
        <f>O4/B4</f>
        <v>5.9263046312886365</v>
      </c>
    </row>
    <row r="5" spans="1:16" x14ac:dyDescent="0.25">
      <c r="A5" s="2" t="s">
        <v>9</v>
      </c>
      <c r="B5" s="6">
        <v>1516</v>
      </c>
      <c r="C5" s="2">
        <f t="shared" si="0"/>
        <v>1834.36</v>
      </c>
      <c r="D5" s="2">
        <v>1.35</v>
      </c>
      <c r="E5" s="6">
        <f t="shared" si="1"/>
        <v>2476.386</v>
      </c>
      <c r="F5" s="2">
        <v>1.85</v>
      </c>
      <c r="G5" s="2">
        <v>1.3</v>
      </c>
      <c r="H5" s="12">
        <v>1.18</v>
      </c>
      <c r="I5" s="7">
        <f t="shared" ref="I5:I6" si="2">C5*F5*G5/$I$3</f>
        <v>367.63631666666669</v>
      </c>
      <c r="J5" s="7">
        <f t="shared" ref="J5:J6" si="3">C5*F5*H5/$J$3</f>
        <v>667.40131333333329</v>
      </c>
      <c r="K5" s="8">
        <f t="shared" ref="K5:K6" si="4">C5*$F$4</f>
        <v>3393.5659999999998</v>
      </c>
      <c r="N5" s="3">
        <v>4300</v>
      </c>
      <c r="O5" s="9">
        <f t="shared" ref="O5" si="5">N5/$N$2*$O$2*$P$2</f>
        <v>3207.2314049586771</v>
      </c>
      <c r="P5" s="10">
        <f>O5/B5</f>
        <v>2.1155879979938503</v>
      </c>
    </row>
    <row r="6" spans="1:16" x14ac:dyDescent="0.25">
      <c r="A6" s="2" t="s">
        <v>12</v>
      </c>
      <c r="B6" s="6">
        <v>1100</v>
      </c>
      <c r="C6" s="2">
        <f t="shared" si="0"/>
        <v>1331</v>
      </c>
      <c r="D6" s="2">
        <v>1.35</v>
      </c>
      <c r="E6" s="6">
        <f t="shared" si="1"/>
        <v>1796.8500000000001</v>
      </c>
      <c r="F6" s="2">
        <v>1.85</v>
      </c>
      <c r="G6" s="2">
        <v>1.3</v>
      </c>
      <c r="H6" s="12">
        <v>1.18</v>
      </c>
      <c r="I6" s="7">
        <f t="shared" si="2"/>
        <v>266.7545833333333</v>
      </c>
      <c r="J6" s="7">
        <f t="shared" si="3"/>
        <v>484.26216666666664</v>
      </c>
      <c r="K6" s="8">
        <f t="shared" si="4"/>
        <v>2462.35</v>
      </c>
      <c r="O6" s="9"/>
      <c r="P6" s="10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28-08-20</vt:lpstr>
      <vt:lpstr>10-12-20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2020-08-28T14:09:13Z</dcterms:created>
  <dcterms:modified xsi:type="dcterms:W3CDTF">2020-12-11T00:52:34Z</dcterms:modified>
</cp:coreProperties>
</file>