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eba\Desktop\SEBA\Fabián Lodi\"/>
    </mc:Choice>
  </mc:AlternateContent>
  <xr:revisionPtr revIDLastSave="0" documentId="13_ncr:1_{811FB122-C253-468D-8C95-5D06CC077C5B}" xr6:coauthVersionLast="46" xr6:coauthVersionMax="46" xr10:uidLastSave="{00000000-0000-0000-0000-000000000000}"/>
  <bookViews>
    <workbookView xWindow="-120" yWindow="-120" windowWidth="20730" windowHeight="11160" firstSheet="1" activeTab="8" xr2:uid="{00000000-000D-0000-FFFF-FFFF00000000}"/>
  </bookViews>
  <sheets>
    <sheet name="13-02-19" sheetId="1" r:id="rId1"/>
    <sheet name="21-03-19" sheetId="2" r:id="rId2"/>
    <sheet name="21-03-19 (2)" sheetId="3" r:id="rId3"/>
    <sheet name="04-07-19" sheetId="4" r:id="rId4"/>
    <sheet name="24-07-19" sheetId="5" r:id="rId5"/>
    <sheet name="23-08-19" sheetId="6" r:id="rId6"/>
    <sheet name="1-11-19" sheetId="7" r:id="rId7"/>
    <sheet name="6-11-20" sheetId="8" r:id="rId8"/>
    <sheet name="4-02-20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9" l="1"/>
  <c r="K4" i="9" s="1"/>
  <c r="C4" i="8"/>
  <c r="J4" i="9" l="1"/>
  <c r="E4" i="9"/>
  <c r="I4" i="9"/>
  <c r="I4" i="8"/>
  <c r="J4" i="8"/>
  <c r="E4" i="8"/>
  <c r="K4" i="8"/>
  <c r="C4" i="7"/>
  <c r="H4" i="7" s="1"/>
  <c r="E4" i="7" l="1"/>
  <c r="K4" i="7"/>
  <c r="I4" i="7"/>
  <c r="J4" i="7" s="1"/>
  <c r="C4" i="6"/>
  <c r="E4" i="6" s="1"/>
  <c r="H4" i="6" l="1"/>
  <c r="C4" i="5"/>
  <c r="E4" i="5" s="1"/>
  <c r="K4" i="6" l="1"/>
  <c r="I4" i="6"/>
  <c r="J4" i="6" s="1"/>
  <c r="H4" i="5"/>
  <c r="C6" i="4"/>
  <c r="E6" i="4" s="1"/>
  <c r="C5" i="4"/>
  <c r="H5" i="4" s="1"/>
  <c r="K5" i="4" s="1"/>
  <c r="C4" i="4"/>
  <c r="H4" i="4" s="1"/>
  <c r="K4" i="5" l="1"/>
  <c r="I4" i="5"/>
  <c r="J4" i="5" s="1"/>
  <c r="K4" i="4"/>
  <c r="I4" i="4"/>
  <c r="J4" i="4" s="1"/>
  <c r="H6" i="4"/>
  <c r="I5" i="4"/>
  <c r="J5" i="4" s="1"/>
  <c r="C6" i="3"/>
  <c r="H6" i="3" s="1"/>
  <c r="C5" i="3"/>
  <c r="H5" i="3" s="1"/>
  <c r="C4" i="3"/>
  <c r="H4" i="3" s="1"/>
  <c r="K4" i="3" s="1"/>
  <c r="E6" i="3" l="1"/>
  <c r="K6" i="4"/>
  <c r="I6" i="4"/>
  <c r="J6" i="4" s="1"/>
  <c r="K6" i="3"/>
  <c r="I6" i="3"/>
  <c r="J6" i="3" s="1"/>
  <c r="K5" i="3"/>
  <c r="I5" i="3"/>
  <c r="J5" i="3" s="1"/>
  <c r="I4" i="3"/>
  <c r="J4" i="3" s="1"/>
  <c r="C5" i="2"/>
  <c r="H5" i="2" s="1"/>
  <c r="I5" i="2" s="1"/>
  <c r="J5" i="2" s="1"/>
  <c r="K5" i="2" l="1"/>
  <c r="C6" i="2"/>
  <c r="E6" i="2" s="1"/>
  <c r="C4" i="2"/>
  <c r="H4" i="2" s="1"/>
  <c r="K4" i="2" s="1"/>
  <c r="H6" i="2" l="1"/>
  <c r="I4" i="2"/>
  <c r="J4" i="2" s="1"/>
  <c r="C5" i="1"/>
  <c r="E5" i="1" s="1"/>
  <c r="C4" i="1"/>
  <c r="H4" i="1" s="1"/>
  <c r="K4" i="1" s="1"/>
  <c r="K6" i="2" l="1"/>
  <c r="I6" i="2"/>
  <c r="J6" i="2" s="1"/>
  <c r="H5" i="1"/>
  <c r="I4" i="1"/>
  <c r="J4" i="1" s="1"/>
  <c r="K5" i="1" l="1"/>
  <c r="I5" i="1"/>
  <c r="J5" i="1" s="1"/>
</calcChain>
</file>

<file path=xl/sharedStrings.xml><?xml version="1.0" encoding="utf-8"?>
<sst xmlns="http://schemas.openxmlformats.org/spreadsheetml/2006/main" count="124" uniqueCount="23">
  <si>
    <t>Ponce (Futones y Sillas): EX</t>
  </si>
  <si>
    <t>PRODUCTO</t>
  </si>
  <si>
    <t>COSTO s/imp</t>
  </si>
  <si>
    <t>costo C/imp</t>
  </si>
  <si>
    <t>COEFICI.MAYORI.</t>
  </si>
  <si>
    <t>PRECIO VTA MAYORISTA</t>
  </si>
  <si>
    <t>COEFICIENTE</t>
  </si>
  <si>
    <t>COEF.TARJETA</t>
  </si>
  <si>
    <t>PRECIO VTA PUBLICO</t>
  </si>
  <si>
    <t>12 CUOTAS DE:</t>
  </si>
  <si>
    <t>12 CUOTAS DE (Ahora 12)</t>
  </si>
  <si>
    <t>EFECTIVO</t>
  </si>
  <si>
    <t>Futón rústico con colchón</t>
  </si>
  <si>
    <t>Respaldo Eco Cuero 1,80</t>
  </si>
  <si>
    <t>Lodi (Futones y Sillas): EX</t>
  </si>
  <si>
    <t>Respaldo Eco Cuero Liso 1,80</t>
  </si>
  <si>
    <t>Respaldo Eco Cuero Capitoné 1,80</t>
  </si>
  <si>
    <t>Ahora y 12 Naranja</t>
  </si>
  <si>
    <t>COEFICIENTE EFECTIVO</t>
  </si>
  <si>
    <t>COEF.TARJETA 6</t>
  </si>
  <si>
    <t>COEFICIENTE TARJETA 12</t>
  </si>
  <si>
    <t>12 NARANJA Y 12 AHORA</t>
  </si>
  <si>
    <t>6 NARANJA Y 6 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</si>
</sst>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"/>
    <numFmt numFmtId="165" formatCode="&quot;$&quot;\ #,##0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M13" sqref="M13"/>
    </sheetView>
  </sheetViews>
  <sheetFormatPr baseColWidth="10" defaultColWidth="11.42578125" defaultRowHeight="15" x14ac:dyDescent="0.25"/>
  <cols>
    <col min="1" max="1" width="27.85546875" style="4" bestFit="1" customWidth="1"/>
    <col min="2" max="2" width="12.5703125" style="4" hidden="1" customWidth="1"/>
    <col min="3" max="3" width="11.570312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" style="4" bestFit="1" customWidth="1"/>
    <col min="10" max="10" width="16.140625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1" ht="30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5" t="s">
        <v>11</v>
      </c>
    </row>
    <row r="3" spans="1:11" hidden="1" x14ac:dyDescent="0.25">
      <c r="A3" s="2"/>
      <c r="B3" s="2"/>
      <c r="C3" s="2">
        <v>1.1000000000000001</v>
      </c>
      <c r="D3" s="7"/>
      <c r="E3" s="7"/>
      <c r="F3" s="7"/>
      <c r="G3" s="7"/>
      <c r="H3" s="2"/>
      <c r="I3" s="2">
        <v>12</v>
      </c>
      <c r="J3" s="3">
        <v>0.85</v>
      </c>
      <c r="K3" s="4">
        <v>0.55500000000000005</v>
      </c>
    </row>
    <row r="4" spans="1:11" x14ac:dyDescent="0.25">
      <c r="A4" s="7" t="s">
        <v>13</v>
      </c>
      <c r="B4" s="7">
        <v>1800</v>
      </c>
      <c r="C4" s="7">
        <f t="shared" ref="C4:C5" si="0">B4*$C$3</f>
        <v>1980.0000000000002</v>
      </c>
      <c r="D4" s="7">
        <v>1.2</v>
      </c>
      <c r="E4" s="8">
        <v>4850</v>
      </c>
      <c r="F4" s="7">
        <v>1.51</v>
      </c>
      <c r="G4" s="7">
        <v>1.8</v>
      </c>
      <c r="H4" s="9">
        <f t="shared" ref="H4:H5" si="1">C4*F4*G4</f>
        <v>5381.64</v>
      </c>
      <c r="I4" s="10">
        <f t="shared" ref="I4:I5" si="2">H4/$I$3</f>
        <v>448.47</v>
      </c>
      <c r="J4" s="10">
        <f>I4*$J$3</f>
        <v>381.1995</v>
      </c>
      <c r="K4" s="11">
        <f>H4*$K$3</f>
        <v>2986.8102000000003</v>
      </c>
    </row>
    <row r="5" spans="1:11" x14ac:dyDescent="0.25">
      <c r="A5" s="7" t="s">
        <v>12</v>
      </c>
      <c r="B5" s="7">
        <v>4200</v>
      </c>
      <c r="C5" s="7">
        <f t="shared" si="0"/>
        <v>4620</v>
      </c>
      <c r="D5" s="7">
        <v>1.2</v>
      </c>
      <c r="E5" s="8">
        <f t="shared" ref="E5" si="3">C5*D5</f>
        <v>5544</v>
      </c>
      <c r="F5" s="7">
        <v>1.51</v>
      </c>
      <c r="G5" s="7">
        <v>1.8</v>
      </c>
      <c r="H5" s="9">
        <f t="shared" si="1"/>
        <v>12557.16</v>
      </c>
      <c r="I5" s="10">
        <f t="shared" si="2"/>
        <v>1046.43</v>
      </c>
      <c r="J5" s="10">
        <f>I5*$J$3</f>
        <v>889.46550000000002</v>
      </c>
      <c r="K5" s="11">
        <f t="shared" ref="K5" si="4">H5*$K$3</f>
        <v>6969.2238000000007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1" sqref="C11"/>
    </sheetView>
  </sheetViews>
  <sheetFormatPr baseColWidth="10" defaultColWidth="11.42578125" defaultRowHeight="15" x14ac:dyDescent="0.25"/>
  <cols>
    <col min="1" max="1" width="26.5703125" style="4" bestFit="1" customWidth="1"/>
    <col min="2" max="2" width="12.5703125" style="4" bestFit="1" customWidth="1"/>
    <col min="3" max="3" width="11.5703125" style="4" bestFit="1" customWidth="1"/>
    <col min="4" max="4" width="16.5703125" style="4" bestFit="1" customWidth="1"/>
    <col min="5" max="5" width="22.85546875" style="4" bestFit="1" customWidth="1"/>
    <col min="6" max="6" width="12.28515625" style="4" bestFit="1" customWidth="1"/>
    <col min="7" max="7" width="13.5703125" style="4" bestFit="1" customWidth="1"/>
    <col min="8" max="8" width="19.7109375" style="4" bestFit="1" customWidth="1"/>
    <col min="9" max="9" width="14" style="4" bestFit="1" customWidth="1"/>
    <col min="10" max="10" width="16.140625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spans="1:11" ht="30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5" t="s">
        <v>11</v>
      </c>
    </row>
    <row r="3" spans="1:11" hidden="1" x14ac:dyDescent="0.25">
      <c r="A3" s="2"/>
      <c r="B3" s="2"/>
      <c r="C3" s="2">
        <v>1.1000000000000001</v>
      </c>
      <c r="D3" s="7"/>
      <c r="E3" s="7"/>
      <c r="F3" s="7"/>
      <c r="G3" s="7"/>
      <c r="H3" s="2"/>
      <c r="I3" s="2">
        <v>12</v>
      </c>
      <c r="J3" s="3">
        <v>0.85</v>
      </c>
      <c r="K3" s="4">
        <v>0.55500000000000005</v>
      </c>
    </row>
    <row r="4" spans="1:11" ht="20.25" customHeight="1" x14ac:dyDescent="0.25">
      <c r="A4" s="7" t="s">
        <v>15</v>
      </c>
      <c r="B4" s="7">
        <v>2200</v>
      </c>
      <c r="C4" s="7">
        <f t="shared" ref="C4:C6" si="0">B4*$C$3</f>
        <v>2420</v>
      </c>
      <c r="D4" s="7">
        <v>1.2</v>
      </c>
      <c r="E4" s="8">
        <v>4850</v>
      </c>
      <c r="F4" s="7">
        <v>1.65</v>
      </c>
      <c r="G4" s="7">
        <v>1.8</v>
      </c>
      <c r="H4" s="9">
        <f t="shared" ref="H4:H6" si="1">C4*F4*G4</f>
        <v>7187.4000000000005</v>
      </c>
      <c r="I4" s="10">
        <f t="shared" ref="I4:I6" si="2">H4/$I$3</f>
        <v>598.95000000000005</v>
      </c>
      <c r="J4" s="10">
        <f>I4*$J$3</f>
        <v>509.10750000000002</v>
      </c>
      <c r="K4" s="11">
        <f>H4*$K$3</f>
        <v>3989.0070000000005</v>
      </c>
    </row>
    <row r="5" spans="1:11" ht="30" x14ac:dyDescent="0.25">
      <c r="A5" s="12" t="s">
        <v>16</v>
      </c>
      <c r="B5" s="7">
        <v>2600</v>
      </c>
      <c r="C5" s="7">
        <f t="shared" ref="C5" si="3">B5*$C$3</f>
        <v>2860.0000000000005</v>
      </c>
      <c r="D5" s="7">
        <v>1.2</v>
      </c>
      <c r="E5" s="8">
        <v>4850</v>
      </c>
      <c r="F5" s="7">
        <v>1.6</v>
      </c>
      <c r="G5" s="7">
        <v>1.8</v>
      </c>
      <c r="H5" s="9">
        <f t="shared" ref="H5" si="4">C5*F5*G5</f>
        <v>8236.8000000000011</v>
      </c>
      <c r="I5" s="10">
        <f t="shared" ref="I5" si="5">H5/$I$3</f>
        <v>686.40000000000009</v>
      </c>
      <c r="J5" s="10">
        <f>I5*$J$3</f>
        <v>583.44000000000005</v>
      </c>
      <c r="K5" s="11">
        <f>H5*$K$3</f>
        <v>4571.4240000000009</v>
      </c>
    </row>
    <row r="6" spans="1:11" x14ac:dyDescent="0.25">
      <c r="A6" s="7" t="s">
        <v>12</v>
      </c>
      <c r="B6" s="7">
        <v>4200</v>
      </c>
      <c r="C6" s="7">
        <f t="shared" si="0"/>
        <v>4620</v>
      </c>
      <c r="D6" s="7">
        <v>1.2</v>
      </c>
      <c r="E6" s="8">
        <f t="shared" ref="E6" si="6">C6*D6</f>
        <v>5544</v>
      </c>
      <c r="F6" s="7">
        <v>1.51</v>
      </c>
      <c r="G6" s="7">
        <v>1.8</v>
      </c>
      <c r="H6" s="9">
        <f t="shared" si="1"/>
        <v>12557.16</v>
      </c>
      <c r="I6" s="10">
        <f t="shared" si="2"/>
        <v>1046.43</v>
      </c>
      <c r="J6" s="10">
        <f>I6*$J$3</f>
        <v>889.46550000000002</v>
      </c>
      <c r="K6" s="11">
        <f t="shared" ref="K6" si="7">H6*$K$3</f>
        <v>6969.2238000000007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workbookViewId="0">
      <selection activeCell="P13" sqref="P13"/>
    </sheetView>
  </sheetViews>
  <sheetFormatPr baseColWidth="10" defaultColWidth="11.42578125" defaultRowHeight="15" x14ac:dyDescent="0.25"/>
  <cols>
    <col min="1" max="1" width="26.5703125" style="4" bestFit="1" customWidth="1"/>
    <col min="2" max="2" width="12.5703125" style="4" hidden="1" customWidth="1"/>
    <col min="3" max="3" width="11.570312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" style="4" bestFit="1" customWidth="1"/>
    <col min="10" max="10" width="16.140625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spans="1:11" ht="30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5" t="s">
        <v>11</v>
      </c>
    </row>
    <row r="3" spans="1:11" hidden="1" x14ac:dyDescent="0.25">
      <c r="A3" s="2"/>
      <c r="B3" s="2"/>
      <c r="C3" s="2">
        <v>1.1000000000000001</v>
      </c>
      <c r="D3" s="7"/>
      <c r="E3" s="7"/>
      <c r="F3" s="7"/>
      <c r="G3" s="7"/>
      <c r="H3" s="2"/>
      <c r="I3" s="2">
        <v>12</v>
      </c>
      <c r="J3" s="3">
        <v>0.85</v>
      </c>
      <c r="K3" s="4">
        <v>0.55500000000000005</v>
      </c>
    </row>
    <row r="4" spans="1:11" ht="20.25" customHeight="1" x14ac:dyDescent="0.25">
      <c r="A4" s="7" t="s">
        <v>15</v>
      </c>
      <c r="B4" s="7">
        <v>2200</v>
      </c>
      <c r="C4" s="7">
        <f t="shared" ref="C4:C6" si="0">B4*$C$3</f>
        <v>2420</v>
      </c>
      <c r="D4" s="7">
        <v>1.2</v>
      </c>
      <c r="E4" s="8">
        <v>4850</v>
      </c>
      <c r="F4" s="7">
        <v>1.65</v>
      </c>
      <c r="G4" s="7">
        <v>1.8</v>
      </c>
      <c r="H4" s="9">
        <f t="shared" ref="H4:H6" si="1">C4*F4*G4</f>
        <v>7187.4000000000005</v>
      </c>
      <c r="I4" s="10">
        <f t="shared" ref="I4:I6" si="2">H4/$I$3</f>
        <v>598.95000000000005</v>
      </c>
      <c r="J4" s="10">
        <f>I4*$J$3</f>
        <v>509.10750000000002</v>
      </c>
      <c r="K4" s="11">
        <f>H4*$K$3</f>
        <v>3989.0070000000005</v>
      </c>
    </row>
    <row r="5" spans="1:11" ht="30" x14ac:dyDescent="0.25">
      <c r="A5" s="12" t="s">
        <v>16</v>
      </c>
      <c r="B5" s="7">
        <v>2600</v>
      </c>
      <c r="C5" s="7">
        <f t="shared" si="0"/>
        <v>2860.0000000000005</v>
      </c>
      <c r="D5" s="7">
        <v>1.2</v>
      </c>
      <c r="E5" s="8">
        <v>4850</v>
      </c>
      <c r="F5" s="7">
        <v>1.6</v>
      </c>
      <c r="G5" s="7">
        <v>1.8</v>
      </c>
      <c r="H5" s="9">
        <f t="shared" si="1"/>
        <v>8236.8000000000011</v>
      </c>
      <c r="I5" s="10">
        <f t="shared" si="2"/>
        <v>686.40000000000009</v>
      </c>
      <c r="J5" s="10">
        <f>I5*$J$3</f>
        <v>583.44000000000005</v>
      </c>
      <c r="K5" s="11">
        <f>H5*$K$3</f>
        <v>4571.4240000000009</v>
      </c>
    </row>
    <row r="6" spans="1:11" x14ac:dyDescent="0.25">
      <c r="A6" s="7" t="s">
        <v>12</v>
      </c>
      <c r="B6" s="7">
        <v>4200</v>
      </c>
      <c r="C6" s="7">
        <f t="shared" si="0"/>
        <v>4620</v>
      </c>
      <c r="D6" s="7">
        <v>1.2</v>
      </c>
      <c r="E6" s="8">
        <f t="shared" ref="E6" si="3">C6*D6</f>
        <v>5544</v>
      </c>
      <c r="F6" s="7">
        <v>1.51</v>
      </c>
      <c r="G6" s="7">
        <v>1.8</v>
      </c>
      <c r="H6" s="9">
        <f t="shared" si="1"/>
        <v>12557.16</v>
      </c>
      <c r="I6" s="10">
        <f t="shared" si="2"/>
        <v>1046.43</v>
      </c>
      <c r="J6" s="10">
        <f>I6*$J$3</f>
        <v>889.46550000000002</v>
      </c>
      <c r="K6" s="11">
        <f t="shared" ref="K6" si="4">H6*$K$3</f>
        <v>6969.2238000000007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S12" sqref="S12"/>
    </sheetView>
  </sheetViews>
  <sheetFormatPr baseColWidth="10" defaultColWidth="11.42578125" defaultRowHeight="15" x14ac:dyDescent="0.25"/>
  <cols>
    <col min="1" max="1" width="26.5703125" style="4" bestFit="1" customWidth="1"/>
    <col min="2" max="2" width="12.5703125" style="4" hidden="1" customWidth="1"/>
    <col min="3" max="3" width="11.570312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" style="4" bestFit="1" customWidth="1"/>
    <col min="10" max="10" width="16.140625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spans="1:11" ht="30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5" t="s">
        <v>11</v>
      </c>
    </row>
    <row r="3" spans="1:11" hidden="1" x14ac:dyDescent="0.25">
      <c r="A3" s="2"/>
      <c r="B3" s="2"/>
      <c r="C3" s="2">
        <v>1.1000000000000001</v>
      </c>
      <c r="D3" s="7"/>
      <c r="E3" s="7"/>
      <c r="F3" s="7"/>
      <c r="G3" s="7"/>
      <c r="H3" s="2"/>
      <c r="I3" s="2">
        <v>12</v>
      </c>
      <c r="J3" s="3">
        <v>0.85</v>
      </c>
      <c r="K3" s="4">
        <v>0.55500000000000005</v>
      </c>
    </row>
    <row r="4" spans="1:11" ht="20.25" customHeight="1" x14ac:dyDescent="0.25">
      <c r="A4" s="7" t="s">
        <v>15</v>
      </c>
      <c r="B4" s="7">
        <v>2200</v>
      </c>
      <c r="C4" s="7">
        <f t="shared" ref="C4:C6" si="0">B4*$C$3</f>
        <v>2420</v>
      </c>
      <c r="D4" s="7">
        <v>1.2</v>
      </c>
      <c r="E4" s="8">
        <v>4850</v>
      </c>
      <c r="F4" s="7">
        <v>1.65</v>
      </c>
      <c r="G4" s="7">
        <v>1.8</v>
      </c>
      <c r="H4" s="9">
        <f t="shared" ref="H4:H6" si="1">C4*F4*G4</f>
        <v>7187.4000000000005</v>
      </c>
      <c r="I4" s="10">
        <f t="shared" ref="I4:I6" si="2">H4/$I$3</f>
        <v>598.95000000000005</v>
      </c>
      <c r="J4" s="10">
        <f>I4*$J$3</f>
        <v>509.10750000000002</v>
      </c>
      <c r="K4" s="11">
        <f>H4*$K$3</f>
        <v>3989.0070000000005</v>
      </c>
    </row>
    <row r="5" spans="1:11" ht="30" x14ac:dyDescent="0.25">
      <c r="A5" s="12" t="s">
        <v>16</v>
      </c>
      <c r="B5" s="7">
        <v>2600</v>
      </c>
      <c r="C5" s="7">
        <f t="shared" si="0"/>
        <v>2860.0000000000005</v>
      </c>
      <c r="D5" s="7">
        <v>1.2</v>
      </c>
      <c r="E5" s="8">
        <v>4850</v>
      </c>
      <c r="F5" s="7">
        <v>1.6</v>
      </c>
      <c r="G5" s="7">
        <v>1.8</v>
      </c>
      <c r="H5" s="9">
        <f t="shared" si="1"/>
        <v>8236.8000000000011</v>
      </c>
      <c r="I5" s="10">
        <f t="shared" si="2"/>
        <v>686.40000000000009</v>
      </c>
      <c r="J5" s="10">
        <f>I5*$J$3</f>
        <v>583.44000000000005</v>
      </c>
      <c r="K5" s="11">
        <f>H5*$K$3</f>
        <v>4571.4240000000009</v>
      </c>
    </row>
    <row r="6" spans="1:11" x14ac:dyDescent="0.25">
      <c r="A6" s="7" t="s">
        <v>12</v>
      </c>
      <c r="B6" s="7">
        <v>4500</v>
      </c>
      <c r="C6" s="7">
        <f t="shared" si="0"/>
        <v>4950</v>
      </c>
      <c r="D6" s="7">
        <v>1.2</v>
      </c>
      <c r="E6" s="8">
        <f t="shared" ref="E6" si="3">C6*D6</f>
        <v>5940</v>
      </c>
      <c r="F6" s="7">
        <v>1.51</v>
      </c>
      <c r="G6" s="7">
        <v>1.8</v>
      </c>
      <c r="H6" s="9">
        <f t="shared" si="1"/>
        <v>13454.1</v>
      </c>
      <c r="I6" s="10">
        <f t="shared" si="2"/>
        <v>1121.175</v>
      </c>
      <c r="J6" s="10">
        <f>I6*$J$3</f>
        <v>952.99874999999997</v>
      </c>
      <c r="K6" s="11">
        <f t="shared" ref="K6" si="4">H6*$K$3</f>
        <v>7467.0255000000006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>
      <selection activeCell="K19" sqref="K19"/>
    </sheetView>
  </sheetViews>
  <sheetFormatPr baseColWidth="10" defaultColWidth="11.42578125" defaultRowHeight="15" x14ac:dyDescent="0.25"/>
  <cols>
    <col min="1" max="1" width="26.5703125" style="4" bestFit="1" customWidth="1"/>
    <col min="2" max="2" width="12.5703125" style="4" hidden="1" customWidth="1"/>
    <col min="3" max="3" width="11.570312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" style="4" bestFit="1" customWidth="1"/>
    <col min="10" max="10" width="16.140625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spans="1:11" ht="30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5" t="s">
        <v>11</v>
      </c>
    </row>
    <row r="3" spans="1:11" hidden="1" x14ac:dyDescent="0.25">
      <c r="A3" s="2"/>
      <c r="B3" s="2"/>
      <c r="C3" s="2">
        <v>1.1000000000000001</v>
      </c>
      <c r="D3" s="7"/>
      <c r="E3" s="7"/>
      <c r="F3" s="7"/>
      <c r="G3" s="7"/>
      <c r="H3" s="2"/>
      <c r="I3" s="2">
        <v>12</v>
      </c>
      <c r="J3" s="3">
        <v>0.85</v>
      </c>
      <c r="K3" s="4">
        <v>0.55500000000000005</v>
      </c>
    </row>
    <row r="4" spans="1:11" x14ac:dyDescent="0.25">
      <c r="A4" s="7" t="s">
        <v>12</v>
      </c>
      <c r="B4" s="7">
        <v>5000</v>
      </c>
      <c r="C4" s="7">
        <f t="shared" ref="C4" si="0">B4*$C$3</f>
        <v>5500</v>
      </c>
      <c r="D4" s="7">
        <v>1.2</v>
      </c>
      <c r="E4" s="8">
        <f t="shared" ref="E4" si="1">C4*D4</f>
        <v>6600</v>
      </c>
      <c r="F4" s="7">
        <v>1.55</v>
      </c>
      <c r="G4" s="7">
        <v>1.8</v>
      </c>
      <c r="H4" s="9">
        <f t="shared" ref="H4" si="2">C4*F4*G4</f>
        <v>15345</v>
      </c>
      <c r="I4" s="10">
        <f t="shared" ref="I4" si="3">H4/$I$3</f>
        <v>1278.75</v>
      </c>
      <c r="J4" s="10">
        <f>I4*$J$3</f>
        <v>1086.9375</v>
      </c>
      <c r="K4" s="11">
        <f t="shared" ref="K4" si="4">H4*$K$3</f>
        <v>8516.4750000000004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M10" sqref="M10"/>
    </sheetView>
  </sheetViews>
  <sheetFormatPr baseColWidth="10" defaultColWidth="11.42578125" defaultRowHeight="15" x14ac:dyDescent="0.25"/>
  <cols>
    <col min="1" max="1" width="25.85546875" style="4" bestFit="1" customWidth="1"/>
    <col min="2" max="2" width="12.5703125" style="4" hidden="1" customWidth="1"/>
    <col min="3" max="3" width="11.570312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" style="4" hidden="1" customWidth="1"/>
    <col min="10" max="10" width="16.140625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spans="1:11" ht="30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17</v>
      </c>
      <c r="K2" s="5" t="s">
        <v>11</v>
      </c>
    </row>
    <row r="3" spans="1:11" hidden="1" x14ac:dyDescent="0.25">
      <c r="A3" s="2"/>
      <c r="B3" s="2"/>
      <c r="C3" s="2">
        <v>1.1000000000000001</v>
      </c>
      <c r="D3" s="7"/>
      <c r="E3" s="7"/>
      <c r="F3" s="7"/>
      <c r="G3" s="7"/>
      <c r="H3" s="2"/>
      <c r="I3" s="2">
        <v>12</v>
      </c>
      <c r="J3" s="3">
        <v>0.85</v>
      </c>
      <c r="K3" s="4">
        <v>0.55500000000000005</v>
      </c>
    </row>
    <row r="4" spans="1:11" x14ac:dyDescent="0.25">
      <c r="A4" s="7" t="s">
        <v>12</v>
      </c>
      <c r="B4" s="7">
        <v>5700</v>
      </c>
      <c r="C4" s="7">
        <f t="shared" ref="C4" si="0">B4*$C$3</f>
        <v>6270.0000000000009</v>
      </c>
      <c r="D4" s="7">
        <v>1.2</v>
      </c>
      <c r="E4" s="8">
        <f t="shared" ref="E4" si="1">C4*D4</f>
        <v>7524.0000000000009</v>
      </c>
      <c r="F4" s="7">
        <v>1.55</v>
      </c>
      <c r="G4" s="7">
        <v>1.8</v>
      </c>
      <c r="H4" s="9">
        <f t="shared" ref="H4" si="2">C4*F4*G4</f>
        <v>17493.300000000003</v>
      </c>
      <c r="I4" s="10">
        <f t="shared" ref="I4" si="3">H4/$I$3</f>
        <v>1457.7750000000003</v>
      </c>
      <c r="J4" s="10">
        <f>I4*$J$3</f>
        <v>1239.1087500000003</v>
      </c>
      <c r="K4" s="11">
        <f t="shared" ref="K4" si="4">H4*$K$3</f>
        <v>9708.7815000000028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>
      <selection activeCell="R12" sqref="R12"/>
    </sheetView>
  </sheetViews>
  <sheetFormatPr baseColWidth="10" defaultColWidth="11.42578125" defaultRowHeight="15" x14ac:dyDescent="0.25"/>
  <cols>
    <col min="1" max="1" width="25.85546875" style="4" bestFit="1" customWidth="1"/>
    <col min="2" max="2" width="12.5703125" style="4" hidden="1" customWidth="1"/>
    <col min="3" max="3" width="11.5703125" style="4" hidden="1" customWidth="1"/>
    <col min="4" max="4" width="16.5703125" style="4" hidden="1" customWidth="1"/>
    <col min="5" max="5" width="22.85546875" style="4" hidden="1" customWidth="1"/>
    <col min="6" max="6" width="12.28515625" style="4" hidden="1" customWidth="1"/>
    <col min="7" max="7" width="13.5703125" style="4" hidden="1" customWidth="1"/>
    <col min="8" max="8" width="19.7109375" style="4" hidden="1" customWidth="1"/>
    <col min="9" max="9" width="14" style="4" hidden="1" customWidth="1"/>
    <col min="10" max="10" width="16.140625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spans="1:11" ht="30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17</v>
      </c>
      <c r="K2" s="5" t="s">
        <v>11</v>
      </c>
    </row>
    <row r="3" spans="1:11" hidden="1" x14ac:dyDescent="0.25">
      <c r="A3" s="2"/>
      <c r="B3" s="2"/>
      <c r="C3" s="2">
        <v>1.1000000000000001</v>
      </c>
      <c r="D3" s="7"/>
      <c r="E3" s="7"/>
      <c r="F3" s="7"/>
      <c r="G3" s="7"/>
      <c r="H3" s="2"/>
      <c r="I3" s="2">
        <v>12</v>
      </c>
      <c r="J3" s="3">
        <v>0.85</v>
      </c>
      <c r="K3" s="4">
        <v>0.55500000000000005</v>
      </c>
    </row>
    <row r="4" spans="1:11" x14ac:dyDescent="0.25">
      <c r="A4" s="7" t="s">
        <v>12</v>
      </c>
      <c r="B4" s="7">
        <v>6200</v>
      </c>
      <c r="C4" s="7">
        <f t="shared" ref="C4" si="0">B4*$C$3</f>
        <v>6820.0000000000009</v>
      </c>
      <c r="D4" s="7">
        <v>1.2</v>
      </c>
      <c r="E4" s="8">
        <f t="shared" ref="E4" si="1">C4*D4</f>
        <v>8184.0000000000009</v>
      </c>
      <c r="F4" s="7">
        <v>1.55</v>
      </c>
      <c r="G4" s="7">
        <v>1.8</v>
      </c>
      <c r="H4" s="9">
        <f t="shared" ref="H4" si="2">C4*F4*G4</f>
        <v>19027.800000000003</v>
      </c>
      <c r="I4" s="10">
        <f t="shared" ref="I4" si="3">H4/$I$3</f>
        <v>1585.6500000000003</v>
      </c>
      <c r="J4" s="10">
        <f>I4*$J$3</f>
        <v>1347.8025000000002</v>
      </c>
      <c r="K4" s="11">
        <f t="shared" ref="K4" si="4">H4*$K$3</f>
        <v>10560.429000000002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56F0-FFF6-4B7F-AEAD-C2B26A7B32B0}">
  <dimension ref="A1:K4"/>
  <sheetViews>
    <sheetView workbookViewId="0">
      <selection activeCell="K10" sqref="K10"/>
    </sheetView>
  </sheetViews>
  <sheetFormatPr baseColWidth="10" defaultColWidth="11.42578125" defaultRowHeight="15" x14ac:dyDescent="0.25"/>
  <cols>
    <col min="1" max="1" width="25.85546875" style="4" bestFit="1" customWidth="1"/>
    <col min="2" max="2" width="12.5703125" style="4" hidden="1" customWidth="1"/>
    <col min="3" max="3" width="11.5703125" style="4" hidden="1" customWidth="1"/>
    <col min="4" max="4" width="16.5703125" style="4" hidden="1" customWidth="1"/>
    <col min="5" max="5" width="22.85546875" style="4" hidden="1" customWidth="1"/>
    <col min="6" max="6" width="11.28515625" style="4" hidden="1" customWidth="1"/>
    <col min="7" max="8" width="12.28515625" style="4" hidden="1" customWidth="1"/>
    <col min="9" max="9" width="13.7109375" style="4" bestFit="1" customWidth="1"/>
    <col min="10" max="10" width="16.140625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spans="1:11" ht="30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5" t="s">
        <v>11</v>
      </c>
    </row>
    <row r="3" spans="1:11" hidden="1" x14ac:dyDescent="0.25">
      <c r="A3" s="2"/>
      <c r="B3" s="2"/>
      <c r="C3" s="2">
        <v>1.1000000000000001</v>
      </c>
      <c r="D3" s="7"/>
      <c r="E3" s="7"/>
      <c r="F3" s="7"/>
      <c r="G3" s="7"/>
      <c r="H3" s="2"/>
      <c r="I3" s="2">
        <v>12</v>
      </c>
      <c r="J3" s="3">
        <v>6</v>
      </c>
    </row>
    <row r="4" spans="1:11" x14ac:dyDescent="0.25">
      <c r="A4" s="7" t="s">
        <v>12</v>
      </c>
      <c r="B4" s="7">
        <v>11000</v>
      </c>
      <c r="C4" s="7">
        <f t="shared" ref="C4" si="0">B4*$C$3</f>
        <v>12100.000000000002</v>
      </c>
      <c r="D4" s="7">
        <v>1.35</v>
      </c>
      <c r="E4" s="8">
        <f t="shared" ref="E4" si="1">C4*D4</f>
        <v>16335.000000000004</v>
      </c>
      <c r="F4" s="7">
        <v>1.55</v>
      </c>
      <c r="G4" s="7">
        <v>1.3</v>
      </c>
      <c r="H4" s="9">
        <v>1.18</v>
      </c>
      <c r="I4" s="10">
        <f>C4*F4*G4/$I$3</f>
        <v>2031.7916666666672</v>
      </c>
      <c r="J4" s="10">
        <f>C4*F4*H4/$J$3</f>
        <v>3688.4833333333336</v>
      </c>
      <c r="K4" s="11">
        <f>C4*F4</f>
        <v>18755.000000000004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1334-09FC-4D86-B286-F13D244B08B9}">
  <dimension ref="A1:K4"/>
  <sheetViews>
    <sheetView tabSelected="1" workbookViewId="0">
      <selection activeCell="P13" sqref="P13"/>
    </sheetView>
  </sheetViews>
  <sheetFormatPr baseColWidth="10" defaultColWidth="11.42578125" defaultRowHeight="15" x14ac:dyDescent="0.25"/>
  <cols>
    <col min="1" max="1" width="25.85546875" style="4" bestFit="1" customWidth="1"/>
    <col min="2" max="2" width="12.5703125" style="4" hidden="1" customWidth="1"/>
    <col min="3" max="3" width="11.5703125" style="4" hidden="1" customWidth="1"/>
    <col min="4" max="4" width="16.5703125" style="4" hidden="1" customWidth="1"/>
    <col min="5" max="5" width="22.85546875" style="4" hidden="1" customWidth="1"/>
    <col min="6" max="6" width="11.28515625" style="4" hidden="1" customWidth="1"/>
    <col min="7" max="8" width="12.28515625" style="4" hidden="1" customWidth="1"/>
    <col min="9" max="9" width="13.7109375" style="4" bestFit="1" customWidth="1"/>
    <col min="10" max="10" width="16.140625" style="4" customWidth="1"/>
    <col min="11" max="11" width="10.140625" style="4" bestFit="1" customWidth="1"/>
    <col min="12" max="16384" width="11.42578125" style="4"/>
  </cols>
  <sheetData>
    <row r="1" spans="1:11" ht="15.75" x14ac:dyDescent="0.25">
      <c r="A1" s="1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spans="1:11" ht="30.7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5" t="s">
        <v>11</v>
      </c>
    </row>
    <row r="3" spans="1:11" hidden="1" x14ac:dyDescent="0.25">
      <c r="A3" s="2"/>
      <c r="B3" s="2"/>
      <c r="C3" s="2">
        <v>1.1000000000000001</v>
      </c>
      <c r="D3" s="7"/>
      <c r="E3" s="7"/>
      <c r="F3" s="7"/>
      <c r="G3" s="7"/>
      <c r="H3" s="2"/>
      <c r="I3" s="2">
        <v>12</v>
      </c>
      <c r="J3" s="3">
        <v>6</v>
      </c>
    </row>
    <row r="4" spans="1:11" x14ac:dyDescent="0.25">
      <c r="A4" s="7" t="s">
        <v>12</v>
      </c>
      <c r="B4" s="7">
        <v>12600</v>
      </c>
      <c r="C4" s="7">
        <f t="shared" ref="C4" si="0">B4*$C$3</f>
        <v>13860.000000000002</v>
      </c>
      <c r="D4" s="7">
        <v>1.35</v>
      </c>
      <c r="E4" s="8">
        <f t="shared" ref="E4" si="1">C4*D4</f>
        <v>18711.000000000004</v>
      </c>
      <c r="F4" s="7">
        <v>1.55</v>
      </c>
      <c r="G4" s="7">
        <v>1.3</v>
      </c>
      <c r="H4" s="9">
        <v>1.18</v>
      </c>
      <c r="I4" s="10">
        <f>C4*F4*G4/$I$3</f>
        <v>2327.3250000000003</v>
      </c>
      <c r="J4" s="10">
        <f>C4*F4*H4/$J$3</f>
        <v>4224.9900000000007</v>
      </c>
      <c r="K4" s="11">
        <f>C4*F4</f>
        <v>21483.000000000004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13-02-19</vt:lpstr>
      <vt:lpstr>21-03-19</vt:lpstr>
      <vt:lpstr>21-03-19 (2)</vt:lpstr>
      <vt:lpstr>04-07-19</vt:lpstr>
      <vt:lpstr>24-07-19</vt:lpstr>
      <vt:lpstr>23-08-19</vt:lpstr>
      <vt:lpstr>1-11-19</vt:lpstr>
      <vt:lpstr>6-11-20</vt:lpstr>
      <vt:lpstr>4-02-20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2019-02-20T22:36:13Z</dcterms:created>
  <dcterms:modified xsi:type="dcterms:W3CDTF">2021-03-12T13:35:52Z</dcterms:modified>
</cp:coreProperties>
</file>