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filterPrivacy="1" codeName="ThisWorkbook" defaultThemeVersion="124226"/>
  <xr:revisionPtr revIDLastSave="0" documentId="13_ncr:1_{55C0EA0C-D712-476A-8F2A-249A8188C05F}" xr6:coauthVersionLast="46" xr6:coauthVersionMax="46" xr10:uidLastSave="{00000000-0000-0000-0000-000000000000}"/>
  <bookViews>
    <workbookView xWindow="-120" yWindow="-120" windowWidth="20730" windowHeight="11160" firstSheet="18" activeTab="25" xr2:uid="{00000000-000D-0000-FFFF-FFFF00000000}"/>
  </bookViews>
  <sheets>
    <sheet name="abril 2015" sheetId="1" r:id="rId1"/>
    <sheet name="8-6 " sheetId="3" r:id="rId2"/>
    <sheet name="27-7" sheetId="4" r:id="rId3"/>
    <sheet name="LISTA AGOSTO" sheetId="5" r:id="rId4"/>
    <sheet name="01-11" sheetId="6" r:id="rId5"/>
    <sheet name="30-12" sheetId="7" r:id="rId6"/>
    <sheet name="04-03-16" sheetId="8" r:id="rId7"/>
    <sheet name="08-04-17" sheetId="9" r:id="rId8"/>
    <sheet name="03-08-17" sheetId="10" r:id="rId9"/>
    <sheet name="11-12-17" sheetId="11" r:id="rId10"/>
    <sheet name="05-03-18" sheetId="12" r:id="rId11"/>
    <sheet name="29-06-18" sheetId="13" r:id="rId12"/>
    <sheet name="22-09-18" sheetId="14" r:id="rId13"/>
    <sheet name="7-12-18" sheetId="15" r:id="rId14"/>
    <sheet name="11-01-19" sheetId="16" r:id="rId15"/>
    <sheet name="01-02-19" sheetId="17" r:id="rId16"/>
    <sheet name="12-02-19" sheetId="18" r:id="rId17"/>
    <sheet name="24-04-19" sheetId="19" r:id="rId18"/>
    <sheet name="26-06-19" sheetId="20" r:id="rId19"/>
    <sheet name="27-08-19" sheetId="21" r:id="rId20"/>
    <sheet name="7-10-19" sheetId="22" r:id="rId21"/>
    <sheet name="29-10-19" sheetId="23" r:id="rId22"/>
    <sheet name="1-11-19" sheetId="24" r:id="rId23"/>
    <sheet name="13-02-20" sheetId="25" r:id="rId24"/>
    <sheet name="13-06-20" sheetId="26" r:id="rId25"/>
    <sheet name="01-02-21" sheetId="27" r:id="rId26"/>
  </sheets>
  <calcPr calcId="181029"/>
</workbook>
</file>

<file path=xl/calcChain.xml><?xml version="1.0" encoding="utf-8"?>
<calcChain xmlns="http://schemas.openxmlformats.org/spreadsheetml/2006/main">
  <c r="E9" i="27" l="1"/>
  <c r="I9" i="27"/>
  <c r="J9" i="27"/>
  <c r="K9" i="27"/>
  <c r="C9" i="27"/>
  <c r="C5" i="27"/>
  <c r="E5" i="27"/>
  <c r="I5" i="27"/>
  <c r="J5" i="27"/>
  <c r="K5" i="27"/>
  <c r="C6" i="27" l="1"/>
  <c r="K6" i="27" s="1"/>
  <c r="C7" i="27"/>
  <c r="J7" i="27" s="1"/>
  <c r="C8" i="27"/>
  <c r="K8" i="27" s="1"/>
  <c r="C4" i="27"/>
  <c r="E4" i="27" s="1"/>
  <c r="C6" i="26"/>
  <c r="E6" i="26" s="1"/>
  <c r="J4" i="27" l="1"/>
  <c r="I8" i="27"/>
  <c r="I7" i="27"/>
  <c r="I4" i="27"/>
  <c r="E6" i="27"/>
  <c r="K4" i="27"/>
  <c r="E8" i="27"/>
  <c r="J6" i="27"/>
  <c r="J8" i="27"/>
  <c r="K7" i="27"/>
  <c r="E7" i="27"/>
  <c r="I6" i="27"/>
  <c r="H6" i="26"/>
  <c r="C5" i="26"/>
  <c r="H5" i="26" s="1"/>
  <c r="C4" i="26"/>
  <c r="H4" i="26" s="1"/>
  <c r="E4" i="26" l="1"/>
  <c r="I6" i="26"/>
  <c r="J6" i="26" s="1"/>
  <c r="K6" i="26"/>
  <c r="E5" i="26"/>
  <c r="K4" i="26"/>
  <c r="I4" i="26"/>
  <c r="J4" i="26" s="1"/>
  <c r="K5" i="26"/>
  <c r="I5" i="26"/>
  <c r="J5" i="26" s="1"/>
  <c r="C54" i="25"/>
  <c r="E54" i="25" s="1"/>
  <c r="C53" i="25"/>
  <c r="E53" i="25" s="1"/>
  <c r="C52" i="25"/>
  <c r="E52" i="25" s="1"/>
  <c r="C51" i="25"/>
  <c r="E51" i="25" s="1"/>
  <c r="C50" i="25"/>
  <c r="E50" i="25" s="1"/>
  <c r="C49" i="25"/>
  <c r="E49" i="25" s="1"/>
  <c r="C48" i="25"/>
  <c r="E48" i="25" s="1"/>
  <c r="C47" i="25"/>
  <c r="E47" i="25" s="1"/>
  <c r="C46" i="25"/>
  <c r="E46" i="25" s="1"/>
  <c r="C45" i="25"/>
  <c r="E45" i="25" s="1"/>
  <c r="C44" i="25"/>
  <c r="E44" i="25" s="1"/>
  <c r="C43" i="25"/>
  <c r="E43" i="25" s="1"/>
  <c r="C42" i="25"/>
  <c r="E42" i="25" s="1"/>
  <c r="C41" i="25"/>
  <c r="E41" i="25" s="1"/>
  <c r="C40" i="25"/>
  <c r="E40" i="25" s="1"/>
  <c r="C39" i="25"/>
  <c r="E39" i="25" s="1"/>
  <c r="H38" i="25"/>
  <c r="C38" i="25"/>
  <c r="E38" i="25" s="1"/>
  <c r="C37" i="25"/>
  <c r="E37" i="25" s="1"/>
  <c r="H36" i="25"/>
  <c r="C36" i="25"/>
  <c r="E36" i="25" s="1"/>
  <c r="C35" i="25"/>
  <c r="E35" i="25" s="1"/>
  <c r="H34" i="25"/>
  <c r="C34" i="25"/>
  <c r="E34" i="25" s="1"/>
  <c r="C33" i="25"/>
  <c r="E33" i="25" s="1"/>
  <c r="H32" i="25"/>
  <c r="C32" i="25"/>
  <c r="E32" i="25" s="1"/>
  <c r="C31" i="25"/>
  <c r="E31" i="25" s="1"/>
  <c r="H30" i="25"/>
  <c r="C30" i="25"/>
  <c r="E30" i="25" s="1"/>
  <c r="C29" i="25"/>
  <c r="E29" i="25" s="1"/>
  <c r="H28" i="25"/>
  <c r="C28" i="25"/>
  <c r="E28" i="25" s="1"/>
  <c r="C27" i="25"/>
  <c r="E27" i="25" s="1"/>
  <c r="E26" i="25"/>
  <c r="C26" i="25"/>
  <c r="H26" i="25" s="1"/>
  <c r="E25" i="25"/>
  <c r="C25" i="25"/>
  <c r="H25" i="25" s="1"/>
  <c r="E24" i="25"/>
  <c r="C24" i="25"/>
  <c r="H24" i="25" s="1"/>
  <c r="E23" i="25"/>
  <c r="C23" i="25"/>
  <c r="H23" i="25" s="1"/>
  <c r="E22" i="25"/>
  <c r="C22" i="25"/>
  <c r="H22" i="25" s="1"/>
  <c r="E21" i="25"/>
  <c r="C21" i="25"/>
  <c r="H21" i="25" s="1"/>
  <c r="E20" i="25"/>
  <c r="C20" i="25"/>
  <c r="H20" i="25" s="1"/>
  <c r="E19" i="25"/>
  <c r="C19" i="25"/>
  <c r="H19" i="25" s="1"/>
  <c r="E18" i="25"/>
  <c r="C18" i="25"/>
  <c r="H18" i="25" s="1"/>
  <c r="E17" i="25"/>
  <c r="C17" i="25"/>
  <c r="H17" i="25" s="1"/>
  <c r="E16" i="25"/>
  <c r="C16" i="25"/>
  <c r="H16" i="25" s="1"/>
  <c r="E15" i="25"/>
  <c r="C15" i="25"/>
  <c r="H15" i="25" s="1"/>
  <c r="E14" i="25"/>
  <c r="C14" i="25"/>
  <c r="H14" i="25" s="1"/>
  <c r="E13" i="25"/>
  <c r="C13" i="25"/>
  <c r="H13" i="25" s="1"/>
  <c r="E12" i="25"/>
  <c r="C12" i="25"/>
  <c r="H12" i="25" s="1"/>
  <c r="E11" i="25"/>
  <c r="C11" i="25"/>
  <c r="H11" i="25" s="1"/>
  <c r="E10" i="25"/>
  <c r="C10" i="25"/>
  <c r="H10" i="25" s="1"/>
  <c r="E9" i="25"/>
  <c r="C9" i="25"/>
  <c r="H9" i="25" s="1"/>
  <c r="E8" i="25"/>
  <c r="C8" i="25"/>
  <c r="H8" i="25" s="1"/>
  <c r="E7" i="25"/>
  <c r="C7" i="25"/>
  <c r="H7" i="25" s="1"/>
  <c r="E6" i="25"/>
  <c r="C6" i="25"/>
  <c r="H6" i="25" s="1"/>
  <c r="E5" i="25"/>
  <c r="C5" i="25"/>
  <c r="H5" i="25" s="1"/>
  <c r="E4" i="25"/>
  <c r="C4" i="25"/>
  <c r="H4" i="25" s="1"/>
  <c r="E25" i="24"/>
  <c r="H25" i="24"/>
  <c r="I25" i="24" s="1"/>
  <c r="J25" i="24" s="1"/>
  <c r="C25" i="24"/>
  <c r="H8" i="24"/>
  <c r="I8" i="24" s="1"/>
  <c r="J8" i="24" s="1"/>
  <c r="K8" i="24"/>
  <c r="C8" i="24"/>
  <c r="E8" i="24" s="1"/>
  <c r="K4" i="25" l="1"/>
  <c r="I4" i="25"/>
  <c r="J4" i="25" s="1"/>
  <c r="K5" i="25"/>
  <c r="I5" i="25"/>
  <c r="J5" i="25" s="1"/>
  <c r="K6" i="25"/>
  <c r="I6" i="25"/>
  <c r="J6" i="25" s="1"/>
  <c r="K7" i="25"/>
  <c r="I7" i="25"/>
  <c r="J7" i="25" s="1"/>
  <c r="K8" i="25"/>
  <c r="I8" i="25"/>
  <c r="J8" i="25" s="1"/>
  <c r="K9" i="25"/>
  <c r="I9" i="25"/>
  <c r="J9" i="25" s="1"/>
  <c r="K10" i="25"/>
  <c r="I10" i="25"/>
  <c r="J10" i="25" s="1"/>
  <c r="K11" i="25"/>
  <c r="I11" i="25"/>
  <c r="J11" i="25" s="1"/>
  <c r="K12" i="25"/>
  <c r="I12" i="25"/>
  <c r="J12" i="25" s="1"/>
  <c r="K13" i="25"/>
  <c r="I13" i="25"/>
  <c r="J13" i="25" s="1"/>
  <c r="K14" i="25"/>
  <c r="I14" i="25"/>
  <c r="J14" i="25" s="1"/>
  <c r="K15" i="25"/>
  <c r="I15" i="25"/>
  <c r="J15" i="25" s="1"/>
  <c r="K16" i="25"/>
  <c r="I16" i="25"/>
  <c r="J16" i="25" s="1"/>
  <c r="K17" i="25"/>
  <c r="I17" i="25"/>
  <c r="J17" i="25" s="1"/>
  <c r="K18" i="25"/>
  <c r="I18" i="25"/>
  <c r="J18" i="25" s="1"/>
  <c r="K19" i="25"/>
  <c r="I19" i="25"/>
  <c r="J19" i="25" s="1"/>
  <c r="K20" i="25"/>
  <c r="I20" i="25"/>
  <c r="J20" i="25" s="1"/>
  <c r="K21" i="25"/>
  <c r="I21" i="25"/>
  <c r="J21" i="25" s="1"/>
  <c r="K22" i="25"/>
  <c r="I22" i="25"/>
  <c r="J22" i="25" s="1"/>
  <c r="K23" i="25"/>
  <c r="I23" i="25"/>
  <c r="J23" i="25" s="1"/>
  <c r="K24" i="25"/>
  <c r="I24" i="25"/>
  <c r="J24" i="25" s="1"/>
  <c r="K25" i="25"/>
  <c r="I25" i="25"/>
  <c r="J25" i="25" s="1"/>
  <c r="K26" i="25"/>
  <c r="I26" i="25"/>
  <c r="J26" i="25" s="1"/>
  <c r="K28" i="25"/>
  <c r="I28" i="25"/>
  <c r="J28" i="25" s="1"/>
  <c r="K30" i="25"/>
  <c r="I30" i="25"/>
  <c r="J30" i="25" s="1"/>
  <c r="K32" i="25"/>
  <c r="I32" i="25"/>
  <c r="J32" i="25" s="1"/>
  <c r="K34" i="25"/>
  <c r="I34" i="25"/>
  <c r="J34" i="25" s="1"/>
  <c r="K36" i="25"/>
  <c r="I36" i="25"/>
  <c r="J36" i="25" s="1"/>
  <c r="K38" i="25"/>
  <c r="I38" i="25"/>
  <c r="J38" i="25" s="1"/>
  <c r="H27" i="25"/>
  <c r="H29" i="25"/>
  <c r="H31" i="25"/>
  <c r="H33" i="25"/>
  <c r="H35" i="25"/>
  <c r="H37" i="25"/>
  <c r="H39" i="25"/>
  <c r="H40" i="25"/>
  <c r="H41" i="25"/>
  <c r="H42" i="25"/>
  <c r="H43" i="25"/>
  <c r="H44" i="25"/>
  <c r="H45" i="25"/>
  <c r="H46" i="25"/>
  <c r="H47" i="25"/>
  <c r="H48" i="25"/>
  <c r="H49" i="25"/>
  <c r="H50" i="25"/>
  <c r="H51" i="25"/>
  <c r="H52" i="25"/>
  <c r="H53" i="25"/>
  <c r="H54" i="25"/>
  <c r="K25" i="24"/>
  <c r="C23" i="24"/>
  <c r="E23" i="24" s="1"/>
  <c r="K54" i="25" l="1"/>
  <c r="I54" i="25"/>
  <c r="J54" i="25" s="1"/>
  <c r="K52" i="25"/>
  <c r="I52" i="25"/>
  <c r="J52" i="25" s="1"/>
  <c r="K50" i="25"/>
  <c r="I50" i="25"/>
  <c r="J50" i="25" s="1"/>
  <c r="K48" i="25"/>
  <c r="I48" i="25"/>
  <c r="J48" i="25" s="1"/>
  <c r="K46" i="25"/>
  <c r="I46" i="25"/>
  <c r="J46" i="25" s="1"/>
  <c r="K44" i="25"/>
  <c r="I44" i="25"/>
  <c r="J44" i="25" s="1"/>
  <c r="K42" i="25"/>
  <c r="I42" i="25"/>
  <c r="J42" i="25" s="1"/>
  <c r="K40" i="25"/>
  <c r="I40" i="25"/>
  <c r="J40" i="25" s="1"/>
  <c r="K37" i="25"/>
  <c r="I37" i="25"/>
  <c r="J37" i="25" s="1"/>
  <c r="K33" i="25"/>
  <c r="I33" i="25"/>
  <c r="J33" i="25" s="1"/>
  <c r="K29" i="25"/>
  <c r="I29" i="25"/>
  <c r="J29" i="25" s="1"/>
  <c r="K53" i="25"/>
  <c r="I53" i="25"/>
  <c r="J53" i="25" s="1"/>
  <c r="K51" i="25"/>
  <c r="I51" i="25"/>
  <c r="J51" i="25" s="1"/>
  <c r="K49" i="25"/>
  <c r="I49" i="25"/>
  <c r="J49" i="25" s="1"/>
  <c r="K47" i="25"/>
  <c r="I47" i="25"/>
  <c r="J47" i="25" s="1"/>
  <c r="K45" i="25"/>
  <c r="I45" i="25"/>
  <c r="J45" i="25" s="1"/>
  <c r="K43" i="25"/>
  <c r="I43" i="25"/>
  <c r="J43" i="25" s="1"/>
  <c r="K41" i="25"/>
  <c r="I41" i="25"/>
  <c r="J41" i="25" s="1"/>
  <c r="K39" i="25"/>
  <c r="I39" i="25"/>
  <c r="J39" i="25" s="1"/>
  <c r="K35" i="25"/>
  <c r="I35" i="25"/>
  <c r="J35" i="25" s="1"/>
  <c r="K31" i="25"/>
  <c r="I31" i="25"/>
  <c r="J31" i="25" s="1"/>
  <c r="K27" i="25"/>
  <c r="I27" i="25"/>
  <c r="J27" i="25" s="1"/>
  <c r="H23" i="24"/>
  <c r="C54" i="24"/>
  <c r="E54" i="24" s="1"/>
  <c r="C53" i="24"/>
  <c r="E53" i="24" s="1"/>
  <c r="C52" i="24"/>
  <c r="E52" i="24" s="1"/>
  <c r="C51" i="24"/>
  <c r="E51" i="24" s="1"/>
  <c r="C50" i="24"/>
  <c r="E50" i="24" s="1"/>
  <c r="C49" i="24"/>
  <c r="E49" i="24" s="1"/>
  <c r="C48" i="24"/>
  <c r="E48" i="24" s="1"/>
  <c r="C47" i="24"/>
  <c r="E47" i="24" s="1"/>
  <c r="C46" i="24"/>
  <c r="E46" i="24" s="1"/>
  <c r="C45" i="24"/>
  <c r="E45" i="24" s="1"/>
  <c r="C44" i="24"/>
  <c r="E44" i="24" s="1"/>
  <c r="C43" i="24"/>
  <c r="E43" i="24" s="1"/>
  <c r="C42" i="24"/>
  <c r="E42" i="24" s="1"/>
  <c r="C41" i="24"/>
  <c r="E41" i="24" s="1"/>
  <c r="C40" i="24"/>
  <c r="E40" i="24" s="1"/>
  <c r="C39" i="24"/>
  <c r="E39" i="24" s="1"/>
  <c r="C38" i="24"/>
  <c r="E38" i="24" s="1"/>
  <c r="C37" i="24"/>
  <c r="E37" i="24" s="1"/>
  <c r="C36" i="24"/>
  <c r="E36" i="24" s="1"/>
  <c r="C35" i="24"/>
  <c r="E35" i="24" s="1"/>
  <c r="C34" i="24"/>
  <c r="E34" i="24" s="1"/>
  <c r="C33" i="24"/>
  <c r="E33" i="24" s="1"/>
  <c r="C32" i="24"/>
  <c r="E32" i="24" s="1"/>
  <c r="C31" i="24"/>
  <c r="E31" i="24" s="1"/>
  <c r="C30" i="24"/>
  <c r="E30" i="24" s="1"/>
  <c r="C29" i="24"/>
  <c r="E29" i="24" s="1"/>
  <c r="C28" i="24"/>
  <c r="H28" i="24" s="1"/>
  <c r="C27" i="24"/>
  <c r="H27" i="24" s="1"/>
  <c r="C26" i="24"/>
  <c r="H26" i="24" s="1"/>
  <c r="C24" i="24"/>
  <c r="H24" i="24" s="1"/>
  <c r="C22" i="24"/>
  <c r="H22" i="24" s="1"/>
  <c r="C21" i="24"/>
  <c r="H21" i="24" s="1"/>
  <c r="C20" i="24"/>
  <c r="H20" i="24" s="1"/>
  <c r="C19" i="24"/>
  <c r="H19" i="24" s="1"/>
  <c r="C18" i="24"/>
  <c r="H18" i="24" s="1"/>
  <c r="C17" i="24"/>
  <c r="H17" i="24" s="1"/>
  <c r="C16" i="24"/>
  <c r="H16" i="24" s="1"/>
  <c r="C15" i="24"/>
  <c r="H15" i="24" s="1"/>
  <c r="C14" i="24"/>
  <c r="H14" i="24" s="1"/>
  <c r="C13" i="24"/>
  <c r="H13" i="24" s="1"/>
  <c r="C12" i="24"/>
  <c r="H12" i="24" s="1"/>
  <c r="C11" i="24"/>
  <c r="H11" i="24" s="1"/>
  <c r="C10" i="24"/>
  <c r="H10" i="24" s="1"/>
  <c r="C9" i="24"/>
  <c r="H9" i="24" s="1"/>
  <c r="C7" i="24"/>
  <c r="H7" i="24" s="1"/>
  <c r="C6" i="24"/>
  <c r="H6" i="24" s="1"/>
  <c r="C5" i="24"/>
  <c r="H5" i="24" s="1"/>
  <c r="C4" i="24"/>
  <c r="H4" i="24" s="1"/>
  <c r="I23" i="24" l="1"/>
  <c r="J23" i="24" s="1"/>
  <c r="K23" i="24"/>
  <c r="H48" i="24"/>
  <c r="H42" i="24"/>
  <c r="K42" i="24" s="1"/>
  <c r="H34" i="24"/>
  <c r="H30" i="24"/>
  <c r="I30" i="24" s="1"/>
  <c r="J30" i="24" s="1"/>
  <c r="H38" i="24"/>
  <c r="K38" i="24" s="1"/>
  <c r="H46" i="24"/>
  <c r="K46" i="24" s="1"/>
  <c r="H52" i="24"/>
  <c r="K52" i="24" s="1"/>
  <c r="E5" i="24"/>
  <c r="E6" i="24"/>
  <c r="E7" i="24"/>
  <c r="E9" i="24"/>
  <c r="E12" i="24"/>
  <c r="E15" i="24"/>
  <c r="E18" i="24"/>
  <c r="E21" i="24"/>
  <c r="E22" i="24"/>
  <c r="E24" i="24"/>
  <c r="E26" i="24"/>
  <c r="E27" i="24"/>
  <c r="E28" i="24"/>
  <c r="H32" i="24"/>
  <c r="I32" i="24" s="1"/>
  <c r="J32" i="24" s="1"/>
  <c r="H36" i="24"/>
  <c r="K36" i="24" s="1"/>
  <c r="H40" i="24"/>
  <c r="K40" i="24" s="1"/>
  <c r="H44" i="24"/>
  <c r="K44" i="24" s="1"/>
  <c r="H50" i="24"/>
  <c r="K50" i="24" s="1"/>
  <c r="H54" i="24"/>
  <c r="K54" i="24" s="1"/>
  <c r="E20" i="24"/>
  <c r="E19" i="24"/>
  <c r="E17" i="24"/>
  <c r="E16" i="24"/>
  <c r="E14" i="24"/>
  <c r="E13" i="24"/>
  <c r="E11" i="24"/>
  <c r="E10" i="24"/>
  <c r="E4" i="24"/>
  <c r="K4" i="24"/>
  <c r="I4" i="24"/>
  <c r="J4" i="24" s="1"/>
  <c r="K5" i="24"/>
  <c r="I5" i="24"/>
  <c r="J5" i="24" s="1"/>
  <c r="K6" i="24"/>
  <c r="I6" i="24"/>
  <c r="J6" i="24" s="1"/>
  <c r="K7" i="24"/>
  <c r="I7" i="24"/>
  <c r="J7" i="24" s="1"/>
  <c r="K9" i="24"/>
  <c r="I9" i="24"/>
  <c r="J9" i="24" s="1"/>
  <c r="K10" i="24"/>
  <c r="I10" i="24"/>
  <c r="J10" i="24" s="1"/>
  <c r="K11" i="24"/>
  <c r="I11" i="24"/>
  <c r="J11" i="24" s="1"/>
  <c r="K12" i="24"/>
  <c r="I12" i="24"/>
  <c r="J12" i="24" s="1"/>
  <c r="K13" i="24"/>
  <c r="I13" i="24"/>
  <c r="J13" i="24" s="1"/>
  <c r="K14" i="24"/>
  <c r="I14" i="24"/>
  <c r="J14" i="24" s="1"/>
  <c r="K15" i="24"/>
  <c r="I15" i="24"/>
  <c r="J15" i="24" s="1"/>
  <c r="K16" i="24"/>
  <c r="I16" i="24"/>
  <c r="J16" i="24" s="1"/>
  <c r="K17" i="24"/>
  <c r="I17" i="24"/>
  <c r="J17" i="24" s="1"/>
  <c r="K18" i="24"/>
  <c r="I18" i="24"/>
  <c r="J18" i="24" s="1"/>
  <c r="K19" i="24"/>
  <c r="I19" i="24"/>
  <c r="J19" i="24" s="1"/>
  <c r="K20" i="24"/>
  <c r="I20" i="24"/>
  <c r="J20" i="24" s="1"/>
  <c r="K21" i="24"/>
  <c r="I21" i="24"/>
  <c r="J21" i="24" s="1"/>
  <c r="K22" i="24"/>
  <c r="I22" i="24"/>
  <c r="J22" i="24" s="1"/>
  <c r="K24" i="24"/>
  <c r="I24" i="24"/>
  <c r="J24" i="24" s="1"/>
  <c r="K26" i="24"/>
  <c r="I26" i="24"/>
  <c r="J26" i="24" s="1"/>
  <c r="K27" i="24"/>
  <c r="I27" i="24"/>
  <c r="J27" i="24" s="1"/>
  <c r="K28" i="24"/>
  <c r="I28" i="24"/>
  <c r="J28" i="24" s="1"/>
  <c r="K30" i="24"/>
  <c r="K32" i="24"/>
  <c r="K34" i="24"/>
  <c r="I34" i="24"/>
  <c r="J34" i="24" s="1"/>
  <c r="I38" i="24"/>
  <c r="J38" i="24" s="1"/>
  <c r="I42" i="24"/>
  <c r="J42" i="24" s="1"/>
  <c r="I46" i="24"/>
  <c r="J46" i="24" s="1"/>
  <c r="K48" i="24"/>
  <c r="I48" i="24"/>
  <c r="J48" i="24" s="1"/>
  <c r="I50" i="24"/>
  <c r="J50" i="24" s="1"/>
  <c r="I54" i="24"/>
  <c r="J54" i="24" s="1"/>
  <c r="H29" i="24"/>
  <c r="H31" i="24"/>
  <c r="H33" i="24"/>
  <c r="H35" i="24"/>
  <c r="H37" i="24"/>
  <c r="H39" i="24"/>
  <c r="H41" i="24"/>
  <c r="H43" i="24"/>
  <c r="H45" i="24"/>
  <c r="H47" i="24"/>
  <c r="H49" i="24"/>
  <c r="H51" i="24"/>
  <c r="H53" i="24"/>
  <c r="C35" i="23"/>
  <c r="H35" i="23" s="1"/>
  <c r="I35" i="23" s="1"/>
  <c r="J35" i="23" s="1"/>
  <c r="C55" i="23"/>
  <c r="E55" i="23" s="1"/>
  <c r="C54" i="23"/>
  <c r="E54" i="23" s="1"/>
  <c r="H53" i="23"/>
  <c r="C53" i="23"/>
  <c r="E53" i="23" s="1"/>
  <c r="C52" i="23"/>
  <c r="E52" i="23" s="1"/>
  <c r="C51" i="23"/>
  <c r="E51" i="23" s="1"/>
  <c r="C50" i="23"/>
  <c r="E50" i="23" s="1"/>
  <c r="H49" i="23"/>
  <c r="C49" i="23"/>
  <c r="E49" i="23" s="1"/>
  <c r="C48" i="23"/>
  <c r="E48" i="23" s="1"/>
  <c r="C47" i="23"/>
  <c r="E47" i="23" s="1"/>
  <c r="C46" i="23"/>
  <c r="E46" i="23" s="1"/>
  <c r="H45" i="23"/>
  <c r="C45" i="23"/>
  <c r="E45" i="23" s="1"/>
  <c r="C44" i="23"/>
  <c r="E44" i="23" s="1"/>
  <c r="C43" i="23"/>
  <c r="E43" i="23" s="1"/>
  <c r="C42" i="23"/>
  <c r="E42" i="23" s="1"/>
  <c r="H41" i="23"/>
  <c r="C41" i="23"/>
  <c r="E41" i="23" s="1"/>
  <c r="C40" i="23"/>
  <c r="E40" i="23" s="1"/>
  <c r="C39" i="23"/>
  <c r="E39" i="23" s="1"/>
  <c r="C38" i="23"/>
  <c r="E38" i="23" s="1"/>
  <c r="H37" i="23"/>
  <c r="C37" i="23"/>
  <c r="E37" i="23" s="1"/>
  <c r="C36" i="23"/>
  <c r="E36" i="23" s="1"/>
  <c r="C34" i="23"/>
  <c r="E34" i="23" s="1"/>
  <c r="C33" i="23"/>
  <c r="E33" i="23" s="1"/>
  <c r="C32" i="23"/>
  <c r="E32" i="23" s="1"/>
  <c r="C31" i="23"/>
  <c r="E31" i="23" s="1"/>
  <c r="H30" i="23"/>
  <c r="C30" i="23"/>
  <c r="E30" i="23" s="1"/>
  <c r="C29" i="23"/>
  <c r="E29" i="23" s="1"/>
  <c r="C28" i="23"/>
  <c r="E28" i="23" s="1"/>
  <c r="C27" i="23"/>
  <c r="E27" i="23" s="1"/>
  <c r="E26" i="23"/>
  <c r="C26" i="23"/>
  <c r="H26" i="23" s="1"/>
  <c r="E25" i="23"/>
  <c r="C25" i="23"/>
  <c r="H25" i="23" s="1"/>
  <c r="E24" i="23"/>
  <c r="C24" i="23"/>
  <c r="H24" i="23" s="1"/>
  <c r="E23" i="23"/>
  <c r="C23" i="23"/>
  <c r="H23" i="23" s="1"/>
  <c r="E22" i="23"/>
  <c r="C22" i="23"/>
  <c r="H22" i="23" s="1"/>
  <c r="E21" i="23"/>
  <c r="C21" i="23"/>
  <c r="H21" i="23" s="1"/>
  <c r="E20" i="23"/>
  <c r="C20" i="23"/>
  <c r="H20" i="23" s="1"/>
  <c r="E19" i="23"/>
  <c r="C19" i="23"/>
  <c r="H19" i="23" s="1"/>
  <c r="E18" i="23"/>
  <c r="C18" i="23"/>
  <c r="H18" i="23" s="1"/>
  <c r="E17" i="23"/>
  <c r="C17" i="23"/>
  <c r="H17" i="23" s="1"/>
  <c r="E16" i="23"/>
  <c r="C16" i="23"/>
  <c r="H16" i="23" s="1"/>
  <c r="E15" i="23"/>
  <c r="C15" i="23"/>
  <c r="H15" i="23" s="1"/>
  <c r="E14" i="23"/>
  <c r="C14" i="23"/>
  <c r="H14" i="23" s="1"/>
  <c r="E13" i="23"/>
  <c r="C13" i="23"/>
  <c r="H13" i="23" s="1"/>
  <c r="E12" i="23"/>
  <c r="C12" i="23"/>
  <c r="H12" i="23" s="1"/>
  <c r="E11" i="23"/>
  <c r="C11" i="23"/>
  <c r="H11" i="23" s="1"/>
  <c r="E10" i="23"/>
  <c r="C10" i="23"/>
  <c r="H10" i="23" s="1"/>
  <c r="E9" i="23"/>
  <c r="C9" i="23"/>
  <c r="H9" i="23" s="1"/>
  <c r="E8" i="23"/>
  <c r="C8" i="23"/>
  <c r="H8" i="23" s="1"/>
  <c r="E7" i="23"/>
  <c r="C7" i="23"/>
  <c r="H7" i="23" s="1"/>
  <c r="E6" i="23"/>
  <c r="C6" i="23"/>
  <c r="H6" i="23" s="1"/>
  <c r="E5" i="23"/>
  <c r="C5" i="23"/>
  <c r="H5" i="23" s="1"/>
  <c r="E4" i="23"/>
  <c r="C4" i="23"/>
  <c r="H4" i="23" s="1"/>
  <c r="E35" i="23" l="1"/>
  <c r="H28" i="23"/>
  <c r="K28" i="23" s="1"/>
  <c r="H32" i="23"/>
  <c r="H39" i="23"/>
  <c r="K39" i="23" s="1"/>
  <c r="H43" i="23"/>
  <c r="H47" i="23"/>
  <c r="K47" i="23" s="1"/>
  <c r="H51" i="23"/>
  <c r="H55" i="23"/>
  <c r="K55" i="23" s="1"/>
  <c r="I44" i="24"/>
  <c r="J44" i="24" s="1"/>
  <c r="I36" i="24"/>
  <c r="J36" i="24" s="1"/>
  <c r="I52" i="24"/>
  <c r="J52" i="24" s="1"/>
  <c r="I40" i="24"/>
  <c r="J40" i="24" s="1"/>
  <c r="K53" i="24"/>
  <c r="I53" i="24"/>
  <c r="J53" i="24" s="1"/>
  <c r="K49" i="24"/>
  <c r="I49" i="24"/>
  <c r="J49" i="24" s="1"/>
  <c r="K43" i="24"/>
  <c r="I43" i="24"/>
  <c r="J43" i="24" s="1"/>
  <c r="K39" i="24"/>
  <c r="I39" i="24"/>
  <c r="J39" i="24" s="1"/>
  <c r="K35" i="24"/>
  <c r="I35" i="24"/>
  <c r="J35" i="24" s="1"/>
  <c r="K31" i="24"/>
  <c r="I31" i="24"/>
  <c r="J31" i="24" s="1"/>
  <c r="K51" i="24"/>
  <c r="I51" i="24"/>
  <c r="J51" i="24" s="1"/>
  <c r="K47" i="24"/>
  <c r="I47" i="24"/>
  <c r="J47" i="24" s="1"/>
  <c r="K45" i="24"/>
  <c r="I45" i="24"/>
  <c r="J45" i="24" s="1"/>
  <c r="K41" i="24"/>
  <c r="I41" i="24"/>
  <c r="J41" i="24" s="1"/>
  <c r="K37" i="24"/>
  <c r="I37" i="24"/>
  <c r="J37" i="24" s="1"/>
  <c r="K33" i="24"/>
  <c r="I33" i="24"/>
  <c r="J33" i="24" s="1"/>
  <c r="K29" i="24"/>
  <c r="I29" i="24"/>
  <c r="J29" i="24" s="1"/>
  <c r="H34" i="23"/>
  <c r="K35" i="23"/>
  <c r="K4" i="23"/>
  <c r="I4" i="23"/>
  <c r="J4" i="23" s="1"/>
  <c r="K5" i="23"/>
  <c r="I5" i="23"/>
  <c r="J5" i="23" s="1"/>
  <c r="K6" i="23"/>
  <c r="I6" i="23"/>
  <c r="J6" i="23" s="1"/>
  <c r="K7" i="23"/>
  <c r="I7" i="23"/>
  <c r="J7" i="23" s="1"/>
  <c r="K8" i="23"/>
  <c r="I8" i="23"/>
  <c r="J8" i="23" s="1"/>
  <c r="K9" i="23"/>
  <c r="I9" i="23"/>
  <c r="J9" i="23" s="1"/>
  <c r="K10" i="23"/>
  <c r="I10" i="23"/>
  <c r="J10" i="23" s="1"/>
  <c r="K11" i="23"/>
  <c r="I11" i="23"/>
  <c r="J11" i="23" s="1"/>
  <c r="K12" i="23"/>
  <c r="I12" i="23"/>
  <c r="J12" i="23" s="1"/>
  <c r="K13" i="23"/>
  <c r="I13" i="23"/>
  <c r="J13" i="23" s="1"/>
  <c r="K14" i="23"/>
  <c r="I14" i="23"/>
  <c r="J14" i="23" s="1"/>
  <c r="K15" i="23"/>
  <c r="I15" i="23"/>
  <c r="J15" i="23" s="1"/>
  <c r="K16" i="23"/>
  <c r="I16" i="23"/>
  <c r="J16" i="23" s="1"/>
  <c r="K17" i="23"/>
  <c r="I17" i="23"/>
  <c r="J17" i="23" s="1"/>
  <c r="K18" i="23"/>
  <c r="I18" i="23"/>
  <c r="J18" i="23" s="1"/>
  <c r="K19" i="23"/>
  <c r="I19" i="23"/>
  <c r="J19" i="23" s="1"/>
  <c r="K20" i="23"/>
  <c r="I20" i="23"/>
  <c r="J20" i="23" s="1"/>
  <c r="K21" i="23"/>
  <c r="I21" i="23"/>
  <c r="J21" i="23" s="1"/>
  <c r="K22" i="23"/>
  <c r="I22" i="23"/>
  <c r="J22" i="23" s="1"/>
  <c r="K23" i="23"/>
  <c r="I23" i="23"/>
  <c r="J23" i="23" s="1"/>
  <c r="K24" i="23"/>
  <c r="I24" i="23"/>
  <c r="J24" i="23" s="1"/>
  <c r="K25" i="23"/>
  <c r="I25" i="23"/>
  <c r="J25" i="23" s="1"/>
  <c r="K26" i="23"/>
  <c r="I26" i="23"/>
  <c r="J26" i="23" s="1"/>
  <c r="I28" i="23"/>
  <c r="J28" i="23" s="1"/>
  <c r="K30" i="23"/>
  <c r="I30" i="23"/>
  <c r="J30" i="23" s="1"/>
  <c r="K32" i="23"/>
  <c r="I32" i="23"/>
  <c r="J32" i="23" s="1"/>
  <c r="K34" i="23"/>
  <c r="I34" i="23"/>
  <c r="J34" i="23" s="1"/>
  <c r="K37" i="23"/>
  <c r="I37" i="23"/>
  <c r="J37" i="23" s="1"/>
  <c r="I39" i="23"/>
  <c r="J39" i="23" s="1"/>
  <c r="K41" i="23"/>
  <c r="I41" i="23"/>
  <c r="J41" i="23" s="1"/>
  <c r="K43" i="23"/>
  <c r="I43" i="23"/>
  <c r="J43" i="23" s="1"/>
  <c r="K45" i="23"/>
  <c r="I45" i="23"/>
  <c r="J45" i="23" s="1"/>
  <c r="I47" i="23"/>
  <c r="J47" i="23" s="1"/>
  <c r="K49" i="23"/>
  <c r="I49" i="23"/>
  <c r="J49" i="23" s="1"/>
  <c r="K51" i="23"/>
  <c r="I51" i="23"/>
  <c r="J51" i="23" s="1"/>
  <c r="K53" i="23"/>
  <c r="I53" i="23"/>
  <c r="J53" i="23" s="1"/>
  <c r="I55" i="23"/>
  <c r="J55" i="23" s="1"/>
  <c r="H27" i="23"/>
  <c r="H29" i="23"/>
  <c r="H31" i="23"/>
  <c r="H33" i="23"/>
  <c r="H36" i="23"/>
  <c r="H38" i="23"/>
  <c r="H40" i="23"/>
  <c r="H42" i="23"/>
  <c r="H44" i="23"/>
  <c r="H46" i="23"/>
  <c r="H48" i="23"/>
  <c r="H50" i="23"/>
  <c r="H52" i="23"/>
  <c r="H54" i="23"/>
  <c r="H23" i="22"/>
  <c r="I23" i="22" s="1"/>
  <c r="J23" i="22" s="1"/>
  <c r="C23" i="22"/>
  <c r="E23" i="22" s="1"/>
  <c r="C54" i="22"/>
  <c r="E54" i="22" s="1"/>
  <c r="C53" i="22"/>
  <c r="E53" i="22" s="1"/>
  <c r="C52" i="22"/>
  <c r="E52" i="22" s="1"/>
  <c r="C51" i="22"/>
  <c r="E51" i="22" s="1"/>
  <c r="C50" i="22"/>
  <c r="E50" i="22" s="1"/>
  <c r="C49" i="22"/>
  <c r="E49" i="22" s="1"/>
  <c r="C48" i="22"/>
  <c r="E48" i="22" s="1"/>
  <c r="C47" i="22"/>
  <c r="E47" i="22" s="1"/>
  <c r="C46" i="22"/>
  <c r="E46" i="22" s="1"/>
  <c r="C45" i="22"/>
  <c r="E45" i="22" s="1"/>
  <c r="C44" i="22"/>
  <c r="E44" i="22" s="1"/>
  <c r="C43" i="22"/>
  <c r="E43" i="22" s="1"/>
  <c r="C42" i="22"/>
  <c r="E42" i="22" s="1"/>
  <c r="C41" i="22"/>
  <c r="E41" i="22" s="1"/>
  <c r="C40" i="22"/>
  <c r="E40" i="22" s="1"/>
  <c r="C39" i="22"/>
  <c r="E39" i="22" s="1"/>
  <c r="C38" i="22"/>
  <c r="E38" i="22" s="1"/>
  <c r="C37" i="22"/>
  <c r="E37" i="22" s="1"/>
  <c r="C36" i="22"/>
  <c r="E36" i="22" s="1"/>
  <c r="C35" i="22"/>
  <c r="E35" i="22" s="1"/>
  <c r="C34" i="22"/>
  <c r="E34" i="22" s="1"/>
  <c r="C33" i="22"/>
  <c r="E33" i="22" s="1"/>
  <c r="C32" i="22"/>
  <c r="E32" i="22" s="1"/>
  <c r="C31" i="22"/>
  <c r="E31" i="22" s="1"/>
  <c r="C30" i="22"/>
  <c r="E30" i="22" s="1"/>
  <c r="H29" i="22"/>
  <c r="C29" i="22"/>
  <c r="E29" i="22" s="1"/>
  <c r="C28" i="22"/>
  <c r="E28" i="22" s="1"/>
  <c r="C27" i="22"/>
  <c r="E27" i="22" s="1"/>
  <c r="C26" i="22"/>
  <c r="H26" i="22" s="1"/>
  <c r="C25" i="22"/>
  <c r="H25" i="22" s="1"/>
  <c r="C24" i="22"/>
  <c r="H24" i="22" s="1"/>
  <c r="C22" i="22"/>
  <c r="H22" i="22" s="1"/>
  <c r="C21" i="22"/>
  <c r="H21" i="22" s="1"/>
  <c r="C20" i="22"/>
  <c r="H20" i="22" s="1"/>
  <c r="C19" i="22"/>
  <c r="H19" i="22" s="1"/>
  <c r="C18" i="22"/>
  <c r="H18" i="22" s="1"/>
  <c r="C17" i="22"/>
  <c r="H17" i="22" s="1"/>
  <c r="C16" i="22"/>
  <c r="H16" i="22" s="1"/>
  <c r="C15" i="22"/>
  <c r="H15" i="22" s="1"/>
  <c r="C14" i="22"/>
  <c r="H14" i="22" s="1"/>
  <c r="C13" i="22"/>
  <c r="H13" i="22" s="1"/>
  <c r="C12" i="22"/>
  <c r="H12" i="22" s="1"/>
  <c r="C11" i="22"/>
  <c r="E11" i="22" s="1"/>
  <c r="C10" i="22"/>
  <c r="E10" i="22" s="1"/>
  <c r="C9" i="22"/>
  <c r="E9" i="22" s="1"/>
  <c r="C8" i="22"/>
  <c r="H8" i="22" s="1"/>
  <c r="C7" i="22"/>
  <c r="E7" i="22" s="1"/>
  <c r="C6" i="22"/>
  <c r="C5" i="22"/>
  <c r="E5" i="22" s="1"/>
  <c r="C4" i="22"/>
  <c r="E4" i="22" s="1"/>
  <c r="C52" i="21"/>
  <c r="E52" i="21" s="1"/>
  <c r="H33" i="22" l="1"/>
  <c r="K54" i="23"/>
  <c r="I54" i="23"/>
  <c r="J54" i="23" s="1"/>
  <c r="K50" i="23"/>
  <c r="I50" i="23"/>
  <c r="J50" i="23" s="1"/>
  <c r="K46" i="23"/>
  <c r="I46" i="23"/>
  <c r="J46" i="23" s="1"/>
  <c r="K42" i="23"/>
  <c r="I42" i="23"/>
  <c r="J42" i="23" s="1"/>
  <c r="K38" i="23"/>
  <c r="I38" i="23"/>
  <c r="J38" i="23" s="1"/>
  <c r="K33" i="23"/>
  <c r="I33" i="23"/>
  <c r="J33" i="23" s="1"/>
  <c r="K29" i="23"/>
  <c r="I29" i="23"/>
  <c r="J29" i="23" s="1"/>
  <c r="K52" i="23"/>
  <c r="I52" i="23"/>
  <c r="J52" i="23" s="1"/>
  <c r="K48" i="23"/>
  <c r="I48" i="23"/>
  <c r="J48" i="23" s="1"/>
  <c r="K44" i="23"/>
  <c r="I44" i="23"/>
  <c r="J44" i="23" s="1"/>
  <c r="K40" i="23"/>
  <c r="I40" i="23"/>
  <c r="J40" i="23" s="1"/>
  <c r="K36" i="23"/>
  <c r="I36" i="23"/>
  <c r="J36" i="23" s="1"/>
  <c r="K31" i="23"/>
  <c r="I31" i="23"/>
  <c r="J31" i="23" s="1"/>
  <c r="K27" i="23"/>
  <c r="I27" i="23"/>
  <c r="J27" i="23" s="1"/>
  <c r="K23" i="22"/>
  <c r="H27" i="22"/>
  <c r="H31" i="22"/>
  <c r="K31" i="22" s="1"/>
  <c r="H35" i="22"/>
  <c r="H5" i="22"/>
  <c r="E6" i="22"/>
  <c r="H6" i="22"/>
  <c r="K8" i="22"/>
  <c r="I8" i="22"/>
  <c r="J8" i="22" s="1"/>
  <c r="K12" i="22"/>
  <c r="I12" i="22"/>
  <c r="J12" i="22" s="1"/>
  <c r="K14" i="22"/>
  <c r="I14" i="22"/>
  <c r="J14" i="22" s="1"/>
  <c r="K16" i="22"/>
  <c r="I16" i="22"/>
  <c r="J16" i="22" s="1"/>
  <c r="K18" i="22"/>
  <c r="I18" i="22"/>
  <c r="J18" i="22" s="1"/>
  <c r="K20" i="22"/>
  <c r="I20" i="22"/>
  <c r="J20" i="22" s="1"/>
  <c r="K22" i="22"/>
  <c r="I22" i="22"/>
  <c r="J22" i="22" s="1"/>
  <c r="K24" i="22"/>
  <c r="I24" i="22"/>
  <c r="J24" i="22" s="1"/>
  <c r="K26" i="22"/>
  <c r="I26" i="22"/>
  <c r="J26" i="22" s="1"/>
  <c r="H4" i="22"/>
  <c r="K13" i="22"/>
  <c r="I13" i="22"/>
  <c r="J13" i="22" s="1"/>
  <c r="K15" i="22"/>
  <c r="I15" i="22"/>
  <c r="J15" i="22" s="1"/>
  <c r="K17" i="22"/>
  <c r="I17" i="22"/>
  <c r="J17" i="22" s="1"/>
  <c r="K19" i="22"/>
  <c r="I19" i="22"/>
  <c r="J19" i="22" s="1"/>
  <c r="K21" i="22"/>
  <c r="I21" i="22"/>
  <c r="J21" i="22" s="1"/>
  <c r="K25" i="22"/>
  <c r="I25" i="22"/>
  <c r="J25" i="22" s="1"/>
  <c r="H7" i="22"/>
  <c r="H9" i="22"/>
  <c r="H10" i="22"/>
  <c r="H11" i="22"/>
  <c r="E8" i="22"/>
  <c r="E12" i="22"/>
  <c r="E13" i="22"/>
  <c r="E14" i="22"/>
  <c r="E15" i="22"/>
  <c r="E16" i="22"/>
  <c r="E17" i="22"/>
  <c r="E18" i="22"/>
  <c r="E19" i="22"/>
  <c r="E20" i="22"/>
  <c r="E21" i="22"/>
  <c r="E22" i="22"/>
  <c r="E24" i="22"/>
  <c r="E25" i="22"/>
  <c r="E26" i="22"/>
  <c r="H28" i="22"/>
  <c r="H30" i="22"/>
  <c r="H32" i="22"/>
  <c r="H34" i="22"/>
  <c r="K27" i="22"/>
  <c r="I27" i="22"/>
  <c r="J27" i="22" s="1"/>
  <c r="K29" i="22"/>
  <c r="I29" i="22"/>
  <c r="J29" i="22" s="1"/>
  <c r="I31" i="22"/>
  <c r="J31" i="22" s="1"/>
  <c r="K33" i="22"/>
  <c r="I33" i="22"/>
  <c r="J33" i="22" s="1"/>
  <c r="K35" i="22"/>
  <c r="I35" i="22"/>
  <c r="J35" i="22" s="1"/>
  <c r="H36" i="22"/>
  <c r="H37" i="22"/>
  <c r="H38" i="22"/>
  <c r="H39" i="22"/>
  <c r="H40" i="22"/>
  <c r="H41" i="22"/>
  <c r="H42" i="22"/>
  <c r="H43" i="22"/>
  <c r="H44" i="22"/>
  <c r="H45" i="22"/>
  <c r="H46" i="22"/>
  <c r="H47" i="22"/>
  <c r="H48" i="22"/>
  <c r="H49" i="22"/>
  <c r="H50" i="22"/>
  <c r="H51" i="22"/>
  <c r="H52" i="22"/>
  <c r="H53" i="22"/>
  <c r="H54" i="22"/>
  <c r="H52" i="21"/>
  <c r="I52" i="21" s="1"/>
  <c r="J52" i="21" s="1"/>
  <c r="C54" i="21"/>
  <c r="C53" i="21"/>
  <c r="E53" i="21" s="1"/>
  <c r="C51" i="21"/>
  <c r="C50" i="21"/>
  <c r="E50" i="21" s="1"/>
  <c r="C49" i="21"/>
  <c r="C48" i="21"/>
  <c r="E48" i="21" s="1"/>
  <c r="C47" i="21"/>
  <c r="C46" i="21"/>
  <c r="E46" i="21" s="1"/>
  <c r="C45" i="21"/>
  <c r="C44" i="21"/>
  <c r="E44" i="21" s="1"/>
  <c r="C43" i="21"/>
  <c r="C42" i="21"/>
  <c r="E42" i="21" s="1"/>
  <c r="C41" i="21"/>
  <c r="C40" i="21"/>
  <c r="E40" i="21" s="1"/>
  <c r="C39" i="21"/>
  <c r="C38" i="21"/>
  <c r="E38" i="21" s="1"/>
  <c r="C37" i="21"/>
  <c r="C36" i="21"/>
  <c r="E36" i="21" s="1"/>
  <c r="C35" i="21"/>
  <c r="C34" i="21"/>
  <c r="E34" i="21" s="1"/>
  <c r="C33" i="21"/>
  <c r="C32" i="21"/>
  <c r="E32" i="21" s="1"/>
  <c r="C31" i="21"/>
  <c r="C30" i="21"/>
  <c r="E30" i="21" s="1"/>
  <c r="C29" i="21"/>
  <c r="H28" i="21"/>
  <c r="C28" i="21"/>
  <c r="E28" i="21" s="1"/>
  <c r="C27" i="21"/>
  <c r="C26" i="21"/>
  <c r="E26" i="21" s="1"/>
  <c r="C25" i="21"/>
  <c r="E25" i="21" s="1"/>
  <c r="C24" i="21"/>
  <c r="E24" i="21" s="1"/>
  <c r="H23" i="21"/>
  <c r="C23" i="21"/>
  <c r="E23" i="21" s="1"/>
  <c r="C22" i="21"/>
  <c r="E22" i="21" s="1"/>
  <c r="C21" i="21"/>
  <c r="E21" i="21" s="1"/>
  <c r="C20" i="21"/>
  <c r="E20" i="21" s="1"/>
  <c r="C19" i="21"/>
  <c r="E19" i="21" s="1"/>
  <c r="C18" i="21"/>
  <c r="E18" i="21" s="1"/>
  <c r="C17" i="21"/>
  <c r="E17" i="21" s="1"/>
  <c r="C16" i="21"/>
  <c r="E16" i="21" s="1"/>
  <c r="C15" i="21"/>
  <c r="E15" i="21" s="1"/>
  <c r="C14" i="21"/>
  <c r="E14" i="21" s="1"/>
  <c r="C13" i="21"/>
  <c r="E13" i="21" s="1"/>
  <c r="C12" i="21"/>
  <c r="E12" i="21" s="1"/>
  <c r="C11" i="21"/>
  <c r="E11" i="21" s="1"/>
  <c r="C10" i="21"/>
  <c r="E10" i="21" s="1"/>
  <c r="C9" i="21"/>
  <c r="E9" i="21" s="1"/>
  <c r="C8" i="21"/>
  <c r="E8" i="21" s="1"/>
  <c r="C7" i="21"/>
  <c r="E7" i="21" s="1"/>
  <c r="C6" i="21"/>
  <c r="E6" i="21" s="1"/>
  <c r="C5" i="21"/>
  <c r="E5" i="21" s="1"/>
  <c r="C4" i="21"/>
  <c r="E4" i="21" s="1"/>
  <c r="H15" i="21" l="1"/>
  <c r="H44" i="21"/>
  <c r="K44" i="21" s="1"/>
  <c r="K52" i="21"/>
  <c r="K53" i="22"/>
  <c r="I53" i="22"/>
  <c r="J53" i="22" s="1"/>
  <c r="K51" i="22"/>
  <c r="I51" i="22"/>
  <c r="J51" i="22" s="1"/>
  <c r="K49" i="22"/>
  <c r="I49" i="22"/>
  <c r="J49" i="22" s="1"/>
  <c r="K47" i="22"/>
  <c r="I47" i="22"/>
  <c r="J47" i="22" s="1"/>
  <c r="K45" i="22"/>
  <c r="I45" i="22"/>
  <c r="J45" i="22" s="1"/>
  <c r="K43" i="22"/>
  <c r="I43" i="22"/>
  <c r="J43" i="22" s="1"/>
  <c r="K41" i="22"/>
  <c r="I41" i="22"/>
  <c r="J41" i="22" s="1"/>
  <c r="K39" i="22"/>
  <c r="I39" i="22"/>
  <c r="J39" i="22" s="1"/>
  <c r="K37" i="22"/>
  <c r="I37" i="22"/>
  <c r="J37" i="22" s="1"/>
  <c r="K34" i="22"/>
  <c r="I34" i="22"/>
  <c r="J34" i="22" s="1"/>
  <c r="K30" i="22"/>
  <c r="I30" i="22"/>
  <c r="J30" i="22" s="1"/>
  <c r="K11" i="22"/>
  <c r="I11" i="22"/>
  <c r="J11" i="22" s="1"/>
  <c r="K9" i="22"/>
  <c r="I9" i="22"/>
  <c r="J9" i="22" s="1"/>
  <c r="K4" i="22"/>
  <c r="I4" i="22"/>
  <c r="J4" i="22" s="1"/>
  <c r="K54" i="22"/>
  <c r="I54" i="22"/>
  <c r="J54" i="22" s="1"/>
  <c r="K52" i="22"/>
  <c r="I52" i="22"/>
  <c r="J52" i="22" s="1"/>
  <c r="K50" i="22"/>
  <c r="I50" i="22"/>
  <c r="J50" i="22" s="1"/>
  <c r="K48" i="22"/>
  <c r="I48" i="22"/>
  <c r="J48" i="22" s="1"/>
  <c r="K46" i="22"/>
  <c r="I46" i="22"/>
  <c r="J46" i="22" s="1"/>
  <c r="K44" i="22"/>
  <c r="I44" i="22"/>
  <c r="J44" i="22" s="1"/>
  <c r="K42" i="22"/>
  <c r="I42" i="22"/>
  <c r="J42" i="22" s="1"/>
  <c r="K40" i="22"/>
  <c r="I40" i="22"/>
  <c r="J40" i="22" s="1"/>
  <c r="K38" i="22"/>
  <c r="I38" i="22"/>
  <c r="J38" i="22" s="1"/>
  <c r="K36" i="22"/>
  <c r="I36" i="22"/>
  <c r="J36" i="22" s="1"/>
  <c r="K32" i="22"/>
  <c r="I32" i="22"/>
  <c r="J32" i="22" s="1"/>
  <c r="K28" i="22"/>
  <c r="I28" i="22"/>
  <c r="J28" i="22" s="1"/>
  <c r="K10" i="22"/>
  <c r="I10" i="22"/>
  <c r="J10" i="22" s="1"/>
  <c r="K7" i="22"/>
  <c r="I7" i="22"/>
  <c r="J7" i="22" s="1"/>
  <c r="K6" i="22"/>
  <c r="I6" i="22"/>
  <c r="J6" i="22" s="1"/>
  <c r="K5" i="22"/>
  <c r="I5" i="22"/>
  <c r="J5" i="22" s="1"/>
  <c r="H7" i="21"/>
  <c r="K7" i="21" s="1"/>
  <c r="H36" i="21"/>
  <c r="H53" i="21"/>
  <c r="I53" i="21" s="1"/>
  <c r="J53" i="21" s="1"/>
  <c r="H11" i="21"/>
  <c r="H19" i="21"/>
  <c r="I19" i="21" s="1"/>
  <c r="J19" i="21" s="1"/>
  <c r="H32" i="21"/>
  <c r="H40" i="21"/>
  <c r="I40" i="21" s="1"/>
  <c r="J40" i="21" s="1"/>
  <c r="H48" i="21"/>
  <c r="H9" i="21"/>
  <c r="K9" i="21" s="1"/>
  <c r="H13" i="21"/>
  <c r="I13" i="21" s="1"/>
  <c r="J13" i="21" s="1"/>
  <c r="H17" i="21"/>
  <c r="I17" i="21" s="1"/>
  <c r="J17" i="21" s="1"/>
  <c r="H21" i="21"/>
  <c r="I21" i="21" s="1"/>
  <c r="J21" i="21" s="1"/>
  <c r="H25" i="21"/>
  <c r="K25" i="21" s="1"/>
  <c r="H26" i="21"/>
  <c r="K26" i="21" s="1"/>
  <c r="H30" i="21"/>
  <c r="K30" i="21" s="1"/>
  <c r="H34" i="21"/>
  <c r="K34" i="21" s="1"/>
  <c r="H38" i="21"/>
  <c r="I38" i="21" s="1"/>
  <c r="J38" i="21" s="1"/>
  <c r="H42" i="21"/>
  <c r="K42" i="21" s="1"/>
  <c r="H46" i="21"/>
  <c r="K46" i="21" s="1"/>
  <c r="H50" i="21"/>
  <c r="K50" i="21" s="1"/>
  <c r="H4" i="21"/>
  <c r="H5" i="21"/>
  <c r="H6" i="21"/>
  <c r="I9" i="21"/>
  <c r="J9" i="21" s="1"/>
  <c r="K11" i="21"/>
  <c r="I11" i="21"/>
  <c r="J11" i="21" s="1"/>
  <c r="K13" i="21"/>
  <c r="K15" i="21"/>
  <c r="I15" i="21"/>
  <c r="J15" i="21" s="1"/>
  <c r="K17" i="21"/>
  <c r="K19" i="21"/>
  <c r="K21" i="21"/>
  <c r="K23" i="21"/>
  <c r="I23" i="21"/>
  <c r="J23" i="21" s="1"/>
  <c r="I25" i="21"/>
  <c r="J25" i="21" s="1"/>
  <c r="E27" i="21"/>
  <c r="H27" i="21"/>
  <c r="E29" i="21"/>
  <c r="H29" i="21"/>
  <c r="E31" i="21"/>
  <c r="H31" i="21"/>
  <c r="E33" i="21"/>
  <c r="H33" i="21"/>
  <c r="E35" i="21"/>
  <c r="H35" i="21"/>
  <c r="E37" i="21"/>
  <c r="H37" i="21"/>
  <c r="E39" i="21"/>
  <c r="H39" i="21"/>
  <c r="E41" i="21"/>
  <c r="H41" i="21"/>
  <c r="E43" i="21"/>
  <c r="H43" i="21"/>
  <c r="E45" i="21"/>
  <c r="H45" i="21"/>
  <c r="E47" i="21"/>
  <c r="H47" i="21"/>
  <c r="E49" i="21"/>
  <c r="H49" i="21"/>
  <c r="E51" i="21"/>
  <c r="H51" i="21"/>
  <c r="E54" i="21"/>
  <c r="H54" i="21"/>
  <c r="H8" i="21"/>
  <c r="H10" i="21"/>
  <c r="H12" i="21"/>
  <c r="H14" i="21"/>
  <c r="H16" i="21"/>
  <c r="H18" i="21"/>
  <c r="H20" i="21"/>
  <c r="H22" i="21"/>
  <c r="H24" i="21"/>
  <c r="I26" i="21"/>
  <c r="J26" i="21" s="1"/>
  <c r="K28" i="21"/>
  <c r="I28" i="21"/>
  <c r="J28" i="21" s="1"/>
  <c r="I30" i="21"/>
  <c r="J30" i="21" s="1"/>
  <c r="K32" i="21"/>
  <c r="I32" i="21"/>
  <c r="J32" i="21" s="1"/>
  <c r="I34" i="21"/>
  <c r="J34" i="21" s="1"/>
  <c r="K36" i="21"/>
  <c r="I36" i="21"/>
  <c r="J36" i="21" s="1"/>
  <c r="K38" i="21"/>
  <c r="K40" i="21"/>
  <c r="I42" i="21"/>
  <c r="J42" i="21" s="1"/>
  <c r="I44" i="21"/>
  <c r="J44" i="21" s="1"/>
  <c r="I46" i="21"/>
  <c r="J46" i="21" s="1"/>
  <c r="K48" i="21"/>
  <c r="I48" i="21"/>
  <c r="J48" i="21" s="1"/>
  <c r="I50" i="21"/>
  <c r="J50" i="21" s="1"/>
  <c r="K53" i="21"/>
  <c r="H53" i="20"/>
  <c r="C53" i="20"/>
  <c r="E53" i="20" s="1"/>
  <c r="C52" i="20"/>
  <c r="E52" i="20" s="1"/>
  <c r="C51" i="20"/>
  <c r="E51" i="20" s="1"/>
  <c r="C50" i="20"/>
  <c r="E50" i="20" s="1"/>
  <c r="H49" i="20"/>
  <c r="C49" i="20"/>
  <c r="E49" i="20" s="1"/>
  <c r="C48" i="20"/>
  <c r="E48" i="20" s="1"/>
  <c r="C47" i="20"/>
  <c r="E47" i="20" s="1"/>
  <c r="C46" i="20"/>
  <c r="E46" i="20" s="1"/>
  <c r="H45" i="20"/>
  <c r="C45" i="20"/>
  <c r="E45" i="20" s="1"/>
  <c r="C44" i="20"/>
  <c r="E44" i="20" s="1"/>
  <c r="C43" i="20"/>
  <c r="E43" i="20" s="1"/>
  <c r="C42" i="20"/>
  <c r="E42" i="20" s="1"/>
  <c r="H41" i="20"/>
  <c r="C41" i="20"/>
  <c r="E41" i="20" s="1"/>
  <c r="C40" i="20"/>
  <c r="E40" i="20" s="1"/>
  <c r="C39" i="20"/>
  <c r="E39" i="20" s="1"/>
  <c r="C38" i="20"/>
  <c r="E38" i="20" s="1"/>
  <c r="H37" i="20"/>
  <c r="C37" i="20"/>
  <c r="E37" i="20" s="1"/>
  <c r="C36" i="20"/>
  <c r="E36" i="20" s="1"/>
  <c r="C35" i="20"/>
  <c r="E35" i="20" s="1"/>
  <c r="C34" i="20"/>
  <c r="E34" i="20" s="1"/>
  <c r="H33" i="20"/>
  <c r="C33" i="20"/>
  <c r="E33" i="20" s="1"/>
  <c r="C32" i="20"/>
  <c r="E32" i="20" s="1"/>
  <c r="C31" i="20"/>
  <c r="E31" i="20" s="1"/>
  <c r="C30" i="20"/>
  <c r="E30" i="20" s="1"/>
  <c r="H29" i="20"/>
  <c r="C29" i="20"/>
  <c r="E29" i="20" s="1"/>
  <c r="C28" i="20"/>
  <c r="E28" i="20" s="1"/>
  <c r="C27" i="20"/>
  <c r="E27" i="20" s="1"/>
  <c r="C26" i="20"/>
  <c r="E26" i="20" s="1"/>
  <c r="E25" i="20"/>
  <c r="C25" i="20"/>
  <c r="H25" i="20" s="1"/>
  <c r="E24" i="20"/>
  <c r="C24" i="20"/>
  <c r="H24" i="20" s="1"/>
  <c r="E23" i="20"/>
  <c r="C23" i="20"/>
  <c r="H23" i="20" s="1"/>
  <c r="E22" i="20"/>
  <c r="C22" i="20"/>
  <c r="H22" i="20" s="1"/>
  <c r="E21" i="20"/>
  <c r="C21" i="20"/>
  <c r="H21" i="20" s="1"/>
  <c r="E20" i="20"/>
  <c r="C20" i="20"/>
  <c r="H20" i="20" s="1"/>
  <c r="E19" i="20"/>
  <c r="C19" i="20"/>
  <c r="H19" i="20" s="1"/>
  <c r="E18" i="20"/>
  <c r="C18" i="20"/>
  <c r="H18" i="20" s="1"/>
  <c r="E17" i="20"/>
  <c r="C17" i="20"/>
  <c r="H17" i="20" s="1"/>
  <c r="E16" i="20"/>
  <c r="C16" i="20"/>
  <c r="H16" i="20" s="1"/>
  <c r="E15" i="20"/>
  <c r="C15" i="20"/>
  <c r="H15" i="20" s="1"/>
  <c r="E14" i="20"/>
  <c r="C14" i="20"/>
  <c r="H14" i="20" s="1"/>
  <c r="E13" i="20"/>
  <c r="C13" i="20"/>
  <c r="H13" i="20" s="1"/>
  <c r="E12" i="20"/>
  <c r="C12" i="20"/>
  <c r="H12" i="20" s="1"/>
  <c r="E11" i="20"/>
  <c r="C11" i="20"/>
  <c r="H11" i="20" s="1"/>
  <c r="E10" i="20"/>
  <c r="C10" i="20"/>
  <c r="H10" i="20" s="1"/>
  <c r="E9" i="20"/>
  <c r="C9" i="20"/>
  <c r="H9" i="20" s="1"/>
  <c r="E8" i="20"/>
  <c r="C8" i="20"/>
  <c r="H8" i="20" s="1"/>
  <c r="E7" i="20"/>
  <c r="C7" i="20"/>
  <c r="H7" i="20" s="1"/>
  <c r="E6" i="20"/>
  <c r="C6" i="20"/>
  <c r="H6" i="20" s="1"/>
  <c r="E5" i="20"/>
  <c r="C5" i="20"/>
  <c r="H5" i="20" s="1"/>
  <c r="E4" i="20"/>
  <c r="C4" i="20"/>
  <c r="H4" i="20" s="1"/>
  <c r="I7" i="21" l="1"/>
  <c r="J7" i="21" s="1"/>
  <c r="H27" i="20"/>
  <c r="H31" i="20"/>
  <c r="H35" i="20"/>
  <c r="H39" i="20"/>
  <c r="H43" i="20"/>
  <c r="H47" i="20"/>
  <c r="H51" i="20"/>
  <c r="K24" i="21"/>
  <c r="I24" i="21"/>
  <c r="J24" i="21" s="1"/>
  <c r="K20" i="21"/>
  <c r="I20" i="21"/>
  <c r="J20" i="21" s="1"/>
  <c r="K16" i="21"/>
  <c r="I16" i="21"/>
  <c r="J16" i="21" s="1"/>
  <c r="K12" i="21"/>
  <c r="I12" i="21"/>
  <c r="J12" i="21" s="1"/>
  <c r="K8" i="21"/>
  <c r="I8" i="21"/>
  <c r="J8" i="21" s="1"/>
  <c r="K5" i="21"/>
  <c r="I5" i="21"/>
  <c r="J5" i="21" s="1"/>
  <c r="K22" i="21"/>
  <c r="I22" i="21"/>
  <c r="J22" i="21" s="1"/>
  <c r="K18" i="21"/>
  <c r="I18" i="21"/>
  <c r="J18" i="21" s="1"/>
  <c r="K14" i="21"/>
  <c r="I14" i="21"/>
  <c r="J14" i="21" s="1"/>
  <c r="K10" i="21"/>
  <c r="I10" i="21"/>
  <c r="J10" i="21" s="1"/>
  <c r="K54" i="21"/>
  <c r="I54" i="21"/>
  <c r="J54" i="21" s="1"/>
  <c r="K51" i="21"/>
  <c r="I51" i="21"/>
  <c r="J51" i="21" s="1"/>
  <c r="K49" i="21"/>
  <c r="I49" i="21"/>
  <c r="J49" i="21" s="1"/>
  <c r="K47" i="21"/>
  <c r="I47" i="21"/>
  <c r="J47" i="21" s="1"/>
  <c r="K45" i="21"/>
  <c r="I45" i="21"/>
  <c r="J45" i="21" s="1"/>
  <c r="K43" i="21"/>
  <c r="I43" i="21"/>
  <c r="J43" i="21" s="1"/>
  <c r="K41" i="21"/>
  <c r="I41" i="21"/>
  <c r="J41" i="21" s="1"/>
  <c r="K39" i="21"/>
  <c r="I39" i="21"/>
  <c r="J39" i="21" s="1"/>
  <c r="K37" i="21"/>
  <c r="I37" i="21"/>
  <c r="J37" i="21" s="1"/>
  <c r="K35" i="21"/>
  <c r="I35" i="21"/>
  <c r="J35" i="21" s="1"/>
  <c r="K33" i="21"/>
  <c r="I33" i="21"/>
  <c r="J33" i="21" s="1"/>
  <c r="K31" i="21"/>
  <c r="I31" i="21"/>
  <c r="J31" i="21" s="1"/>
  <c r="K29" i="21"/>
  <c r="I29" i="21"/>
  <c r="J29" i="21" s="1"/>
  <c r="K27" i="21"/>
  <c r="I27" i="21"/>
  <c r="J27" i="21" s="1"/>
  <c r="K6" i="21"/>
  <c r="I6" i="21"/>
  <c r="J6" i="21" s="1"/>
  <c r="K4" i="21"/>
  <c r="I4" i="21"/>
  <c r="J4" i="21" s="1"/>
  <c r="K4" i="20"/>
  <c r="I4" i="20"/>
  <c r="J4" i="20" s="1"/>
  <c r="K5" i="20"/>
  <c r="I5" i="20"/>
  <c r="J5" i="20" s="1"/>
  <c r="K6" i="20"/>
  <c r="I6" i="20"/>
  <c r="J6" i="20" s="1"/>
  <c r="K7" i="20"/>
  <c r="I7" i="20"/>
  <c r="J7" i="20" s="1"/>
  <c r="K8" i="20"/>
  <c r="I8" i="20"/>
  <c r="J8" i="20" s="1"/>
  <c r="K9" i="20"/>
  <c r="I9" i="20"/>
  <c r="J9" i="20" s="1"/>
  <c r="K10" i="20"/>
  <c r="I10" i="20"/>
  <c r="J10" i="20" s="1"/>
  <c r="K11" i="20"/>
  <c r="I11" i="20"/>
  <c r="J11" i="20" s="1"/>
  <c r="K12" i="20"/>
  <c r="I12" i="20"/>
  <c r="J12" i="20" s="1"/>
  <c r="K13" i="20"/>
  <c r="I13" i="20"/>
  <c r="J13" i="20" s="1"/>
  <c r="K14" i="20"/>
  <c r="I14" i="20"/>
  <c r="J14" i="20" s="1"/>
  <c r="K15" i="20"/>
  <c r="I15" i="20"/>
  <c r="J15" i="20" s="1"/>
  <c r="K16" i="20"/>
  <c r="I16" i="20"/>
  <c r="J16" i="20" s="1"/>
  <c r="K17" i="20"/>
  <c r="I17" i="20"/>
  <c r="J17" i="20" s="1"/>
  <c r="K18" i="20"/>
  <c r="I18" i="20"/>
  <c r="J18" i="20" s="1"/>
  <c r="K19" i="20"/>
  <c r="I19" i="20"/>
  <c r="J19" i="20" s="1"/>
  <c r="K20" i="20"/>
  <c r="I20" i="20"/>
  <c r="J20" i="20" s="1"/>
  <c r="K21" i="20"/>
  <c r="I21" i="20"/>
  <c r="J21" i="20" s="1"/>
  <c r="K22" i="20"/>
  <c r="I22" i="20"/>
  <c r="J22" i="20" s="1"/>
  <c r="K23" i="20"/>
  <c r="I23" i="20"/>
  <c r="J23" i="20" s="1"/>
  <c r="K24" i="20"/>
  <c r="I24" i="20"/>
  <c r="J24" i="20" s="1"/>
  <c r="K25" i="20"/>
  <c r="I25" i="20"/>
  <c r="J25" i="20" s="1"/>
  <c r="K27" i="20"/>
  <c r="I27" i="20"/>
  <c r="J27" i="20" s="1"/>
  <c r="K29" i="20"/>
  <c r="I29" i="20"/>
  <c r="J29" i="20" s="1"/>
  <c r="K31" i="20"/>
  <c r="I31" i="20"/>
  <c r="J31" i="20" s="1"/>
  <c r="K33" i="20"/>
  <c r="I33" i="20"/>
  <c r="J33" i="20" s="1"/>
  <c r="K35" i="20"/>
  <c r="I35" i="20"/>
  <c r="J35" i="20" s="1"/>
  <c r="K37" i="20"/>
  <c r="I37" i="20"/>
  <c r="J37" i="20" s="1"/>
  <c r="K39" i="20"/>
  <c r="I39" i="20"/>
  <c r="J39" i="20" s="1"/>
  <c r="K41" i="20"/>
  <c r="I41" i="20"/>
  <c r="J41" i="20" s="1"/>
  <c r="K43" i="20"/>
  <c r="I43" i="20"/>
  <c r="J43" i="20" s="1"/>
  <c r="K45" i="20"/>
  <c r="I45" i="20"/>
  <c r="J45" i="20" s="1"/>
  <c r="K47" i="20"/>
  <c r="I47" i="20"/>
  <c r="J47" i="20" s="1"/>
  <c r="K49" i="20"/>
  <c r="I49" i="20"/>
  <c r="J49" i="20" s="1"/>
  <c r="K51" i="20"/>
  <c r="I51" i="20"/>
  <c r="J51" i="20" s="1"/>
  <c r="K53" i="20"/>
  <c r="I53" i="20"/>
  <c r="J53" i="20" s="1"/>
  <c r="H26" i="20"/>
  <c r="H28" i="20"/>
  <c r="H30" i="20"/>
  <c r="H32" i="20"/>
  <c r="H34" i="20"/>
  <c r="H36" i="20"/>
  <c r="H38" i="20"/>
  <c r="H40" i="20"/>
  <c r="H42" i="20"/>
  <c r="H44" i="20"/>
  <c r="H46" i="20"/>
  <c r="H48" i="20"/>
  <c r="H50" i="20"/>
  <c r="H52" i="20"/>
  <c r="C47" i="19"/>
  <c r="H47" i="19" s="1"/>
  <c r="I47" i="19" s="1"/>
  <c r="J47" i="19" s="1"/>
  <c r="K52" i="20" l="1"/>
  <c r="I52" i="20"/>
  <c r="J52" i="20" s="1"/>
  <c r="K48" i="20"/>
  <c r="I48" i="20"/>
  <c r="J48" i="20" s="1"/>
  <c r="K44" i="20"/>
  <c r="I44" i="20"/>
  <c r="J44" i="20" s="1"/>
  <c r="K40" i="20"/>
  <c r="I40" i="20"/>
  <c r="J40" i="20" s="1"/>
  <c r="K36" i="20"/>
  <c r="I36" i="20"/>
  <c r="J36" i="20" s="1"/>
  <c r="K32" i="20"/>
  <c r="I32" i="20"/>
  <c r="J32" i="20" s="1"/>
  <c r="K28" i="20"/>
  <c r="I28" i="20"/>
  <c r="J28" i="20" s="1"/>
  <c r="K50" i="20"/>
  <c r="I50" i="20"/>
  <c r="J50" i="20" s="1"/>
  <c r="K46" i="20"/>
  <c r="I46" i="20"/>
  <c r="J46" i="20" s="1"/>
  <c r="K42" i="20"/>
  <c r="I42" i="20"/>
  <c r="J42" i="20" s="1"/>
  <c r="K38" i="20"/>
  <c r="I38" i="20"/>
  <c r="J38" i="20" s="1"/>
  <c r="K34" i="20"/>
  <c r="I34" i="20"/>
  <c r="J34" i="20" s="1"/>
  <c r="K30" i="20"/>
  <c r="I30" i="20"/>
  <c r="J30" i="20" s="1"/>
  <c r="K26" i="20"/>
  <c r="I26" i="20"/>
  <c r="J26" i="20" s="1"/>
  <c r="E47" i="19"/>
  <c r="K47" i="19"/>
  <c r="H15" i="19"/>
  <c r="I15" i="19" s="1"/>
  <c r="J15" i="19" s="1"/>
  <c r="C28" i="19"/>
  <c r="H28" i="19" s="1"/>
  <c r="I28" i="19" s="1"/>
  <c r="J28" i="19" s="1"/>
  <c r="C15" i="19"/>
  <c r="E15" i="19" s="1"/>
  <c r="H43" i="19"/>
  <c r="I43" i="19" s="1"/>
  <c r="J43" i="19" s="1"/>
  <c r="C43" i="19"/>
  <c r="E43" i="19" s="1"/>
  <c r="E28" i="19" l="1"/>
  <c r="K15" i="19"/>
  <c r="K28" i="19"/>
  <c r="K43" i="19"/>
  <c r="H16" i="19"/>
  <c r="I16" i="19" s="1"/>
  <c r="J16" i="19" s="1"/>
  <c r="C16" i="19"/>
  <c r="E16" i="19" s="1"/>
  <c r="C53" i="19"/>
  <c r="E53" i="19" s="1"/>
  <c r="C52" i="19"/>
  <c r="E52" i="19" s="1"/>
  <c r="C51" i="19"/>
  <c r="E51" i="19" s="1"/>
  <c r="C50" i="19"/>
  <c r="E50" i="19" s="1"/>
  <c r="C49" i="19"/>
  <c r="E49" i="19" s="1"/>
  <c r="C48" i="19"/>
  <c r="E48" i="19" s="1"/>
  <c r="H46" i="19"/>
  <c r="C46" i="19"/>
  <c r="E46" i="19" s="1"/>
  <c r="C45" i="19"/>
  <c r="E45" i="19" s="1"/>
  <c r="C44" i="19"/>
  <c r="E44" i="19" s="1"/>
  <c r="C42" i="19"/>
  <c r="E42" i="19" s="1"/>
  <c r="C41" i="19"/>
  <c r="E41" i="19" s="1"/>
  <c r="C40" i="19"/>
  <c r="E40" i="19" s="1"/>
  <c r="C39" i="19"/>
  <c r="E39" i="19" s="1"/>
  <c r="C38" i="19"/>
  <c r="E38" i="19" s="1"/>
  <c r="C37" i="19"/>
  <c r="E37" i="19" s="1"/>
  <c r="C36" i="19"/>
  <c r="E36" i="19" s="1"/>
  <c r="C35" i="19"/>
  <c r="E35" i="19" s="1"/>
  <c r="C34" i="19"/>
  <c r="E34" i="19" s="1"/>
  <c r="C33" i="19"/>
  <c r="E33" i="19" s="1"/>
  <c r="C32" i="19"/>
  <c r="E32" i="19" s="1"/>
  <c r="C31" i="19"/>
  <c r="E31" i="19" s="1"/>
  <c r="C30" i="19"/>
  <c r="E30" i="19" s="1"/>
  <c r="H29" i="19"/>
  <c r="C29" i="19"/>
  <c r="E29" i="19" s="1"/>
  <c r="C27" i="19"/>
  <c r="E27" i="19" s="1"/>
  <c r="C26" i="19"/>
  <c r="E26" i="19" s="1"/>
  <c r="C25" i="19"/>
  <c r="E25" i="19" s="1"/>
  <c r="C24" i="19"/>
  <c r="E24" i="19" s="1"/>
  <c r="C23" i="19"/>
  <c r="E23" i="19" s="1"/>
  <c r="C22" i="19"/>
  <c r="H22" i="19" s="1"/>
  <c r="C21" i="19"/>
  <c r="H21" i="19" s="1"/>
  <c r="C20" i="19"/>
  <c r="H20" i="19" s="1"/>
  <c r="C19" i="19"/>
  <c r="H19" i="19" s="1"/>
  <c r="C18" i="19"/>
  <c r="H18" i="19" s="1"/>
  <c r="C17" i="19"/>
  <c r="H17" i="19" s="1"/>
  <c r="C14" i="19"/>
  <c r="H14" i="19" s="1"/>
  <c r="C13" i="19"/>
  <c r="H13" i="19" s="1"/>
  <c r="C12" i="19"/>
  <c r="H12" i="19" s="1"/>
  <c r="C11" i="19"/>
  <c r="H11" i="19" s="1"/>
  <c r="C10" i="19"/>
  <c r="H10" i="19" s="1"/>
  <c r="C9" i="19"/>
  <c r="H9" i="19" s="1"/>
  <c r="C8" i="19"/>
  <c r="H8" i="19" s="1"/>
  <c r="C7" i="19"/>
  <c r="H7" i="19" s="1"/>
  <c r="C6" i="19"/>
  <c r="H6" i="19" s="1"/>
  <c r="C5" i="19"/>
  <c r="H5" i="19" s="1"/>
  <c r="C4" i="19"/>
  <c r="H4" i="19" s="1"/>
  <c r="E4" i="19" l="1"/>
  <c r="E5" i="19"/>
  <c r="E6" i="19"/>
  <c r="E7" i="19"/>
  <c r="E8" i="19"/>
  <c r="E9" i="19"/>
  <c r="E10" i="19"/>
  <c r="E11" i="19"/>
  <c r="E12" i="19"/>
  <c r="H37" i="19"/>
  <c r="K16" i="19"/>
  <c r="H24" i="19"/>
  <c r="H33" i="19"/>
  <c r="K33" i="19" s="1"/>
  <c r="H41" i="19"/>
  <c r="H51" i="19"/>
  <c r="K51" i="19" s="1"/>
  <c r="E14" i="19"/>
  <c r="E17" i="19"/>
  <c r="E18" i="19"/>
  <c r="E19" i="19"/>
  <c r="E20" i="19"/>
  <c r="E21" i="19"/>
  <c r="E22" i="19"/>
  <c r="H26" i="19"/>
  <c r="I26" i="19" s="1"/>
  <c r="J26" i="19" s="1"/>
  <c r="H31" i="19"/>
  <c r="I31" i="19" s="1"/>
  <c r="J31" i="19" s="1"/>
  <c r="H35" i="19"/>
  <c r="I35" i="19" s="1"/>
  <c r="J35" i="19" s="1"/>
  <c r="H39" i="19"/>
  <c r="H44" i="19"/>
  <c r="I44" i="19" s="1"/>
  <c r="J44" i="19" s="1"/>
  <c r="H49" i="19"/>
  <c r="H53" i="19"/>
  <c r="I53" i="19" s="1"/>
  <c r="J53" i="19" s="1"/>
  <c r="E13" i="19"/>
  <c r="K4" i="19"/>
  <c r="I4" i="19"/>
  <c r="J4" i="19" s="1"/>
  <c r="K5" i="19"/>
  <c r="I5" i="19"/>
  <c r="J5" i="19" s="1"/>
  <c r="K6" i="19"/>
  <c r="I6" i="19"/>
  <c r="J6" i="19" s="1"/>
  <c r="K7" i="19"/>
  <c r="I7" i="19"/>
  <c r="J7" i="19" s="1"/>
  <c r="K8" i="19"/>
  <c r="I8" i="19"/>
  <c r="J8" i="19" s="1"/>
  <c r="K9" i="19"/>
  <c r="I9" i="19"/>
  <c r="J9" i="19" s="1"/>
  <c r="K10" i="19"/>
  <c r="I10" i="19"/>
  <c r="J10" i="19" s="1"/>
  <c r="K11" i="19"/>
  <c r="I11" i="19"/>
  <c r="J11" i="19" s="1"/>
  <c r="K12" i="19"/>
  <c r="I12" i="19"/>
  <c r="J12" i="19" s="1"/>
  <c r="K13" i="19"/>
  <c r="I13" i="19"/>
  <c r="J13" i="19" s="1"/>
  <c r="K14" i="19"/>
  <c r="I14" i="19"/>
  <c r="J14" i="19" s="1"/>
  <c r="K17" i="19"/>
  <c r="I17" i="19"/>
  <c r="J17" i="19" s="1"/>
  <c r="K18" i="19"/>
  <c r="I18" i="19"/>
  <c r="J18" i="19" s="1"/>
  <c r="K19" i="19"/>
  <c r="I19" i="19"/>
  <c r="J19" i="19" s="1"/>
  <c r="K20" i="19"/>
  <c r="I20" i="19"/>
  <c r="J20" i="19" s="1"/>
  <c r="K21" i="19"/>
  <c r="I21" i="19"/>
  <c r="J21" i="19" s="1"/>
  <c r="K22" i="19"/>
  <c r="I22" i="19"/>
  <c r="J22" i="19" s="1"/>
  <c r="K24" i="19"/>
  <c r="I24" i="19"/>
  <c r="J24" i="19" s="1"/>
  <c r="K26" i="19"/>
  <c r="K29" i="19"/>
  <c r="I29" i="19"/>
  <c r="J29" i="19" s="1"/>
  <c r="K31" i="19"/>
  <c r="I33" i="19"/>
  <c r="J33" i="19" s="1"/>
  <c r="K37" i="19"/>
  <c r="I37" i="19"/>
  <c r="J37" i="19" s="1"/>
  <c r="K39" i="19"/>
  <c r="I39" i="19"/>
  <c r="J39" i="19" s="1"/>
  <c r="K41" i="19"/>
  <c r="I41" i="19"/>
  <c r="J41" i="19" s="1"/>
  <c r="K44" i="19"/>
  <c r="K46" i="19"/>
  <c r="I46" i="19"/>
  <c r="J46" i="19" s="1"/>
  <c r="K49" i="19"/>
  <c r="I49" i="19"/>
  <c r="J49" i="19" s="1"/>
  <c r="I51" i="19"/>
  <c r="J51" i="19" s="1"/>
  <c r="H23" i="19"/>
  <c r="H25" i="19"/>
  <c r="H27" i="19"/>
  <c r="H30" i="19"/>
  <c r="H32" i="19"/>
  <c r="H34" i="19"/>
  <c r="H36" i="19"/>
  <c r="H38" i="19"/>
  <c r="H40" i="19"/>
  <c r="H42" i="19"/>
  <c r="H45" i="19"/>
  <c r="H48" i="19"/>
  <c r="H50" i="19"/>
  <c r="H52" i="19"/>
  <c r="C49" i="18"/>
  <c r="E49" i="18" s="1"/>
  <c r="C48" i="18"/>
  <c r="E48" i="18" s="1"/>
  <c r="C47" i="18"/>
  <c r="E47" i="18" s="1"/>
  <c r="C46" i="18"/>
  <c r="E46" i="18" s="1"/>
  <c r="C45" i="18"/>
  <c r="C44" i="18"/>
  <c r="E44" i="18" s="1"/>
  <c r="C43" i="18"/>
  <c r="C42" i="18"/>
  <c r="E42" i="18" s="1"/>
  <c r="C41" i="18"/>
  <c r="C40" i="18"/>
  <c r="E40" i="18" s="1"/>
  <c r="C39" i="18"/>
  <c r="C38" i="18"/>
  <c r="E38" i="18" s="1"/>
  <c r="C37" i="18"/>
  <c r="C36" i="18"/>
  <c r="E36" i="18" s="1"/>
  <c r="C35" i="18"/>
  <c r="C34" i="18"/>
  <c r="E34" i="18" s="1"/>
  <c r="C33" i="18"/>
  <c r="C32" i="18"/>
  <c r="E32" i="18" s="1"/>
  <c r="C31" i="18"/>
  <c r="C30" i="18"/>
  <c r="E30" i="18" s="1"/>
  <c r="C29" i="18"/>
  <c r="C28" i="18"/>
  <c r="E28" i="18" s="1"/>
  <c r="C27" i="18"/>
  <c r="C26" i="18"/>
  <c r="E26" i="18" s="1"/>
  <c r="C25" i="18"/>
  <c r="C24" i="18"/>
  <c r="E24" i="18" s="1"/>
  <c r="C23" i="18"/>
  <c r="C22" i="18"/>
  <c r="E22" i="18" s="1"/>
  <c r="C21" i="18"/>
  <c r="E21" i="18" s="1"/>
  <c r="C20" i="18"/>
  <c r="E20" i="18" s="1"/>
  <c r="C19" i="18"/>
  <c r="E19" i="18" s="1"/>
  <c r="C18" i="18"/>
  <c r="E18" i="18" s="1"/>
  <c r="C17" i="18"/>
  <c r="E17" i="18" s="1"/>
  <c r="C16" i="18"/>
  <c r="E16" i="18" s="1"/>
  <c r="C15" i="18"/>
  <c r="E15" i="18" s="1"/>
  <c r="C14" i="18"/>
  <c r="E14" i="18" s="1"/>
  <c r="C13" i="18"/>
  <c r="E13" i="18" s="1"/>
  <c r="C12" i="18"/>
  <c r="E12" i="18" s="1"/>
  <c r="C11" i="18"/>
  <c r="E11" i="18" s="1"/>
  <c r="C10" i="18"/>
  <c r="E10" i="18" s="1"/>
  <c r="C9" i="18"/>
  <c r="E9" i="18" s="1"/>
  <c r="C8" i="18"/>
  <c r="E8" i="18" s="1"/>
  <c r="C7" i="18"/>
  <c r="E7" i="18" s="1"/>
  <c r="C6" i="18"/>
  <c r="E6" i="18" s="1"/>
  <c r="C5" i="18"/>
  <c r="E5" i="18" s="1"/>
  <c r="C4" i="18"/>
  <c r="E4" i="18" s="1"/>
  <c r="H28" i="18" l="1"/>
  <c r="K53" i="19"/>
  <c r="K35" i="19"/>
  <c r="K52" i="19"/>
  <c r="I52" i="19"/>
  <c r="J52" i="19" s="1"/>
  <c r="K48" i="19"/>
  <c r="I48" i="19"/>
  <c r="J48" i="19" s="1"/>
  <c r="K42" i="19"/>
  <c r="I42" i="19"/>
  <c r="J42" i="19" s="1"/>
  <c r="K38" i="19"/>
  <c r="I38" i="19"/>
  <c r="J38" i="19" s="1"/>
  <c r="K34" i="19"/>
  <c r="I34" i="19"/>
  <c r="J34" i="19" s="1"/>
  <c r="K30" i="19"/>
  <c r="I30" i="19"/>
  <c r="J30" i="19" s="1"/>
  <c r="K25" i="19"/>
  <c r="I25" i="19"/>
  <c r="J25" i="19" s="1"/>
  <c r="K50" i="19"/>
  <c r="I50" i="19"/>
  <c r="J50" i="19" s="1"/>
  <c r="K45" i="19"/>
  <c r="I45" i="19"/>
  <c r="J45" i="19" s="1"/>
  <c r="K40" i="19"/>
  <c r="I40" i="19"/>
  <c r="J40" i="19" s="1"/>
  <c r="K36" i="19"/>
  <c r="I36" i="19"/>
  <c r="J36" i="19" s="1"/>
  <c r="K32" i="19"/>
  <c r="I32" i="19"/>
  <c r="J32" i="19" s="1"/>
  <c r="K27" i="19"/>
  <c r="I27" i="19"/>
  <c r="J27" i="19" s="1"/>
  <c r="K23" i="19"/>
  <c r="I23" i="19"/>
  <c r="J23" i="19" s="1"/>
  <c r="H12" i="18"/>
  <c r="H44" i="18"/>
  <c r="K44" i="18" s="1"/>
  <c r="H4" i="18"/>
  <c r="H20" i="18"/>
  <c r="I20" i="18" s="1"/>
  <c r="J20" i="18" s="1"/>
  <c r="H36" i="18"/>
  <c r="H8" i="18"/>
  <c r="I8" i="18" s="1"/>
  <c r="J8" i="18" s="1"/>
  <c r="H16" i="18"/>
  <c r="I16" i="18" s="1"/>
  <c r="J16" i="18" s="1"/>
  <c r="H24" i="18"/>
  <c r="K24" i="18" s="1"/>
  <c r="H32" i="18"/>
  <c r="I32" i="18" s="1"/>
  <c r="J32" i="18" s="1"/>
  <c r="H40" i="18"/>
  <c r="I40" i="18" s="1"/>
  <c r="J40" i="18" s="1"/>
  <c r="H48" i="18"/>
  <c r="K48" i="18" s="1"/>
  <c r="H6" i="18"/>
  <c r="K6" i="18" s="1"/>
  <c r="H10" i="18"/>
  <c r="K10" i="18" s="1"/>
  <c r="H14" i="18"/>
  <c r="K14" i="18" s="1"/>
  <c r="H18" i="18"/>
  <c r="I18" i="18" s="1"/>
  <c r="J18" i="18" s="1"/>
  <c r="H22" i="18"/>
  <c r="K22" i="18" s="1"/>
  <c r="H26" i="18"/>
  <c r="K26" i="18" s="1"/>
  <c r="H30" i="18"/>
  <c r="K30" i="18" s="1"/>
  <c r="H34" i="18"/>
  <c r="I34" i="18" s="1"/>
  <c r="J34" i="18" s="1"/>
  <c r="H38" i="18"/>
  <c r="K38" i="18" s="1"/>
  <c r="H42" i="18"/>
  <c r="K42" i="18" s="1"/>
  <c r="H46" i="18"/>
  <c r="I46" i="18" s="1"/>
  <c r="J46" i="18" s="1"/>
  <c r="K4" i="18"/>
  <c r="I4" i="18"/>
  <c r="J4" i="18" s="1"/>
  <c r="K8" i="18"/>
  <c r="I10" i="18"/>
  <c r="J10" i="18" s="1"/>
  <c r="K12" i="18"/>
  <c r="I12" i="18"/>
  <c r="J12" i="18" s="1"/>
  <c r="K16" i="18"/>
  <c r="K18" i="18"/>
  <c r="K20" i="18"/>
  <c r="I22" i="18"/>
  <c r="J22" i="18" s="1"/>
  <c r="I24" i="18"/>
  <c r="J24" i="18" s="1"/>
  <c r="I26" i="18"/>
  <c r="J26" i="18" s="1"/>
  <c r="K28" i="18"/>
  <c r="I28" i="18"/>
  <c r="J28" i="18" s="1"/>
  <c r="K32" i="18"/>
  <c r="K34" i="18"/>
  <c r="K36" i="18"/>
  <c r="I36" i="18"/>
  <c r="J36" i="18" s="1"/>
  <c r="K40" i="18"/>
  <c r="I42" i="18"/>
  <c r="J42" i="18" s="1"/>
  <c r="I44" i="18"/>
  <c r="J44" i="18" s="1"/>
  <c r="H5" i="18"/>
  <c r="H7" i="18"/>
  <c r="H9" i="18"/>
  <c r="H11" i="18"/>
  <c r="H13" i="18"/>
  <c r="H15" i="18"/>
  <c r="H17" i="18"/>
  <c r="H19" i="18"/>
  <c r="H21" i="18"/>
  <c r="E23" i="18"/>
  <c r="H23" i="18"/>
  <c r="E25" i="18"/>
  <c r="H25" i="18"/>
  <c r="E27" i="18"/>
  <c r="H27" i="18"/>
  <c r="E29" i="18"/>
  <c r="H29" i="18"/>
  <c r="E31" i="18"/>
  <c r="H31" i="18"/>
  <c r="E33" i="18"/>
  <c r="H33" i="18"/>
  <c r="E35" i="18"/>
  <c r="H35" i="18"/>
  <c r="E37" i="18"/>
  <c r="H37" i="18"/>
  <c r="E39" i="18"/>
  <c r="H39" i="18"/>
  <c r="E41" i="18"/>
  <c r="H41" i="18"/>
  <c r="E43" i="18"/>
  <c r="H43" i="18"/>
  <c r="E45" i="18"/>
  <c r="H45" i="18"/>
  <c r="K46" i="18"/>
  <c r="I48" i="18"/>
  <c r="J48" i="18" s="1"/>
  <c r="H47" i="18"/>
  <c r="H49" i="18"/>
  <c r="C49" i="17"/>
  <c r="H49" i="17" s="1"/>
  <c r="K49" i="17" s="1"/>
  <c r="C48" i="17"/>
  <c r="E48" i="17" s="1"/>
  <c r="C47" i="17"/>
  <c r="H47" i="17" s="1"/>
  <c r="K47" i="17" s="1"/>
  <c r="C46" i="17"/>
  <c r="E46" i="17" s="1"/>
  <c r="C45" i="17"/>
  <c r="H45" i="17" s="1"/>
  <c r="K45" i="17" s="1"/>
  <c r="C44" i="17"/>
  <c r="E44" i="17" s="1"/>
  <c r="C43" i="17"/>
  <c r="H43" i="17" s="1"/>
  <c r="K43" i="17" s="1"/>
  <c r="C42" i="17"/>
  <c r="E42" i="17" s="1"/>
  <c r="C41" i="17"/>
  <c r="H41" i="17" s="1"/>
  <c r="K41" i="17" s="1"/>
  <c r="C40" i="17"/>
  <c r="E40" i="17" s="1"/>
  <c r="E39" i="17"/>
  <c r="C39" i="17"/>
  <c r="H39" i="17" s="1"/>
  <c r="K39" i="17" s="1"/>
  <c r="C38" i="17"/>
  <c r="E38" i="17" s="1"/>
  <c r="C37" i="17"/>
  <c r="H37" i="17" s="1"/>
  <c r="K37" i="17" s="1"/>
  <c r="C36" i="17"/>
  <c r="E36" i="17" s="1"/>
  <c r="C35" i="17"/>
  <c r="H35" i="17" s="1"/>
  <c r="K35" i="17" s="1"/>
  <c r="C34" i="17"/>
  <c r="E34" i="17" s="1"/>
  <c r="C33" i="17"/>
  <c r="H33" i="17" s="1"/>
  <c r="K33" i="17" s="1"/>
  <c r="C32" i="17"/>
  <c r="E32" i="17" s="1"/>
  <c r="C31" i="17"/>
  <c r="H31" i="17" s="1"/>
  <c r="K31" i="17" s="1"/>
  <c r="C30" i="17"/>
  <c r="E30" i="17" s="1"/>
  <c r="C29" i="17"/>
  <c r="H29" i="17" s="1"/>
  <c r="K29" i="17" s="1"/>
  <c r="C28" i="17"/>
  <c r="E28" i="17" s="1"/>
  <c r="C27" i="17"/>
  <c r="H27" i="17" s="1"/>
  <c r="K27" i="17" s="1"/>
  <c r="C26" i="17"/>
  <c r="E26" i="17" s="1"/>
  <c r="C25" i="17"/>
  <c r="H25" i="17" s="1"/>
  <c r="K25" i="17" s="1"/>
  <c r="C24" i="17"/>
  <c r="E24" i="17" s="1"/>
  <c r="E23" i="17"/>
  <c r="C23" i="17"/>
  <c r="H23" i="17" s="1"/>
  <c r="K23" i="17" s="1"/>
  <c r="C22" i="17"/>
  <c r="E22" i="17" s="1"/>
  <c r="C21" i="17"/>
  <c r="H21" i="17" s="1"/>
  <c r="K21" i="17" s="1"/>
  <c r="C20" i="17"/>
  <c r="E20" i="17" s="1"/>
  <c r="C19" i="17"/>
  <c r="H19" i="17" s="1"/>
  <c r="K19" i="17" s="1"/>
  <c r="C18" i="17"/>
  <c r="E18" i="17" s="1"/>
  <c r="C17" i="17"/>
  <c r="H17" i="17" s="1"/>
  <c r="K17" i="17" s="1"/>
  <c r="C16" i="17"/>
  <c r="E16" i="17" s="1"/>
  <c r="C15" i="17"/>
  <c r="H15" i="17" s="1"/>
  <c r="K15" i="17" s="1"/>
  <c r="C14" i="17"/>
  <c r="E14" i="17" s="1"/>
  <c r="C13" i="17"/>
  <c r="H13" i="17" s="1"/>
  <c r="K13" i="17" s="1"/>
  <c r="C12" i="17"/>
  <c r="E12" i="17" s="1"/>
  <c r="C11" i="17"/>
  <c r="H11" i="17" s="1"/>
  <c r="K11" i="17" s="1"/>
  <c r="C10" i="17"/>
  <c r="E10" i="17" s="1"/>
  <c r="C9" i="17"/>
  <c r="H9" i="17" s="1"/>
  <c r="K9" i="17" s="1"/>
  <c r="C8" i="17"/>
  <c r="E8" i="17" s="1"/>
  <c r="C7" i="17"/>
  <c r="E7" i="17" s="1"/>
  <c r="C6" i="17"/>
  <c r="H6" i="17" s="1"/>
  <c r="C5" i="17"/>
  <c r="E5" i="17" s="1"/>
  <c r="C4" i="17"/>
  <c r="H4" i="17" s="1"/>
  <c r="E15" i="17" l="1"/>
  <c r="E31" i="17"/>
  <c r="I30" i="18"/>
  <c r="J30" i="18" s="1"/>
  <c r="I38" i="18"/>
  <c r="J38" i="18" s="1"/>
  <c r="I14" i="18"/>
  <c r="J14" i="18" s="1"/>
  <c r="I6" i="18"/>
  <c r="J6" i="18" s="1"/>
  <c r="K47" i="18"/>
  <c r="I47" i="18"/>
  <c r="J47" i="18" s="1"/>
  <c r="K19" i="18"/>
  <c r="I19" i="18"/>
  <c r="J19" i="18" s="1"/>
  <c r="K15" i="18"/>
  <c r="I15" i="18"/>
  <c r="J15" i="18" s="1"/>
  <c r="K11" i="18"/>
  <c r="I11" i="18"/>
  <c r="J11" i="18" s="1"/>
  <c r="K7" i="18"/>
  <c r="I7" i="18"/>
  <c r="J7" i="18" s="1"/>
  <c r="K49" i="18"/>
  <c r="I49" i="18"/>
  <c r="J49" i="18" s="1"/>
  <c r="K45" i="18"/>
  <c r="I45" i="18"/>
  <c r="J45" i="18" s="1"/>
  <c r="K43" i="18"/>
  <c r="I43" i="18"/>
  <c r="J43" i="18" s="1"/>
  <c r="K41" i="18"/>
  <c r="I41" i="18"/>
  <c r="J41" i="18" s="1"/>
  <c r="K39" i="18"/>
  <c r="I39" i="18"/>
  <c r="J39" i="18" s="1"/>
  <c r="K37" i="18"/>
  <c r="I37" i="18"/>
  <c r="J37" i="18" s="1"/>
  <c r="K35" i="18"/>
  <c r="I35" i="18"/>
  <c r="J35" i="18" s="1"/>
  <c r="K33" i="18"/>
  <c r="I33" i="18"/>
  <c r="J33" i="18" s="1"/>
  <c r="K31" i="18"/>
  <c r="I31" i="18"/>
  <c r="J31" i="18" s="1"/>
  <c r="K29" i="18"/>
  <c r="I29" i="18"/>
  <c r="J29" i="18" s="1"/>
  <c r="K27" i="18"/>
  <c r="I27" i="18"/>
  <c r="J27" i="18" s="1"/>
  <c r="K25" i="18"/>
  <c r="I25" i="18"/>
  <c r="J25" i="18" s="1"/>
  <c r="K23" i="18"/>
  <c r="I23" i="18"/>
  <c r="J23" i="18" s="1"/>
  <c r="K21" i="18"/>
  <c r="I21" i="18"/>
  <c r="J21" i="18" s="1"/>
  <c r="K17" i="18"/>
  <c r="I17" i="18"/>
  <c r="J17" i="18" s="1"/>
  <c r="K13" i="18"/>
  <c r="I13" i="18"/>
  <c r="J13" i="18" s="1"/>
  <c r="K9" i="18"/>
  <c r="I9" i="18"/>
  <c r="J9" i="18" s="1"/>
  <c r="K5" i="18"/>
  <c r="I5" i="18"/>
  <c r="J5" i="18" s="1"/>
  <c r="E4" i="17"/>
  <c r="E11" i="17"/>
  <c r="E19" i="17"/>
  <c r="E27" i="17"/>
  <c r="E35" i="17"/>
  <c r="E47" i="17"/>
  <c r="E43" i="17"/>
  <c r="E6" i="17"/>
  <c r="E9" i="17"/>
  <c r="E13" i="17"/>
  <c r="E17" i="17"/>
  <c r="E21" i="17"/>
  <c r="E25" i="17"/>
  <c r="E29" i="17"/>
  <c r="E33" i="17"/>
  <c r="E37" i="17"/>
  <c r="E41" i="17"/>
  <c r="E45" i="17"/>
  <c r="E49" i="17"/>
  <c r="K6" i="17"/>
  <c r="I6" i="17"/>
  <c r="J6" i="17" s="1"/>
  <c r="K4" i="17"/>
  <c r="I4" i="17"/>
  <c r="J4" i="17" s="1"/>
  <c r="H5" i="17"/>
  <c r="H7" i="17"/>
  <c r="H8" i="17"/>
  <c r="I9" i="17"/>
  <c r="J9" i="17" s="1"/>
  <c r="H10" i="17"/>
  <c r="I11" i="17"/>
  <c r="J11" i="17" s="1"/>
  <c r="H12" i="17"/>
  <c r="I13" i="17"/>
  <c r="J13" i="17" s="1"/>
  <c r="H14" i="17"/>
  <c r="I15" i="17"/>
  <c r="J15" i="17" s="1"/>
  <c r="H16" i="17"/>
  <c r="I17" i="17"/>
  <c r="J17" i="17" s="1"/>
  <c r="H18" i="17"/>
  <c r="I19" i="17"/>
  <c r="J19" i="17" s="1"/>
  <c r="H20" i="17"/>
  <c r="I21" i="17"/>
  <c r="J21" i="17" s="1"/>
  <c r="H22" i="17"/>
  <c r="I23" i="17"/>
  <c r="J23" i="17" s="1"/>
  <c r="H24" i="17"/>
  <c r="I25" i="17"/>
  <c r="J25" i="17" s="1"/>
  <c r="H26" i="17"/>
  <c r="I27" i="17"/>
  <c r="J27" i="17" s="1"/>
  <c r="H28" i="17"/>
  <c r="I29" i="17"/>
  <c r="J29" i="17" s="1"/>
  <c r="H30" i="17"/>
  <c r="I31" i="17"/>
  <c r="J31" i="17" s="1"/>
  <c r="H32" i="17"/>
  <c r="I33" i="17"/>
  <c r="J33" i="17" s="1"/>
  <c r="H34" i="17"/>
  <c r="I35" i="17"/>
  <c r="J35" i="17" s="1"/>
  <c r="H36" i="17"/>
  <c r="I37" i="17"/>
  <c r="J37" i="17" s="1"/>
  <c r="H38" i="17"/>
  <c r="I39" i="17"/>
  <c r="J39" i="17" s="1"/>
  <c r="H40" i="17"/>
  <c r="I41" i="17"/>
  <c r="J41" i="17" s="1"/>
  <c r="H42" i="17"/>
  <c r="I43" i="17"/>
  <c r="J43" i="17" s="1"/>
  <c r="H44" i="17"/>
  <c r="I45" i="17"/>
  <c r="J45" i="17" s="1"/>
  <c r="H46" i="17"/>
  <c r="I47" i="17"/>
  <c r="J47" i="17" s="1"/>
  <c r="H48" i="17"/>
  <c r="I49" i="17"/>
  <c r="J49" i="17" s="1"/>
  <c r="E49" i="16"/>
  <c r="C49" i="16"/>
  <c r="H49" i="16" s="1"/>
  <c r="J49" i="16" s="1"/>
  <c r="C48" i="16"/>
  <c r="E48" i="16" s="1"/>
  <c r="C47" i="16"/>
  <c r="H47" i="16" s="1"/>
  <c r="J47" i="16" s="1"/>
  <c r="C46" i="16"/>
  <c r="E46" i="16" s="1"/>
  <c r="E45" i="16"/>
  <c r="C45" i="16"/>
  <c r="H45" i="16" s="1"/>
  <c r="J45" i="16" s="1"/>
  <c r="C44" i="16"/>
  <c r="E44" i="16" s="1"/>
  <c r="C43" i="16"/>
  <c r="H43" i="16" s="1"/>
  <c r="J43" i="16" s="1"/>
  <c r="C42" i="16"/>
  <c r="E42" i="16" s="1"/>
  <c r="E41" i="16"/>
  <c r="C41" i="16"/>
  <c r="H41" i="16" s="1"/>
  <c r="J41" i="16" s="1"/>
  <c r="C40" i="16"/>
  <c r="E40" i="16" s="1"/>
  <c r="C39" i="16"/>
  <c r="H39" i="16" s="1"/>
  <c r="J39" i="16" s="1"/>
  <c r="C38" i="16"/>
  <c r="E38" i="16" s="1"/>
  <c r="E37" i="16"/>
  <c r="C37" i="16"/>
  <c r="H37" i="16" s="1"/>
  <c r="J37" i="16" s="1"/>
  <c r="C36" i="16"/>
  <c r="E36" i="16" s="1"/>
  <c r="C35" i="16"/>
  <c r="H35" i="16" s="1"/>
  <c r="J35" i="16" s="1"/>
  <c r="C34" i="16"/>
  <c r="E34" i="16" s="1"/>
  <c r="E33" i="16"/>
  <c r="C33" i="16"/>
  <c r="H33" i="16" s="1"/>
  <c r="J33" i="16" s="1"/>
  <c r="C32" i="16"/>
  <c r="E32" i="16" s="1"/>
  <c r="C31" i="16"/>
  <c r="H31" i="16" s="1"/>
  <c r="J31" i="16" s="1"/>
  <c r="C30" i="16"/>
  <c r="E30" i="16" s="1"/>
  <c r="E29" i="16"/>
  <c r="C29" i="16"/>
  <c r="H29" i="16" s="1"/>
  <c r="J29" i="16" s="1"/>
  <c r="C28" i="16"/>
  <c r="E28" i="16" s="1"/>
  <c r="C27" i="16"/>
  <c r="H27" i="16" s="1"/>
  <c r="J27" i="16" s="1"/>
  <c r="C26" i="16"/>
  <c r="E26" i="16" s="1"/>
  <c r="E25" i="16"/>
  <c r="C25" i="16"/>
  <c r="H25" i="16" s="1"/>
  <c r="J25" i="16" s="1"/>
  <c r="C24" i="16"/>
  <c r="E24" i="16" s="1"/>
  <c r="C23" i="16"/>
  <c r="H23" i="16" s="1"/>
  <c r="J23" i="16" s="1"/>
  <c r="C22" i="16"/>
  <c r="E22" i="16" s="1"/>
  <c r="E21" i="16"/>
  <c r="C21" i="16"/>
  <c r="H21" i="16" s="1"/>
  <c r="J21" i="16" s="1"/>
  <c r="C20" i="16"/>
  <c r="E20" i="16" s="1"/>
  <c r="C19" i="16"/>
  <c r="H19" i="16" s="1"/>
  <c r="J19" i="16" s="1"/>
  <c r="C18" i="16"/>
  <c r="E18" i="16" s="1"/>
  <c r="E17" i="16"/>
  <c r="C17" i="16"/>
  <c r="H17" i="16" s="1"/>
  <c r="J17" i="16" s="1"/>
  <c r="C16" i="16"/>
  <c r="E16" i="16" s="1"/>
  <c r="C15" i="16"/>
  <c r="H15" i="16" s="1"/>
  <c r="J15" i="16" s="1"/>
  <c r="C14" i="16"/>
  <c r="E14" i="16" s="1"/>
  <c r="E13" i="16"/>
  <c r="C13" i="16"/>
  <c r="H13" i="16" s="1"/>
  <c r="J13" i="16" s="1"/>
  <c r="C12" i="16"/>
  <c r="E12" i="16" s="1"/>
  <c r="C11" i="16"/>
  <c r="H11" i="16" s="1"/>
  <c r="J11" i="16" s="1"/>
  <c r="C10" i="16"/>
  <c r="E10" i="16" s="1"/>
  <c r="E9" i="16"/>
  <c r="C9" i="16"/>
  <c r="H9" i="16" s="1"/>
  <c r="J9" i="16" s="1"/>
  <c r="C8" i="16"/>
  <c r="E8" i="16" s="1"/>
  <c r="C7" i="16"/>
  <c r="E7" i="16" s="1"/>
  <c r="E6" i="16"/>
  <c r="C6" i="16"/>
  <c r="H6" i="16" s="1"/>
  <c r="C5" i="16"/>
  <c r="E5" i="16" s="1"/>
  <c r="C4" i="16"/>
  <c r="H4" i="16" s="1"/>
  <c r="H41" i="15"/>
  <c r="I41" i="15" s="1"/>
  <c r="C41" i="15"/>
  <c r="E41" i="15" s="1"/>
  <c r="E37" i="15"/>
  <c r="C49" i="15"/>
  <c r="E49" i="15" s="1"/>
  <c r="C47" i="15"/>
  <c r="E47" i="15" s="1"/>
  <c r="C16" i="15"/>
  <c r="H16" i="15" s="1"/>
  <c r="I16" i="15" s="1"/>
  <c r="C37" i="15"/>
  <c r="H37" i="15" s="1"/>
  <c r="I37" i="15" s="1"/>
  <c r="C39" i="15"/>
  <c r="E39" i="15" s="1"/>
  <c r="H47" i="15" l="1"/>
  <c r="I47" i="15" s="1"/>
  <c r="E4" i="16"/>
  <c r="E11" i="16"/>
  <c r="E15" i="16"/>
  <c r="E19" i="16"/>
  <c r="E23" i="16"/>
  <c r="E27" i="16"/>
  <c r="E31" i="16"/>
  <c r="E35" i="16"/>
  <c r="E39" i="16"/>
  <c r="E43" i="16"/>
  <c r="E47" i="16"/>
  <c r="K7" i="17"/>
  <c r="I7" i="17"/>
  <c r="J7" i="17" s="1"/>
  <c r="I48" i="17"/>
  <c r="J48" i="17" s="1"/>
  <c r="K48" i="17"/>
  <c r="I46" i="17"/>
  <c r="J46" i="17" s="1"/>
  <c r="K46" i="17"/>
  <c r="I44" i="17"/>
  <c r="J44" i="17" s="1"/>
  <c r="K44" i="17"/>
  <c r="I42" i="17"/>
  <c r="J42" i="17" s="1"/>
  <c r="K42" i="17"/>
  <c r="I40" i="17"/>
  <c r="J40" i="17" s="1"/>
  <c r="K40" i="17"/>
  <c r="I38" i="17"/>
  <c r="J38" i="17" s="1"/>
  <c r="K38" i="17"/>
  <c r="I36" i="17"/>
  <c r="J36" i="17" s="1"/>
  <c r="K36" i="17"/>
  <c r="I34" i="17"/>
  <c r="J34" i="17" s="1"/>
  <c r="K34" i="17"/>
  <c r="I32" i="17"/>
  <c r="J32" i="17" s="1"/>
  <c r="K32" i="17"/>
  <c r="I30" i="17"/>
  <c r="J30" i="17" s="1"/>
  <c r="K30" i="17"/>
  <c r="I28" i="17"/>
  <c r="J28" i="17" s="1"/>
  <c r="K28" i="17"/>
  <c r="I26" i="17"/>
  <c r="J26" i="17" s="1"/>
  <c r="K26" i="17"/>
  <c r="I24" i="17"/>
  <c r="J24" i="17" s="1"/>
  <c r="K24" i="17"/>
  <c r="I22" i="17"/>
  <c r="J22" i="17" s="1"/>
  <c r="K22" i="17"/>
  <c r="I20" i="17"/>
  <c r="J20" i="17" s="1"/>
  <c r="K20" i="17"/>
  <c r="I18" i="17"/>
  <c r="J18" i="17" s="1"/>
  <c r="K18" i="17"/>
  <c r="I16" i="17"/>
  <c r="J16" i="17" s="1"/>
  <c r="K16" i="17"/>
  <c r="I14" i="17"/>
  <c r="J14" i="17" s="1"/>
  <c r="K14" i="17"/>
  <c r="I12" i="17"/>
  <c r="J12" i="17" s="1"/>
  <c r="K12" i="17"/>
  <c r="I10" i="17"/>
  <c r="J10" i="17" s="1"/>
  <c r="K10" i="17"/>
  <c r="I8" i="17"/>
  <c r="J8" i="17" s="1"/>
  <c r="K8" i="17"/>
  <c r="I5" i="17"/>
  <c r="J5" i="17" s="1"/>
  <c r="K5" i="17"/>
  <c r="J6" i="16"/>
  <c r="I6" i="16"/>
  <c r="J4" i="16"/>
  <c r="I4" i="16"/>
  <c r="H5" i="16"/>
  <c r="H7" i="16"/>
  <c r="H8" i="16"/>
  <c r="I9" i="16"/>
  <c r="H10" i="16"/>
  <c r="I11" i="16"/>
  <c r="H12" i="16"/>
  <c r="I13" i="16"/>
  <c r="H14" i="16"/>
  <c r="I15" i="16"/>
  <c r="H16" i="16"/>
  <c r="I17" i="16"/>
  <c r="H18" i="16"/>
  <c r="I19" i="16"/>
  <c r="H20" i="16"/>
  <c r="I21" i="16"/>
  <c r="H22" i="16"/>
  <c r="I23" i="16"/>
  <c r="H24" i="16"/>
  <c r="I25" i="16"/>
  <c r="H26" i="16"/>
  <c r="I27" i="16"/>
  <c r="H28" i="16"/>
  <c r="I29" i="16"/>
  <c r="H30" i="16"/>
  <c r="I31" i="16"/>
  <c r="H32" i="16"/>
  <c r="I33" i="16"/>
  <c r="H34" i="16"/>
  <c r="I35" i="16"/>
  <c r="H36" i="16"/>
  <c r="I37" i="16"/>
  <c r="H38" i="16"/>
  <c r="I39" i="16"/>
  <c r="H40" i="16"/>
  <c r="I41" i="16"/>
  <c r="H42" i="16"/>
  <c r="I43" i="16"/>
  <c r="H44" i="16"/>
  <c r="I45" i="16"/>
  <c r="H46" i="16"/>
  <c r="I47" i="16"/>
  <c r="H48" i="16"/>
  <c r="I49" i="16"/>
  <c r="E16" i="15"/>
  <c r="H39" i="15"/>
  <c r="I39" i="15" s="1"/>
  <c r="H49" i="15"/>
  <c r="I49" i="15" s="1"/>
  <c r="J47" i="15"/>
  <c r="J49" i="15"/>
  <c r="J41" i="15"/>
  <c r="J39" i="15"/>
  <c r="J37" i="15"/>
  <c r="J16" i="15"/>
  <c r="C48" i="15"/>
  <c r="C46" i="15"/>
  <c r="E46" i="15" s="1"/>
  <c r="C45" i="15"/>
  <c r="H45" i="15" s="1"/>
  <c r="C44" i="15"/>
  <c r="E44" i="15" s="1"/>
  <c r="C43" i="15"/>
  <c r="H43" i="15" s="1"/>
  <c r="C42" i="15"/>
  <c r="E42" i="15" s="1"/>
  <c r="C40" i="15"/>
  <c r="C38" i="15"/>
  <c r="E38" i="15" s="1"/>
  <c r="C36" i="15"/>
  <c r="H36" i="15" s="1"/>
  <c r="C35" i="15"/>
  <c r="E35" i="15" s="1"/>
  <c r="C34" i="15"/>
  <c r="H34" i="15" s="1"/>
  <c r="C33" i="15"/>
  <c r="E33" i="15" s="1"/>
  <c r="C32" i="15"/>
  <c r="H32" i="15" s="1"/>
  <c r="C31" i="15"/>
  <c r="E31" i="15" s="1"/>
  <c r="C30" i="15"/>
  <c r="H30" i="15" s="1"/>
  <c r="C29" i="15"/>
  <c r="E29" i="15" s="1"/>
  <c r="C28" i="15"/>
  <c r="H28" i="15" s="1"/>
  <c r="C27" i="15"/>
  <c r="E27" i="15" s="1"/>
  <c r="C26" i="15"/>
  <c r="H26" i="15" s="1"/>
  <c r="C25" i="15"/>
  <c r="E25" i="15" s="1"/>
  <c r="E24" i="15"/>
  <c r="C24" i="15"/>
  <c r="H24" i="15" s="1"/>
  <c r="C23" i="15"/>
  <c r="E23" i="15" s="1"/>
  <c r="C22" i="15"/>
  <c r="H22" i="15" s="1"/>
  <c r="C21" i="15"/>
  <c r="E21" i="15" s="1"/>
  <c r="C20" i="15"/>
  <c r="H20" i="15" s="1"/>
  <c r="C19" i="15"/>
  <c r="E19" i="15" s="1"/>
  <c r="C18" i="15"/>
  <c r="H18" i="15" s="1"/>
  <c r="C17" i="15"/>
  <c r="E17" i="15" s="1"/>
  <c r="C15" i="15"/>
  <c r="H15" i="15" s="1"/>
  <c r="C14" i="15"/>
  <c r="E14" i="15" s="1"/>
  <c r="C13" i="15"/>
  <c r="H13" i="15" s="1"/>
  <c r="C12" i="15"/>
  <c r="E12" i="15" s="1"/>
  <c r="C11" i="15"/>
  <c r="H11" i="15" s="1"/>
  <c r="C10" i="15"/>
  <c r="E10" i="15" s="1"/>
  <c r="C9" i="15"/>
  <c r="H9" i="15" s="1"/>
  <c r="C8" i="15"/>
  <c r="E8" i="15" s="1"/>
  <c r="E7" i="15"/>
  <c r="C7" i="15"/>
  <c r="H7" i="15" s="1"/>
  <c r="C6" i="15"/>
  <c r="E6" i="15" s="1"/>
  <c r="C5" i="15"/>
  <c r="H5" i="15" s="1"/>
  <c r="C4" i="15"/>
  <c r="E4" i="15" s="1"/>
  <c r="E23" i="14"/>
  <c r="C11" i="14"/>
  <c r="H11" i="14" s="1"/>
  <c r="C23" i="14"/>
  <c r="H23" i="14" s="1"/>
  <c r="E21" i="14"/>
  <c r="C21" i="14"/>
  <c r="H21" i="14" s="1"/>
  <c r="C22" i="14"/>
  <c r="E22" i="14" s="1"/>
  <c r="C42" i="14"/>
  <c r="E42" i="14" s="1"/>
  <c r="C39" i="14"/>
  <c r="E39" i="14" s="1"/>
  <c r="C32" i="14"/>
  <c r="H32" i="14" s="1"/>
  <c r="C30" i="14"/>
  <c r="E30" i="14" s="1"/>
  <c r="J23" i="14" l="1"/>
  <c r="I23" i="14"/>
  <c r="J11" i="14"/>
  <c r="I11" i="14"/>
  <c r="E32" i="14"/>
  <c r="E11" i="14"/>
  <c r="H22" i="14"/>
  <c r="E15" i="15"/>
  <c r="E32" i="15"/>
  <c r="J7" i="16"/>
  <c r="I7" i="16"/>
  <c r="I48" i="16"/>
  <c r="J48" i="16"/>
  <c r="I46" i="16"/>
  <c r="J46" i="16"/>
  <c r="I44" i="16"/>
  <c r="J44" i="16"/>
  <c r="I42" i="16"/>
  <c r="J42" i="16"/>
  <c r="I40" i="16"/>
  <c r="J40" i="16"/>
  <c r="I38" i="16"/>
  <c r="J38" i="16"/>
  <c r="I36" i="16"/>
  <c r="J36" i="16"/>
  <c r="I34" i="16"/>
  <c r="J34" i="16"/>
  <c r="I32" i="16"/>
  <c r="J32" i="16"/>
  <c r="I30" i="16"/>
  <c r="J30" i="16"/>
  <c r="I28" i="16"/>
  <c r="J28" i="16"/>
  <c r="I26" i="16"/>
  <c r="J26" i="16"/>
  <c r="I24" i="16"/>
  <c r="J24" i="16"/>
  <c r="I22" i="16"/>
  <c r="J22" i="16"/>
  <c r="I20" i="16"/>
  <c r="J20" i="16"/>
  <c r="I18" i="16"/>
  <c r="J18" i="16"/>
  <c r="I16" i="16"/>
  <c r="J16" i="16"/>
  <c r="I14" i="16"/>
  <c r="J14" i="16"/>
  <c r="I12" i="16"/>
  <c r="J12" i="16"/>
  <c r="I10" i="16"/>
  <c r="J10" i="16"/>
  <c r="I8" i="16"/>
  <c r="J8" i="16"/>
  <c r="I5" i="16"/>
  <c r="J5" i="16"/>
  <c r="E11" i="15"/>
  <c r="E20" i="15"/>
  <c r="E28" i="15"/>
  <c r="E36" i="15"/>
  <c r="E40" i="15"/>
  <c r="H40" i="15"/>
  <c r="H48" i="15"/>
  <c r="E48" i="15"/>
  <c r="E43" i="15"/>
  <c r="E5" i="15"/>
  <c r="E9" i="15"/>
  <c r="E13" i="15"/>
  <c r="E18" i="15"/>
  <c r="E22" i="15"/>
  <c r="E26" i="15"/>
  <c r="E30" i="15"/>
  <c r="E34" i="15"/>
  <c r="E45" i="15"/>
  <c r="J11" i="15"/>
  <c r="I11" i="15"/>
  <c r="J5" i="15"/>
  <c r="I5" i="15"/>
  <c r="J9" i="15"/>
  <c r="I9" i="15"/>
  <c r="J13" i="15"/>
  <c r="I13" i="15"/>
  <c r="J18" i="15"/>
  <c r="I18" i="15"/>
  <c r="J22" i="15"/>
  <c r="I22" i="15"/>
  <c r="J26" i="15"/>
  <c r="I26" i="15"/>
  <c r="J30" i="15"/>
  <c r="I30" i="15"/>
  <c r="J34" i="15"/>
  <c r="I34" i="15"/>
  <c r="J45" i="15"/>
  <c r="I45" i="15"/>
  <c r="J7" i="15"/>
  <c r="I7" i="15"/>
  <c r="J15" i="15"/>
  <c r="I15" i="15"/>
  <c r="J20" i="15"/>
  <c r="I20" i="15"/>
  <c r="J24" i="15"/>
  <c r="I24" i="15"/>
  <c r="J28" i="15"/>
  <c r="I28" i="15"/>
  <c r="J32" i="15"/>
  <c r="I32" i="15"/>
  <c r="J36" i="15"/>
  <c r="I36" i="15"/>
  <c r="J43" i="15"/>
  <c r="I43" i="15"/>
  <c r="H6" i="15"/>
  <c r="H8" i="15"/>
  <c r="H10" i="15"/>
  <c r="H12" i="15"/>
  <c r="H14" i="15"/>
  <c r="H17" i="15"/>
  <c r="H19" i="15"/>
  <c r="H21" i="15"/>
  <c r="H23" i="15"/>
  <c r="H25" i="15"/>
  <c r="H27" i="15"/>
  <c r="H29" i="15"/>
  <c r="H31" i="15"/>
  <c r="H33" i="15"/>
  <c r="H35" i="15"/>
  <c r="H38" i="15"/>
  <c r="H42" i="15"/>
  <c r="H44" i="15"/>
  <c r="H46" i="15"/>
  <c r="H4" i="15"/>
  <c r="I32" i="14"/>
  <c r="J32" i="14"/>
  <c r="I21" i="14"/>
  <c r="J21" i="14"/>
  <c r="H30" i="14"/>
  <c r="H39" i="14"/>
  <c r="H42" i="14"/>
  <c r="C5" i="14"/>
  <c r="H5" i="14" s="1"/>
  <c r="I5" i="14" s="1"/>
  <c r="C4" i="14"/>
  <c r="E4" i="14" s="1"/>
  <c r="I22" i="14" l="1"/>
  <c r="J22" i="14"/>
  <c r="I40" i="15"/>
  <c r="J40" i="15"/>
  <c r="I48" i="15"/>
  <c r="J48" i="15"/>
  <c r="I44" i="15"/>
  <c r="J44" i="15"/>
  <c r="I33" i="15"/>
  <c r="J33" i="15"/>
  <c r="I29" i="15"/>
  <c r="J29" i="15"/>
  <c r="I25" i="15"/>
  <c r="J25" i="15"/>
  <c r="I21" i="15"/>
  <c r="J21" i="15"/>
  <c r="I17" i="15"/>
  <c r="J17" i="15"/>
  <c r="I12" i="15"/>
  <c r="J12" i="15"/>
  <c r="I8" i="15"/>
  <c r="J8" i="15"/>
  <c r="I38" i="15"/>
  <c r="J38" i="15"/>
  <c r="I4" i="15"/>
  <c r="J4" i="15"/>
  <c r="I46" i="15"/>
  <c r="J46" i="15"/>
  <c r="I42" i="15"/>
  <c r="J42" i="15"/>
  <c r="I35" i="15"/>
  <c r="J35" i="15"/>
  <c r="I31" i="15"/>
  <c r="J31" i="15"/>
  <c r="I27" i="15"/>
  <c r="J27" i="15"/>
  <c r="I23" i="15"/>
  <c r="J23" i="15"/>
  <c r="I19" i="15"/>
  <c r="J19" i="15"/>
  <c r="I14" i="15"/>
  <c r="J14" i="15"/>
  <c r="I10" i="15"/>
  <c r="J10" i="15"/>
  <c r="I6" i="15"/>
  <c r="J6" i="15"/>
  <c r="I39" i="14"/>
  <c r="J39" i="14"/>
  <c r="I42" i="14"/>
  <c r="J42" i="14"/>
  <c r="I30" i="14"/>
  <c r="J30" i="14"/>
  <c r="H4" i="14"/>
  <c r="I4" i="14" s="1"/>
  <c r="E5" i="14"/>
  <c r="J4" i="14"/>
  <c r="J5" i="14"/>
  <c r="C33" i="14"/>
  <c r="E33" i="14" s="1"/>
  <c r="C20" i="14"/>
  <c r="E20" i="14" s="1"/>
  <c r="C28" i="14"/>
  <c r="E28" i="14" s="1"/>
  <c r="C10" i="14"/>
  <c r="E10" i="14" s="1"/>
  <c r="C27" i="14"/>
  <c r="H27" i="14" s="1"/>
  <c r="C24" i="14"/>
  <c r="E24" i="14" s="1"/>
  <c r="C19" i="14"/>
  <c r="H19" i="14" s="1"/>
  <c r="C8" i="14"/>
  <c r="E8" i="14" s="1"/>
  <c r="C6" i="14"/>
  <c r="H6" i="14" s="1"/>
  <c r="C16" i="14"/>
  <c r="E16" i="14" s="1"/>
  <c r="C17" i="14"/>
  <c r="H17" i="14" s="1"/>
  <c r="C37" i="14"/>
  <c r="E37" i="14" s="1"/>
  <c r="C15" i="14"/>
  <c r="H15" i="14" s="1"/>
  <c r="C18" i="14"/>
  <c r="E18" i="14" s="1"/>
  <c r="C26" i="14"/>
  <c r="H26" i="14" s="1"/>
  <c r="C14" i="14"/>
  <c r="E14" i="14" s="1"/>
  <c r="C9" i="14"/>
  <c r="H9" i="14" s="1"/>
  <c r="C31" i="14"/>
  <c r="H31" i="14" s="1"/>
  <c r="C34" i="14"/>
  <c r="H34" i="14" s="1"/>
  <c r="C35" i="14"/>
  <c r="E35" i="14" s="1"/>
  <c r="C36" i="14"/>
  <c r="H36" i="14" s="1"/>
  <c r="C43" i="14"/>
  <c r="E43" i="14" s="1"/>
  <c r="C29" i="14"/>
  <c r="H29" i="14" s="1"/>
  <c r="J29" i="14" s="1"/>
  <c r="C13" i="14"/>
  <c r="E13" i="14" s="1"/>
  <c r="C12" i="14"/>
  <c r="H12" i="14" s="1"/>
  <c r="J12" i="14" s="1"/>
  <c r="C38" i="14"/>
  <c r="E38" i="14" s="1"/>
  <c r="C25" i="14"/>
  <c r="H25" i="14" s="1"/>
  <c r="J25" i="14" s="1"/>
  <c r="C7" i="14"/>
  <c r="E7" i="14" s="1"/>
  <c r="C41" i="14"/>
  <c r="H41" i="14" s="1"/>
  <c r="J41" i="14" s="1"/>
  <c r="C40" i="14"/>
  <c r="E40" i="14" s="1"/>
  <c r="H33" i="14" l="1"/>
  <c r="I33" i="14" s="1"/>
  <c r="H20" i="14"/>
  <c r="I20" i="14" s="1"/>
  <c r="H28" i="14"/>
  <c r="I28" i="14" s="1"/>
  <c r="H10" i="14"/>
  <c r="I10" i="14" s="1"/>
  <c r="J33" i="14"/>
  <c r="J20" i="14"/>
  <c r="J28" i="14"/>
  <c r="J10" i="14"/>
  <c r="E6" i="14"/>
  <c r="E9" i="14"/>
  <c r="E15" i="14"/>
  <c r="E34" i="14"/>
  <c r="E31" i="14"/>
  <c r="E26" i="14"/>
  <c r="E17" i="14"/>
  <c r="E19" i="14"/>
  <c r="E27" i="14"/>
  <c r="E36" i="14"/>
  <c r="H43" i="14"/>
  <c r="I43" i="14" s="1"/>
  <c r="E29" i="14"/>
  <c r="H13" i="14"/>
  <c r="I13" i="14" s="1"/>
  <c r="E12" i="14"/>
  <c r="H38" i="14"/>
  <c r="I38" i="14" s="1"/>
  <c r="E25" i="14"/>
  <c r="H7" i="14"/>
  <c r="I7" i="14" s="1"/>
  <c r="E41" i="14"/>
  <c r="H40" i="14"/>
  <c r="I40" i="14" s="1"/>
  <c r="I41" i="14"/>
  <c r="I25" i="14"/>
  <c r="I12" i="14"/>
  <c r="I29" i="14"/>
  <c r="J34" i="14"/>
  <c r="I34" i="14"/>
  <c r="J9" i="14"/>
  <c r="I9" i="14"/>
  <c r="J15" i="14"/>
  <c r="I15" i="14"/>
  <c r="J6" i="14"/>
  <c r="I6" i="14"/>
  <c r="J27" i="14"/>
  <c r="I27" i="14"/>
  <c r="J36" i="14"/>
  <c r="I36" i="14"/>
  <c r="J31" i="14"/>
  <c r="I31" i="14"/>
  <c r="J26" i="14"/>
  <c r="I26" i="14"/>
  <c r="J17" i="14"/>
  <c r="I17" i="14"/>
  <c r="J19" i="14"/>
  <c r="I19" i="14"/>
  <c r="H35" i="14"/>
  <c r="H14" i="14"/>
  <c r="H18" i="14"/>
  <c r="H37" i="14"/>
  <c r="H16" i="14"/>
  <c r="H8" i="14"/>
  <c r="H24" i="14"/>
  <c r="E26" i="13"/>
  <c r="C28" i="13"/>
  <c r="E28" i="13" s="1"/>
  <c r="C26" i="13"/>
  <c r="H26" i="13" s="1"/>
  <c r="I26" i="13" s="1"/>
  <c r="C6" i="13"/>
  <c r="E6" i="13" s="1"/>
  <c r="C31" i="13"/>
  <c r="H31" i="13" s="1"/>
  <c r="C30" i="13"/>
  <c r="E30" i="13" s="1"/>
  <c r="C29" i="13"/>
  <c r="H29" i="13" s="1"/>
  <c r="C27" i="13"/>
  <c r="E27" i="13" s="1"/>
  <c r="C25" i="13"/>
  <c r="H25" i="13" s="1"/>
  <c r="C24" i="13"/>
  <c r="E24" i="13" s="1"/>
  <c r="C23" i="13"/>
  <c r="H23" i="13" s="1"/>
  <c r="C22" i="13"/>
  <c r="E22" i="13" s="1"/>
  <c r="C21" i="13"/>
  <c r="H21" i="13" s="1"/>
  <c r="C20" i="13"/>
  <c r="E20" i="13" s="1"/>
  <c r="C19" i="13"/>
  <c r="H19" i="13" s="1"/>
  <c r="C18" i="13"/>
  <c r="E18" i="13" s="1"/>
  <c r="E17" i="13"/>
  <c r="C17" i="13"/>
  <c r="H17" i="13" s="1"/>
  <c r="C16" i="13"/>
  <c r="E16" i="13" s="1"/>
  <c r="C15" i="13"/>
  <c r="H15" i="13" s="1"/>
  <c r="C14" i="13"/>
  <c r="E14" i="13" s="1"/>
  <c r="C13" i="13"/>
  <c r="H13" i="13" s="1"/>
  <c r="C12" i="13"/>
  <c r="E12" i="13" s="1"/>
  <c r="C11" i="13"/>
  <c r="H11" i="13" s="1"/>
  <c r="C10" i="13"/>
  <c r="E10" i="13" s="1"/>
  <c r="C9" i="13"/>
  <c r="H9" i="13" s="1"/>
  <c r="C8" i="13"/>
  <c r="C7" i="13"/>
  <c r="H7" i="13" s="1"/>
  <c r="J7" i="13" s="1"/>
  <c r="C5" i="13"/>
  <c r="H5" i="13" s="1"/>
  <c r="J5" i="13" s="1"/>
  <c r="C4" i="13"/>
  <c r="E4" i="13" s="1"/>
  <c r="E9" i="13" l="1"/>
  <c r="E25" i="13"/>
  <c r="H6" i="13"/>
  <c r="H28" i="13"/>
  <c r="I28" i="13" s="1"/>
  <c r="J7" i="14"/>
  <c r="J13" i="14"/>
  <c r="J43" i="14"/>
  <c r="J38" i="14"/>
  <c r="J40" i="14"/>
  <c r="I24" i="14"/>
  <c r="J24" i="14"/>
  <c r="I16" i="14"/>
  <c r="J16" i="14"/>
  <c r="I18" i="14"/>
  <c r="J18" i="14"/>
  <c r="I35" i="14"/>
  <c r="J35" i="14"/>
  <c r="I8" i="14"/>
  <c r="J8" i="14"/>
  <c r="I37" i="14"/>
  <c r="J37" i="14"/>
  <c r="I14" i="14"/>
  <c r="J14" i="14"/>
  <c r="J28" i="13"/>
  <c r="J26" i="13"/>
  <c r="E13" i="13"/>
  <c r="E21" i="13"/>
  <c r="H4" i="13"/>
  <c r="I4" i="13" s="1"/>
  <c r="E5" i="13"/>
  <c r="E7" i="13"/>
  <c r="E11" i="13"/>
  <c r="E15" i="13"/>
  <c r="E19" i="13"/>
  <c r="E23" i="13"/>
  <c r="E29" i="13"/>
  <c r="E31" i="13"/>
  <c r="I5" i="13"/>
  <c r="I7" i="13"/>
  <c r="J9" i="13"/>
  <c r="I9" i="13"/>
  <c r="J13" i="13"/>
  <c r="I13" i="13"/>
  <c r="J17" i="13"/>
  <c r="I17" i="13"/>
  <c r="J21" i="13"/>
  <c r="I21" i="13"/>
  <c r="J25" i="13"/>
  <c r="I25" i="13"/>
  <c r="J31" i="13"/>
  <c r="I31" i="13"/>
  <c r="J4" i="13"/>
  <c r="E8" i="13"/>
  <c r="H8" i="13"/>
  <c r="J11" i="13"/>
  <c r="I11" i="13"/>
  <c r="J15" i="13"/>
  <c r="I15" i="13"/>
  <c r="J19" i="13"/>
  <c r="I19" i="13"/>
  <c r="J23" i="13"/>
  <c r="I23" i="13"/>
  <c r="J29" i="13"/>
  <c r="I29" i="13"/>
  <c r="H10" i="13"/>
  <c r="H12" i="13"/>
  <c r="H14" i="13"/>
  <c r="H16" i="13"/>
  <c r="H18" i="13"/>
  <c r="H20" i="13"/>
  <c r="H22" i="13"/>
  <c r="H24" i="13"/>
  <c r="H27" i="13"/>
  <c r="H30" i="13"/>
  <c r="C29" i="12"/>
  <c r="H29" i="12" s="1"/>
  <c r="C28" i="12"/>
  <c r="H28" i="12" s="1"/>
  <c r="I28" i="12" l="1"/>
  <c r="J28" i="12"/>
  <c r="E28" i="12"/>
  <c r="I6" i="13"/>
  <c r="J6" i="13"/>
  <c r="I30" i="13"/>
  <c r="J30" i="13"/>
  <c r="I24" i="13"/>
  <c r="J24" i="13"/>
  <c r="I20" i="13"/>
  <c r="J20" i="13"/>
  <c r="I16" i="13"/>
  <c r="J16" i="13"/>
  <c r="I12" i="13"/>
  <c r="J12" i="13"/>
  <c r="I8" i="13"/>
  <c r="J8" i="13"/>
  <c r="I27" i="13"/>
  <c r="J27" i="13"/>
  <c r="I22" i="13"/>
  <c r="J22" i="13"/>
  <c r="I18" i="13"/>
  <c r="J18" i="13"/>
  <c r="I14" i="13"/>
  <c r="J14" i="13"/>
  <c r="I10" i="13"/>
  <c r="J10" i="13"/>
  <c r="I29" i="12"/>
  <c r="J29" i="12"/>
  <c r="E29" i="12"/>
  <c r="H27" i="12"/>
  <c r="I27" i="12" s="1"/>
  <c r="C27" i="12"/>
  <c r="E27" i="12" s="1"/>
  <c r="C26" i="12"/>
  <c r="H26" i="12" s="1"/>
  <c r="I26" i="12" s="1"/>
  <c r="E26" i="12" l="1"/>
  <c r="J27" i="12"/>
  <c r="J26" i="12"/>
  <c r="C8" i="12"/>
  <c r="E8" i="12" s="1"/>
  <c r="C25" i="12"/>
  <c r="H25" i="12" s="1"/>
  <c r="C24" i="12"/>
  <c r="E24" i="12" s="1"/>
  <c r="C23" i="12"/>
  <c r="H23" i="12" s="1"/>
  <c r="C22" i="12"/>
  <c r="E22" i="12" s="1"/>
  <c r="C21" i="12"/>
  <c r="H21" i="12" s="1"/>
  <c r="C20" i="12"/>
  <c r="E20" i="12" s="1"/>
  <c r="C19" i="12"/>
  <c r="H19" i="12" s="1"/>
  <c r="C18" i="12"/>
  <c r="E18" i="12" s="1"/>
  <c r="C17" i="12"/>
  <c r="H17" i="12" s="1"/>
  <c r="C16" i="12"/>
  <c r="E16" i="12" s="1"/>
  <c r="C15" i="12"/>
  <c r="H15" i="12" s="1"/>
  <c r="C14" i="12"/>
  <c r="E14" i="12" s="1"/>
  <c r="C13" i="12"/>
  <c r="H13" i="12" s="1"/>
  <c r="C12" i="12"/>
  <c r="E12" i="12" s="1"/>
  <c r="E11" i="12"/>
  <c r="C11" i="12"/>
  <c r="H11" i="12" s="1"/>
  <c r="C10" i="12"/>
  <c r="E10" i="12" s="1"/>
  <c r="C9" i="12"/>
  <c r="H9" i="12" s="1"/>
  <c r="C7" i="12"/>
  <c r="E7" i="12" s="1"/>
  <c r="C6" i="12"/>
  <c r="H6" i="12" s="1"/>
  <c r="C5" i="12"/>
  <c r="E5" i="12" s="1"/>
  <c r="C4" i="12"/>
  <c r="H4" i="12" s="1"/>
  <c r="E6" i="12" l="1"/>
  <c r="E21" i="12"/>
  <c r="E15" i="12"/>
  <c r="E19" i="12"/>
  <c r="E23" i="12"/>
  <c r="H8" i="12"/>
  <c r="I8" i="12" s="1"/>
  <c r="E4" i="12"/>
  <c r="E9" i="12"/>
  <c r="E13" i="12"/>
  <c r="E17" i="12"/>
  <c r="E25" i="12"/>
  <c r="J8" i="12"/>
  <c r="J4" i="12"/>
  <c r="I4" i="12"/>
  <c r="J9" i="12"/>
  <c r="I9" i="12"/>
  <c r="J13" i="12"/>
  <c r="I13" i="12"/>
  <c r="J17" i="12"/>
  <c r="I17" i="12"/>
  <c r="J21" i="12"/>
  <c r="I21" i="12"/>
  <c r="J25" i="12"/>
  <c r="I25" i="12"/>
  <c r="J6" i="12"/>
  <c r="I6" i="12"/>
  <c r="J11" i="12"/>
  <c r="I11" i="12"/>
  <c r="J15" i="12"/>
  <c r="I15" i="12"/>
  <c r="J19" i="12"/>
  <c r="I19" i="12"/>
  <c r="J23" i="12"/>
  <c r="I23" i="12"/>
  <c r="H5" i="12"/>
  <c r="H7" i="12"/>
  <c r="H10" i="12"/>
  <c r="H12" i="12"/>
  <c r="H14" i="12"/>
  <c r="H16" i="12"/>
  <c r="H18" i="12"/>
  <c r="H20" i="12"/>
  <c r="H22" i="12"/>
  <c r="H24" i="12"/>
  <c r="E24" i="11"/>
  <c r="C24" i="11"/>
  <c r="H24" i="11" s="1"/>
  <c r="I24" i="11" s="1"/>
  <c r="I24" i="12" l="1"/>
  <c r="J24" i="12"/>
  <c r="I20" i="12"/>
  <c r="J20" i="12"/>
  <c r="I16" i="12"/>
  <c r="J16" i="12"/>
  <c r="I12" i="12"/>
  <c r="J12" i="12"/>
  <c r="I7" i="12"/>
  <c r="J7" i="12"/>
  <c r="I22" i="12"/>
  <c r="J22" i="12"/>
  <c r="I18" i="12"/>
  <c r="J18" i="12"/>
  <c r="I14" i="12"/>
  <c r="J14" i="12"/>
  <c r="I10" i="12"/>
  <c r="J10" i="12"/>
  <c r="I5" i="12"/>
  <c r="J5" i="12"/>
  <c r="J24" i="11"/>
  <c r="C23" i="11"/>
  <c r="H23" i="11" s="1"/>
  <c r="C22" i="11"/>
  <c r="E22" i="11" s="1"/>
  <c r="E21" i="11"/>
  <c r="C21" i="11"/>
  <c r="H21" i="11" s="1"/>
  <c r="C20" i="11"/>
  <c r="E20" i="11" s="1"/>
  <c r="C19" i="11"/>
  <c r="H19" i="11" s="1"/>
  <c r="C18" i="11"/>
  <c r="E18" i="11" s="1"/>
  <c r="E17" i="11"/>
  <c r="C17" i="11"/>
  <c r="H17" i="11" s="1"/>
  <c r="C16" i="11"/>
  <c r="E16" i="11" s="1"/>
  <c r="C15" i="11"/>
  <c r="H15" i="11" s="1"/>
  <c r="C14" i="11"/>
  <c r="E14" i="11" s="1"/>
  <c r="E13" i="11"/>
  <c r="C13" i="11"/>
  <c r="H13" i="11" s="1"/>
  <c r="C12" i="11"/>
  <c r="E12" i="11" s="1"/>
  <c r="C11" i="11"/>
  <c r="H11" i="11" s="1"/>
  <c r="C10" i="11"/>
  <c r="E10" i="11" s="1"/>
  <c r="E9" i="11"/>
  <c r="C9" i="11"/>
  <c r="H9" i="11" s="1"/>
  <c r="C8" i="11"/>
  <c r="E8" i="11" s="1"/>
  <c r="C7" i="11"/>
  <c r="H7" i="11" s="1"/>
  <c r="C6" i="11"/>
  <c r="E6" i="11" s="1"/>
  <c r="E5" i="11"/>
  <c r="C5" i="11"/>
  <c r="H5" i="11" s="1"/>
  <c r="C4" i="11"/>
  <c r="E4" i="11" s="1"/>
  <c r="E7" i="11" l="1"/>
  <c r="E11" i="11"/>
  <c r="E15" i="11"/>
  <c r="E19" i="11"/>
  <c r="E23" i="11"/>
  <c r="J7" i="11"/>
  <c r="I7" i="11"/>
  <c r="J11" i="11"/>
  <c r="I11" i="11"/>
  <c r="J15" i="11"/>
  <c r="I15" i="11"/>
  <c r="J19" i="11"/>
  <c r="I19" i="11"/>
  <c r="J23" i="11"/>
  <c r="I23" i="11"/>
  <c r="J5" i="11"/>
  <c r="I5" i="11"/>
  <c r="J9" i="11"/>
  <c r="I9" i="11"/>
  <c r="J13" i="11"/>
  <c r="I13" i="11"/>
  <c r="J17" i="11"/>
  <c r="I17" i="11"/>
  <c r="J21" i="11"/>
  <c r="I21" i="11"/>
  <c r="H4" i="11"/>
  <c r="H6" i="11"/>
  <c r="H8" i="11"/>
  <c r="H10" i="11"/>
  <c r="H12" i="11"/>
  <c r="H14" i="11"/>
  <c r="H16" i="11"/>
  <c r="H18" i="11"/>
  <c r="H20" i="11"/>
  <c r="H22" i="11"/>
  <c r="H23" i="10"/>
  <c r="I23" i="10" s="1"/>
  <c r="C23" i="10"/>
  <c r="E23" i="10" s="1"/>
  <c r="C22" i="10"/>
  <c r="H22" i="10" s="1"/>
  <c r="I22" i="10" s="1"/>
  <c r="E22" i="10" l="1"/>
  <c r="I22" i="11"/>
  <c r="J22" i="11"/>
  <c r="I18" i="11"/>
  <c r="J18" i="11"/>
  <c r="I14" i="11"/>
  <c r="J14" i="11"/>
  <c r="I10" i="11"/>
  <c r="J10" i="11"/>
  <c r="I6" i="11"/>
  <c r="J6" i="11"/>
  <c r="I20" i="11"/>
  <c r="J20" i="11"/>
  <c r="I16" i="11"/>
  <c r="J16" i="11"/>
  <c r="I12" i="11"/>
  <c r="J12" i="11"/>
  <c r="I8" i="11"/>
  <c r="J8" i="11"/>
  <c r="I4" i="11"/>
  <c r="J4" i="11"/>
  <c r="J23" i="10"/>
  <c r="J22" i="10"/>
  <c r="C21" i="10"/>
  <c r="H21" i="10" s="1"/>
  <c r="I21" i="10" l="1"/>
  <c r="J21" i="10"/>
  <c r="E21" i="10"/>
  <c r="C20" i="10" l="1"/>
  <c r="E20" i="10" s="1"/>
  <c r="C19" i="10"/>
  <c r="H19" i="10" s="1"/>
  <c r="C18" i="10"/>
  <c r="H18" i="10" s="1"/>
  <c r="J18" i="10" s="1"/>
  <c r="I19" i="10" l="1"/>
  <c r="J19" i="10"/>
  <c r="H20" i="10"/>
  <c r="I20" i="10" s="1"/>
  <c r="E19" i="10"/>
  <c r="I18" i="10"/>
  <c r="E18" i="10"/>
  <c r="J20" i="10"/>
  <c r="C17" i="10"/>
  <c r="H17" i="10" s="1"/>
  <c r="C16" i="10"/>
  <c r="E16" i="10" s="1"/>
  <c r="C15" i="10"/>
  <c r="E15" i="10" s="1"/>
  <c r="C14" i="10"/>
  <c r="E14" i="10" s="1"/>
  <c r="C13" i="10"/>
  <c r="E13" i="10" s="1"/>
  <c r="C12" i="10"/>
  <c r="E12" i="10" s="1"/>
  <c r="C11" i="10"/>
  <c r="E11" i="10" s="1"/>
  <c r="C10" i="10"/>
  <c r="E10" i="10" s="1"/>
  <c r="C9" i="10"/>
  <c r="E9" i="10" s="1"/>
  <c r="C8" i="10"/>
  <c r="E8" i="10" s="1"/>
  <c r="C7" i="10"/>
  <c r="E7" i="10" s="1"/>
  <c r="C6" i="10"/>
  <c r="E6" i="10" s="1"/>
  <c r="C5" i="10"/>
  <c r="E5" i="10" s="1"/>
  <c r="C4" i="10"/>
  <c r="E4" i="10" s="1"/>
  <c r="C17" i="9"/>
  <c r="H17" i="9" s="1"/>
  <c r="K5" i="9"/>
  <c r="K6" i="9"/>
  <c r="K7" i="9"/>
  <c r="K8" i="9"/>
  <c r="K9" i="9"/>
  <c r="K10" i="9"/>
  <c r="K11" i="9"/>
  <c r="K12" i="9"/>
  <c r="K13" i="9"/>
  <c r="K14" i="9"/>
  <c r="K15" i="9"/>
  <c r="K4" i="9"/>
  <c r="C12" i="9"/>
  <c r="H12" i="9" s="1"/>
  <c r="C16" i="9"/>
  <c r="H16" i="9" s="1"/>
  <c r="J16" i="9" l="1"/>
  <c r="I16" i="9"/>
  <c r="I17" i="9"/>
  <c r="J17" i="9"/>
  <c r="E12" i="9"/>
  <c r="E17" i="9"/>
  <c r="E16" i="9"/>
  <c r="E17" i="10"/>
  <c r="J17" i="10"/>
  <c r="I17" i="10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I12" i="9"/>
  <c r="J12" i="9"/>
  <c r="I15" i="10" l="1"/>
  <c r="J15" i="10"/>
  <c r="I13" i="10"/>
  <c r="J13" i="10"/>
  <c r="I11" i="10"/>
  <c r="J11" i="10"/>
  <c r="I9" i="10"/>
  <c r="J9" i="10"/>
  <c r="I7" i="10"/>
  <c r="J7" i="10"/>
  <c r="I5" i="10"/>
  <c r="J5" i="10"/>
  <c r="I16" i="10"/>
  <c r="J16" i="10"/>
  <c r="I14" i="10"/>
  <c r="J14" i="10"/>
  <c r="I12" i="10"/>
  <c r="J12" i="10"/>
  <c r="I10" i="10"/>
  <c r="J10" i="10"/>
  <c r="I8" i="10"/>
  <c r="J8" i="10"/>
  <c r="I6" i="10"/>
  <c r="J6" i="10"/>
  <c r="I4" i="10"/>
  <c r="J4" i="10"/>
  <c r="C15" i="9" l="1"/>
  <c r="E15" i="9" s="1"/>
  <c r="H15" i="9" l="1"/>
  <c r="I15" i="9" s="1"/>
  <c r="C5" i="9"/>
  <c r="E5" i="9" s="1"/>
  <c r="C14" i="9"/>
  <c r="E14" i="9" s="1"/>
  <c r="C13" i="9"/>
  <c r="E13" i="9" s="1"/>
  <c r="C11" i="9"/>
  <c r="E11" i="9" s="1"/>
  <c r="C10" i="9"/>
  <c r="E10" i="9" s="1"/>
  <c r="C9" i="9"/>
  <c r="E9" i="9" s="1"/>
  <c r="C8" i="9"/>
  <c r="E8" i="9" s="1"/>
  <c r="C7" i="9"/>
  <c r="E7" i="9" s="1"/>
  <c r="C6" i="9"/>
  <c r="E6" i="9" s="1"/>
  <c r="C4" i="9"/>
  <c r="E4" i="9" s="1"/>
  <c r="H14" i="9" l="1"/>
  <c r="J15" i="9"/>
  <c r="H5" i="9"/>
  <c r="J5" i="9" s="1"/>
  <c r="I14" i="9"/>
  <c r="J14" i="9"/>
  <c r="H4" i="9"/>
  <c r="H6" i="9"/>
  <c r="H7" i="9"/>
  <c r="H8" i="9"/>
  <c r="H9" i="9"/>
  <c r="H10" i="9"/>
  <c r="H11" i="9"/>
  <c r="H13" i="9"/>
  <c r="C18" i="8"/>
  <c r="H18" i="8" s="1"/>
  <c r="C17" i="8"/>
  <c r="E17" i="8" s="1"/>
  <c r="I5" i="9" l="1"/>
  <c r="I13" i="9"/>
  <c r="J13" i="9"/>
  <c r="I10" i="9"/>
  <c r="J10" i="9"/>
  <c r="I8" i="9"/>
  <c r="J8" i="9"/>
  <c r="I6" i="9"/>
  <c r="J6" i="9"/>
  <c r="I11" i="9"/>
  <c r="J11" i="9"/>
  <c r="I9" i="9"/>
  <c r="J9" i="9"/>
  <c r="I7" i="9"/>
  <c r="J7" i="9"/>
  <c r="I4" i="9"/>
  <c r="J4" i="9"/>
  <c r="I18" i="8"/>
  <c r="J18" i="8"/>
  <c r="H17" i="8"/>
  <c r="E18" i="8"/>
  <c r="C16" i="8"/>
  <c r="H16" i="8" s="1"/>
  <c r="C15" i="8"/>
  <c r="H15" i="8" s="1"/>
  <c r="I15" i="8" l="1"/>
  <c r="J15" i="8"/>
  <c r="E15" i="8"/>
  <c r="I16" i="8"/>
  <c r="J16" i="8"/>
  <c r="I17" i="8"/>
  <c r="J17" i="8"/>
  <c r="E16" i="8"/>
  <c r="C14" i="8" l="1"/>
  <c r="H14" i="8" s="1"/>
  <c r="C7" i="8"/>
  <c r="E7" i="8" s="1"/>
  <c r="I14" i="8" l="1"/>
  <c r="J14" i="8"/>
  <c r="H7" i="8"/>
  <c r="E14" i="8"/>
  <c r="C13" i="8"/>
  <c r="E13" i="8" s="1"/>
  <c r="C12" i="8"/>
  <c r="E12" i="8" s="1"/>
  <c r="C11" i="8"/>
  <c r="E11" i="8" s="1"/>
  <c r="C10" i="8"/>
  <c r="E10" i="8" s="1"/>
  <c r="H13" i="8" l="1"/>
  <c r="I7" i="8"/>
  <c r="J7" i="8"/>
  <c r="H11" i="8"/>
  <c r="H12" i="8"/>
  <c r="H10" i="8"/>
  <c r="C9" i="8"/>
  <c r="E9" i="8" s="1"/>
  <c r="C8" i="8"/>
  <c r="E8" i="8" s="1"/>
  <c r="C6" i="8"/>
  <c r="E6" i="8" s="1"/>
  <c r="C5" i="8"/>
  <c r="E5" i="8" s="1"/>
  <c r="C4" i="8"/>
  <c r="E4" i="8" s="1"/>
  <c r="I10" i="8" l="1"/>
  <c r="J10" i="8"/>
  <c r="I11" i="8"/>
  <c r="J11" i="8"/>
  <c r="I12" i="8"/>
  <c r="J12" i="8"/>
  <c r="I13" i="8"/>
  <c r="J13" i="8"/>
  <c r="H4" i="8"/>
  <c r="H5" i="8"/>
  <c r="H6" i="8"/>
  <c r="H8" i="8"/>
  <c r="H9" i="8"/>
  <c r="C16" i="7"/>
  <c r="H16" i="7" s="1"/>
  <c r="I16" i="7" s="1"/>
  <c r="E16" i="7" l="1"/>
  <c r="I8" i="8"/>
  <c r="J8" i="8"/>
  <c r="I5" i="8"/>
  <c r="J5" i="8"/>
  <c r="I9" i="8"/>
  <c r="J9" i="8"/>
  <c r="I6" i="8"/>
  <c r="J6" i="8"/>
  <c r="I4" i="8"/>
  <c r="J4" i="8"/>
  <c r="C15" i="7"/>
  <c r="H15" i="7" s="1"/>
  <c r="I15" i="7" s="1"/>
  <c r="C14" i="7"/>
  <c r="E14" i="7" s="1"/>
  <c r="C13" i="7"/>
  <c r="E13" i="7" s="1"/>
  <c r="C12" i="7"/>
  <c r="E12" i="7" s="1"/>
  <c r="C11" i="7"/>
  <c r="E11" i="7" s="1"/>
  <c r="C10" i="7"/>
  <c r="E10" i="7" s="1"/>
  <c r="C9" i="7"/>
  <c r="E9" i="7" s="1"/>
  <c r="C8" i="7"/>
  <c r="E8" i="7" s="1"/>
  <c r="C7" i="7"/>
  <c r="E7" i="7" s="1"/>
  <c r="C6" i="7"/>
  <c r="E6" i="7" s="1"/>
  <c r="C5" i="7"/>
  <c r="E5" i="7" s="1"/>
  <c r="C4" i="7"/>
  <c r="E4" i="7" s="1"/>
  <c r="C5" i="6"/>
  <c r="H5" i="6" s="1"/>
  <c r="I5" i="6" s="1"/>
  <c r="C6" i="6"/>
  <c r="E6" i="6" s="1"/>
  <c r="C7" i="6"/>
  <c r="E7" i="6" s="1"/>
  <c r="C8" i="6"/>
  <c r="E8" i="6" s="1"/>
  <c r="C9" i="6"/>
  <c r="E9" i="6" s="1"/>
  <c r="C10" i="6"/>
  <c r="E10" i="6" s="1"/>
  <c r="C11" i="6"/>
  <c r="E11" i="6" s="1"/>
  <c r="C12" i="6"/>
  <c r="E12" i="6" s="1"/>
  <c r="C13" i="6"/>
  <c r="E13" i="6" s="1"/>
  <c r="C4" i="6"/>
  <c r="H4" i="6" s="1"/>
  <c r="I4" i="6" s="1"/>
  <c r="G5" i="5"/>
  <c r="G6" i="5"/>
  <c r="G7" i="5"/>
  <c r="G8" i="5"/>
  <c r="G9" i="5"/>
  <c r="G10" i="5"/>
  <c r="G11" i="5"/>
  <c r="G12" i="5"/>
  <c r="G13" i="5"/>
  <c r="E4" i="4"/>
  <c r="G13" i="4" s="1"/>
  <c r="F13" i="5"/>
  <c r="E13" i="5"/>
  <c r="F12" i="5"/>
  <c r="E12" i="5"/>
  <c r="F11" i="5"/>
  <c r="E11" i="5"/>
  <c r="F10" i="5"/>
  <c r="E10" i="5"/>
  <c r="C10" i="5"/>
  <c r="F9" i="5"/>
  <c r="E9" i="5"/>
  <c r="C9" i="5"/>
  <c r="F8" i="5"/>
  <c r="E8" i="5"/>
  <c r="C8" i="5"/>
  <c r="F7" i="5"/>
  <c r="E7" i="5"/>
  <c r="C7" i="5"/>
  <c r="F6" i="5"/>
  <c r="E6" i="5"/>
  <c r="C6" i="5"/>
  <c r="F5" i="5"/>
  <c r="E5" i="5"/>
  <c r="C5" i="5"/>
  <c r="G4" i="5"/>
  <c r="F4" i="5"/>
  <c r="C4" i="5"/>
  <c r="D9" i="5" s="1"/>
  <c r="E5" i="4"/>
  <c r="E6" i="4"/>
  <c r="E7" i="4"/>
  <c r="E8" i="4"/>
  <c r="E9" i="4"/>
  <c r="E10" i="4"/>
  <c r="E11" i="4"/>
  <c r="E12" i="4"/>
  <c r="E13" i="4"/>
  <c r="F13" i="4"/>
  <c r="F12" i="4"/>
  <c r="G11" i="4"/>
  <c r="C10" i="4"/>
  <c r="C9" i="4"/>
  <c r="C8" i="4"/>
  <c r="G7" i="4"/>
  <c r="C7" i="4"/>
  <c r="F6" i="4"/>
  <c r="C6" i="4"/>
  <c r="C5" i="4"/>
  <c r="F11" i="4"/>
  <c r="C4" i="4"/>
  <c r="D9" i="4" s="1"/>
  <c r="D8" i="4" l="1"/>
  <c r="D4" i="4"/>
  <c r="F4" i="4"/>
  <c r="F8" i="4"/>
  <c r="G9" i="4"/>
  <c r="F10" i="4"/>
  <c r="G12" i="4"/>
  <c r="D13" i="4"/>
  <c r="H14" i="7"/>
  <c r="I14" i="7" s="1"/>
  <c r="E15" i="7"/>
  <c r="H4" i="7"/>
  <c r="I4" i="7" s="1"/>
  <c r="H5" i="7"/>
  <c r="I5" i="7" s="1"/>
  <c r="H6" i="7"/>
  <c r="I6" i="7" s="1"/>
  <c r="H7" i="7"/>
  <c r="I7" i="7" s="1"/>
  <c r="H8" i="7"/>
  <c r="I8" i="7" s="1"/>
  <c r="H9" i="7"/>
  <c r="I9" i="7" s="1"/>
  <c r="H10" i="7"/>
  <c r="I10" i="7" s="1"/>
  <c r="H11" i="7"/>
  <c r="I11" i="7" s="1"/>
  <c r="H12" i="7"/>
  <c r="I12" i="7" s="1"/>
  <c r="H13" i="7"/>
  <c r="I13" i="7" s="1"/>
  <c r="D8" i="5"/>
  <c r="D11" i="5"/>
  <c r="H13" i="6"/>
  <c r="I13" i="6" s="1"/>
  <c r="H11" i="6"/>
  <c r="I11" i="6" s="1"/>
  <c r="H9" i="6"/>
  <c r="I9" i="6" s="1"/>
  <c r="H7" i="6"/>
  <c r="I7" i="6" s="1"/>
  <c r="D13" i="5"/>
  <c r="D6" i="4"/>
  <c r="D10" i="4"/>
  <c r="D11" i="4"/>
  <c r="D12" i="4"/>
  <c r="D4" i="5"/>
  <c r="D5" i="5"/>
  <c r="D6" i="5"/>
  <c r="D10" i="5"/>
  <c r="D12" i="5"/>
  <c r="H12" i="6"/>
  <c r="I12" i="6" s="1"/>
  <c r="H10" i="6"/>
  <c r="I10" i="6" s="1"/>
  <c r="H8" i="6"/>
  <c r="I8" i="6" s="1"/>
  <c r="H6" i="6"/>
  <c r="I6" i="6" s="1"/>
  <c r="E4" i="6"/>
  <c r="E5" i="6"/>
  <c r="D7" i="5"/>
  <c r="G4" i="4"/>
  <c r="D5" i="4"/>
  <c r="F5" i="4"/>
  <c r="G6" i="4"/>
  <c r="D7" i="4"/>
  <c r="F7" i="4"/>
  <c r="G8" i="4"/>
  <c r="F9" i="4"/>
  <c r="G10" i="4"/>
  <c r="E10" i="3"/>
  <c r="C10" i="3"/>
  <c r="E9" i="3"/>
  <c r="C9" i="3"/>
  <c r="E8" i="3"/>
  <c r="C8" i="3"/>
  <c r="E7" i="3"/>
  <c r="C7" i="3"/>
  <c r="E6" i="3"/>
  <c r="C6" i="3"/>
  <c r="E5" i="3"/>
  <c r="C5" i="3"/>
  <c r="E4" i="3"/>
  <c r="F5" i="3" s="1"/>
  <c r="C4" i="3"/>
  <c r="D11" i="3" s="1"/>
  <c r="C4" i="1"/>
  <c r="C5" i="1"/>
  <c r="C6" i="1"/>
  <c r="C7" i="1"/>
  <c r="C8" i="1"/>
  <c r="C9" i="1"/>
  <c r="D4" i="1"/>
  <c r="D5" i="1"/>
  <c r="D6" i="1"/>
  <c r="D7" i="1"/>
  <c r="D8" i="1"/>
  <c r="D9" i="1"/>
  <c r="E4" i="1"/>
  <c r="E5" i="1"/>
  <c r="E6" i="1"/>
  <c r="E7" i="1"/>
  <c r="E8" i="1"/>
  <c r="E9" i="1"/>
  <c r="E3" i="1"/>
  <c r="D3" i="1"/>
  <c r="C3" i="1"/>
  <c r="D4" i="3" l="1"/>
  <c r="D7" i="3"/>
  <c r="D9" i="3"/>
  <c r="D5" i="3"/>
  <c r="F4" i="3"/>
  <c r="F9" i="3"/>
  <c r="F7" i="3"/>
  <c r="D10" i="3"/>
  <c r="D8" i="3"/>
  <c r="D6" i="3"/>
  <c r="F11" i="3"/>
  <c r="G5" i="3"/>
  <c r="G7" i="3"/>
  <c r="G9" i="3"/>
  <c r="G4" i="3"/>
  <c r="G11" i="3"/>
  <c r="G8" i="3"/>
  <c r="G10" i="3"/>
  <c r="G6" i="3"/>
  <c r="F10" i="3"/>
  <c r="F8" i="3"/>
  <c r="F6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B4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TIENE UN 5% DE AUMENTO
</t>
        </r>
      </text>
    </comment>
    <comment ref="A16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PRECIO CON UN AUMENTO DEL 5% LISTA ACTUALIZADA.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B4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TIENE UN 5% DE AUMENTO
</t>
        </r>
      </text>
    </comment>
    <comment ref="A16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PRECIO CON UN AUMENTO DEL 5% LISTA ACTUALIZADA.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B4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TIENE UN 5% DE AUMENTO
</t>
        </r>
      </text>
    </comment>
    <comment ref="A16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PRECIO CON UN AUMENTO DEL 5% LISTA ACTUALIZADA.</t>
        </r>
      </text>
    </comment>
  </commentList>
</comments>
</file>

<file path=xl/sharedStrings.xml><?xml version="1.0" encoding="utf-8"?>
<sst xmlns="http://schemas.openxmlformats.org/spreadsheetml/2006/main" count="1053" uniqueCount="132">
  <si>
    <t>procesadora+licuad manual+batid. Totalmix</t>
  </si>
  <si>
    <t>procesadora mixy</t>
  </si>
  <si>
    <t>licuadora shake</t>
  </si>
  <si>
    <t>licuadora frisky</t>
  </si>
  <si>
    <t>plancha sophy</t>
  </si>
  <si>
    <t>plancha a vapor vapore</t>
  </si>
  <si>
    <t>plancha rocio</t>
  </si>
  <si>
    <t>PRODUCTO</t>
  </si>
  <si>
    <t>LILIANA</t>
  </si>
  <si>
    <t>COSTO</t>
  </si>
  <si>
    <t>MAYORISTA</t>
  </si>
  <si>
    <t>COEFICINTE</t>
  </si>
  <si>
    <t>COSTO C/ IMPUESTOS</t>
  </si>
  <si>
    <t>COEFICI.MAYORISTA</t>
  </si>
  <si>
    <t>PRECIO VTA MAYORISTA</t>
  </si>
  <si>
    <t>COEFIC.MINORISTA</t>
  </si>
  <si>
    <t>PRECIO VTA MINORISTA</t>
  </si>
  <si>
    <t>12 CUOTAS DE:</t>
  </si>
  <si>
    <t>PAVA ELECTRICA AMICHI AP 500</t>
  </si>
  <si>
    <t xml:space="preserve"> AM 459 Procesadora+licuad manual+batid. Totalmix</t>
  </si>
  <si>
    <t xml:space="preserve"> AH 717 Procesadora mixy</t>
  </si>
  <si>
    <t xml:space="preserve"> RPS100 plancha sophy</t>
  </si>
  <si>
    <t xml:space="preserve"> RPS101 plancha rocio</t>
  </si>
  <si>
    <t xml:space="preserve"> RPV400 plancha a vapor vapore</t>
  </si>
  <si>
    <t xml:space="preserve"> AC953 CAFETERA SABORE</t>
  </si>
  <si>
    <t xml:space="preserve"> AP510 PAVA ELÉCTRICA FRATELLA</t>
  </si>
  <si>
    <t>AP500 PAVA ELECTRICA AMICHI AP 500</t>
  </si>
  <si>
    <t xml:space="preserve"> AL531 licuadora frisky</t>
  </si>
  <si>
    <t>AL 516licuadora shake</t>
  </si>
  <si>
    <t xml:space="preserve"> </t>
  </si>
  <si>
    <t xml:space="preserve">      </t>
  </si>
  <si>
    <t>COSTO s/imp</t>
  </si>
  <si>
    <t>costo C/imp</t>
  </si>
  <si>
    <t>COEFICI.MAYORI.</t>
  </si>
  <si>
    <t>COEFICIENTE</t>
  </si>
  <si>
    <t>COEF.TARJETA</t>
  </si>
  <si>
    <t>PRECIO VTA PUBLICO</t>
  </si>
  <si>
    <t>LILIANA: RI</t>
  </si>
  <si>
    <t>VENTILADOR DE PIE 18" CÓD VPRN18 L</t>
  </si>
  <si>
    <t>VENTILADOR DE PIE 20 COD VPRN20 LILIANA</t>
  </si>
  <si>
    <t>PIE 32" - Industrial - 4 Aspas tipo avión con control Remoto</t>
  </si>
  <si>
    <t>Procesadora Manual Licuic AH 100</t>
  </si>
  <si>
    <t>Procesadora Manual Batilic AH 718</t>
  </si>
  <si>
    <t>Batidora Manual Batilic AB 610</t>
  </si>
  <si>
    <t>Pava Eléctrica Rapimate AP 530</t>
  </si>
  <si>
    <t>Cafetera ON TIME</t>
  </si>
  <si>
    <t>Cafetera Smart Coffe</t>
  </si>
  <si>
    <t>Pava eléctrica Pronto Mate</t>
  </si>
  <si>
    <t>Batidora Manual con Bowl AB 620</t>
  </si>
  <si>
    <t>Horno Totalcook 45 litros</t>
  </si>
  <si>
    <t>Plancha a Vapor Con Rociador Vapore</t>
  </si>
  <si>
    <t>Pava eléctrica Color negro Modernmate</t>
  </si>
  <si>
    <t>Plancha seca Rocío con rociador</t>
  </si>
  <si>
    <t>Multiprocesadora Total Mix (incluye Licuadora)</t>
  </si>
  <si>
    <t>Licuadora Liliana Frisky</t>
  </si>
  <si>
    <t>Procesadora Manual  Siluette Color</t>
  </si>
  <si>
    <t>Procesadora Manual Siluete AH 900</t>
  </si>
  <si>
    <t>Batidora CON Bowl Giramix AB 902</t>
  </si>
  <si>
    <t>Pava eléctrica Matera AP 965</t>
  </si>
  <si>
    <t>Tostadora Deluxetost AT 906</t>
  </si>
  <si>
    <t>Plancha seca Rocío con rociador rps 101</t>
  </si>
  <si>
    <t>Plancha con vapor Lizzy RPV 201</t>
  </si>
  <si>
    <t>Cafetera Cofix AC 960</t>
  </si>
  <si>
    <t>Cafetera Smarty AC 964</t>
  </si>
  <si>
    <t>EFECTIVO</t>
  </si>
  <si>
    <t>Licuadora Liliana "Whitelic"</t>
  </si>
  <si>
    <t>Pava eléctrica Prontomate</t>
  </si>
  <si>
    <t>Plancha seca Sophy</t>
  </si>
  <si>
    <t>Licuadora "Frutalic"</t>
  </si>
  <si>
    <t>Batidora Manual Whitemix 300 w</t>
  </si>
  <si>
    <t>Cocina eléctrica Kitchinet</t>
  </si>
  <si>
    <t>Parrila Eléctrica Multiparrila</t>
  </si>
  <si>
    <t>Tostadora Deluxetost AAT 906 Acero Inox</t>
  </si>
  <si>
    <t>Horno eléctrico 45 lts.</t>
  </si>
  <si>
    <t>Exprimidor Citrijug AAE920</t>
  </si>
  <si>
    <t>Plancha Vapore RRPV400</t>
  </si>
  <si>
    <t>Horno 60 lts. Megacook Con Anafes</t>
  </si>
  <si>
    <t>Parrila Eléctrica Multiparrila   AK300</t>
  </si>
  <si>
    <t>Procesadora Manual "TWISTMIX" AH910</t>
  </si>
  <si>
    <t>Cocina eléctrica Kitchinet AAK100</t>
  </si>
  <si>
    <t>Batidora C/Bowl GIR. TRIXER AAB620</t>
  </si>
  <si>
    <t>Horno Totalcook 45 LT AAO945</t>
  </si>
  <si>
    <t>Multiprocesadora MaxiMix AAM610</t>
  </si>
  <si>
    <t>Parrilla Eléctrica "PampaGrill" AAK950</t>
  </si>
  <si>
    <t>Batidora CON Bowl Giramix AB 102</t>
  </si>
  <si>
    <t xml:space="preserve">Horno 50 lts. Maxidigitalcook Con </t>
  </si>
  <si>
    <t>Batidora Manual Vuelty AB101</t>
  </si>
  <si>
    <t>Batidora Planetaria "PowerMIx" AAB912B</t>
  </si>
  <si>
    <t>Pava eléctrica Mateando AAP975B</t>
  </si>
  <si>
    <t>Licuadora "Licuamix"AAL519</t>
  </si>
  <si>
    <t>Picador Liliana "Picamix" AAM909</t>
  </si>
  <si>
    <t>Anafe Eléctrico Liliana 1 Hornalla AAA901</t>
  </si>
  <si>
    <t>Anafe Eléctrico Liliana 2 Hornalla AAA902</t>
  </si>
  <si>
    <t>Horno 50 lts. Maxidigitalcook AAO950</t>
  </si>
  <si>
    <t>Pava eléctrica Modernmate AAP970</t>
  </si>
  <si>
    <t>Pava eléctrica Tempomate AAP975</t>
  </si>
  <si>
    <t>Procesadora Manual "TWISTMIX" AH911R</t>
  </si>
  <si>
    <t>Procesadora Manual Master Pic AAH130</t>
  </si>
  <si>
    <t>Multiprocesadora Fullprossesor AAM780</t>
  </si>
  <si>
    <t>Licuadora "Frutalic" AAL521</t>
  </si>
  <si>
    <t>Multiprocesadora Procelic AAM640</t>
  </si>
  <si>
    <t>Batidora Planetaria "Turbobat" AAB914N</t>
  </si>
  <si>
    <t>Plancha seca ALIZZA RRPS900</t>
  </si>
  <si>
    <t>Plancha seca SHOTTY con rociador RRPS 901</t>
  </si>
  <si>
    <t>Horno eléctrico 46 lts.CHEFCOOK</t>
  </si>
  <si>
    <t>Procesadora Manual MULTIMIX AAM460</t>
  </si>
  <si>
    <t>Tostadora PRETTYTOST</t>
  </si>
  <si>
    <t>Plancha Vapo y Rociador "LIZZY"</t>
  </si>
  <si>
    <t>12 Cuotas Ahora 12 y Naranja (Jue, Vier, Sáb y Dom)</t>
  </si>
  <si>
    <t>12 CUOTAS (Lun, Mar, Mier)</t>
  </si>
  <si>
    <t>Ahora 12 (Jue, Vier, Sáb y Dom)  y 12 Naranja</t>
  </si>
  <si>
    <t>Horno eléctrico 45 lts.Elctricuccine AO945</t>
  </si>
  <si>
    <t>Plancha Vapor y Rociador "LIZZY"</t>
  </si>
  <si>
    <t>Plancha a Vapor y Rociador RRPV 300</t>
  </si>
  <si>
    <t>Procesadora Manual "TWISTMIX" AH110B</t>
  </si>
  <si>
    <t>Multiprocesadora Megapros AM740</t>
  </si>
  <si>
    <t>Ahora 12 y 12 Naranja</t>
  </si>
  <si>
    <t>Procesadora Manual REDMIX AAH120</t>
  </si>
  <si>
    <t>Licuadora "Shakelic" AAL540</t>
  </si>
  <si>
    <t>Pava Eléctrica Acero Inoxidable AAP981</t>
  </si>
  <si>
    <t>Batidora Manual Shake</t>
  </si>
  <si>
    <t>Multiprocesadora Premiumpros AAM468</t>
  </si>
  <si>
    <t>Cafetera con Timer Cofix AAC960</t>
  </si>
  <si>
    <t>Horno Eléctrico 46 lts Chefcook AA0946</t>
  </si>
  <si>
    <t>Plancha Lizzy Vapor y Rociador</t>
  </si>
  <si>
    <t>COEF.TARJETA 12</t>
  </si>
  <si>
    <t>COEFICIENTE TARJETA 6</t>
  </si>
  <si>
    <t>12 AHORA Y 12 NARANJA</t>
  </si>
  <si>
    <t>6 AHORA Y 6 NARANJA</t>
  </si>
  <si>
    <t>Licuadora "filtralic" AAL514</t>
  </si>
  <si>
    <t>Cafetera con Filtro 1,25litros AAC950</t>
  </si>
  <si>
    <t>Procesadora Manual (Mixer)  Rainbow MIX 450 W AAH101B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</si>
</sst>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;[Red]0.00"/>
    <numFmt numFmtId="165" formatCode="&quot;$&quot;\ #,##0.00"/>
    <numFmt numFmtId="166" formatCode="&quot;$&quot;\ #,##0"/>
    <numFmt numFmtId="167" formatCode="&quot;$&quot;#,##0.00"/>
    <numFmt numFmtId="168" formatCode="&quot;$&quot;#,##0"/>
  </numFmts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2" fillId="0" borderId="1" xfId="0" applyFont="1" applyBorder="1" applyAlignment="1">
      <alignment horizontal="center"/>
    </xf>
    <xf numFmtId="0" fontId="0" fillId="3" borderId="1" xfId="0" applyFill="1" applyBorder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1" xfId="0" applyBorder="1"/>
    <xf numFmtId="0" fontId="2" fillId="2" borderId="1" xfId="0" applyFon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16" fontId="0" fillId="0" borderId="0" xfId="0" applyNumberFormat="1"/>
    <xf numFmtId="0" fontId="0" fillId="0" borderId="0" xfId="0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164" fontId="0" fillId="3" borderId="0" xfId="0" applyNumberForma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0" xfId="0" applyBorder="1"/>
    <xf numFmtId="0" fontId="0" fillId="3" borderId="0" xfId="0" applyFill="1" applyBorder="1"/>
    <xf numFmtId="0" fontId="0" fillId="3" borderId="0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2" fillId="0" borderId="1" xfId="0" applyFont="1" applyBorder="1"/>
    <xf numFmtId="0" fontId="0" fillId="4" borderId="1" xfId="0" applyFill="1" applyBorder="1" applyAlignment="1">
      <alignment horizontal="left" vertical="center"/>
    </xf>
    <xf numFmtId="1" fontId="0" fillId="3" borderId="1" xfId="0" applyNumberFormat="1" applyFill="1" applyBorder="1"/>
    <xf numFmtId="1" fontId="0" fillId="0" borderId="1" xfId="0" applyNumberFormat="1" applyBorder="1"/>
    <xf numFmtId="0" fontId="0" fillId="4" borderId="1" xfId="0" applyFill="1" applyBorder="1"/>
    <xf numFmtId="0" fontId="0" fillId="2" borderId="1" xfId="0" applyFill="1" applyBorder="1"/>
    <xf numFmtId="1" fontId="0" fillId="4" borderId="1" xfId="0" applyNumberFormat="1" applyFill="1" applyBorder="1"/>
    <xf numFmtId="16" fontId="0" fillId="0" borderId="1" xfId="0" applyNumberFormat="1" applyBorder="1"/>
    <xf numFmtId="1" fontId="0" fillId="5" borderId="1" xfId="0" applyNumberFormat="1" applyFill="1" applyBorder="1"/>
    <xf numFmtId="1" fontId="0" fillId="2" borderId="1" xfId="0" applyNumberFormat="1" applyFill="1" applyBorder="1"/>
    <xf numFmtId="0" fontId="5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0" fontId="0" fillId="0" borderId="1" xfId="0" applyFill="1" applyBorder="1"/>
    <xf numFmtId="166" fontId="0" fillId="0" borderId="1" xfId="0" applyNumberFormat="1" applyFill="1" applyBorder="1" applyAlignment="1">
      <alignment horizontal="center" vertical="center"/>
    </xf>
    <xf numFmtId="0" fontId="5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1" fillId="2" borderId="1" xfId="0" applyFont="1" applyFill="1" applyBorder="1" applyAlignment="1">
      <alignment horizontal="left" vertical="top"/>
    </xf>
    <xf numFmtId="0" fontId="0" fillId="0" borderId="1" xfId="0" applyFill="1" applyBorder="1" applyAlignment="1">
      <alignment horizontal="left" vertical="top"/>
    </xf>
    <xf numFmtId="166" fontId="0" fillId="0" borderId="1" xfId="0" applyNumberFormat="1" applyFill="1" applyBorder="1" applyAlignment="1">
      <alignment horizontal="left" vertical="top"/>
    </xf>
    <xf numFmtId="1" fontId="0" fillId="0" borderId="1" xfId="0" applyNumberFormat="1" applyFill="1" applyBorder="1" applyAlignment="1">
      <alignment horizontal="left" vertical="top"/>
    </xf>
    <xf numFmtId="165" fontId="0" fillId="0" borderId="1" xfId="0" applyNumberFormat="1" applyBorder="1" applyAlignment="1">
      <alignment horizontal="left" vertical="top"/>
    </xf>
    <xf numFmtId="166" fontId="0" fillId="0" borderId="1" xfId="0" applyNumberFormat="1" applyBorder="1" applyAlignment="1">
      <alignment horizontal="left" vertical="top"/>
    </xf>
    <xf numFmtId="167" fontId="0" fillId="0" borderId="1" xfId="0" applyNumberFormat="1" applyBorder="1" applyAlignment="1">
      <alignment horizontal="center" vertical="center"/>
    </xf>
    <xf numFmtId="167" fontId="0" fillId="0" borderId="1" xfId="0" applyNumberFormat="1" applyBorder="1" applyAlignment="1">
      <alignment horizontal="left" vertical="top"/>
    </xf>
    <xf numFmtId="166" fontId="0" fillId="0" borderId="0" xfId="0" applyNumberFormat="1" applyAlignment="1">
      <alignment horizontal="left" vertical="top"/>
    </xf>
    <xf numFmtId="0" fontId="6" fillId="0" borderId="1" xfId="0" applyFont="1" applyFill="1" applyBorder="1" applyAlignment="1">
      <alignment horizontal="left" vertical="top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168" fontId="0" fillId="0" borderId="1" xfId="0" applyNumberFormat="1" applyBorder="1" applyAlignment="1">
      <alignment horizontal="center" vertical="center"/>
    </xf>
    <xf numFmtId="168" fontId="0" fillId="0" borderId="1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8" fontId="0" fillId="0" borderId="2" xfId="0" applyNumberFormat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166" fontId="0" fillId="0" borderId="2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H21"/>
  <sheetViews>
    <sheetView workbookViewId="0">
      <selection activeCell="I2" sqref="I2"/>
    </sheetView>
  </sheetViews>
  <sheetFormatPr baseColWidth="10" defaultRowHeight="15" x14ac:dyDescent="0.25"/>
  <cols>
    <col min="1" max="1" width="41.42578125" style="1" customWidth="1"/>
    <col min="2" max="2" width="41.28515625" style="1" customWidth="1"/>
    <col min="3" max="3" width="22.5703125" style="1" customWidth="1"/>
    <col min="4" max="4" width="14.7109375" style="1" customWidth="1"/>
    <col min="5" max="5" width="17.7109375" style="1" customWidth="1"/>
    <col min="6" max="16384" width="11.42578125" style="1"/>
  </cols>
  <sheetData>
    <row r="1" spans="1:8" ht="23.25" customHeight="1" x14ac:dyDescent="0.25">
      <c r="A1" s="3" t="s">
        <v>8</v>
      </c>
      <c r="B1" s="4" t="s">
        <v>9</v>
      </c>
      <c r="C1" s="4" t="s">
        <v>10</v>
      </c>
      <c r="D1" s="4" t="s">
        <v>11</v>
      </c>
      <c r="E1" s="4">
        <v>12</v>
      </c>
      <c r="F1" s="4"/>
      <c r="G1" s="4"/>
      <c r="H1" s="4"/>
    </row>
    <row r="2" spans="1:8" ht="25.5" customHeight="1" x14ac:dyDescent="0.25">
      <c r="A2" s="5" t="s">
        <v>7</v>
      </c>
      <c r="B2" s="5"/>
      <c r="C2" s="10">
        <v>1.35</v>
      </c>
      <c r="D2" s="10">
        <v>2.15</v>
      </c>
      <c r="E2" s="5"/>
      <c r="F2" s="5"/>
      <c r="G2" s="5"/>
      <c r="H2" s="5"/>
    </row>
    <row r="3" spans="1:8" ht="30.75" customHeight="1" x14ac:dyDescent="0.25">
      <c r="A3" s="2" t="s">
        <v>0</v>
      </c>
      <c r="B3" s="7">
        <v>686.2</v>
      </c>
      <c r="C3" s="5">
        <f>B3*$C$2</f>
        <v>926.37000000000012</v>
      </c>
      <c r="D3" s="5">
        <f>B3*$D$2</f>
        <v>1475.33</v>
      </c>
      <c r="E3" s="5">
        <f>B3*$D$2/$E$1</f>
        <v>122.94416666666666</v>
      </c>
      <c r="F3" s="5"/>
      <c r="G3" s="5"/>
      <c r="H3" s="5"/>
    </row>
    <row r="4" spans="1:8" ht="39" customHeight="1" x14ac:dyDescent="0.25">
      <c r="A4" s="2" t="s">
        <v>1</v>
      </c>
      <c r="B4" s="7">
        <v>282.75</v>
      </c>
      <c r="C4" s="5">
        <f t="shared" ref="C4:C9" si="0">B4*$C$2</f>
        <v>381.71250000000003</v>
      </c>
      <c r="D4" s="5">
        <f t="shared" ref="D4:D9" si="1">B4*$D$2</f>
        <v>607.91250000000002</v>
      </c>
      <c r="E4" s="5">
        <f t="shared" ref="E4:E9" si="2">B4*$D$2/$E$1</f>
        <v>50.659375000000004</v>
      </c>
      <c r="F4" s="11"/>
      <c r="G4" s="8"/>
      <c r="H4" s="9"/>
    </row>
    <row r="5" spans="1:8" ht="33.75" customHeight="1" x14ac:dyDescent="0.25">
      <c r="A5" s="2" t="s">
        <v>2</v>
      </c>
      <c r="B5" s="7">
        <v>351.74</v>
      </c>
      <c r="C5" s="5">
        <f t="shared" si="0"/>
        <v>474.84900000000005</v>
      </c>
      <c r="D5" s="5">
        <f t="shared" si="1"/>
        <v>756.24099999999999</v>
      </c>
      <c r="E5" s="5">
        <f t="shared" si="2"/>
        <v>63.020083333333332</v>
      </c>
      <c r="F5" s="11"/>
      <c r="G5" s="8"/>
      <c r="H5" s="9"/>
    </row>
    <row r="6" spans="1:8" ht="40.5" customHeight="1" x14ac:dyDescent="0.25">
      <c r="A6" s="2" t="s">
        <v>3</v>
      </c>
      <c r="B6" s="7">
        <v>528.09</v>
      </c>
      <c r="C6" s="5">
        <f t="shared" si="0"/>
        <v>712.92150000000004</v>
      </c>
      <c r="D6" s="5">
        <f t="shared" si="1"/>
        <v>1135.3935000000001</v>
      </c>
      <c r="E6" s="5">
        <f t="shared" si="2"/>
        <v>94.616125000000011</v>
      </c>
      <c r="F6" s="11"/>
      <c r="G6" s="8"/>
      <c r="H6" s="9"/>
    </row>
    <row r="7" spans="1:8" ht="30.75" customHeight="1" x14ac:dyDescent="0.25">
      <c r="A7" s="2" t="s">
        <v>4</v>
      </c>
      <c r="B7" s="7">
        <v>224.13</v>
      </c>
      <c r="C7" s="5">
        <f t="shared" si="0"/>
        <v>302.57550000000003</v>
      </c>
      <c r="D7" s="5">
        <f t="shared" si="1"/>
        <v>481.87949999999995</v>
      </c>
      <c r="E7" s="5">
        <f t="shared" si="2"/>
        <v>40.156624999999998</v>
      </c>
      <c r="F7" s="11"/>
      <c r="G7" s="8"/>
      <c r="H7" s="9"/>
    </row>
    <row r="8" spans="1:8" ht="42" customHeight="1" x14ac:dyDescent="0.25">
      <c r="A8" s="2" t="s">
        <v>5</v>
      </c>
      <c r="B8" s="7">
        <v>365.51</v>
      </c>
      <c r="C8" s="5">
        <f t="shared" si="0"/>
        <v>493.43850000000003</v>
      </c>
      <c r="D8" s="5">
        <f t="shared" si="1"/>
        <v>785.84649999999999</v>
      </c>
      <c r="E8" s="5">
        <f t="shared" si="2"/>
        <v>65.487208333333328</v>
      </c>
      <c r="F8" s="11"/>
      <c r="G8" s="8"/>
      <c r="H8" s="9"/>
    </row>
    <row r="9" spans="1:8" ht="34.5" customHeight="1" x14ac:dyDescent="0.25">
      <c r="A9" s="2" t="s">
        <v>6</v>
      </c>
      <c r="B9" s="7">
        <v>244</v>
      </c>
      <c r="C9" s="5">
        <f t="shared" si="0"/>
        <v>329.40000000000003</v>
      </c>
      <c r="D9" s="5">
        <f t="shared" si="1"/>
        <v>524.6</v>
      </c>
      <c r="E9" s="5">
        <f t="shared" si="2"/>
        <v>43.716666666666669</v>
      </c>
      <c r="F9" s="11"/>
      <c r="G9" s="8"/>
      <c r="H9" s="9"/>
    </row>
    <row r="10" spans="1:8" x14ac:dyDescent="0.25">
      <c r="A10" s="12"/>
      <c r="B10" s="12"/>
      <c r="C10" s="5"/>
      <c r="D10" s="5"/>
      <c r="E10" s="5"/>
      <c r="F10" s="11"/>
      <c r="G10" s="8"/>
      <c r="H10" s="9"/>
    </row>
    <row r="11" spans="1:8" x14ac:dyDescent="0.25">
      <c r="A11" s="6"/>
      <c r="B11" s="7"/>
      <c r="C11" s="5"/>
      <c r="D11" s="5"/>
      <c r="E11" s="5"/>
      <c r="F11" s="11"/>
      <c r="G11" s="8"/>
      <c r="H11" s="9"/>
    </row>
    <row r="12" spans="1:8" x14ac:dyDescent="0.25">
      <c r="A12" s="6"/>
      <c r="B12" s="7"/>
      <c r="C12" s="5"/>
      <c r="D12" s="5"/>
      <c r="E12" s="5"/>
      <c r="F12" s="11"/>
      <c r="G12" s="8"/>
      <c r="H12" s="9"/>
    </row>
    <row r="13" spans="1:8" x14ac:dyDescent="0.25">
      <c r="A13" s="19"/>
      <c r="B13" s="20"/>
      <c r="C13" s="15"/>
      <c r="D13" s="15"/>
      <c r="E13" s="15"/>
      <c r="F13" s="16"/>
      <c r="G13" s="17"/>
      <c r="H13" s="18"/>
    </row>
    <row r="14" spans="1:8" x14ac:dyDescent="0.25">
      <c r="A14" s="19"/>
      <c r="B14" s="21"/>
      <c r="C14" s="15"/>
      <c r="D14" s="15"/>
      <c r="E14" s="15"/>
      <c r="F14" s="16"/>
      <c r="G14" s="17"/>
      <c r="H14" s="18"/>
    </row>
    <row r="15" spans="1:8" ht="33.75" customHeight="1" x14ac:dyDescent="0.25">
      <c r="A15" s="19"/>
      <c r="B15" s="21"/>
      <c r="C15" s="15"/>
      <c r="D15" s="15"/>
      <c r="E15" s="15"/>
      <c r="F15" s="16"/>
      <c r="G15" s="17"/>
      <c r="H15" s="18"/>
    </row>
    <row r="16" spans="1:8" ht="26.25" customHeight="1" x14ac:dyDescent="0.25">
      <c r="A16" s="19"/>
      <c r="B16" s="21"/>
      <c r="C16" s="15"/>
      <c r="D16" s="15"/>
      <c r="E16" s="15"/>
      <c r="F16" s="16"/>
      <c r="G16" s="17"/>
      <c r="H16" s="18"/>
    </row>
    <row r="17" spans="1:8" ht="31.5" customHeight="1" x14ac:dyDescent="0.25">
      <c r="A17" s="14"/>
      <c r="B17" s="14"/>
      <c r="C17" s="15"/>
      <c r="D17" s="15"/>
      <c r="E17" s="15"/>
      <c r="F17" s="14"/>
      <c r="G17" s="14"/>
      <c r="H17" s="14"/>
    </row>
    <row r="18" spans="1:8" ht="29.25" customHeight="1" x14ac:dyDescent="0.25">
      <c r="A18" s="14"/>
      <c r="B18" s="14"/>
      <c r="C18" s="14"/>
      <c r="D18" s="14"/>
      <c r="E18" s="14"/>
      <c r="F18" s="14"/>
      <c r="G18" s="14"/>
      <c r="H18" s="14"/>
    </row>
    <row r="19" spans="1:8" ht="36" customHeight="1" x14ac:dyDescent="0.25"/>
    <row r="20" spans="1:8" ht="30" customHeight="1" x14ac:dyDescent="0.25"/>
    <row r="21" spans="1:8" ht="30" customHeight="1" x14ac:dyDescent="0.25"/>
  </sheetData>
  <pageMargins left="0.7" right="0.7" top="0.75" bottom="0.75" header="0.3" footer="0.3"/>
  <pageSetup paperSize="9" orientation="portrait" horizontalDpi="200" verticalDpi="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24"/>
  <sheetViews>
    <sheetView topLeftCell="A4" workbookViewId="0">
      <selection activeCell="L12" sqref="L12"/>
    </sheetView>
  </sheetViews>
  <sheetFormatPr baseColWidth="10" defaultRowHeight="15" x14ac:dyDescent="0.25"/>
  <cols>
    <col min="1" max="1" width="43.140625" style="43" bestFit="1" customWidth="1"/>
    <col min="2" max="2" width="12.5703125" style="43" hidden="1" customWidth="1"/>
    <col min="3" max="3" width="11.5703125" style="43" hidden="1" customWidth="1"/>
    <col min="4" max="4" width="16.5703125" style="43" hidden="1" customWidth="1"/>
    <col min="5" max="5" width="22.85546875" style="43" hidden="1" customWidth="1"/>
    <col min="6" max="6" width="12.28515625" style="43" hidden="1" customWidth="1"/>
    <col min="7" max="7" width="13.5703125" style="43" hidden="1" customWidth="1"/>
    <col min="8" max="8" width="19.7109375" style="43" hidden="1" customWidth="1"/>
    <col min="9" max="9" width="14" style="43" bestFit="1" customWidth="1"/>
    <col min="10" max="10" width="9.42578125" style="43" bestFit="1" customWidth="1"/>
    <col min="11" max="16384" width="11.42578125" style="43"/>
  </cols>
  <sheetData>
    <row r="1" spans="1:10" ht="15.75" x14ac:dyDescent="0.25">
      <c r="A1" s="41" t="s">
        <v>37</v>
      </c>
      <c r="B1" s="42"/>
      <c r="C1" s="42"/>
      <c r="D1" s="42"/>
      <c r="E1" s="42"/>
      <c r="F1" s="42"/>
      <c r="G1" s="42"/>
      <c r="H1" s="42"/>
      <c r="I1" s="42"/>
    </row>
    <row r="2" spans="1:10" x14ac:dyDescent="0.25">
      <c r="A2" s="44" t="s">
        <v>7</v>
      </c>
      <c r="B2" s="44" t="s">
        <v>31</v>
      </c>
      <c r="C2" s="44" t="s">
        <v>32</v>
      </c>
      <c r="D2" s="44" t="s">
        <v>33</v>
      </c>
      <c r="E2" s="44" t="s">
        <v>14</v>
      </c>
      <c r="F2" s="44" t="s">
        <v>34</v>
      </c>
      <c r="G2" s="44" t="s">
        <v>35</v>
      </c>
      <c r="H2" s="44" t="s">
        <v>36</v>
      </c>
      <c r="I2" s="44" t="s">
        <v>17</v>
      </c>
      <c r="J2" s="44" t="s">
        <v>64</v>
      </c>
    </row>
    <row r="3" spans="1:10" hidden="1" x14ac:dyDescent="0.25">
      <c r="A3" s="42"/>
      <c r="B3" s="42"/>
      <c r="C3" s="42">
        <v>1.21</v>
      </c>
      <c r="D3" s="45"/>
      <c r="E3" s="45"/>
      <c r="F3" s="45"/>
      <c r="G3" s="45"/>
      <c r="H3" s="42"/>
      <c r="I3" s="42">
        <v>12</v>
      </c>
      <c r="J3" s="43">
        <v>0.8</v>
      </c>
    </row>
    <row r="4" spans="1:10" x14ac:dyDescent="0.25">
      <c r="A4" s="45" t="s">
        <v>41</v>
      </c>
      <c r="B4" s="46">
        <v>332.39800000000002</v>
      </c>
      <c r="C4" s="45">
        <f>B4*$C$3</f>
        <v>402.20158000000004</v>
      </c>
      <c r="D4" s="45">
        <v>1.3</v>
      </c>
      <c r="E4" s="47">
        <f>C4*D4</f>
        <v>522.86205400000006</v>
      </c>
      <c r="F4" s="45">
        <v>1.8</v>
      </c>
      <c r="G4" s="45">
        <v>1.28</v>
      </c>
      <c r="H4" s="48">
        <f>C4*F4*G4</f>
        <v>926.67244032000019</v>
      </c>
      <c r="I4" s="49">
        <f>H4/$I$3</f>
        <v>77.222703360000011</v>
      </c>
      <c r="J4" s="51">
        <f>H4*$J$3</f>
        <v>741.33795225600022</v>
      </c>
    </row>
    <row r="5" spans="1:10" ht="14.25" customHeight="1" x14ac:dyDescent="0.25">
      <c r="A5" s="45" t="s">
        <v>56</v>
      </c>
      <c r="B5" s="46">
        <v>332.39800000000002</v>
      </c>
      <c r="C5" s="45">
        <f>B5*$C$3</f>
        <v>402.20158000000004</v>
      </c>
      <c r="D5" s="45">
        <v>1.3</v>
      </c>
      <c r="E5" s="47">
        <f>C5*D5</f>
        <v>522.86205400000006</v>
      </c>
      <c r="F5" s="45">
        <v>1.8</v>
      </c>
      <c r="G5" s="45">
        <v>1.28</v>
      </c>
      <c r="H5" s="48">
        <f>C5*F5*G5</f>
        <v>926.67244032000019</v>
      </c>
      <c r="I5" s="49">
        <f>H5/$I$3</f>
        <v>77.222703360000011</v>
      </c>
      <c r="J5" s="51">
        <f t="shared" ref="J5:J23" si="0">H5*$J$3</f>
        <v>741.33795225600022</v>
      </c>
    </row>
    <row r="6" spans="1:10" x14ac:dyDescent="0.25">
      <c r="A6" s="45" t="s">
        <v>57</v>
      </c>
      <c r="B6" s="49">
        <v>598.10800000000006</v>
      </c>
      <c r="C6" s="45">
        <f t="shared" ref="C6:C24" si="1">B6*$C$3</f>
        <v>723.71068000000002</v>
      </c>
      <c r="D6" s="45">
        <v>1.3</v>
      </c>
      <c r="E6" s="47">
        <f t="shared" ref="E6:E23" si="2">C6*D6</f>
        <v>940.82388400000002</v>
      </c>
      <c r="F6" s="45">
        <v>1.8</v>
      </c>
      <c r="G6" s="45">
        <v>1.28</v>
      </c>
      <c r="H6" s="48">
        <f t="shared" ref="H6:H23" si="3">C6*F6*G6</f>
        <v>1667.4294067200001</v>
      </c>
      <c r="I6" s="49">
        <f t="shared" ref="I6:I23" si="4">H6/$I$3</f>
        <v>138.95245056000002</v>
      </c>
      <c r="J6" s="51">
        <f t="shared" si="0"/>
        <v>1333.9435253760003</v>
      </c>
    </row>
    <row r="7" spans="1:10" x14ac:dyDescent="0.25">
      <c r="A7" s="42" t="s">
        <v>53</v>
      </c>
      <c r="B7" s="42">
        <v>807</v>
      </c>
      <c r="C7" s="42">
        <f t="shared" si="1"/>
        <v>976.47</v>
      </c>
      <c r="D7" s="45">
        <v>1.3</v>
      </c>
      <c r="E7" s="47">
        <f t="shared" si="2"/>
        <v>1269.4110000000001</v>
      </c>
      <c r="F7" s="45">
        <v>1.75</v>
      </c>
      <c r="G7" s="45">
        <v>1.28</v>
      </c>
      <c r="H7" s="48">
        <f t="shared" si="3"/>
        <v>2187.2928000000002</v>
      </c>
      <c r="I7" s="49">
        <f t="shared" si="4"/>
        <v>182.27440000000001</v>
      </c>
      <c r="J7" s="51">
        <f t="shared" si="0"/>
        <v>1749.8342400000001</v>
      </c>
    </row>
    <row r="8" spans="1:10" x14ac:dyDescent="0.25">
      <c r="A8" s="42" t="s">
        <v>62</v>
      </c>
      <c r="B8" s="42">
        <v>361.57400000000001</v>
      </c>
      <c r="C8" s="42">
        <f t="shared" si="1"/>
        <v>437.50454000000002</v>
      </c>
      <c r="D8" s="45">
        <v>1.3</v>
      </c>
      <c r="E8" s="47">
        <f t="shared" si="2"/>
        <v>568.75590199999999</v>
      </c>
      <c r="F8" s="45">
        <v>1.8</v>
      </c>
      <c r="G8" s="45">
        <v>1.28</v>
      </c>
      <c r="H8" s="48">
        <f t="shared" si="3"/>
        <v>1008.0104601600001</v>
      </c>
      <c r="I8" s="49">
        <f t="shared" si="4"/>
        <v>84.000871680000003</v>
      </c>
      <c r="J8" s="51">
        <f t="shared" si="0"/>
        <v>806.40836812800012</v>
      </c>
    </row>
    <row r="9" spans="1:10" x14ac:dyDescent="0.25">
      <c r="A9" s="42" t="s">
        <v>63</v>
      </c>
      <c r="B9" s="42">
        <v>434.51400000000001</v>
      </c>
      <c r="C9" s="42">
        <f t="shared" si="1"/>
        <v>525.76193999999998</v>
      </c>
      <c r="D9" s="45">
        <v>1.3</v>
      </c>
      <c r="E9" s="47">
        <f t="shared" si="2"/>
        <v>683.49052200000006</v>
      </c>
      <c r="F9" s="45">
        <v>1.8</v>
      </c>
      <c r="G9" s="45">
        <v>1.28</v>
      </c>
      <c r="H9" s="48">
        <f t="shared" si="3"/>
        <v>1211.3555097599999</v>
      </c>
      <c r="I9" s="49">
        <f t="shared" si="4"/>
        <v>100.94629248</v>
      </c>
      <c r="J9" s="51">
        <f t="shared" si="0"/>
        <v>969.08440780799992</v>
      </c>
    </row>
    <row r="10" spans="1:10" x14ac:dyDescent="0.25">
      <c r="A10" s="42" t="s">
        <v>58</v>
      </c>
      <c r="B10" s="42">
        <v>282.38200000000001</v>
      </c>
      <c r="C10" s="42">
        <f t="shared" si="1"/>
        <v>341.68221999999997</v>
      </c>
      <c r="D10" s="45">
        <v>1.3</v>
      </c>
      <c r="E10" s="47">
        <f t="shared" si="2"/>
        <v>444.18688599999996</v>
      </c>
      <c r="F10" s="45">
        <v>1.8</v>
      </c>
      <c r="G10" s="45">
        <v>1.28</v>
      </c>
      <c r="H10" s="48">
        <f t="shared" si="3"/>
        <v>787.23583487999986</v>
      </c>
      <c r="I10" s="49">
        <f t="shared" si="4"/>
        <v>65.602986239999993</v>
      </c>
      <c r="J10" s="51">
        <f t="shared" si="0"/>
        <v>629.78866790399991</v>
      </c>
    </row>
    <row r="11" spans="1:10" x14ac:dyDescent="0.25">
      <c r="A11" s="42" t="s">
        <v>72</v>
      </c>
      <c r="B11" s="42">
        <v>391.79200000000003</v>
      </c>
      <c r="C11" s="42">
        <f t="shared" si="1"/>
        <v>474.06832000000003</v>
      </c>
      <c r="D11" s="45">
        <v>1.3</v>
      </c>
      <c r="E11" s="47">
        <f t="shared" si="2"/>
        <v>616.28881600000011</v>
      </c>
      <c r="F11" s="42">
        <v>1.7</v>
      </c>
      <c r="G11" s="45">
        <v>1.28</v>
      </c>
      <c r="H11" s="48">
        <f t="shared" si="3"/>
        <v>1031.5726643200001</v>
      </c>
      <c r="I11" s="49">
        <f t="shared" si="4"/>
        <v>85.964388693333333</v>
      </c>
      <c r="J11" s="51">
        <f t="shared" si="0"/>
        <v>825.25813145600011</v>
      </c>
    </row>
    <row r="12" spans="1:10" x14ac:dyDescent="0.25">
      <c r="A12" s="42" t="s">
        <v>67</v>
      </c>
      <c r="B12" s="42">
        <v>313</v>
      </c>
      <c r="C12" s="42">
        <f t="shared" si="1"/>
        <v>378.72999999999996</v>
      </c>
      <c r="D12" s="45">
        <v>1.3</v>
      </c>
      <c r="E12" s="47">
        <f t="shared" si="2"/>
        <v>492.34899999999999</v>
      </c>
      <c r="F12" s="45">
        <v>1.6</v>
      </c>
      <c r="G12" s="45">
        <v>1.28</v>
      </c>
      <c r="H12" s="48">
        <f t="shared" si="3"/>
        <v>775.63904000000002</v>
      </c>
      <c r="I12" s="49">
        <f t="shared" si="4"/>
        <v>64.636586666666673</v>
      </c>
      <c r="J12" s="51">
        <f t="shared" si="0"/>
        <v>620.51123200000006</v>
      </c>
    </row>
    <row r="13" spans="1:10" x14ac:dyDescent="0.25">
      <c r="A13" s="42" t="s">
        <v>60</v>
      </c>
      <c r="B13" s="42">
        <v>314.68400000000003</v>
      </c>
      <c r="C13" s="42">
        <f t="shared" si="1"/>
        <v>380.76764000000003</v>
      </c>
      <c r="D13" s="45">
        <v>1.3</v>
      </c>
      <c r="E13" s="47">
        <f t="shared" si="2"/>
        <v>494.99793200000005</v>
      </c>
      <c r="F13" s="42">
        <v>1.8</v>
      </c>
      <c r="G13" s="45">
        <v>1.28</v>
      </c>
      <c r="H13" s="48">
        <f t="shared" si="3"/>
        <v>877.2886425600002</v>
      </c>
      <c r="I13" s="49">
        <f t="shared" si="4"/>
        <v>73.107386880000021</v>
      </c>
      <c r="J13" s="51">
        <f t="shared" si="0"/>
        <v>701.83091404800018</v>
      </c>
    </row>
    <row r="14" spans="1:10" x14ac:dyDescent="0.25">
      <c r="A14" s="42" t="s">
        <v>61</v>
      </c>
      <c r="B14" s="2">
        <v>349.07</v>
      </c>
      <c r="C14" s="42">
        <f t="shared" si="1"/>
        <v>422.37469999999996</v>
      </c>
      <c r="D14" s="45">
        <v>1.3</v>
      </c>
      <c r="E14" s="47">
        <f t="shared" si="2"/>
        <v>549.08710999999994</v>
      </c>
      <c r="F14" s="42">
        <v>1.9</v>
      </c>
      <c r="G14" s="45">
        <v>1.28</v>
      </c>
      <c r="H14" s="48">
        <f t="shared" si="3"/>
        <v>1027.2152703999998</v>
      </c>
      <c r="I14" s="49">
        <f t="shared" si="4"/>
        <v>85.601272533333315</v>
      </c>
      <c r="J14" s="51">
        <f t="shared" si="0"/>
        <v>821.77221631999987</v>
      </c>
    </row>
    <row r="15" spans="1:10" x14ac:dyDescent="0.25">
      <c r="A15" s="42" t="s">
        <v>65</v>
      </c>
      <c r="B15" s="42">
        <v>412.63200000000001</v>
      </c>
      <c r="C15" s="42">
        <f t="shared" si="1"/>
        <v>499.28471999999999</v>
      </c>
      <c r="D15" s="45">
        <v>1.3</v>
      </c>
      <c r="E15" s="47">
        <f t="shared" si="2"/>
        <v>649.07013600000005</v>
      </c>
      <c r="F15" s="42">
        <v>1.7</v>
      </c>
      <c r="G15" s="45">
        <v>1.28</v>
      </c>
      <c r="H15" s="48">
        <f t="shared" si="3"/>
        <v>1086.4435507199998</v>
      </c>
      <c r="I15" s="49">
        <f t="shared" si="4"/>
        <v>90.536962559999992</v>
      </c>
      <c r="J15" s="51">
        <f t="shared" si="0"/>
        <v>869.15484057599997</v>
      </c>
    </row>
    <row r="16" spans="1:10" x14ac:dyDescent="0.25">
      <c r="A16" s="42" t="s">
        <v>66</v>
      </c>
      <c r="B16" s="42">
        <v>473</v>
      </c>
      <c r="C16" s="42">
        <f t="shared" si="1"/>
        <v>572.32999999999993</v>
      </c>
      <c r="D16" s="45">
        <v>1.3</v>
      </c>
      <c r="E16" s="47">
        <f t="shared" si="2"/>
        <v>744.02899999999988</v>
      </c>
      <c r="F16" s="42">
        <v>1.7</v>
      </c>
      <c r="G16" s="45">
        <v>1.28</v>
      </c>
      <c r="H16" s="48">
        <f t="shared" si="3"/>
        <v>1245.3900799999999</v>
      </c>
      <c r="I16" s="49">
        <f t="shared" si="4"/>
        <v>103.78250666666666</v>
      </c>
      <c r="J16" s="51">
        <f t="shared" si="0"/>
        <v>996.31206399999996</v>
      </c>
    </row>
    <row r="17" spans="1:10" x14ac:dyDescent="0.25">
      <c r="A17" s="42" t="s">
        <v>68</v>
      </c>
      <c r="B17" s="42">
        <v>440</v>
      </c>
      <c r="C17" s="42">
        <f t="shared" si="1"/>
        <v>532.4</v>
      </c>
      <c r="D17" s="45">
        <v>1.3</v>
      </c>
      <c r="E17" s="47">
        <f t="shared" si="2"/>
        <v>692.12</v>
      </c>
      <c r="F17" s="42">
        <v>1.7</v>
      </c>
      <c r="G17" s="45">
        <v>1.28</v>
      </c>
      <c r="H17" s="48">
        <f t="shared" si="3"/>
        <v>1158.5023999999999</v>
      </c>
      <c r="I17" s="49">
        <f t="shared" si="4"/>
        <v>96.54186666666665</v>
      </c>
      <c r="J17" s="51">
        <f t="shared" si="0"/>
        <v>926.80191999999988</v>
      </c>
    </row>
    <row r="18" spans="1:10" x14ac:dyDescent="0.25">
      <c r="A18" s="42" t="s">
        <v>69</v>
      </c>
      <c r="B18" s="42">
        <v>407</v>
      </c>
      <c r="C18" s="42">
        <f t="shared" si="1"/>
        <v>492.46999999999997</v>
      </c>
      <c r="D18" s="45">
        <v>1.3</v>
      </c>
      <c r="E18" s="47">
        <f t="shared" si="2"/>
        <v>640.21100000000001</v>
      </c>
      <c r="F18" s="42">
        <v>1.7</v>
      </c>
      <c r="G18" s="45">
        <v>1.28</v>
      </c>
      <c r="H18" s="48">
        <f t="shared" si="3"/>
        <v>1071.61472</v>
      </c>
      <c r="I18" s="49">
        <f t="shared" si="4"/>
        <v>89.301226666666665</v>
      </c>
      <c r="J18" s="51">
        <f t="shared" si="0"/>
        <v>857.29177600000003</v>
      </c>
    </row>
    <row r="19" spans="1:10" x14ac:dyDescent="0.25">
      <c r="A19" s="42" t="s">
        <v>70</v>
      </c>
      <c r="B19" s="42">
        <v>605</v>
      </c>
      <c r="C19" s="42">
        <f t="shared" si="1"/>
        <v>732.05</v>
      </c>
      <c r="D19" s="45">
        <v>1.3</v>
      </c>
      <c r="E19" s="47">
        <f t="shared" si="2"/>
        <v>951.66499999999996</v>
      </c>
      <c r="F19" s="42">
        <v>1.65</v>
      </c>
      <c r="G19" s="45">
        <v>1.28</v>
      </c>
      <c r="H19" s="48">
        <f t="shared" si="3"/>
        <v>1546.0896</v>
      </c>
      <c r="I19" s="49">
        <f t="shared" si="4"/>
        <v>128.8408</v>
      </c>
      <c r="J19" s="51">
        <f t="shared" si="0"/>
        <v>1236.8716800000002</v>
      </c>
    </row>
    <row r="20" spans="1:10" x14ac:dyDescent="0.25">
      <c r="A20" s="42" t="s">
        <v>71</v>
      </c>
      <c r="B20" s="42">
        <v>660</v>
      </c>
      <c r="C20" s="42">
        <f t="shared" si="1"/>
        <v>798.6</v>
      </c>
      <c r="D20" s="45">
        <v>1.3</v>
      </c>
      <c r="E20" s="47">
        <f t="shared" si="2"/>
        <v>1038.18</v>
      </c>
      <c r="F20" s="42">
        <v>1.65</v>
      </c>
      <c r="G20" s="45">
        <v>1.28</v>
      </c>
      <c r="H20" s="48">
        <f t="shared" si="3"/>
        <v>1686.6432000000002</v>
      </c>
      <c r="I20" s="49">
        <f t="shared" si="4"/>
        <v>140.55360000000002</v>
      </c>
      <c r="J20" s="51">
        <f t="shared" si="0"/>
        <v>1349.3145600000003</v>
      </c>
    </row>
    <row r="21" spans="1:10" x14ac:dyDescent="0.25">
      <c r="A21" s="42" t="s">
        <v>73</v>
      </c>
      <c r="B21" s="42">
        <v>1487</v>
      </c>
      <c r="C21" s="42">
        <f t="shared" si="1"/>
        <v>1799.27</v>
      </c>
      <c r="D21" s="45">
        <v>1.3</v>
      </c>
      <c r="E21" s="47">
        <f t="shared" si="2"/>
        <v>2339.0509999999999</v>
      </c>
      <c r="F21" s="42">
        <v>1.62</v>
      </c>
      <c r="G21" s="45">
        <v>1.28</v>
      </c>
      <c r="H21" s="48">
        <f t="shared" si="3"/>
        <v>3730.9662720000006</v>
      </c>
      <c r="I21" s="49">
        <f t="shared" si="4"/>
        <v>310.91385600000007</v>
      </c>
      <c r="J21" s="51">
        <f t="shared" si="0"/>
        <v>2984.7730176000005</v>
      </c>
    </row>
    <row r="22" spans="1:10" x14ac:dyDescent="0.25">
      <c r="A22" s="42" t="s">
        <v>74</v>
      </c>
      <c r="B22" s="42">
        <v>253</v>
      </c>
      <c r="C22" s="42">
        <f t="shared" si="1"/>
        <v>306.13</v>
      </c>
      <c r="D22" s="45">
        <v>1.3</v>
      </c>
      <c r="E22" s="47">
        <f t="shared" si="2"/>
        <v>397.96899999999999</v>
      </c>
      <c r="F22" s="42">
        <v>1.8</v>
      </c>
      <c r="G22" s="45">
        <v>1.28</v>
      </c>
      <c r="H22" s="48">
        <f t="shared" si="3"/>
        <v>705.32352000000003</v>
      </c>
      <c r="I22" s="49">
        <f t="shared" si="4"/>
        <v>58.776960000000003</v>
      </c>
      <c r="J22" s="51">
        <f t="shared" si="0"/>
        <v>564.25881600000002</v>
      </c>
    </row>
    <row r="23" spans="1:10" ht="17.25" customHeight="1" x14ac:dyDescent="0.25">
      <c r="A23" s="42" t="s">
        <v>75</v>
      </c>
      <c r="B23" s="42">
        <v>440</v>
      </c>
      <c r="C23" s="42">
        <f t="shared" si="1"/>
        <v>532.4</v>
      </c>
      <c r="D23" s="45">
        <v>1.3</v>
      </c>
      <c r="E23" s="47">
        <f t="shared" si="2"/>
        <v>692.12</v>
      </c>
      <c r="F23" s="42">
        <v>1.65</v>
      </c>
      <c r="G23" s="45">
        <v>1.28</v>
      </c>
      <c r="H23" s="48">
        <f t="shared" si="3"/>
        <v>1124.4287999999999</v>
      </c>
      <c r="I23" s="49">
        <f t="shared" si="4"/>
        <v>93.702399999999997</v>
      </c>
      <c r="J23" s="51">
        <f t="shared" si="0"/>
        <v>899.54304000000002</v>
      </c>
    </row>
    <row r="24" spans="1:10" ht="18" customHeight="1" x14ac:dyDescent="0.25">
      <c r="A24" s="42" t="s">
        <v>76</v>
      </c>
      <c r="B24" s="42">
        <v>2065</v>
      </c>
      <c r="C24" s="42">
        <f t="shared" si="1"/>
        <v>2498.65</v>
      </c>
      <c r="D24" s="45">
        <v>1.3</v>
      </c>
      <c r="E24" s="47">
        <f t="shared" ref="E24" si="5">C24*D24</f>
        <v>3248.2450000000003</v>
      </c>
      <c r="F24" s="42">
        <v>1.55</v>
      </c>
      <c r="G24" s="45">
        <v>1.28</v>
      </c>
      <c r="H24" s="48">
        <f t="shared" ref="H24" si="6">C24*F24*G24</f>
        <v>4957.3216000000002</v>
      </c>
      <c r="I24" s="49">
        <f t="shared" ref="I24" si="7">H24/$I$3</f>
        <v>413.11013333333335</v>
      </c>
      <c r="J24" s="51">
        <f t="shared" ref="J24" si="8">H24*$J$3</f>
        <v>3965.8572800000002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29"/>
  <sheetViews>
    <sheetView topLeftCell="A13" workbookViewId="0">
      <selection activeCell="L8" sqref="L8"/>
    </sheetView>
  </sheetViews>
  <sheetFormatPr baseColWidth="10" defaultRowHeight="15" x14ac:dyDescent="0.25"/>
  <cols>
    <col min="1" max="1" width="43.140625" style="43" bestFit="1" customWidth="1"/>
    <col min="2" max="2" width="12.5703125" style="43" hidden="1" customWidth="1"/>
    <col min="3" max="3" width="11.5703125" style="43" hidden="1" customWidth="1"/>
    <col min="4" max="4" width="16.5703125" style="43" hidden="1" customWidth="1"/>
    <col min="5" max="5" width="22.85546875" style="43" hidden="1" customWidth="1"/>
    <col min="6" max="6" width="12.28515625" style="43" hidden="1" customWidth="1"/>
    <col min="7" max="7" width="13.5703125" style="43" hidden="1" customWidth="1"/>
    <col min="8" max="8" width="19.7109375" style="43" hidden="1" customWidth="1"/>
    <col min="9" max="9" width="14" style="43" bestFit="1" customWidth="1"/>
    <col min="10" max="10" width="9.42578125" style="43" bestFit="1" customWidth="1"/>
    <col min="11" max="16384" width="11.42578125" style="43"/>
  </cols>
  <sheetData>
    <row r="1" spans="1:10" ht="15.75" x14ac:dyDescent="0.25">
      <c r="A1" s="41" t="s">
        <v>37</v>
      </c>
      <c r="B1" s="42"/>
      <c r="C1" s="42"/>
      <c r="D1" s="42"/>
      <c r="E1" s="42"/>
      <c r="F1" s="42"/>
      <c r="G1" s="42"/>
      <c r="H1" s="42"/>
      <c r="I1" s="42"/>
    </row>
    <row r="2" spans="1:10" x14ac:dyDescent="0.25">
      <c r="A2" s="44" t="s">
        <v>7</v>
      </c>
      <c r="B2" s="44" t="s">
        <v>31</v>
      </c>
      <c r="C2" s="44" t="s">
        <v>32</v>
      </c>
      <c r="D2" s="44" t="s">
        <v>33</v>
      </c>
      <c r="E2" s="44" t="s">
        <v>14</v>
      </c>
      <c r="F2" s="44" t="s">
        <v>34</v>
      </c>
      <c r="G2" s="44" t="s">
        <v>35</v>
      </c>
      <c r="H2" s="44" t="s">
        <v>36</v>
      </c>
      <c r="I2" s="44" t="s">
        <v>17</v>
      </c>
      <c r="J2" s="44" t="s">
        <v>64</v>
      </c>
    </row>
    <row r="3" spans="1:10" hidden="1" x14ac:dyDescent="0.25">
      <c r="A3" s="42"/>
      <c r="B3" s="42"/>
      <c r="C3" s="42">
        <v>1.21</v>
      </c>
      <c r="D3" s="45"/>
      <c r="E3" s="45"/>
      <c r="F3" s="45"/>
      <c r="G3" s="45"/>
      <c r="H3" s="42"/>
      <c r="I3" s="42">
        <v>12</v>
      </c>
      <c r="J3" s="43">
        <v>0.8</v>
      </c>
    </row>
    <row r="4" spans="1:10" x14ac:dyDescent="0.25">
      <c r="A4" s="45" t="s">
        <v>41</v>
      </c>
      <c r="B4" s="46">
        <v>332.39800000000002</v>
      </c>
      <c r="C4" s="45">
        <f>B4*$C$3</f>
        <v>402.20158000000004</v>
      </c>
      <c r="D4" s="45">
        <v>1.3</v>
      </c>
      <c r="E4" s="47">
        <f>C4*D4</f>
        <v>522.86205400000006</v>
      </c>
      <c r="F4" s="45">
        <v>1.8</v>
      </c>
      <c r="G4" s="45">
        <v>1.28</v>
      </c>
      <c r="H4" s="48">
        <f>C4*F4*G4</f>
        <v>926.67244032000019</v>
      </c>
      <c r="I4" s="49">
        <f>H4/$I$3</f>
        <v>77.222703360000011</v>
      </c>
      <c r="J4" s="51">
        <f>H4*$J$3</f>
        <v>741.33795225600022</v>
      </c>
    </row>
    <row r="5" spans="1:10" ht="14.25" customHeight="1" x14ac:dyDescent="0.25">
      <c r="A5" s="45" t="s">
        <v>56</v>
      </c>
      <c r="B5" s="46">
        <v>332.39800000000002</v>
      </c>
      <c r="C5" s="45">
        <f>B5*$C$3</f>
        <v>402.20158000000004</v>
      </c>
      <c r="D5" s="45">
        <v>1.3</v>
      </c>
      <c r="E5" s="47">
        <f>C5*D5</f>
        <v>522.86205400000006</v>
      </c>
      <c r="F5" s="45">
        <v>1.5</v>
      </c>
      <c r="G5" s="45">
        <v>1.28</v>
      </c>
      <c r="H5" s="48">
        <f>C5*F5*G5</f>
        <v>772.22703360000014</v>
      </c>
      <c r="I5" s="49">
        <f>H5/$I$3</f>
        <v>64.352252800000016</v>
      </c>
      <c r="J5" s="51">
        <f t="shared" ref="J5:J25" si="0">H5*$J$3</f>
        <v>617.7816268800002</v>
      </c>
    </row>
    <row r="6" spans="1:10" x14ac:dyDescent="0.25">
      <c r="A6" s="45" t="s">
        <v>57</v>
      </c>
      <c r="B6" s="49">
        <v>598.10800000000006</v>
      </c>
      <c r="C6" s="45">
        <f t="shared" ref="C6:C29" si="1">B6*$C$3</f>
        <v>723.71068000000002</v>
      </c>
      <c r="D6" s="45">
        <v>1.3</v>
      </c>
      <c r="E6" s="47">
        <f t="shared" ref="E6:E25" si="2">C6*D6</f>
        <v>940.82388400000002</v>
      </c>
      <c r="F6" s="45">
        <v>1.8</v>
      </c>
      <c r="G6" s="45">
        <v>1.28</v>
      </c>
      <c r="H6" s="48">
        <f t="shared" ref="H6:H25" si="3">C6*F6*G6</f>
        <v>1667.4294067200001</v>
      </c>
      <c r="I6" s="49">
        <f t="shared" ref="I6:I25" si="4">H6/$I$3</f>
        <v>138.95245056000002</v>
      </c>
      <c r="J6" s="51">
        <f t="shared" si="0"/>
        <v>1333.9435253760003</v>
      </c>
    </row>
    <row r="7" spans="1:10" x14ac:dyDescent="0.25">
      <c r="A7" s="42" t="s">
        <v>53</v>
      </c>
      <c r="B7" s="42">
        <v>807</v>
      </c>
      <c r="C7" s="42">
        <f t="shared" si="1"/>
        <v>976.47</v>
      </c>
      <c r="D7" s="45">
        <v>1.3</v>
      </c>
      <c r="E7" s="47">
        <f t="shared" si="2"/>
        <v>1269.4110000000001</v>
      </c>
      <c r="F7" s="45">
        <v>1.75</v>
      </c>
      <c r="G7" s="45">
        <v>1.28</v>
      </c>
      <c r="H7" s="48">
        <f t="shared" si="3"/>
        <v>2187.2928000000002</v>
      </c>
      <c r="I7" s="49">
        <f t="shared" si="4"/>
        <v>182.27440000000001</v>
      </c>
      <c r="J7" s="51">
        <f t="shared" si="0"/>
        <v>1749.8342400000001</v>
      </c>
    </row>
    <row r="8" spans="1:10" x14ac:dyDescent="0.25">
      <c r="A8" s="42" t="s">
        <v>78</v>
      </c>
      <c r="B8" s="42">
        <v>440</v>
      </c>
      <c r="C8" s="42">
        <f t="shared" si="1"/>
        <v>532.4</v>
      </c>
      <c r="D8" s="45">
        <v>1.3</v>
      </c>
      <c r="E8" s="47">
        <f t="shared" ref="E8" si="5">C8*D8</f>
        <v>692.12</v>
      </c>
      <c r="F8" s="45">
        <v>1.65</v>
      </c>
      <c r="G8" s="45">
        <v>1.28</v>
      </c>
      <c r="H8" s="48">
        <f t="shared" ref="H8" si="6">C8*F8*G8</f>
        <v>1124.4287999999999</v>
      </c>
      <c r="I8" s="49">
        <f t="shared" ref="I8" si="7">H8/$I$3</f>
        <v>93.702399999999997</v>
      </c>
      <c r="J8" s="51">
        <f t="shared" ref="J8" si="8">H8*$J$3</f>
        <v>899.54304000000002</v>
      </c>
    </row>
    <row r="9" spans="1:10" x14ac:dyDescent="0.25">
      <c r="A9" s="42" t="s">
        <v>62</v>
      </c>
      <c r="B9" s="42">
        <v>361.57400000000001</v>
      </c>
      <c r="C9" s="42">
        <f t="shared" si="1"/>
        <v>437.50454000000002</v>
      </c>
      <c r="D9" s="45">
        <v>1.3</v>
      </c>
      <c r="E9" s="47">
        <f t="shared" si="2"/>
        <v>568.75590199999999</v>
      </c>
      <c r="F9" s="45">
        <v>1.8</v>
      </c>
      <c r="G9" s="45">
        <v>1.28</v>
      </c>
      <c r="H9" s="48">
        <f t="shared" si="3"/>
        <v>1008.0104601600001</v>
      </c>
      <c r="I9" s="49">
        <f t="shared" si="4"/>
        <v>84.000871680000003</v>
      </c>
      <c r="J9" s="51">
        <f t="shared" si="0"/>
        <v>806.40836812800012</v>
      </c>
    </row>
    <row r="10" spans="1:10" x14ac:dyDescent="0.25">
      <c r="A10" s="42" t="s">
        <v>63</v>
      </c>
      <c r="B10" s="42">
        <v>434.51400000000001</v>
      </c>
      <c r="C10" s="42">
        <f t="shared" si="1"/>
        <v>525.76193999999998</v>
      </c>
      <c r="D10" s="45">
        <v>1.3</v>
      </c>
      <c r="E10" s="47">
        <f t="shared" si="2"/>
        <v>683.49052200000006</v>
      </c>
      <c r="F10" s="45">
        <v>1.8</v>
      </c>
      <c r="G10" s="45">
        <v>1.28</v>
      </c>
      <c r="H10" s="48">
        <f t="shared" si="3"/>
        <v>1211.3555097599999</v>
      </c>
      <c r="I10" s="49">
        <f t="shared" si="4"/>
        <v>100.94629248</v>
      </c>
      <c r="J10" s="51">
        <f t="shared" si="0"/>
        <v>969.08440780799992</v>
      </c>
    </row>
    <row r="11" spans="1:10" x14ac:dyDescent="0.25">
      <c r="A11" s="42" t="s">
        <v>58</v>
      </c>
      <c r="B11" s="42">
        <v>330</v>
      </c>
      <c r="C11" s="42">
        <f t="shared" si="1"/>
        <v>399.3</v>
      </c>
      <c r="D11" s="45">
        <v>1.3</v>
      </c>
      <c r="E11" s="47">
        <f t="shared" si="2"/>
        <v>519.09</v>
      </c>
      <c r="F11" s="45">
        <v>1.8</v>
      </c>
      <c r="G11" s="45">
        <v>1.28</v>
      </c>
      <c r="H11" s="48">
        <f t="shared" si="3"/>
        <v>919.98720000000003</v>
      </c>
      <c r="I11" s="49">
        <f t="shared" si="4"/>
        <v>76.665599999999998</v>
      </c>
      <c r="J11" s="51">
        <f t="shared" si="0"/>
        <v>735.98976000000005</v>
      </c>
    </row>
    <row r="12" spans="1:10" x14ac:dyDescent="0.25">
      <c r="A12" s="42" t="s">
        <v>72</v>
      </c>
      <c r="B12" s="42">
        <v>391.79200000000003</v>
      </c>
      <c r="C12" s="42">
        <f t="shared" si="1"/>
        <v>474.06832000000003</v>
      </c>
      <c r="D12" s="45">
        <v>1.3</v>
      </c>
      <c r="E12" s="47">
        <f t="shared" si="2"/>
        <v>616.28881600000011</v>
      </c>
      <c r="F12" s="42">
        <v>1.7</v>
      </c>
      <c r="G12" s="45">
        <v>1.28</v>
      </c>
      <c r="H12" s="48">
        <f t="shared" si="3"/>
        <v>1031.5726643200001</v>
      </c>
      <c r="I12" s="49">
        <f t="shared" si="4"/>
        <v>85.964388693333333</v>
      </c>
      <c r="J12" s="51">
        <f t="shared" si="0"/>
        <v>825.25813145600011</v>
      </c>
    </row>
    <row r="13" spans="1:10" x14ac:dyDescent="0.25">
      <c r="A13" s="42" t="s">
        <v>67</v>
      </c>
      <c r="B13" s="42">
        <v>313</v>
      </c>
      <c r="C13" s="42">
        <f t="shared" si="1"/>
        <v>378.72999999999996</v>
      </c>
      <c r="D13" s="45">
        <v>1.3</v>
      </c>
      <c r="E13" s="47">
        <f t="shared" si="2"/>
        <v>492.34899999999999</v>
      </c>
      <c r="F13" s="45">
        <v>1.6</v>
      </c>
      <c r="G13" s="45">
        <v>1.28</v>
      </c>
      <c r="H13" s="48">
        <f t="shared" si="3"/>
        <v>775.63904000000002</v>
      </c>
      <c r="I13" s="49">
        <f t="shared" si="4"/>
        <v>64.636586666666673</v>
      </c>
      <c r="J13" s="51">
        <f t="shared" si="0"/>
        <v>620.51123200000006</v>
      </c>
    </row>
    <row r="14" spans="1:10" x14ac:dyDescent="0.25">
      <c r="A14" s="42" t="s">
        <v>60</v>
      </c>
      <c r="B14" s="42">
        <v>314.68400000000003</v>
      </c>
      <c r="C14" s="42">
        <f t="shared" si="1"/>
        <v>380.76764000000003</v>
      </c>
      <c r="D14" s="45">
        <v>1.3</v>
      </c>
      <c r="E14" s="47">
        <f t="shared" si="2"/>
        <v>494.99793200000005</v>
      </c>
      <c r="F14" s="42">
        <v>1.8</v>
      </c>
      <c r="G14" s="45">
        <v>1.28</v>
      </c>
      <c r="H14" s="48">
        <f t="shared" si="3"/>
        <v>877.2886425600002</v>
      </c>
      <c r="I14" s="49">
        <f t="shared" si="4"/>
        <v>73.107386880000021</v>
      </c>
      <c r="J14" s="51">
        <f t="shared" si="0"/>
        <v>701.83091404800018</v>
      </c>
    </row>
    <row r="15" spans="1:10" x14ac:dyDescent="0.25">
      <c r="A15" s="42" t="s">
        <v>61</v>
      </c>
      <c r="B15" s="2">
        <v>349.07</v>
      </c>
      <c r="C15" s="42">
        <f t="shared" si="1"/>
        <v>422.37469999999996</v>
      </c>
      <c r="D15" s="45">
        <v>1.3</v>
      </c>
      <c r="E15" s="47">
        <f t="shared" si="2"/>
        <v>549.08710999999994</v>
      </c>
      <c r="F15" s="42">
        <v>1.9</v>
      </c>
      <c r="G15" s="45">
        <v>1.28</v>
      </c>
      <c r="H15" s="48">
        <f t="shared" si="3"/>
        <v>1027.2152703999998</v>
      </c>
      <c r="I15" s="49">
        <f t="shared" si="4"/>
        <v>85.601272533333315</v>
      </c>
      <c r="J15" s="51">
        <f t="shared" si="0"/>
        <v>821.77221631999987</v>
      </c>
    </row>
    <row r="16" spans="1:10" x14ac:dyDescent="0.25">
      <c r="A16" s="42" t="s">
        <v>65</v>
      </c>
      <c r="B16" s="42">
        <v>412.63200000000001</v>
      </c>
      <c r="C16" s="42">
        <f t="shared" si="1"/>
        <v>499.28471999999999</v>
      </c>
      <c r="D16" s="45">
        <v>1.3</v>
      </c>
      <c r="E16" s="47">
        <f t="shared" si="2"/>
        <v>649.07013600000005</v>
      </c>
      <c r="F16" s="42">
        <v>1.7</v>
      </c>
      <c r="G16" s="45">
        <v>1.28</v>
      </c>
      <c r="H16" s="48">
        <f t="shared" si="3"/>
        <v>1086.4435507199998</v>
      </c>
      <c r="I16" s="49">
        <f t="shared" si="4"/>
        <v>90.536962559999992</v>
      </c>
      <c r="J16" s="51">
        <f t="shared" si="0"/>
        <v>869.15484057599997</v>
      </c>
    </row>
    <row r="17" spans="1:10" x14ac:dyDescent="0.25">
      <c r="A17" s="42" t="s">
        <v>66</v>
      </c>
      <c r="B17" s="42">
        <v>473</v>
      </c>
      <c r="C17" s="42">
        <f t="shared" si="1"/>
        <v>572.32999999999993</v>
      </c>
      <c r="D17" s="45">
        <v>1.3</v>
      </c>
      <c r="E17" s="47">
        <f t="shared" si="2"/>
        <v>744.02899999999988</v>
      </c>
      <c r="F17" s="42">
        <v>1.7</v>
      </c>
      <c r="G17" s="45">
        <v>1.28</v>
      </c>
      <c r="H17" s="48">
        <f t="shared" si="3"/>
        <v>1245.3900799999999</v>
      </c>
      <c r="I17" s="49">
        <f t="shared" si="4"/>
        <v>103.78250666666666</v>
      </c>
      <c r="J17" s="51">
        <f t="shared" si="0"/>
        <v>996.31206399999996</v>
      </c>
    </row>
    <row r="18" spans="1:10" x14ac:dyDescent="0.25">
      <c r="A18" s="42" t="s">
        <v>68</v>
      </c>
      <c r="B18" s="42">
        <v>440</v>
      </c>
      <c r="C18" s="42">
        <f t="shared" si="1"/>
        <v>532.4</v>
      </c>
      <c r="D18" s="45">
        <v>1.3</v>
      </c>
      <c r="E18" s="47">
        <f t="shared" si="2"/>
        <v>692.12</v>
      </c>
      <c r="F18" s="42">
        <v>1.7</v>
      </c>
      <c r="G18" s="45">
        <v>1.28</v>
      </c>
      <c r="H18" s="48">
        <f t="shared" si="3"/>
        <v>1158.5023999999999</v>
      </c>
      <c r="I18" s="49">
        <f t="shared" si="4"/>
        <v>96.54186666666665</v>
      </c>
      <c r="J18" s="51">
        <f t="shared" si="0"/>
        <v>926.80191999999988</v>
      </c>
    </row>
    <row r="19" spans="1:10" x14ac:dyDescent="0.25">
      <c r="A19" s="42" t="s">
        <v>69</v>
      </c>
      <c r="B19" s="42">
        <v>407</v>
      </c>
      <c r="C19" s="42">
        <f t="shared" si="1"/>
        <v>492.46999999999997</v>
      </c>
      <c r="D19" s="45">
        <v>1.3</v>
      </c>
      <c r="E19" s="47">
        <f t="shared" si="2"/>
        <v>640.21100000000001</v>
      </c>
      <c r="F19" s="42">
        <v>1.7</v>
      </c>
      <c r="G19" s="45">
        <v>1.28</v>
      </c>
      <c r="H19" s="48">
        <f t="shared" si="3"/>
        <v>1071.61472</v>
      </c>
      <c r="I19" s="49">
        <f t="shared" si="4"/>
        <v>89.301226666666665</v>
      </c>
      <c r="J19" s="51">
        <f t="shared" si="0"/>
        <v>857.29177600000003</v>
      </c>
    </row>
    <row r="20" spans="1:10" x14ac:dyDescent="0.25">
      <c r="A20" s="42" t="s">
        <v>79</v>
      </c>
      <c r="B20" s="42">
        <v>660</v>
      </c>
      <c r="C20" s="42">
        <f t="shared" si="1"/>
        <v>798.6</v>
      </c>
      <c r="D20" s="45">
        <v>1.3</v>
      </c>
      <c r="E20" s="47">
        <f t="shared" si="2"/>
        <v>1038.18</v>
      </c>
      <c r="F20" s="42">
        <v>1.65</v>
      </c>
      <c r="G20" s="45">
        <v>1.28</v>
      </c>
      <c r="H20" s="48">
        <f t="shared" si="3"/>
        <v>1686.6432000000002</v>
      </c>
      <c r="I20" s="49">
        <f t="shared" si="4"/>
        <v>140.55360000000002</v>
      </c>
      <c r="J20" s="51">
        <f t="shared" si="0"/>
        <v>1349.3145600000003</v>
      </c>
    </row>
    <row r="21" spans="1:10" x14ac:dyDescent="0.25">
      <c r="A21" s="42" t="s">
        <v>77</v>
      </c>
      <c r="B21" s="42">
        <v>660</v>
      </c>
      <c r="C21" s="42">
        <f t="shared" si="1"/>
        <v>798.6</v>
      </c>
      <c r="D21" s="45">
        <v>1.3</v>
      </c>
      <c r="E21" s="47">
        <f t="shared" si="2"/>
        <v>1038.18</v>
      </c>
      <c r="F21" s="42">
        <v>1.65</v>
      </c>
      <c r="G21" s="45">
        <v>1.28</v>
      </c>
      <c r="H21" s="48">
        <f t="shared" si="3"/>
        <v>1686.6432000000002</v>
      </c>
      <c r="I21" s="49">
        <f t="shared" si="4"/>
        <v>140.55360000000002</v>
      </c>
      <c r="J21" s="51">
        <f t="shared" si="0"/>
        <v>1349.3145600000003</v>
      </c>
    </row>
    <row r="22" spans="1:10" x14ac:dyDescent="0.25">
      <c r="A22" s="42" t="s">
        <v>73</v>
      </c>
      <c r="B22" s="42">
        <v>1487</v>
      </c>
      <c r="C22" s="42">
        <f t="shared" si="1"/>
        <v>1799.27</v>
      </c>
      <c r="D22" s="45">
        <v>1.3</v>
      </c>
      <c r="E22" s="47">
        <f t="shared" si="2"/>
        <v>2339.0509999999999</v>
      </c>
      <c r="F22" s="42">
        <v>1.62</v>
      </c>
      <c r="G22" s="45">
        <v>1.28</v>
      </c>
      <c r="H22" s="48">
        <f t="shared" si="3"/>
        <v>3730.9662720000006</v>
      </c>
      <c r="I22" s="49">
        <f t="shared" si="4"/>
        <v>310.91385600000007</v>
      </c>
      <c r="J22" s="51">
        <f t="shared" si="0"/>
        <v>2984.7730176000005</v>
      </c>
    </row>
    <row r="23" spans="1:10" x14ac:dyDescent="0.25">
      <c r="A23" s="42" t="s">
        <v>74</v>
      </c>
      <c r="B23" s="42">
        <v>253</v>
      </c>
      <c r="C23" s="42">
        <f t="shared" si="1"/>
        <v>306.13</v>
      </c>
      <c r="D23" s="45">
        <v>1.3</v>
      </c>
      <c r="E23" s="47">
        <f t="shared" si="2"/>
        <v>397.96899999999999</v>
      </c>
      <c r="F23" s="42">
        <v>1.8</v>
      </c>
      <c r="G23" s="45">
        <v>1.28</v>
      </c>
      <c r="H23" s="48">
        <f t="shared" si="3"/>
        <v>705.32352000000003</v>
      </c>
      <c r="I23" s="49">
        <f t="shared" si="4"/>
        <v>58.776960000000003</v>
      </c>
      <c r="J23" s="51">
        <f t="shared" si="0"/>
        <v>564.25881600000002</v>
      </c>
    </row>
    <row r="24" spans="1:10" ht="17.25" customHeight="1" x14ac:dyDescent="0.25">
      <c r="A24" s="42" t="s">
        <v>75</v>
      </c>
      <c r="B24" s="42">
        <v>440</v>
      </c>
      <c r="C24" s="42">
        <f t="shared" si="1"/>
        <v>532.4</v>
      </c>
      <c r="D24" s="45">
        <v>1.3</v>
      </c>
      <c r="E24" s="47">
        <f t="shared" si="2"/>
        <v>692.12</v>
      </c>
      <c r="F24" s="42">
        <v>1.65</v>
      </c>
      <c r="G24" s="45">
        <v>1.28</v>
      </c>
      <c r="H24" s="48">
        <f t="shared" si="3"/>
        <v>1124.4287999999999</v>
      </c>
      <c r="I24" s="49">
        <f t="shared" si="4"/>
        <v>93.702399999999997</v>
      </c>
      <c r="J24" s="51">
        <f t="shared" si="0"/>
        <v>899.54304000000002</v>
      </c>
    </row>
    <row r="25" spans="1:10" ht="18" customHeight="1" x14ac:dyDescent="0.25">
      <c r="A25" s="42" t="s">
        <v>76</v>
      </c>
      <c r="B25" s="42">
        <v>2203</v>
      </c>
      <c r="C25" s="42">
        <f t="shared" si="1"/>
        <v>2665.63</v>
      </c>
      <c r="D25" s="45">
        <v>1.3</v>
      </c>
      <c r="E25" s="47">
        <f t="shared" si="2"/>
        <v>3465.3190000000004</v>
      </c>
      <c r="F25" s="42">
        <v>1.55</v>
      </c>
      <c r="G25" s="45">
        <v>1.28</v>
      </c>
      <c r="H25" s="48">
        <f t="shared" si="3"/>
        <v>5288.6099200000008</v>
      </c>
      <c r="I25" s="49">
        <f t="shared" si="4"/>
        <v>440.71749333333338</v>
      </c>
      <c r="J25" s="51">
        <f t="shared" si="0"/>
        <v>4230.887936000001</v>
      </c>
    </row>
    <row r="26" spans="1:10" x14ac:dyDescent="0.25">
      <c r="A26" s="42" t="s">
        <v>80</v>
      </c>
      <c r="B26" s="42">
        <v>627</v>
      </c>
      <c r="C26" s="42">
        <f t="shared" si="1"/>
        <v>758.67</v>
      </c>
      <c r="D26" s="45">
        <v>1.3</v>
      </c>
      <c r="E26" s="47">
        <f t="shared" ref="E26:E27" si="9">C26*D26</f>
        <v>986.27099999999996</v>
      </c>
      <c r="F26" s="42">
        <v>1.6</v>
      </c>
      <c r="G26" s="45">
        <v>1.28</v>
      </c>
      <c r="H26" s="48">
        <f t="shared" ref="H26:H27" si="10">C26*F26*G26</f>
        <v>1553.7561600000001</v>
      </c>
      <c r="I26" s="49">
        <f t="shared" ref="I26:I27" si="11">H26/$I$3</f>
        <v>129.47968</v>
      </c>
      <c r="J26" s="51">
        <f t="shared" ref="J26:J27" si="12">H26*$J$3</f>
        <v>1243.0049280000003</v>
      </c>
    </row>
    <row r="27" spans="1:10" x14ac:dyDescent="0.25">
      <c r="A27" s="42" t="s">
        <v>81</v>
      </c>
      <c r="B27" s="42">
        <v>1516</v>
      </c>
      <c r="C27" s="42">
        <f t="shared" si="1"/>
        <v>1834.36</v>
      </c>
      <c r="D27" s="45">
        <v>1.3</v>
      </c>
      <c r="E27" s="47">
        <f t="shared" si="9"/>
        <v>2384.6680000000001</v>
      </c>
      <c r="F27" s="42">
        <v>1.58</v>
      </c>
      <c r="G27" s="45">
        <v>1.28</v>
      </c>
      <c r="H27" s="48">
        <f t="shared" si="10"/>
        <v>3709.8096639999999</v>
      </c>
      <c r="I27" s="49">
        <f t="shared" si="11"/>
        <v>309.15080533333332</v>
      </c>
      <c r="J27" s="51">
        <f t="shared" si="12"/>
        <v>2967.8477312</v>
      </c>
    </row>
    <row r="28" spans="1:10" x14ac:dyDescent="0.25">
      <c r="A28" s="42" t="s">
        <v>82</v>
      </c>
      <c r="B28" s="42">
        <v>726</v>
      </c>
      <c r="C28" s="42">
        <f t="shared" si="1"/>
        <v>878.45999999999992</v>
      </c>
      <c r="D28" s="45">
        <v>1.3</v>
      </c>
      <c r="E28" s="47">
        <f t="shared" ref="E28:E29" si="13">C28*D28</f>
        <v>1141.998</v>
      </c>
      <c r="F28" s="42">
        <v>1.6</v>
      </c>
      <c r="G28" s="45">
        <v>1.28</v>
      </c>
      <c r="H28" s="48">
        <f t="shared" ref="H28:H29" si="14">C28*F28*G28</f>
        <v>1799.08608</v>
      </c>
      <c r="I28" s="49">
        <f t="shared" ref="I28:I29" si="15">H28/$I$3</f>
        <v>149.92384000000001</v>
      </c>
      <c r="J28" s="51">
        <f t="shared" ref="J28:J29" si="16">H28*$J$3</f>
        <v>1439.2688640000001</v>
      </c>
    </row>
    <row r="29" spans="1:10" x14ac:dyDescent="0.25">
      <c r="A29" s="42" t="s">
        <v>83</v>
      </c>
      <c r="B29" s="42">
        <v>1250</v>
      </c>
      <c r="C29" s="42">
        <f t="shared" si="1"/>
        <v>1512.5</v>
      </c>
      <c r="D29" s="45">
        <v>1.3</v>
      </c>
      <c r="E29" s="47">
        <f t="shared" si="13"/>
        <v>1966.25</v>
      </c>
      <c r="F29" s="42">
        <v>1.6</v>
      </c>
      <c r="G29" s="45">
        <v>1.28</v>
      </c>
      <c r="H29" s="48">
        <f t="shared" si="14"/>
        <v>3097.6</v>
      </c>
      <c r="I29" s="49">
        <f t="shared" si="15"/>
        <v>258.13333333333333</v>
      </c>
      <c r="J29" s="51">
        <f t="shared" si="16"/>
        <v>2478.08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31"/>
  <sheetViews>
    <sheetView topLeftCell="A13" workbookViewId="0">
      <selection activeCell="O20" sqref="O20"/>
    </sheetView>
  </sheetViews>
  <sheetFormatPr baseColWidth="10" defaultRowHeight="15" x14ac:dyDescent="0.25"/>
  <cols>
    <col min="1" max="1" width="43.140625" style="43" bestFit="1" customWidth="1"/>
    <col min="2" max="2" width="12.5703125" style="43" hidden="1" customWidth="1"/>
    <col min="3" max="3" width="11.5703125" style="43" hidden="1" customWidth="1"/>
    <col min="4" max="4" width="16.5703125" style="43" hidden="1" customWidth="1"/>
    <col min="5" max="5" width="22.85546875" style="43" hidden="1" customWidth="1"/>
    <col min="6" max="6" width="12.28515625" style="43" hidden="1" customWidth="1"/>
    <col min="7" max="7" width="13.5703125" style="43" hidden="1" customWidth="1"/>
    <col min="8" max="8" width="19.7109375" style="43" hidden="1" customWidth="1"/>
    <col min="9" max="9" width="14" style="43" bestFit="1" customWidth="1"/>
    <col min="10" max="10" width="9.42578125" style="43" bestFit="1" customWidth="1"/>
    <col min="11" max="16384" width="11.42578125" style="43"/>
  </cols>
  <sheetData>
    <row r="1" spans="1:10" ht="15.75" x14ac:dyDescent="0.25">
      <c r="A1" s="41" t="s">
        <v>37</v>
      </c>
      <c r="B1" s="42"/>
      <c r="C1" s="42"/>
      <c r="D1" s="42"/>
      <c r="E1" s="42"/>
      <c r="F1" s="42"/>
      <c r="G1" s="42"/>
      <c r="H1" s="42"/>
      <c r="I1" s="42"/>
    </row>
    <row r="2" spans="1:10" x14ac:dyDescent="0.25">
      <c r="A2" s="44" t="s">
        <v>7</v>
      </c>
      <c r="B2" s="44" t="s">
        <v>31</v>
      </c>
      <c r="C2" s="44" t="s">
        <v>32</v>
      </c>
      <c r="D2" s="44" t="s">
        <v>33</v>
      </c>
      <c r="E2" s="44" t="s">
        <v>14</v>
      </c>
      <c r="F2" s="44" t="s">
        <v>34</v>
      </c>
      <c r="G2" s="44" t="s">
        <v>35</v>
      </c>
      <c r="H2" s="44" t="s">
        <v>36</v>
      </c>
      <c r="I2" s="44" t="s">
        <v>17</v>
      </c>
      <c r="J2" s="44" t="s">
        <v>64</v>
      </c>
    </row>
    <row r="3" spans="1:10" hidden="1" x14ac:dyDescent="0.25">
      <c r="A3" s="42"/>
      <c r="B3" s="42"/>
      <c r="C3" s="42">
        <v>1.21</v>
      </c>
      <c r="D3" s="45"/>
      <c r="E3" s="45"/>
      <c r="F3" s="45"/>
      <c r="G3" s="45"/>
      <c r="H3" s="42"/>
      <c r="I3" s="42">
        <v>12</v>
      </c>
      <c r="J3" s="43">
        <v>0.8</v>
      </c>
    </row>
    <row r="4" spans="1:10" x14ac:dyDescent="0.25">
      <c r="A4" s="45" t="s">
        <v>41</v>
      </c>
      <c r="B4" s="46">
        <v>332.39800000000002</v>
      </c>
      <c r="C4" s="45">
        <f>B4*$C$3</f>
        <v>402.20158000000004</v>
      </c>
      <c r="D4" s="45">
        <v>1.3</v>
      </c>
      <c r="E4" s="47">
        <f>C4*D4</f>
        <v>522.86205400000006</v>
      </c>
      <c r="F4" s="45">
        <v>1.8</v>
      </c>
      <c r="G4" s="45">
        <v>1.28</v>
      </c>
      <c r="H4" s="48">
        <f>C4*F4*G4</f>
        <v>926.67244032000019</v>
      </c>
      <c r="I4" s="49">
        <f>H4/$I$3</f>
        <v>77.222703360000011</v>
      </c>
      <c r="J4" s="51">
        <f>H4*$J$3</f>
        <v>741.33795225600022</v>
      </c>
    </row>
    <row r="5" spans="1:10" ht="14.25" customHeight="1" x14ac:dyDescent="0.25">
      <c r="A5" s="45" t="s">
        <v>56</v>
      </c>
      <c r="B5" s="46">
        <v>332.39800000000002</v>
      </c>
      <c r="C5" s="45">
        <f>B5*$C$3</f>
        <v>402.20158000000004</v>
      </c>
      <c r="D5" s="45">
        <v>1.3</v>
      </c>
      <c r="E5" s="47">
        <f>C5*D5</f>
        <v>522.86205400000006</v>
      </c>
      <c r="F5" s="45">
        <v>1.5</v>
      </c>
      <c r="G5" s="45">
        <v>1.28</v>
      </c>
      <c r="H5" s="48">
        <f>C5*F5*G5</f>
        <v>772.22703360000014</v>
      </c>
      <c r="I5" s="49">
        <f>H5/$I$3</f>
        <v>64.352252800000016</v>
      </c>
      <c r="J5" s="51">
        <f t="shared" ref="J5:J31" si="0">H5*$J$3</f>
        <v>617.7816268800002</v>
      </c>
    </row>
    <row r="6" spans="1:10" x14ac:dyDescent="0.25">
      <c r="A6" s="45" t="s">
        <v>84</v>
      </c>
      <c r="B6" s="49">
        <v>905</v>
      </c>
      <c r="C6" s="45">
        <f>B6*$C$3</f>
        <v>1095.05</v>
      </c>
      <c r="D6" s="45">
        <v>1.3</v>
      </c>
      <c r="E6" s="47">
        <f>C6*D6</f>
        <v>1423.5650000000001</v>
      </c>
      <c r="F6" s="45">
        <v>1.65</v>
      </c>
      <c r="G6" s="45">
        <v>1.28</v>
      </c>
      <c r="H6" s="48">
        <f>C6*F6*G6</f>
        <v>2312.7455999999997</v>
      </c>
      <c r="I6" s="49">
        <f>H6/$I$3</f>
        <v>192.72879999999998</v>
      </c>
      <c r="J6" s="51">
        <f t="shared" ref="J6" si="1">H6*$J$3</f>
        <v>1850.1964799999998</v>
      </c>
    </row>
    <row r="7" spans="1:10" x14ac:dyDescent="0.25">
      <c r="A7" s="42" t="s">
        <v>53</v>
      </c>
      <c r="B7" s="42">
        <v>807</v>
      </c>
      <c r="C7" s="42">
        <f t="shared" ref="C7:C31" si="2">B7*$C$3</f>
        <v>976.47</v>
      </c>
      <c r="D7" s="45">
        <v>1.3</v>
      </c>
      <c r="E7" s="47">
        <f t="shared" ref="E7:E31" si="3">C7*D7</f>
        <v>1269.4110000000001</v>
      </c>
      <c r="F7" s="45">
        <v>1.75</v>
      </c>
      <c r="G7" s="45">
        <v>1.28</v>
      </c>
      <c r="H7" s="48">
        <f t="shared" ref="H7:H31" si="4">C7*F7*G7</f>
        <v>2187.2928000000002</v>
      </c>
      <c r="I7" s="49">
        <f t="shared" ref="I7:I31" si="5">H7/$I$3</f>
        <v>182.27440000000001</v>
      </c>
      <c r="J7" s="51">
        <f t="shared" si="0"/>
        <v>1749.8342400000001</v>
      </c>
    </row>
    <row r="8" spans="1:10" x14ac:dyDescent="0.25">
      <c r="A8" s="42" t="s">
        <v>78</v>
      </c>
      <c r="B8" s="42">
        <v>585</v>
      </c>
      <c r="C8" s="42">
        <f t="shared" si="2"/>
        <v>707.85</v>
      </c>
      <c r="D8" s="45">
        <v>1.3</v>
      </c>
      <c r="E8" s="47">
        <f t="shared" si="3"/>
        <v>920.20500000000004</v>
      </c>
      <c r="F8" s="45">
        <v>1.65</v>
      </c>
      <c r="G8" s="45">
        <v>1.28</v>
      </c>
      <c r="H8" s="48">
        <f t="shared" si="4"/>
        <v>1494.9791999999998</v>
      </c>
      <c r="I8" s="49">
        <f t="shared" si="5"/>
        <v>124.58159999999998</v>
      </c>
      <c r="J8" s="51">
        <f t="shared" si="0"/>
        <v>1195.9833599999999</v>
      </c>
    </row>
    <row r="9" spans="1:10" x14ac:dyDescent="0.25">
      <c r="A9" s="42" t="s">
        <v>62</v>
      </c>
      <c r="B9" s="42">
        <v>361.57400000000001</v>
      </c>
      <c r="C9" s="42">
        <f t="shared" si="2"/>
        <v>437.50454000000002</v>
      </c>
      <c r="D9" s="45">
        <v>1.3</v>
      </c>
      <c r="E9" s="47">
        <f t="shared" si="3"/>
        <v>568.75590199999999</v>
      </c>
      <c r="F9" s="45">
        <v>1.8</v>
      </c>
      <c r="G9" s="45">
        <v>1.28</v>
      </c>
      <c r="H9" s="48">
        <f t="shared" si="4"/>
        <v>1008.0104601600001</v>
      </c>
      <c r="I9" s="49">
        <f t="shared" si="5"/>
        <v>84.000871680000003</v>
      </c>
      <c r="J9" s="51">
        <f t="shared" si="0"/>
        <v>806.40836812800012</v>
      </c>
    </row>
    <row r="10" spans="1:10" x14ac:dyDescent="0.25">
      <c r="A10" s="42" t="s">
        <v>63</v>
      </c>
      <c r="B10" s="42">
        <v>665</v>
      </c>
      <c r="C10" s="42">
        <f t="shared" si="2"/>
        <v>804.65</v>
      </c>
      <c r="D10" s="45">
        <v>1.3</v>
      </c>
      <c r="E10" s="47">
        <f t="shared" si="3"/>
        <v>1046.0450000000001</v>
      </c>
      <c r="F10" s="45">
        <v>1.8</v>
      </c>
      <c r="G10" s="45">
        <v>1.28</v>
      </c>
      <c r="H10" s="48">
        <f t="shared" si="4"/>
        <v>1853.9135999999999</v>
      </c>
      <c r="I10" s="49">
        <f t="shared" si="5"/>
        <v>154.49279999999999</v>
      </c>
      <c r="J10" s="51">
        <f t="shared" si="0"/>
        <v>1483.1308799999999</v>
      </c>
    </row>
    <row r="11" spans="1:10" x14ac:dyDescent="0.25">
      <c r="A11" s="42" t="s">
        <v>58</v>
      </c>
      <c r="B11" s="42">
        <v>370</v>
      </c>
      <c r="C11" s="42">
        <f t="shared" si="2"/>
        <v>447.7</v>
      </c>
      <c r="D11" s="45">
        <v>1.3</v>
      </c>
      <c r="E11" s="47">
        <f t="shared" si="3"/>
        <v>582.01</v>
      </c>
      <c r="F11" s="45">
        <v>1.74</v>
      </c>
      <c r="G11" s="45">
        <v>1.28</v>
      </c>
      <c r="H11" s="48">
        <f t="shared" si="4"/>
        <v>997.11743999999999</v>
      </c>
      <c r="I11" s="49">
        <f t="shared" si="5"/>
        <v>83.093119999999999</v>
      </c>
      <c r="J11" s="51">
        <f t="shared" si="0"/>
        <v>797.69395200000008</v>
      </c>
    </row>
    <row r="12" spans="1:10" x14ac:dyDescent="0.25">
      <c r="A12" s="42" t="s">
        <v>72</v>
      </c>
      <c r="B12" s="42">
        <v>391.79200000000003</v>
      </c>
      <c r="C12" s="42">
        <f t="shared" si="2"/>
        <v>474.06832000000003</v>
      </c>
      <c r="D12" s="45">
        <v>1.3</v>
      </c>
      <c r="E12" s="47">
        <f t="shared" si="3"/>
        <v>616.28881600000011</v>
      </c>
      <c r="F12" s="42">
        <v>1.7</v>
      </c>
      <c r="G12" s="45">
        <v>1.28</v>
      </c>
      <c r="H12" s="48">
        <f t="shared" si="4"/>
        <v>1031.5726643200001</v>
      </c>
      <c r="I12" s="49">
        <f t="shared" si="5"/>
        <v>85.964388693333333</v>
      </c>
      <c r="J12" s="51">
        <f t="shared" si="0"/>
        <v>825.25813145600011</v>
      </c>
    </row>
    <row r="13" spans="1:10" x14ac:dyDescent="0.25">
      <c r="A13" s="42" t="s">
        <v>67</v>
      </c>
      <c r="B13" s="42">
        <v>313</v>
      </c>
      <c r="C13" s="42">
        <f t="shared" si="2"/>
        <v>378.72999999999996</v>
      </c>
      <c r="D13" s="45">
        <v>1.3</v>
      </c>
      <c r="E13" s="47">
        <f t="shared" si="3"/>
        <v>492.34899999999999</v>
      </c>
      <c r="F13" s="45">
        <v>1.6</v>
      </c>
      <c r="G13" s="45">
        <v>1.28</v>
      </c>
      <c r="H13" s="48">
        <f t="shared" si="4"/>
        <v>775.63904000000002</v>
      </c>
      <c r="I13" s="49">
        <f t="shared" si="5"/>
        <v>64.636586666666673</v>
      </c>
      <c r="J13" s="51">
        <f t="shared" si="0"/>
        <v>620.51123200000006</v>
      </c>
    </row>
    <row r="14" spans="1:10" x14ac:dyDescent="0.25">
      <c r="A14" s="42" t="s">
        <v>60</v>
      </c>
      <c r="B14" s="42">
        <v>314.68400000000003</v>
      </c>
      <c r="C14" s="42">
        <f t="shared" si="2"/>
        <v>380.76764000000003</v>
      </c>
      <c r="D14" s="45">
        <v>1.3</v>
      </c>
      <c r="E14" s="47">
        <f t="shared" si="3"/>
        <v>494.99793200000005</v>
      </c>
      <c r="F14" s="42">
        <v>1.8</v>
      </c>
      <c r="G14" s="45">
        <v>1.28</v>
      </c>
      <c r="H14" s="48">
        <f t="shared" si="4"/>
        <v>877.2886425600002</v>
      </c>
      <c r="I14" s="49">
        <f t="shared" si="5"/>
        <v>73.107386880000021</v>
      </c>
      <c r="J14" s="51">
        <f t="shared" si="0"/>
        <v>701.83091404800018</v>
      </c>
    </row>
    <row r="15" spans="1:10" x14ac:dyDescent="0.25">
      <c r="A15" s="42" t="s">
        <v>61</v>
      </c>
      <c r="B15" s="2">
        <v>370</v>
      </c>
      <c r="C15" s="42">
        <f t="shared" si="2"/>
        <v>447.7</v>
      </c>
      <c r="D15" s="45">
        <v>1.3</v>
      </c>
      <c r="E15" s="47">
        <f t="shared" si="3"/>
        <v>582.01</v>
      </c>
      <c r="F15" s="42">
        <v>1.9</v>
      </c>
      <c r="G15" s="45">
        <v>1.28</v>
      </c>
      <c r="H15" s="48">
        <f t="shared" si="4"/>
        <v>1088.8063999999999</v>
      </c>
      <c r="I15" s="49">
        <f t="shared" si="5"/>
        <v>90.733866666666657</v>
      </c>
      <c r="J15" s="51">
        <f t="shared" si="0"/>
        <v>871.04512</v>
      </c>
    </row>
    <row r="16" spans="1:10" x14ac:dyDescent="0.25">
      <c r="A16" s="42" t="s">
        <v>65</v>
      </c>
      <c r="B16" s="42">
        <v>412.63200000000001</v>
      </c>
      <c r="C16" s="42">
        <f t="shared" si="2"/>
        <v>499.28471999999999</v>
      </c>
      <c r="D16" s="45">
        <v>1.3</v>
      </c>
      <c r="E16" s="47">
        <f t="shared" si="3"/>
        <v>649.07013600000005</v>
      </c>
      <c r="F16" s="42">
        <v>1.7</v>
      </c>
      <c r="G16" s="45">
        <v>1.28</v>
      </c>
      <c r="H16" s="48">
        <f t="shared" si="4"/>
        <v>1086.4435507199998</v>
      </c>
      <c r="I16" s="49">
        <f t="shared" si="5"/>
        <v>90.536962559999992</v>
      </c>
      <c r="J16" s="51">
        <f t="shared" si="0"/>
        <v>869.15484057599997</v>
      </c>
    </row>
    <row r="17" spans="1:10" x14ac:dyDescent="0.25">
      <c r="A17" s="42" t="s">
        <v>66</v>
      </c>
      <c r="B17" s="42">
        <v>473</v>
      </c>
      <c r="C17" s="42">
        <f t="shared" si="2"/>
        <v>572.32999999999993</v>
      </c>
      <c r="D17" s="45">
        <v>1.3</v>
      </c>
      <c r="E17" s="47">
        <f t="shared" si="3"/>
        <v>744.02899999999988</v>
      </c>
      <c r="F17" s="42">
        <v>1.7</v>
      </c>
      <c r="G17" s="45">
        <v>1.28</v>
      </c>
      <c r="H17" s="48">
        <f t="shared" si="4"/>
        <v>1245.3900799999999</v>
      </c>
      <c r="I17" s="49">
        <f t="shared" si="5"/>
        <v>103.78250666666666</v>
      </c>
      <c r="J17" s="51">
        <f t="shared" si="0"/>
        <v>996.31206399999996</v>
      </c>
    </row>
    <row r="18" spans="1:10" x14ac:dyDescent="0.25">
      <c r="A18" s="42" t="s">
        <v>68</v>
      </c>
      <c r="B18" s="42">
        <v>440</v>
      </c>
      <c r="C18" s="42">
        <f t="shared" si="2"/>
        <v>532.4</v>
      </c>
      <c r="D18" s="45">
        <v>1.3</v>
      </c>
      <c r="E18" s="47">
        <f t="shared" si="3"/>
        <v>692.12</v>
      </c>
      <c r="F18" s="42">
        <v>1.7</v>
      </c>
      <c r="G18" s="45">
        <v>1.28</v>
      </c>
      <c r="H18" s="48">
        <f t="shared" si="4"/>
        <v>1158.5023999999999</v>
      </c>
      <c r="I18" s="49">
        <f t="shared" si="5"/>
        <v>96.54186666666665</v>
      </c>
      <c r="J18" s="51">
        <f t="shared" si="0"/>
        <v>926.80191999999988</v>
      </c>
    </row>
    <row r="19" spans="1:10" x14ac:dyDescent="0.25">
      <c r="A19" s="42" t="s">
        <v>69</v>
      </c>
      <c r="B19" s="42">
        <v>407</v>
      </c>
      <c r="C19" s="42">
        <f t="shared" si="2"/>
        <v>492.46999999999997</v>
      </c>
      <c r="D19" s="45">
        <v>1.3</v>
      </c>
      <c r="E19" s="47">
        <f t="shared" si="3"/>
        <v>640.21100000000001</v>
      </c>
      <c r="F19" s="42">
        <v>1.7</v>
      </c>
      <c r="G19" s="45">
        <v>1.28</v>
      </c>
      <c r="H19" s="48">
        <f t="shared" si="4"/>
        <v>1071.61472</v>
      </c>
      <c r="I19" s="49">
        <f t="shared" si="5"/>
        <v>89.301226666666665</v>
      </c>
      <c r="J19" s="51">
        <f t="shared" si="0"/>
        <v>857.29177600000003</v>
      </c>
    </row>
    <row r="20" spans="1:10" x14ac:dyDescent="0.25">
      <c r="A20" s="42" t="s">
        <v>79</v>
      </c>
      <c r="B20" s="42">
        <v>799</v>
      </c>
      <c r="C20" s="42">
        <f t="shared" si="2"/>
        <v>966.79</v>
      </c>
      <c r="D20" s="45">
        <v>1.3</v>
      </c>
      <c r="E20" s="47">
        <f t="shared" si="3"/>
        <v>1256.827</v>
      </c>
      <c r="F20" s="42">
        <v>1.65</v>
      </c>
      <c r="G20" s="45">
        <v>1.28</v>
      </c>
      <c r="H20" s="48">
        <f t="shared" si="4"/>
        <v>2041.8604799999998</v>
      </c>
      <c r="I20" s="49">
        <f t="shared" si="5"/>
        <v>170.15503999999999</v>
      </c>
      <c r="J20" s="51">
        <f t="shared" si="0"/>
        <v>1633.488384</v>
      </c>
    </row>
    <row r="21" spans="1:10" x14ac:dyDescent="0.25">
      <c r="A21" s="42" t="s">
        <v>77</v>
      </c>
      <c r="B21" s="42">
        <v>660</v>
      </c>
      <c r="C21" s="42">
        <f t="shared" si="2"/>
        <v>798.6</v>
      </c>
      <c r="D21" s="45">
        <v>1.3</v>
      </c>
      <c r="E21" s="47">
        <f t="shared" si="3"/>
        <v>1038.18</v>
      </c>
      <c r="F21" s="42">
        <v>1.65</v>
      </c>
      <c r="G21" s="45">
        <v>1.28</v>
      </c>
      <c r="H21" s="48">
        <f t="shared" si="4"/>
        <v>1686.6432000000002</v>
      </c>
      <c r="I21" s="49">
        <f t="shared" si="5"/>
        <v>140.55360000000002</v>
      </c>
      <c r="J21" s="51">
        <f t="shared" si="0"/>
        <v>1349.3145600000003</v>
      </c>
    </row>
    <row r="22" spans="1:10" x14ac:dyDescent="0.25">
      <c r="A22" s="42" t="s">
        <v>73</v>
      </c>
      <c r="B22" s="42">
        <v>1487</v>
      </c>
      <c r="C22" s="42">
        <f t="shared" si="2"/>
        <v>1799.27</v>
      </c>
      <c r="D22" s="45">
        <v>1.3</v>
      </c>
      <c r="E22" s="47">
        <f t="shared" si="3"/>
        <v>2339.0509999999999</v>
      </c>
      <c r="F22" s="42">
        <v>1.62</v>
      </c>
      <c r="G22" s="45">
        <v>1.28</v>
      </c>
      <c r="H22" s="48">
        <f t="shared" si="4"/>
        <v>3730.9662720000006</v>
      </c>
      <c r="I22" s="49">
        <f t="shared" si="5"/>
        <v>310.91385600000007</v>
      </c>
      <c r="J22" s="51">
        <f t="shared" si="0"/>
        <v>2984.7730176000005</v>
      </c>
    </row>
    <row r="23" spans="1:10" x14ac:dyDescent="0.25">
      <c r="A23" s="42" t="s">
        <v>74</v>
      </c>
      <c r="B23" s="42">
        <v>253</v>
      </c>
      <c r="C23" s="42">
        <f t="shared" si="2"/>
        <v>306.13</v>
      </c>
      <c r="D23" s="45">
        <v>1.3</v>
      </c>
      <c r="E23" s="47">
        <f t="shared" si="3"/>
        <v>397.96899999999999</v>
      </c>
      <c r="F23" s="42">
        <v>1.8</v>
      </c>
      <c r="G23" s="45">
        <v>1.28</v>
      </c>
      <c r="H23" s="48">
        <f t="shared" si="4"/>
        <v>705.32352000000003</v>
      </c>
      <c r="I23" s="49">
        <f t="shared" si="5"/>
        <v>58.776960000000003</v>
      </c>
      <c r="J23" s="51">
        <f t="shared" si="0"/>
        <v>564.25881600000002</v>
      </c>
    </row>
    <row r="24" spans="1:10" ht="17.25" customHeight="1" x14ac:dyDescent="0.25">
      <c r="A24" s="42" t="s">
        <v>75</v>
      </c>
      <c r="B24" s="42">
        <v>440</v>
      </c>
      <c r="C24" s="42">
        <f t="shared" si="2"/>
        <v>532.4</v>
      </c>
      <c r="D24" s="45">
        <v>1.3</v>
      </c>
      <c r="E24" s="47">
        <f t="shared" si="3"/>
        <v>692.12</v>
      </c>
      <c r="F24" s="42">
        <v>1.65</v>
      </c>
      <c r="G24" s="45">
        <v>1.28</v>
      </c>
      <c r="H24" s="48">
        <f t="shared" si="4"/>
        <v>1124.4287999999999</v>
      </c>
      <c r="I24" s="49">
        <f t="shared" si="5"/>
        <v>93.702399999999997</v>
      </c>
      <c r="J24" s="51">
        <f t="shared" si="0"/>
        <v>899.54304000000002</v>
      </c>
    </row>
    <row r="25" spans="1:10" ht="18" customHeight="1" x14ac:dyDescent="0.25">
      <c r="A25" s="42" t="s">
        <v>76</v>
      </c>
      <c r="B25" s="42">
        <v>2665</v>
      </c>
      <c r="C25" s="42">
        <f t="shared" si="2"/>
        <v>3224.65</v>
      </c>
      <c r="D25" s="45">
        <v>1.3</v>
      </c>
      <c r="E25" s="47">
        <f t="shared" si="3"/>
        <v>4192.0450000000001</v>
      </c>
      <c r="F25" s="42">
        <v>1.55</v>
      </c>
      <c r="G25" s="45">
        <v>1.28</v>
      </c>
      <c r="H25" s="48">
        <f t="shared" si="4"/>
        <v>6397.7056000000011</v>
      </c>
      <c r="I25" s="49">
        <f t="shared" si="5"/>
        <v>533.14213333333339</v>
      </c>
      <c r="J25" s="51">
        <f t="shared" si="0"/>
        <v>5118.1644800000013</v>
      </c>
    </row>
    <row r="26" spans="1:10" ht="18" customHeight="1" x14ac:dyDescent="0.25">
      <c r="A26" s="42" t="s">
        <v>85</v>
      </c>
      <c r="B26" s="42">
        <v>2238</v>
      </c>
      <c r="C26" s="42">
        <f t="shared" si="2"/>
        <v>2707.98</v>
      </c>
      <c r="D26" s="45">
        <v>1.3</v>
      </c>
      <c r="E26" s="47">
        <f t="shared" ref="E26" si="6">C26*D26</f>
        <v>3520.3740000000003</v>
      </c>
      <c r="F26" s="42">
        <v>1.55</v>
      </c>
      <c r="G26" s="45">
        <v>1.28</v>
      </c>
      <c r="H26" s="48">
        <f t="shared" ref="H26" si="7">C26*F26*G26</f>
        <v>5372.6323200000006</v>
      </c>
      <c r="I26" s="49">
        <f t="shared" ref="I26" si="8">H26/$I$3</f>
        <v>447.71936000000005</v>
      </c>
      <c r="J26" s="51">
        <f t="shared" ref="J26" si="9">H26*$J$3</f>
        <v>4298.105856000001</v>
      </c>
    </row>
    <row r="27" spans="1:10" x14ac:dyDescent="0.25">
      <c r="A27" s="42" t="s">
        <v>80</v>
      </c>
      <c r="B27" s="42">
        <v>799</v>
      </c>
      <c r="C27" s="42">
        <f t="shared" si="2"/>
        <v>966.79</v>
      </c>
      <c r="D27" s="45">
        <v>1.3</v>
      </c>
      <c r="E27" s="47">
        <f t="shared" si="3"/>
        <v>1256.827</v>
      </c>
      <c r="F27" s="42">
        <v>1.6</v>
      </c>
      <c r="G27" s="45">
        <v>1.28</v>
      </c>
      <c r="H27" s="48">
        <f t="shared" si="4"/>
        <v>1979.9859200000001</v>
      </c>
      <c r="I27" s="49">
        <f t="shared" si="5"/>
        <v>164.99882666666667</v>
      </c>
      <c r="J27" s="51">
        <f t="shared" si="0"/>
        <v>1583.9887360000002</v>
      </c>
    </row>
    <row r="28" spans="1:10" x14ac:dyDescent="0.25">
      <c r="A28" s="42" t="s">
        <v>86</v>
      </c>
      <c r="B28" s="42">
        <v>585</v>
      </c>
      <c r="C28" s="42">
        <f t="shared" si="2"/>
        <v>707.85</v>
      </c>
      <c r="D28" s="45">
        <v>1.3</v>
      </c>
      <c r="E28" s="47">
        <f t="shared" ref="E28" si="10">C28*D28</f>
        <v>920.20500000000004</v>
      </c>
      <c r="F28" s="42">
        <v>1.65</v>
      </c>
      <c r="G28" s="45">
        <v>1.28</v>
      </c>
      <c r="H28" s="48">
        <f t="shared" ref="H28" si="11">C28*F28*G28</f>
        <v>1494.9791999999998</v>
      </c>
      <c r="I28" s="49">
        <f t="shared" ref="I28" si="12">H28/$I$3</f>
        <v>124.58159999999998</v>
      </c>
      <c r="J28" s="51">
        <f t="shared" ref="J28" si="13">H28*$J$3</f>
        <v>1195.9833599999999</v>
      </c>
    </row>
    <row r="29" spans="1:10" x14ac:dyDescent="0.25">
      <c r="A29" s="42" t="s">
        <v>81</v>
      </c>
      <c r="B29" s="42">
        <v>1516</v>
      </c>
      <c r="C29" s="42">
        <f t="shared" si="2"/>
        <v>1834.36</v>
      </c>
      <c r="D29" s="45">
        <v>1.3</v>
      </c>
      <c r="E29" s="47">
        <f t="shared" si="3"/>
        <v>2384.6680000000001</v>
      </c>
      <c r="F29" s="42">
        <v>1.58</v>
      </c>
      <c r="G29" s="45">
        <v>1.28</v>
      </c>
      <c r="H29" s="48">
        <f t="shared" si="4"/>
        <v>3709.8096639999999</v>
      </c>
      <c r="I29" s="49">
        <f t="shared" si="5"/>
        <v>309.15080533333332</v>
      </c>
      <c r="J29" s="51">
        <f t="shared" si="0"/>
        <v>2967.8477312</v>
      </c>
    </row>
    <row r="30" spans="1:10" x14ac:dyDescent="0.25">
      <c r="A30" s="42" t="s">
        <v>82</v>
      </c>
      <c r="B30" s="42">
        <v>959</v>
      </c>
      <c r="C30" s="42">
        <f t="shared" si="2"/>
        <v>1160.3899999999999</v>
      </c>
      <c r="D30" s="45">
        <v>1.3</v>
      </c>
      <c r="E30" s="47">
        <f t="shared" si="3"/>
        <v>1508.5069999999998</v>
      </c>
      <c r="F30" s="42">
        <v>1.6</v>
      </c>
      <c r="G30" s="45">
        <v>1.28</v>
      </c>
      <c r="H30" s="48">
        <f t="shared" si="4"/>
        <v>2376.4787199999996</v>
      </c>
      <c r="I30" s="49">
        <f t="shared" si="5"/>
        <v>198.03989333333331</v>
      </c>
      <c r="J30" s="51">
        <f t="shared" si="0"/>
        <v>1901.1829759999998</v>
      </c>
    </row>
    <row r="31" spans="1:10" x14ac:dyDescent="0.25">
      <c r="A31" s="42" t="s">
        <v>83</v>
      </c>
      <c r="B31" s="42">
        <v>1280</v>
      </c>
      <c r="C31" s="42">
        <f t="shared" si="2"/>
        <v>1548.8</v>
      </c>
      <c r="D31" s="45">
        <v>1.3</v>
      </c>
      <c r="E31" s="47">
        <f t="shared" si="3"/>
        <v>2013.44</v>
      </c>
      <c r="F31" s="42">
        <v>1.6</v>
      </c>
      <c r="G31" s="45">
        <v>1.28</v>
      </c>
      <c r="H31" s="48">
        <f t="shared" si="4"/>
        <v>3171.9423999999999</v>
      </c>
      <c r="I31" s="49">
        <f t="shared" si="5"/>
        <v>264.32853333333333</v>
      </c>
      <c r="J31" s="51">
        <f t="shared" si="0"/>
        <v>2537.5539200000003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43"/>
  <sheetViews>
    <sheetView topLeftCell="A28" workbookViewId="0">
      <selection activeCell="F34" sqref="F34"/>
    </sheetView>
  </sheetViews>
  <sheetFormatPr baseColWidth="10" defaultRowHeight="15" x14ac:dyDescent="0.25"/>
  <cols>
    <col min="1" max="1" width="43.140625" style="43" bestFit="1" customWidth="1"/>
    <col min="2" max="2" width="12.5703125" style="43" bestFit="1" customWidth="1"/>
    <col min="3" max="3" width="11.5703125" style="43" bestFit="1" customWidth="1"/>
    <col min="4" max="4" width="16.5703125" style="43" bestFit="1" customWidth="1"/>
    <col min="5" max="5" width="22.85546875" style="43" bestFit="1" customWidth="1"/>
    <col min="6" max="6" width="12.28515625" style="43" bestFit="1" customWidth="1"/>
    <col min="7" max="7" width="13.5703125" style="43" bestFit="1" customWidth="1"/>
    <col min="8" max="8" width="19.7109375" style="43" bestFit="1" customWidth="1"/>
    <col min="9" max="9" width="14" style="43" bestFit="1" customWidth="1"/>
    <col min="10" max="10" width="9.42578125" style="43" bestFit="1" customWidth="1"/>
    <col min="11" max="16384" width="11.42578125" style="43"/>
  </cols>
  <sheetData>
    <row r="1" spans="1:10" ht="15.75" x14ac:dyDescent="0.25">
      <c r="A1" s="41" t="s">
        <v>37</v>
      </c>
      <c r="B1" s="42"/>
      <c r="C1" s="42"/>
      <c r="D1" s="42"/>
      <c r="E1" s="42"/>
      <c r="F1" s="42"/>
      <c r="G1" s="42"/>
      <c r="H1" s="42"/>
      <c r="I1" s="42"/>
    </row>
    <row r="2" spans="1:10" x14ac:dyDescent="0.25">
      <c r="A2" s="53" t="s">
        <v>7</v>
      </c>
      <c r="B2" s="53" t="s">
        <v>31</v>
      </c>
      <c r="C2" s="53" t="s">
        <v>32</v>
      </c>
      <c r="D2" s="53" t="s">
        <v>33</v>
      </c>
      <c r="E2" s="53" t="s">
        <v>14</v>
      </c>
      <c r="F2" s="53" t="s">
        <v>34</v>
      </c>
      <c r="G2" s="53" t="s">
        <v>35</v>
      </c>
      <c r="H2" s="53" t="s">
        <v>36</v>
      </c>
      <c r="I2" s="53" t="s">
        <v>17</v>
      </c>
      <c r="J2" s="53" t="s">
        <v>64</v>
      </c>
    </row>
    <row r="3" spans="1:10" hidden="1" x14ac:dyDescent="0.25">
      <c r="A3" s="42"/>
      <c r="B3" s="42"/>
      <c r="C3" s="42">
        <v>1.21</v>
      </c>
      <c r="D3" s="45"/>
      <c r="E3" s="45"/>
      <c r="F3" s="45"/>
      <c r="G3" s="45"/>
      <c r="H3" s="42"/>
      <c r="I3" s="42">
        <v>12</v>
      </c>
      <c r="J3" s="43">
        <v>0.75</v>
      </c>
    </row>
    <row r="4" spans="1:10" x14ac:dyDescent="0.25">
      <c r="A4" s="42" t="s">
        <v>91</v>
      </c>
      <c r="B4" s="42">
        <v>547</v>
      </c>
      <c r="C4" s="42">
        <f t="shared" ref="C4:C43" si="0">B4*$C$3</f>
        <v>661.87</v>
      </c>
      <c r="D4" s="45">
        <v>1.3</v>
      </c>
      <c r="E4" s="47">
        <f t="shared" ref="E4:E43" si="1">C4*D4</f>
        <v>860.43100000000004</v>
      </c>
      <c r="F4" s="45">
        <v>1.6</v>
      </c>
      <c r="G4" s="45">
        <v>1.38</v>
      </c>
      <c r="H4" s="48">
        <f t="shared" ref="H4:H43" si="2">C4*F4*G4</f>
        <v>1461.4089599999998</v>
      </c>
      <c r="I4" s="49">
        <f t="shared" ref="I4:I43" si="3">H4/$I$3</f>
        <v>121.78407999999997</v>
      </c>
      <c r="J4" s="51">
        <f t="shared" ref="J4:J43" si="4">H4*$J$3</f>
        <v>1096.0567199999998</v>
      </c>
    </row>
    <row r="5" spans="1:10" ht="14.25" customHeight="1" x14ac:dyDescent="0.25">
      <c r="A5" s="42" t="s">
        <v>92</v>
      </c>
      <c r="B5" s="42">
        <v>805</v>
      </c>
      <c r="C5" s="42">
        <f t="shared" si="0"/>
        <v>974.05</v>
      </c>
      <c r="D5" s="45">
        <v>1.3</v>
      </c>
      <c r="E5" s="47">
        <f t="shared" si="1"/>
        <v>1266.2649999999999</v>
      </c>
      <c r="F5" s="42">
        <v>1.6</v>
      </c>
      <c r="G5" s="45">
        <v>1.38</v>
      </c>
      <c r="H5" s="48">
        <f t="shared" si="2"/>
        <v>2150.7023999999997</v>
      </c>
      <c r="I5" s="49">
        <f t="shared" si="3"/>
        <v>179.22519999999997</v>
      </c>
      <c r="J5" s="51">
        <f t="shared" si="4"/>
        <v>1613.0267999999996</v>
      </c>
    </row>
    <row r="6" spans="1:10" x14ac:dyDescent="0.25">
      <c r="A6" s="42" t="s">
        <v>80</v>
      </c>
      <c r="B6" s="42">
        <v>1032</v>
      </c>
      <c r="C6" s="42">
        <f t="shared" si="0"/>
        <v>1248.72</v>
      </c>
      <c r="D6" s="45">
        <v>1.3</v>
      </c>
      <c r="E6" s="47">
        <f t="shared" si="1"/>
        <v>1623.336</v>
      </c>
      <c r="F6" s="42">
        <v>1.6</v>
      </c>
      <c r="G6" s="45">
        <v>1.38</v>
      </c>
      <c r="H6" s="48">
        <f t="shared" si="2"/>
        <v>2757.1737600000001</v>
      </c>
      <c r="I6" s="49">
        <f t="shared" si="3"/>
        <v>229.76448000000002</v>
      </c>
      <c r="J6" s="51">
        <f t="shared" si="4"/>
        <v>2067.8803200000002</v>
      </c>
    </row>
    <row r="7" spans="1:10" x14ac:dyDescent="0.25">
      <c r="A7" s="45" t="s">
        <v>84</v>
      </c>
      <c r="B7" s="49">
        <v>1032</v>
      </c>
      <c r="C7" s="45">
        <f t="shared" si="0"/>
        <v>1248.72</v>
      </c>
      <c r="D7" s="45">
        <v>1.3</v>
      </c>
      <c r="E7" s="47">
        <f t="shared" si="1"/>
        <v>1623.336</v>
      </c>
      <c r="F7" s="45">
        <v>1.65</v>
      </c>
      <c r="G7" s="45">
        <v>1.38</v>
      </c>
      <c r="H7" s="48">
        <f t="shared" si="2"/>
        <v>2843.3354399999998</v>
      </c>
      <c r="I7" s="49">
        <f t="shared" si="3"/>
        <v>236.94461999999999</v>
      </c>
      <c r="J7" s="51">
        <f t="shared" si="4"/>
        <v>2132.5015800000001</v>
      </c>
    </row>
    <row r="8" spans="1:10" x14ac:dyDescent="0.25">
      <c r="A8" s="42" t="s">
        <v>86</v>
      </c>
      <c r="B8" s="42">
        <v>722</v>
      </c>
      <c r="C8" s="42">
        <f t="shared" si="0"/>
        <v>873.62</v>
      </c>
      <c r="D8" s="45">
        <v>1.3</v>
      </c>
      <c r="E8" s="47">
        <f t="shared" si="1"/>
        <v>1135.7060000000001</v>
      </c>
      <c r="F8" s="42">
        <v>1.65</v>
      </c>
      <c r="G8" s="45">
        <v>1.38</v>
      </c>
      <c r="H8" s="48">
        <f t="shared" si="2"/>
        <v>1989.2327399999997</v>
      </c>
      <c r="I8" s="49">
        <f t="shared" si="3"/>
        <v>165.76939499999997</v>
      </c>
      <c r="J8" s="51">
        <f t="shared" si="4"/>
        <v>1491.9245549999998</v>
      </c>
    </row>
    <row r="9" spans="1:10" x14ac:dyDescent="0.25">
      <c r="A9" s="42" t="s">
        <v>69</v>
      </c>
      <c r="B9" s="42">
        <v>470</v>
      </c>
      <c r="C9" s="42">
        <f t="shared" si="0"/>
        <v>568.69999999999993</v>
      </c>
      <c r="D9" s="45">
        <v>1.3</v>
      </c>
      <c r="E9" s="47">
        <f t="shared" si="1"/>
        <v>739.31</v>
      </c>
      <c r="F9" s="42">
        <v>1.65</v>
      </c>
      <c r="G9" s="45">
        <v>1.38</v>
      </c>
      <c r="H9" s="48">
        <f t="shared" si="2"/>
        <v>1294.9298999999996</v>
      </c>
      <c r="I9" s="49">
        <f t="shared" si="3"/>
        <v>107.91082499999997</v>
      </c>
      <c r="J9" s="51">
        <f t="shared" si="4"/>
        <v>971.19742499999973</v>
      </c>
    </row>
    <row r="10" spans="1:10" x14ac:dyDescent="0.25">
      <c r="A10" s="42" t="s">
        <v>87</v>
      </c>
      <c r="B10" s="42">
        <v>2478</v>
      </c>
      <c r="C10" s="42">
        <f t="shared" si="0"/>
        <v>2998.38</v>
      </c>
      <c r="D10" s="45">
        <v>1.3</v>
      </c>
      <c r="E10" s="47">
        <f t="shared" si="1"/>
        <v>3897.8940000000002</v>
      </c>
      <c r="F10" s="42">
        <v>1.5</v>
      </c>
      <c r="G10" s="45">
        <v>1.38</v>
      </c>
      <c r="H10" s="48">
        <f t="shared" si="2"/>
        <v>6206.6465999999991</v>
      </c>
      <c r="I10" s="49">
        <f t="shared" si="3"/>
        <v>517.22054999999989</v>
      </c>
      <c r="J10" s="51">
        <f t="shared" si="4"/>
        <v>4654.9849499999991</v>
      </c>
    </row>
    <row r="11" spans="1:10" x14ac:dyDescent="0.25">
      <c r="A11" s="42" t="s">
        <v>101</v>
      </c>
      <c r="B11" s="42">
        <v>2614</v>
      </c>
      <c r="C11" s="42">
        <f t="shared" si="0"/>
        <v>3162.94</v>
      </c>
      <c r="D11" s="45">
        <v>2.2999999999999998</v>
      </c>
      <c r="E11" s="47">
        <f t="shared" ref="E11" si="5">C11*D11</f>
        <v>7274.7619999999997</v>
      </c>
      <c r="F11" s="42">
        <v>1.5</v>
      </c>
      <c r="G11" s="45">
        <v>1.38</v>
      </c>
      <c r="H11" s="48">
        <f t="shared" ref="H11" si="6">C11*F11*G11</f>
        <v>6547.2857999999997</v>
      </c>
      <c r="I11" s="49">
        <f t="shared" ref="I11" si="7">H11/$I$3</f>
        <v>545.60714999999993</v>
      </c>
      <c r="J11" s="51">
        <f t="shared" ref="J11" si="8">H11*$J$3</f>
        <v>4910.4643500000002</v>
      </c>
    </row>
    <row r="12" spans="1:10" x14ac:dyDescent="0.25">
      <c r="A12" s="42" t="s">
        <v>62</v>
      </c>
      <c r="B12" s="42">
        <v>415</v>
      </c>
      <c r="C12" s="42">
        <f t="shared" si="0"/>
        <v>502.15</v>
      </c>
      <c r="D12" s="45">
        <v>1.3</v>
      </c>
      <c r="E12" s="47">
        <f t="shared" si="1"/>
        <v>652.79499999999996</v>
      </c>
      <c r="F12" s="45">
        <v>1.8</v>
      </c>
      <c r="G12" s="45">
        <v>1.38</v>
      </c>
      <c r="H12" s="48">
        <f t="shared" si="2"/>
        <v>1247.3406</v>
      </c>
      <c r="I12" s="49">
        <f t="shared" si="3"/>
        <v>103.94504999999999</v>
      </c>
      <c r="J12" s="51">
        <f t="shared" si="4"/>
        <v>935.50545</v>
      </c>
    </row>
    <row r="13" spans="1:10" x14ac:dyDescent="0.25">
      <c r="A13" s="42" t="s">
        <v>63</v>
      </c>
      <c r="B13" s="42">
        <v>770</v>
      </c>
      <c r="C13" s="42">
        <f t="shared" si="0"/>
        <v>931.69999999999993</v>
      </c>
      <c r="D13" s="45">
        <v>1.3</v>
      </c>
      <c r="E13" s="47">
        <f t="shared" si="1"/>
        <v>1211.21</v>
      </c>
      <c r="F13" s="45">
        <v>1.8</v>
      </c>
      <c r="G13" s="45">
        <v>1.38</v>
      </c>
      <c r="H13" s="48">
        <f t="shared" si="2"/>
        <v>2314.3427999999999</v>
      </c>
      <c r="I13" s="49">
        <f t="shared" si="3"/>
        <v>192.86189999999999</v>
      </c>
      <c r="J13" s="51">
        <f t="shared" si="4"/>
        <v>1735.7570999999998</v>
      </c>
    </row>
    <row r="14" spans="1:10" x14ac:dyDescent="0.25">
      <c r="A14" s="42" t="s">
        <v>79</v>
      </c>
      <c r="B14" s="42">
        <v>1135</v>
      </c>
      <c r="C14" s="42">
        <f t="shared" si="0"/>
        <v>1373.35</v>
      </c>
      <c r="D14" s="45">
        <v>1.3</v>
      </c>
      <c r="E14" s="47">
        <f t="shared" si="1"/>
        <v>1785.355</v>
      </c>
      <c r="F14" s="42">
        <v>1.65</v>
      </c>
      <c r="G14" s="45">
        <v>1.38</v>
      </c>
      <c r="H14" s="48">
        <f t="shared" si="2"/>
        <v>3127.1179499999994</v>
      </c>
      <c r="I14" s="49">
        <f t="shared" si="3"/>
        <v>260.59316249999995</v>
      </c>
      <c r="J14" s="51">
        <f t="shared" si="4"/>
        <v>2345.3384624999994</v>
      </c>
    </row>
    <row r="15" spans="1:10" x14ac:dyDescent="0.25">
      <c r="A15" s="42" t="s">
        <v>74</v>
      </c>
      <c r="B15" s="42">
        <v>300</v>
      </c>
      <c r="C15" s="42">
        <f t="shared" si="0"/>
        <v>363</v>
      </c>
      <c r="D15" s="45">
        <v>1.3</v>
      </c>
      <c r="E15" s="47">
        <f t="shared" si="1"/>
        <v>471.90000000000003</v>
      </c>
      <c r="F15" s="42">
        <v>1.8</v>
      </c>
      <c r="G15" s="45">
        <v>1.38</v>
      </c>
      <c r="H15" s="48">
        <f t="shared" si="2"/>
        <v>901.69199999999989</v>
      </c>
      <c r="I15" s="49">
        <f t="shared" si="3"/>
        <v>75.140999999999991</v>
      </c>
      <c r="J15" s="51">
        <f t="shared" si="4"/>
        <v>676.26899999999989</v>
      </c>
    </row>
    <row r="16" spans="1:10" x14ac:dyDescent="0.25">
      <c r="A16" s="42" t="s">
        <v>93</v>
      </c>
      <c r="B16" s="42">
        <v>3098</v>
      </c>
      <c r="C16" s="42">
        <f t="shared" si="0"/>
        <v>3748.58</v>
      </c>
      <c r="D16" s="45">
        <v>1.3</v>
      </c>
      <c r="E16" s="47">
        <f t="shared" si="1"/>
        <v>4873.1540000000005</v>
      </c>
      <c r="F16" s="42">
        <v>1.55</v>
      </c>
      <c r="G16" s="45">
        <v>1.38</v>
      </c>
      <c r="H16" s="48">
        <f t="shared" si="2"/>
        <v>8018.2126199999993</v>
      </c>
      <c r="I16" s="49">
        <f t="shared" si="3"/>
        <v>668.18438499999991</v>
      </c>
      <c r="J16" s="51">
        <f t="shared" si="4"/>
        <v>6013.6594649999997</v>
      </c>
    </row>
    <row r="17" spans="1:10" x14ac:dyDescent="0.25">
      <c r="A17" s="42" t="s">
        <v>76</v>
      </c>
      <c r="B17" s="42">
        <v>3873</v>
      </c>
      <c r="C17" s="42">
        <f t="shared" si="0"/>
        <v>4686.33</v>
      </c>
      <c r="D17" s="45">
        <v>1.3</v>
      </c>
      <c r="E17" s="47">
        <f t="shared" si="1"/>
        <v>6092.2290000000003</v>
      </c>
      <c r="F17" s="42">
        <v>1.55</v>
      </c>
      <c r="G17" s="45">
        <v>1.38</v>
      </c>
      <c r="H17" s="48">
        <f t="shared" si="2"/>
        <v>10024.059869999999</v>
      </c>
      <c r="I17" s="49">
        <f t="shared" si="3"/>
        <v>835.33832249999989</v>
      </c>
      <c r="J17" s="51">
        <f t="shared" si="4"/>
        <v>7518.0449024999998</v>
      </c>
    </row>
    <row r="18" spans="1:10" x14ac:dyDescent="0.25">
      <c r="A18" s="42" t="s">
        <v>73</v>
      </c>
      <c r="B18" s="42">
        <v>1710</v>
      </c>
      <c r="C18" s="42">
        <f t="shared" si="0"/>
        <v>2069.1</v>
      </c>
      <c r="D18" s="45">
        <v>1.3</v>
      </c>
      <c r="E18" s="47">
        <f t="shared" si="1"/>
        <v>2689.83</v>
      </c>
      <c r="F18" s="42">
        <v>1.6</v>
      </c>
      <c r="G18" s="45">
        <v>1.38</v>
      </c>
      <c r="H18" s="48">
        <f t="shared" si="2"/>
        <v>4568.5727999999999</v>
      </c>
      <c r="I18" s="49">
        <f t="shared" si="3"/>
        <v>380.71440000000001</v>
      </c>
      <c r="J18" s="51">
        <f t="shared" si="4"/>
        <v>3426.4295999999999</v>
      </c>
    </row>
    <row r="19" spans="1:10" x14ac:dyDescent="0.25">
      <c r="A19" s="42" t="s">
        <v>81</v>
      </c>
      <c r="B19" s="42">
        <v>1750</v>
      </c>
      <c r="C19" s="42">
        <f t="shared" si="0"/>
        <v>2117.5</v>
      </c>
      <c r="D19" s="45">
        <v>1.3</v>
      </c>
      <c r="E19" s="47">
        <f t="shared" si="1"/>
        <v>2752.75</v>
      </c>
      <c r="F19" s="42">
        <v>1.58</v>
      </c>
      <c r="G19" s="45">
        <v>1.38</v>
      </c>
      <c r="H19" s="48">
        <f t="shared" si="2"/>
        <v>4616.9969999999994</v>
      </c>
      <c r="I19" s="49">
        <f t="shared" si="3"/>
        <v>384.74974999999995</v>
      </c>
      <c r="J19" s="51">
        <f t="shared" si="4"/>
        <v>3462.7477499999995</v>
      </c>
    </row>
    <row r="20" spans="1:10" x14ac:dyDescent="0.25">
      <c r="A20" s="42" t="s">
        <v>89</v>
      </c>
      <c r="B20" s="42">
        <v>774</v>
      </c>
      <c r="C20" s="42">
        <f t="shared" si="0"/>
        <v>936.54</v>
      </c>
      <c r="D20" s="45">
        <v>1.3</v>
      </c>
      <c r="E20" s="47">
        <f t="shared" si="1"/>
        <v>1217.502</v>
      </c>
      <c r="F20" s="42">
        <v>1.6</v>
      </c>
      <c r="G20" s="45">
        <v>1.38</v>
      </c>
      <c r="H20" s="48">
        <f t="shared" si="2"/>
        <v>2067.8803199999998</v>
      </c>
      <c r="I20" s="49">
        <f t="shared" si="3"/>
        <v>172.32335999999998</v>
      </c>
      <c r="J20" s="51">
        <f t="shared" si="4"/>
        <v>1550.9102399999997</v>
      </c>
    </row>
    <row r="21" spans="1:10" x14ac:dyDescent="0.25">
      <c r="A21" s="42" t="s">
        <v>99</v>
      </c>
      <c r="B21" s="42">
        <v>712</v>
      </c>
      <c r="C21" s="42">
        <f t="shared" si="0"/>
        <v>861.52</v>
      </c>
      <c r="D21" s="45">
        <v>1.3</v>
      </c>
      <c r="E21" s="47">
        <f t="shared" ref="E21:E22" si="9">C21*D21</f>
        <v>1119.9760000000001</v>
      </c>
      <c r="F21" s="42">
        <v>1.62</v>
      </c>
      <c r="G21" s="45">
        <v>1.38</v>
      </c>
      <c r="H21" s="48">
        <f t="shared" ref="H21:H22" si="10">C21*F21*G21</f>
        <v>1926.0141120000001</v>
      </c>
      <c r="I21" s="49">
        <f t="shared" ref="I21:I22" si="11">H21/$I$3</f>
        <v>160.50117600000002</v>
      </c>
      <c r="J21" s="51">
        <f t="shared" ref="J21:J22" si="12">H21*$J$3</f>
        <v>1444.5105840000001</v>
      </c>
    </row>
    <row r="22" spans="1:10" x14ac:dyDescent="0.25">
      <c r="A22" s="42" t="s">
        <v>98</v>
      </c>
      <c r="B22" s="42">
        <v>1536</v>
      </c>
      <c r="C22" s="42">
        <f t="shared" si="0"/>
        <v>1858.56</v>
      </c>
      <c r="D22" s="45">
        <v>1.3</v>
      </c>
      <c r="E22" s="47">
        <f t="shared" si="9"/>
        <v>2416.1280000000002</v>
      </c>
      <c r="F22" s="42">
        <v>1.6</v>
      </c>
      <c r="G22" s="45">
        <v>1.38</v>
      </c>
      <c r="H22" s="48">
        <f t="shared" si="10"/>
        <v>4103.7004799999995</v>
      </c>
      <c r="I22" s="49">
        <f t="shared" si="11"/>
        <v>341.97503999999998</v>
      </c>
      <c r="J22" s="51">
        <f t="shared" si="12"/>
        <v>3077.7753599999996</v>
      </c>
    </row>
    <row r="23" spans="1:10" x14ac:dyDescent="0.25">
      <c r="A23" s="42" t="s">
        <v>100</v>
      </c>
      <c r="B23" s="42">
        <v>1202</v>
      </c>
      <c r="C23" s="42">
        <f t="shared" si="0"/>
        <v>1454.4199999999998</v>
      </c>
      <c r="D23" s="45">
        <v>1.3</v>
      </c>
      <c r="E23" s="47">
        <f t="shared" ref="E23" si="13">C23*D23</f>
        <v>1890.7459999999999</v>
      </c>
      <c r="F23" s="42">
        <v>1.66</v>
      </c>
      <c r="G23" s="45">
        <v>1.38</v>
      </c>
      <c r="H23" s="48">
        <f t="shared" ref="H23" si="14">C23*F23*G23</f>
        <v>3331.785335999999</v>
      </c>
      <c r="I23" s="49">
        <f t="shared" ref="I23" si="15">H23/$I$3</f>
        <v>277.64877799999994</v>
      </c>
      <c r="J23" s="51">
        <f t="shared" ref="J23" si="16">H23*$J$3</f>
        <v>2498.8390019999993</v>
      </c>
    </row>
    <row r="24" spans="1:10" x14ac:dyDescent="0.25">
      <c r="A24" s="42" t="s">
        <v>82</v>
      </c>
      <c r="B24" s="42">
        <v>980</v>
      </c>
      <c r="C24" s="42">
        <f t="shared" si="0"/>
        <v>1185.8</v>
      </c>
      <c r="D24" s="45">
        <v>1.3</v>
      </c>
      <c r="E24" s="47">
        <f t="shared" si="1"/>
        <v>1541.54</v>
      </c>
      <c r="F24" s="42">
        <v>1.6</v>
      </c>
      <c r="G24" s="45">
        <v>1.38</v>
      </c>
      <c r="H24" s="48">
        <f t="shared" si="2"/>
        <v>2618.2463999999995</v>
      </c>
      <c r="I24" s="49">
        <f t="shared" si="3"/>
        <v>218.18719999999996</v>
      </c>
      <c r="J24" s="51">
        <f t="shared" si="4"/>
        <v>1963.6847999999995</v>
      </c>
    </row>
    <row r="25" spans="1:10" x14ac:dyDescent="0.25">
      <c r="A25" s="42" t="s">
        <v>53</v>
      </c>
      <c r="B25" s="42">
        <v>928</v>
      </c>
      <c r="C25" s="42">
        <f t="shared" si="0"/>
        <v>1122.8799999999999</v>
      </c>
      <c r="D25" s="45">
        <v>1.3</v>
      </c>
      <c r="E25" s="47">
        <f t="shared" si="1"/>
        <v>1459.7439999999999</v>
      </c>
      <c r="F25" s="45">
        <v>1.75</v>
      </c>
      <c r="G25" s="45">
        <v>1.38</v>
      </c>
      <c r="H25" s="48">
        <f t="shared" si="2"/>
        <v>2711.7551999999996</v>
      </c>
      <c r="I25" s="49">
        <f t="shared" si="3"/>
        <v>225.97959999999998</v>
      </c>
      <c r="J25" s="51">
        <f t="shared" si="4"/>
        <v>2033.8163999999997</v>
      </c>
    </row>
    <row r="26" spans="1:10" ht="17.25" customHeight="1" x14ac:dyDescent="0.25">
      <c r="A26" s="42" t="s">
        <v>77</v>
      </c>
      <c r="B26" s="42">
        <v>1239</v>
      </c>
      <c r="C26" s="42">
        <f t="shared" si="0"/>
        <v>1499.19</v>
      </c>
      <c r="D26" s="45">
        <v>1.3</v>
      </c>
      <c r="E26" s="47">
        <f t="shared" si="1"/>
        <v>1948.9470000000001</v>
      </c>
      <c r="F26" s="42">
        <v>1.65</v>
      </c>
      <c r="G26" s="45">
        <v>1.38</v>
      </c>
      <c r="H26" s="48">
        <f t="shared" si="2"/>
        <v>3413.6556299999997</v>
      </c>
      <c r="I26" s="49">
        <f t="shared" si="3"/>
        <v>284.47130249999998</v>
      </c>
      <c r="J26" s="51">
        <f t="shared" si="4"/>
        <v>2560.2417224999999</v>
      </c>
    </row>
    <row r="27" spans="1:10" ht="18" customHeight="1" x14ac:dyDescent="0.25">
      <c r="A27" s="42" t="s">
        <v>83</v>
      </c>
      <c r="B27" s="42">
        <v>1280</v>
      </c>
      <c r="C27" s="42">
        <f t="shared" si="0"/>
        <v>1548.8</v>
      </c>
      <c r="D27" s="45">
        <v>1.3</v>
      </c>
      <c r="E27" s="47">
        <f t="shared" si="1"/>
        <v>2013.44</v>
      </c>
      <c r="F27" s="42">
        <v>1.65</v>
      </c>
      <c r="G27" s="45">
        <v>1.38</v>
      </c>
      <c r="H27" s="48">
        <f t="shared" si="2"/>
        <v>3526.6175999999996</v>
      </c>
      <c r="I27" s="49">
        <f t="shared" si="3"/>
        <v>293.88479999999998</v>
      </c>
      <c r="J27" s="51">
        <f t="shared" si="4"/>
        <v>2644.9631999999997</v>
      </c>
    </row>
    <row r="28" spans="1:10" ht="18" customHeight="1" x14ac:dyDescent="0.25">
      <c r="A28" s="42" t="s">
        <v>88</v>
      </c>
      <c r="B28" s="42">
        <v>516</v>
      </c>
      <c r="C28" s="42">
        <f t="shared" si="0"/>
        <v>624.36</v>
      </c>
      <c r="D28" s="45">
        <v>1.3</v>
      </c>
      <c r="E28" s="47">
        <f t="shared" si="1"/>
        <v>811.66800000000001</v>
      </c>
      <c r="F28" s="42">
        <v>1.65</v>
      </c>
      <c r="G28" s="45">
        <v>1.38</v>
      </c>
      <c r="H28" s="48">
        <f t="shared" si="2"/>
        <v>1421.6677199999999</v>
      </c>
      <c r="I28" s="49">
        <f t="shared" si="3"/>
        <v>118.47230999999999</v>
      </c>
      <c r="J28" s="51">
        <f t="shared" si="4"/>
        <v>1066.2507900000001</v>
      </c>
    </row>
    <row r="29" spans="1:10" x14ac:dyDescent="0.25">
      <c r="A29" s="42" t="s">
        <v>58</v>
      </c>
      <c r="B29" s="42">
        <v>464</v>
      </c>
      <c r="C29" s="42">
        <f t="shared" si="0"/>
        <v>561.43999999999994</v>
      </c>
      <c r="D29" s="45">
        <v>1.3</v>
      </c>
      <c r="E29" s="47">
        <f t="shared" si="1"/>
        <v>729.87199999999996</v>
      </c>
      <c r="F29" s="45">
        <v>1.65</v>
      </c>
      <c r="G29" s="45">
        <v>1.38</v>
      </c>
      <c r="H29" s="48">
        <f t="shared" si="2"/>
        <v>1278.3988799999997</v>
      </c>
      <c r="I29" s="49">
        <f t="shared" si="3"/>
        <v>106.53323999999998</v>
      </c>
      <c r="J29" s="51">
        <f t="shared" si="4"/>
        <v>958.7991599999998</v>
      </c>
    </row>
    <row r="30" spans="1:10" x14ac:dyDescent="0.25">
      <c r="A30" s="42" t="s">
        <v>94</v>
      </c>
      <c r="B30" s="42">
        <v>882</v>
      </c>
      <c r="C30" s="42">
        <f t="shared" si="0"/>
        <v>1067.22</v>
      </c>
      <c r="D30" s="45">
        <v>1.3</v>
      </c>
      <c r="E30" s="47">
        <f t="shared" ref="E30" si="17">C30*D30</f>
        <v>1387.3860000000002</v>
      </c>
      <c r="F30" s="42">
        <v>1.7</v>
      </c>
      <c r="G30" s="45">
        <v>1.38</v>
      </c>
      <c r="H30" s="48">
        <f t="shared" ref="H30" si="18">C30*F30*G30</f>
        <v>2503.6981199999996</v>
      </c>
      <c r="I30" s="49">
        <f t="shared" ref="I30" si="19">H30/$I$3</f>
        <v>208.64150999999995</v>
      </c>
      <c r="J30" s="51">
        <f t="shared" ref="J30" si="20">H30*$J$3</f>
        <v>1877.7735899999998</v>
      </c>
    </row>
    <row r="31" spans="1:10" x14ac:dyDescent="0.25">
      <c r="A31" s="42" t="s">
        <v>66</v>
      </c>
      <c r="B31" s="42">
        <v>500</v>
      </c>
      <c r="C31" s="42">
        <f t="shared" si="0"/>
        <v>605</v>
      </c>
      <c r="D31" s="45">
        <v>1.3</v>
      </c>
      <c r="E31" s="47">
        <f t="shared" si="1"/>
        <v>786.5</v>
      </c>
      <c r="F31" s="42">
        <v>1.65</v>
      </c>
      <c r="G31" s="45">
        <v>1.38</v>
      </c>
      <c r="H31" s="48">
        <f t="shared" si="2"/>
        <v>1377.5849999999998</v>
      </c>
      <c r="I31" s="49">
        <f t="shared" si="3"/>
        <v>114.79874999999998</v>
      </c>
      <c r="J31" s="51">
        <f t="shared" si="4"/>
        <v>1033.1887499999998</v>
      </c>
    </row>
    <row r="32" spans="1:10" x14ac:dyDescent="0.25">
      <c r="A32" s="42" t="s">
        <v>95</v>
      </c>
      <c r="B32" s="42">
        <v>464</v>
      </c>
      <c r="C32" s="42">
        <f t="shared" si="0"/>
        <v>561.43999999999994</v>
      </c>
      <c r="D32" s="45">
        <v>2.2999999999999998</v>
      </c>
      <c r="E32" s="47">
        <f t="shared" ref="E32" si="21">C32*D32</f>
        <v>1291.3119999999997</v>
      </c>
      <c r="F32" s="42">
        <v>1.65</v>
      </c>
      <c r="G32" s="45">
        <v>1.38</v>
      </c>
      <c r="H32" s="48">
        <f t="shared" ref="H32" si="22">C32*F32*G32</f>
        <v>1278.3988799999997</v>
      </c>
      <c r="I32" s="49">
        <f t="shared" ref="I32" si="23">H32/$I$3</f>
        <v>106.53323999999998</v>
      </c>
      <c r="J32" s="51">
        <f t="shared" ref="J32" si="24">H32*$J$3</f>
        <v>958.7991599999998</v>
      </c>
    </row>
    <row r="33" spans="1:10" x14ac:dyDescent="0.25">
      <c r="A33" s="42" t="s">
        <v>90</v>
      </c>
      <c r="B33" s="42">
        <v>567</v>
      </c>
      <c r="C33" s="42">
        <f t="shared" si="0"/>
        <v>686.06999999999994</v>
      </c>
      <c r="D33" s="45">
        <v>1.3</v>
      </c>
      <c r="E33" s="47">
        <f t="shared" si="1"/>
        <v>891.89099999999996</v>
      </c>
      <c r="F33" s="42">
        <v>1.5</v>
      </c>
      <c r="G33" s="45">
        <v>1.38</v>
      </c>
      <c r="H33" s="48">
        <f t="shared" si="2"/>
        <v>1420.1649</v>
      </c>
      <c r="I33" s="49">
        <f t="shared" si="3"/>
        <v>118.347075</v>
      </c>
      <c r="J33" s="51">
        <f t="shared" si="4"/>
        <v>1065.123675</v>
      </c>
    </row>
    <row r="34" spans="1:10" x14ac:dyDescent="0.25">
      <c r="A34" s="42" t="s">
        <v>61</v>
      </c>
      <c r="B34" s="2">
        <v>423</v>
      </c>
      <c r="C34" s="42">
        <f t="shared" si="0"/>
        <v>511.83</v>
      </c>
      <c r="D34" s="45">
        <v>1.3</v>
      </c>
      <c r="E34" s="47">
        <f t="shared" si="1"/>
        <v>665.37900000000002</v>
      </c>
      <c r="F34" s="42">
        <v>1.65</v>
      </c>
      <c r="G34" s="45">
        <v>1.38</v>
      </c>
      <c r="H34" s="48">
        <f t="shared" si="2"/>
        <v>1165.4369099999997</v>
      </c>
      <c r="I34" s="49">
        <f t="shared" si="3"/>
        <v>97.119742499999973</v>
      </c>
      <c r="J34" s="51">
        <f t="shared" si="4"/>
        <v>874.07768249999981</v>
      </c>
    </row>
    <row r="35" spans="1:10" x14ac:dyDescent="0.25">
      <c r="A35" s="42" t="s">
        <v>60</v>
      </c>
      <c r="B35" s="42">
        <v>400</v>
      </c>
      <c r="C35" s="42">
        <f t="shared" si="0"/>
        <v>484</v>
      </c>
      <c r="D35" s="45">
        <v>1.3</v>
      </c>
      <c r="E35" s="47">
        <f t="shared" si="1"/>
        <v>629.20000000000005</v>
      </c>
      <c r="F35" s="42">
        <v>1.7</v>
      </c>
      <c r="G35" s="45">
        <v>1.38</v>
      </c>
      <c r="H35" s="48">
        <f t="shared" si="2"/>
        <v>1135.4639999999999</v>
      </c>
      <c r="I35" s="49">
        <f t="shared" si="3"/>
        <v>94.622</v>
      </c>
      <c r="J35" s="51">
        <f t="shared" si="4"/>
        <v>851.59799999999996</v>
      </c>
    </row>
    <row r="36" spans="1:10" x14ac:dyDescent="0.25">
      <c r="A36" s="42" t="s">
        <v>67</v>
      </c>
      <c r="B36" s="42">
        <v>380</v>
      </c>
      <c r="C36" s="42">
        <f t="shared" si="0"/>
        <v>459.8</v>
      </c>
      <c r="D36" s="45">
        <v>1.3</v>
      </c>
      <c r="E36" s="47">
        <f t="shared" si="1"/>
        <v>597.74</v>
      </c>
      <c r="F36" s="45">
        <v>1.6</v>
      </c>
      <c r="G36" s="45">
        <v>1.38</v>
      </c>
      <c r="H36" s="48">
        <f t="shared" si="2"/>
        <v>1015.2384</v>
      </c>
      <c r="I36" s="49">
        <f t="shared" si="3"/>
        <v>84.603200000000001</v>
      </c>
      <c r="J36" s="51">
        <f t="shared" si="4"/>
        <v>761.42879999999991</v>
      </c>
    </row>
    <row r="37" spans="1:10" x14ac:dyDescent="0.25">
      <c r="A37" s="42" t="s">
        <v>75</v>
      </c>
      <c r="B37" s="42">
        <v>516</v>
      </c>
      <c r="C37" s="42">
        <f t="shared" si="0"/>
        <v>624.36</v>
      </c>
      <c r="D37" s="45">
        <v>1.3</v>
      </c>
      <c r="E37" s="47">
        <f t="shared" si="1"/>
        <v>811.66800000000001</v>
      </c>
      <c r="F37" s="42">
        <v>1.65</v>
      </c>
      <c r="G37" s="45">
        <v>1.38</v>
      </c>
      <c r="H37" s="48">
        <f t="shared" si="2"/>
        <v>1421.6677199999999</v>
      </c>
      <c r="I37" s="49">
        <f t="shared" si="3"/>
        <v>118.47230999999999</v>
      </c>
      <c r="J37" s="51">
        <f t="shared" si="4"/>
        <v>1066.2507900000001</v>
      </c>
    </row>
    <row r="38" spans="1:10" x14ac:dyDescent="0.25">
      <c r="A38" s="42" t="s">
        <v>78</v>
      </c>
      <c r="B38" s="42">
        <v>670</v>
      </c>
      <c r="C38" s="42">
        <f t="shared" si="0"/>
        <v>810.69999999999993</v>
      </c>
      <c r="D38" s="45">
        <v>1.3</v>
      </c>
      <c r="E38" s="47">
        <f t="shared" si="1"/>
        <v>1053.9099999999999</v>
      </c>
      <c r="F38" s="45">
        <v>1.65</v>
      </c>
      <c r="G38" s="45">
        <v>1.38</v>
      </c>
      <c r="H38" s="48">
        <f t="shared" si="2"/>
        <v>1845.9638999999995</v>
      </c>
      <c r="I38" s="49">
        <f t="shared" si="3"/>
        <v>153.83032499999996</v>
      </c>
      <c r="J38" s="51">
        <f t="shared" si="4"/>
        <v>1384.4729249999996</v>
      </c>
    </row>
    <row r="39" spans="1:10" x14ac:dyDescent="0.25">
      <c r="A39" s="42" t="s">
        <v>96</v>
      </c>
      <c r="B39" s="42">
        <v>596</v>
      </c>
      <c r="C39" s="42">
        <f t="shared" si="0"/>
        <v>721.16</v>
      </c>
      <c r="D39" s="45">
        <v>1.3</v>
      </c>
      <c r="E39" s="47">
        <f t="shared" ref="E39" si="25">C39*D39</f>
        <v>937.50800000000004</v>
      </c>
      <c r="F39" s="42">
        <v>1.65</v>
      </c>
      <c r="G39" s="45">
        <v>1.38</v>
      </c>
      <c r="H39" s="48">
        <f t="shared" ref="H39" si="26">C39*F39*G39</f>
        <v>1642.0813199999998</v>
      </c>
      <c r="I39" s="49">
        <f t="shared" ref="I39" si="27">H39/$I$3</f>
        <v>136.84010999999998</v>
      </c>
      <c r="J39" s="51">
        <f t="shared" ref="J39" si="28">H39*$J$3</f>
        <v>1231.5609899999999</v>
      </c>
    </row>
    <row r="40" spans="1:10" x14ac:dyDescent="0.25">
      <c r="A40" s="45" t="s">
        <v>41</v>
      </c>
      <c r="B40" s="46">
        <v>380</v>
      </c>
      <c r="C40" s="45">
        <f t="shared" si="0"/>
        <v>459.8</v>
      </c>
      <c r="D40" s="45">
        <v>1.3</v>
      </c>
      <c r="E40" s="47">
        <f t="shared" si="1"/>
        <v>597.74</v>
      </c>
      <c r="F40" s="45">
        <v>1.7</v>
      </c>
      <c r="G40" s="45">
        <v>1.38</v>
      </c>
      <c r="H40" s="48">
        <f t="shared" si="2"/>
        <v>1078.6907999999999</v>
      </c>
      <c r="I40" s="49">
        <f t="shared" si="3"/>
        <v>89.890899999999988</v>
      </c>
      <c r="J40" s="51">
        <f t="shared" si="4"/>
        <v>809.01809999999989</v>
      </c>
    </row>
    <row r="41" spans="1:10" x14ac:dyDescent="0.25">
      <c r="A41" s="45" t="s">
        <v>56</v>
      </c>
      <c r="B41" s="46">
        <v>380</v>
      </c>
      <c r="C41" s="45">
        <f t="shared" si="0"/>
        <v>459.8</v>
      </c>
      <c r="D41" s="45">
        <v>1.3</v>
      </c>
      <c r="E41" s="47">
        <f t="shared" si="1"/>
        <v>597.74</v>
      </c>
      <c r="F41" s="45">
        <v>1.7</v>
      </c>
      <c r="G41" s="45">
        <v>1.38</v>
      </c>
      <c r="H41" s="48">
        <f t="shared" si="2"/>
        <v>1078.6907999999999</v>
      </c>
      <c r="I41" s="49">
        <f t="shared" si="3"/>
        <v>89.890899999999988</v>
      </c>
      <c r="J41" s="51">
        <f t="shared" si="4"/>
        <v>809.01809999999989</v>
      </c>
    </row>
    <row r="42" spans="1:10" x14ac:dyDescent="0.25">
      <c r="A42" s="45" t="s">
        <v>97</v>
      </c>
      <c r="B42" s="46">
        <v>955</v>
      </c>
      <c r="C42" s="45">
        <f t="shared" si="0"/>
        <v>1155.55</v>
      </c>
      <c r="D42" s="45">
        <v>1.3</v>
      </c>
      <c r="E42" s="47">
        <f t="shared" ref="E42" si="29">C42*D42</f>
        <v>1502.2149999999999</v>
      </c>
      <c r="F42" s="45">
        <v>1.65</v>
      </c>
      <c r="G42" s="45">
        <v>1.38</v>
      </c>
      <c r="H42" s="48">
        <f t="shared" ref="H42" si="30">C42*F42*G42</f>
        <v>2631.1873499999997</v>
      </c>
      <c r="I42" s="49">
        <f t="shared" ref="I42" si="31">H42/$I$3</f>
        <v>219.26561249999997</v>
      </c>
      <c r="J42" s="51">
        <f t="shared" ref="J42" si="32">H42*$J$3</f>
        <v>1973.3905124999997</v>
      </c>
    </row>
    <row r="43" spans="1:10" x14ac:dyDescent="0.25">
      <c r="A43" s="42" t="s">
        <v>72</v>
      </c>
      <c r="B43" s="42">
        <v>450</v>
      </c>
      <c r="C43" s="42">
        <f t="shared" si="0"/>
        <v>544.5</v>
      </c>
      <c r="D43" s="45">
        <v>1.3</v>
      </c>
      <c r="E43" s="47">
        <f t="shared" si="1"/>
        <v>707.85</v>
      </c>
      <c r="F43" s="42">
        <v>1.65</v>
      </c>
      <c r="G43" s="45">
        <v>1.38</v>
      </c>
      <c r="H43" s="48">
        <f t="shared" si="2"/>
        <v>1239.8264999999999</v>
      </c>
      <c r="I43" s="49">
        <f t="shared" si="3"/>
        <v>103.31887499999999</v>
      </c>
      <c r="J43" s="51">
        <f t="shared" si="4"/>
        <v>929.86987499999987</v>
      </c>
    </row>
  </sheetData>
  <sortState xmlns:xlrd2="http://schemas.microsoft.com/office/spreadsheetml/2017/richdata2" ref="A4:J35">
    <sortCondition ref="A4"/>
  </sortState>
  <pageMargins left="0.7" right="0.7" top="0.75" bottom="0.75" header="0.3" footer="0.3"/>
  <pageSetup paperSize="9" orientation="portrait" horizontalDpi="200" verticalDpi="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J49"/>
  <sheetViews>
    <sheetView workbookViewId="0">
      <selection activeCell="Q14" sqref="Q14"/>
    </sheetView>
  </sheetViews>
  <sheetFormatPr baseColWidth="10" defaultRowHeight="15" x14ac:dyDescent="0.25"/>
  <cols>
    <col min="1" max="1" width="43.140625" style="43" bestFit="1" customWidth="1"/>
    <col min="2" max="2" width="12.5703125" style="43" hidden="1" customWidth="1"/>
    <col min="3" max="3" width="11.5703125" style="43" hidden="1" customWidth="1"/>
    <col min="4" max="4" width="16.5703125" style="43" hidden="1" customWidth="1"/>
    <col min="5" max="5" width="22.85546875" style="43" hidden="1" customWidth="1"/>
    <col min="6" max="6" width="12.28515625" style="43" hidden="1" customWidth="1"/>
    <col min="7" max="7" width="13.5703125" style="43" hidden="1" customWidth="1"/>
    <col min="8" max="8" width="19.7109375" style="43" hidden="1" customWidth="1"/>
    <col min="9" max="9" width="14" style="43" bestFit="1" customWidth="1"/>
    <col min="10" max="10" width="9.42578125" style="43" bestFit="1" customWidth="1"/>
    <col min="11" max="16384" width="11.42578125" style="43"/>
  </cols>
  <sheetData>
    <row r="1" spans="1:10" ht="15.75" x14ac:dyDescent="0.25">
      <c r="A1" s="41" t="s">
        <v>37</v>
      </c>
      <c r="B1" s="42"/>
      <c r="C1" s="42"/>
      <c r="D1" s="42"/>
      <c r="E1" s="42"/>
      <c r="F1" s="42"/>
      <c r="G1" s="42"/>
      <c r="H1" s="42"/>
      <c r="I1" s="42"/>
    </row>
    <row r="2" spans="1:10" x14ac:dyDescent="0.25">
      <c r="A2" s="53" t="s">
        <v>7</v>
      </c>
      <c r="B2" s="53" t="s">
        <v>31</v>
      </c>
      <c r="C2" s="53" t="s">
        <v>32</v>
      </c>
      <c r="D2" s="53" t="s">
        <v>33</v>
      </c>
      <c r="E2" s="53" t="s">
        <v>14</v>
      </c>
      <c r="F2" s="53" t="s">
        <v>34</v>
      </c>
      <c r="G2" s="53" t="s">
        <v>35</v>
      </c>
      <c r="H2" s="53" t="s">
        <v>36</v>
      </c>
      <c r="I2" s="53" t="s">
        <v>17</v>
      </c>
      <c r="J2" s="53" t="s">
        <v>64</v>
      </c>
    </row>
    <row r="3" spans="1:10" hidden="1" x14ac:dyDescent="0.25">
      <c r="A3" s="42"/>
      <c r="B3" s="42"/>
      <c r="C3" s="42">
        <v>1.21</v>
      </c>
      <c r="D3" s="45"/>
      <c r="E3" s="45"/>
      <c r="F3" s="45"/>
      <c r="G3" s="45"/>
      <c r="H3" s="42"/>
      <c r="I3" s="42">
        <v>12</v>
      </c>
      <c r="J3" s="43">
        <v>0.75</v>
      </c>
    </row>
    <row r="4" spans="1:10" x14ac:dyDescent="0.25">
      <c r="A4" s="42" t="s">
        <v>91</v>
      </c>
      <c r="B4" s="42">
        <v>547</v>
      </c>
      <c r="C4" s="42">
        <f t="shared" ref="C4:C49" si="0">B4*$C$3</f>
        <v>661.87</v>
      </c>
      <c r="D4" s="45">
        <v>1.3</v>
      </c>
      <c r="E4" s="47">
        <f t="shared" ref="E4:E46" si="1">C4*D4</f>
        <v>860.43100000000004</v>
      </c>
      <c r="F4" s="45">
        <v>1.6</v>
      </c>
      <c r="G4" s="45">
        <v>1.38</v>
      </c>
      <c r="H4" s="48">
        <f t="shared" ref="H4:H46" si="2">C4*F4*G4</f>
        <v>1461.4089599999998</v>
      </c>
      <c r="I4" s="49">
        <f t="shared" ref="I4:I46" si="3">H4/$I$3</f>
        <v>121.78407999999997</v>
      </c>
      <c r="J4" s="51">
        <f t="shared" ref="J4:J46" si="4">H4*$J$3</f>
        <v>1096.0567199999998</v>
      </c>
    </row>
    <row r="5" spans="1:10" ht="14.25" customHeight="1" x14ac:dyDescent="0.25">
      <c r="A5" s="42" t="s">
        <v>92</v>
      </c>
      <c r="B5" s="42">
        <v>929</v>
      </c>
      <c r="C5" s="42">
        <f t="shared" si="0"/>
        <v>1124.0899999999999</v>
      </c>
      <c r="D5" s="45">
        <v>1.3</v>
      </c>
      <c r="E5" s="47">
        <f t="shared" si="1"/>
        <v>1461.317</v>
      </c>
      <c r="F5" s="42">
        <v>1.6</v>
      </c>
      <c r="G5" s="45">
        <v>1.38</v>
      </c>
      <c r="H5" s="48">
        <f t="shared" si="2"/>
        <v>2481.9907199999998</v>
      </c>
      <c r="I5" s="49">
        <f t="shared" si="3"/>
        <v>206.83255999999997</v>
      </c>
      <c r="J5" s="51">
        <f t="shared" si="4"/>
        <v>1861.4930399999998</v>
      </c>
    </row>
    <row r="6" spans="1:10" x14ac:dyDescent="0.25">
      <c r="A6" s="42" t="s">
        <v>80</v>
      </c>
      <c r="B6" s="42">
        <v>1032</v>
      </c>
      <c r="C6" s="42">
        <f t="shared" si="0"/>
        <v>1248.72</v>
      </c>
      <c r="D6" s="45">
        <v>1.3</v>
      </c>
      <c r="E6" s="47">
        <f t="shared" si="1"/>
        <v>1623.336</v>
      </c>
      <c r="F6" s="42">
        <v>1.6</v>
      </c>
      <c r="G6" s="45">
        <v>1.38</v>
      </c>
      <c r="H6" s="48">
        <f t="shared" si="2"/>
        <v>2757.1737600000001</v>
      </c>
      <c r="I6" s="49">
        <f t="shared" si="3"/>
        <v>229.76448000000002</v>
      </c>
      <c r="J6" s="51">
        <f t="shared" si="4"/>
        <v>2067.8803200000002</v>
      </c>
    </row>
    <row r="7" spans="1:10" x14ac:dyDescent="0.25">
      <c r="A7" s="45" t="s">
        <v>84</v>
      </c>
      <c r="B7" s="49">
        <v>1032</v>
      </c>
      <c r="C7" s="45">
        <f t="shared" si="0"/>
        <v>1248.72</v>
      </c>
      <c r="D7" s="45">
        <v>1.3</v>
      </c>
      <c r="E7" s="47">
        <f t="shared" si="1"/>
        <v>1623.336</v>
      </c>
      <c r="F7" s="45">
        <v>1.65</v>
      </c>
      <c r="G7" s="45">
        <v>1.38</v>
      </c>
      <c r="H7" s="48">
        <f t="shared" si="2"/>
        <v>2843.3354399999998</v>
      </c>
      <c r="I7" s="49">
        <f t="shared" si="3"/>
        <v>236.94461999999999</v>
      </c>
      <c r="J7" s="51">
        <f t="shared" si="4"/>
        <v>2132.5015800000001</v>
      </c>
    </row>
    <row r="8" spans="1:10" x14ac:dyDescent="0.25">
      <c r="A8" s="42" t="s">
        <v>86</v>
      </c>
      <c r="B8" s="42">
        <v>722</v>
      </c>
      <c r="C8" s="42">
        <f t="shared" si="0"/>
        <v>873.62</v>
      </c>
      <c r="D8" s="45">
        <v>1.3</v>
      </c>
      <c r="E8" s="47">
        <f t="shared" si="1"/>
        <v>1135.7060000000001</v>
      </c>
      <c r="F8" s="42">
        <v>1.65</v>
      </c>
      <c r="G8" s="45">
        <v>1.38</v>
      </c>
      <c r="H8" s="48">
        <f t="shared" si="2"/>
        <v>1989.2327399999997</v>
      </c>
      <c r="I8" s="49">
        <f t="shared" si="3"/>
        <v>165.76939499999997</v>
      </c>
      <c r="J8" s="51">
        <f t="shared" si="4"/>
        <v>1491.9245549999998</v>
      </c>
    </row>
    <row r="9" spans="1:10" x14ac:dyDescent="0.25">
      <c r="A9" s="42" t="s">
        <v>69</v>
      </c>
      <c r="B9" s="42">
        <v>470</v>
      </c>
      <c r="C9" s="42">
        <f t="shared" si="0"/>
        <v>568.69999999999993</v>
      </c>
      <c r="D9" s="45">
        <v>1.3</v>
      </c>
      <c r="E9" s="47">
        <f t="shared" si="1"/>
        <v>739.31</v>
      </c>
      <c r="F9" s="42">
        <v>1.65</v>
      </c>
      <c r="G9" s="45">
        <v>1.38</v>
      </c>
      <c r="H9" s="48">
        <f t="shared" si="2"/>
        <v>1294.9298999999996</v>
      </c>
      <c r="I9" s="49">
        <f t="shared" si="3"/>
        <v>107.91082499999997</v>
      </c>
      <c r="J9" s="51">
        <f t="shared" si="4"/>
        <v>971.19742499999973</v>
      </c>
    </row>
    <row r="10" spans="1:10" x14ac:dyDescent="0.25">
      <c r="A10" s="42" t="s">
        <v>87</v>
      </c>
      <c r="B10" s="42">
        <v>2478</v>
      </c>
      <c r="C10" s="42">
        <f t="shared" si="0"/>
        <v>2998.38</v>
      </c>
      <c r="D10" s="45">
        <v>1.3</v>
      </c>
      <c r="E10" s="47">
        <f t="shared" si="1"/>
        <v>3897.8940000000002</v>
      </c>
      <c r="F10" s="42">
        <v>1.5</v>
      </c>
      <c r="G10" s="45">
        <v>1.38</v>
      </c>
      <c r="H10" s="48">
        <f t="shared" si="2"/>
        <v>6206.6465999999991</v>
      </c>
      <c r="I10" s="49">
        <f t="shared" si="3"/>
        <v>517.22054999999989</v>
      </c>
      <c r="J10" s="51">
        <f t="shared" si="4"/>
        <v>4654.9849499999991</v>
      </c>
    </row>
    <row r="11" spans="1:10" x14ac:dyDescent="0.25">
      <c r="A11" s="42" t="s">
        <v>101</v>
      </c>
      <c r="B11" s="42">
        <v>2614</v>
      </c>
      <c r="C11" s="42">
        <f t="shared" si="0"/>
        <v>3162.94</v>
      </c>
      <c r="D11" s="45">
        <v>1.3</v>
      </c>
      <c r="E11" s="47">
        <f t="shared" si="1"/>
        <v>4111.8220000000001</v>
      </c>
      <c r="F11" s="42">
        <v>1.5</v>
      </c>
      <c r="G11" s="45">
        <v>1.38</v>
      </c>
      <c r="H11" s="48">
        <f t="shared" si="2"/>
        <v>6547.2857999999997</v>
      </c>
      <c r="I11" s="49">
        <f t="shared" si="3"/>
        <v>545.60714999999993</v>
      </c>
      <c r="J11" s="51">
        <f t="shared" si="4"/>
        <v>4910.4643500000002</v>
      </c>
    </row>
    <row r="12" spans="1:10" x14ac:dyDescent="0.25">
      <c r="A12" s="42" t="s">
        <v>62</v>
      </c>
      <c r="B12" s="42">
        <v>415</v>
      </c>
      <c r="C12" s="42">
        <f t="shared" si="0"/>
        <v>502.15</v>
      </c>
      <c r="D12" s="45">
        <v>1.3</v>
      </c>
      <c r="E12" s="47">
        <f t="shared" si="1"/>
        <v>652.79499999999996</v>
      </c>
      <c r="F12" s="45">
        <v>1.8</v>
      </c>
      <c r="G12" s="45">
        <v>1.38</v>
      </c>
      <c r="H12" s="48">
        <f t="shared" si="2"/>
        <v>1247.3406</v>
      </c>
      <c r="I12" s="49">
        <f t="shared" si="3"/>
        <v>103.94504999999999</v>
      </c>
      <c r="J12" s="51">
        <f t="shared" si="4"/>
        <v>935.50545</v>
      </c>
    </row>
    <row r="13" spans="1:10" x14ac:dyDescent="0.25">
      <c r="A13" s="42" t="s">
        <v>63</v>
      </c>
      <c r="B13" s="42">
        <v>770</v>
      </c>
      <c r="C13" s="42">
        <f t="shared" si="0"/>
        <v>931.69999999999993</v>
      </c>
      <c r="D13" s="45">
        <v>1.3</v>
      </c>
      <c r="E13" s="47">
        <f t="shared" si="1"/>
        <v>1211.21</v>
      </c>
      <c r="F13" s="45">
        <v>1.8</v>
      </c>
      <c r="G13" s="45">
        <v>1.38</v>
      </c>
      <c r="H13" s="48">
        <f t="shared" si="2"/>
        <v>2314.3427999999999</v>
      </c>
      <c r="I13" s="49">
        <f t="shared" si="3"/>
        <v>192.86189999999999</v>
      </c>
      <c r="J13" s="51">
        <f t="shared" si="4"/>
        <v>1735.7570999999998</v>
      </c>
    </row>
    <row r="14" spans="1:10" x14ac:dyDescent="0.25">
      <c r="A14" s="42" t="s">
        <v>79</v>
      </c>
      <c r="B14" s="42">
        <v>1135</v>
      </c>
      <c r="C14" s="42">
        <f t="shared" si="0"/>
        <v>1373.35</v>
      </c>
      <c r="D14" s="45">
        <v>1.3</v>
      </c>
      <c r="E14" s="47">
        <f t="shared" si="1"/>
        <v>1785.355</v>
      </c>
      <c r="F14" s="42">
        <v>1.65</v>
      </c>
      <c r="G14" s="45">
        <v>1.38</v>
      </c>
      <c r="H14" s="48">
        <f t="shared" si="2"/>
        <v>3127.1179499999994</v>
      </c>
      <c r="I14" s="49">
        <f t="shared" si="3"/>
        <v>260.59316249999995</v>
      </c>
      <c r="J14" s="51">
        <f t="shared" si="4"/>
        <v>2345.3384624999994</v>
      </c>
    </row>
    <row r="15" spans="1:10" x14ac:dyDescent="0.25">
      <c r="A15" s="42" t="s">
        <v>74</v>
      </c>
      <c r="B15" s="42">
        <v>300</v>
      </c>
      <c r="C15" s="42">
        <f t="shared" si="0"/>
        <v>363</v>
      </c>
      <c r="D15" s="45">
        <v>1.3</v>
      </c>
      <c r="E15" s="47">
        <f t="shared" si="1"/>
        <v>471.90000000000003</v>
      </c>
      <c r="F15" s="42">
        <v>1.8</v>
      </c>
      <c r="G15" s="45">
        <v>1.38</v>
      </c>
      <c r="H15" s="48">
        <f t="shared" si="2"/>
        <v>901.69199999999989</v>
      </c>
      <c r="I15" s="49">
        <f t="shared" si="3"/>
        <v>75.140999999999991</v>
      </c>
      <c r="J15" s="51">
        <f t="shared" si="4"/>
        <v>676.26899999999989</v>
      </c>
    </row>
    <row r="16" spans="1:10" x14ac:dyDescent="0.25">
      <c r="A16" s="42" t="s">
        <v>104</v>
      </c>
      <c r="B16" s="42">
        <v>2582</v>
      </c>
      <c r="C16" s="42">
        <f t="shared" si="0"/>
        <v>3124.22</v>
      </c>
      <c r="D16" s="45">
        <v>1.3</v>
      </c>
      <c r="E16" s="47">
        <f t="shared" ref="E16" si="5">C16*D16</f>
        <v>4061.4859999999999</v>
      </c>
      <c r="F16" s="42">
        <v>1.65</v>
      </c>
      <c r="G16" s="45">
        <v>1.38</v>
      </c>
      <c r="H16" s="48">
        <f t="shared" ref="H16" si="6">C16*F16*G16</f>
        <v>7113.8489399999989</v>
      </c>
      <c r="I16" s="49">
        <f t="shared" ref="I16" si="7">H16/$I$3</f>
        <v>592.82074499999987</v>
      </c>
      <c r="J16" s="51">
        <f t="shared" ref="J16" si="8">H16*$J$3</f>
        <v>5335.386704999999</v>
      </c>
    </row>
    <row r="17" spans="1:10" x14ac:dyDescent="0.25">
      <c r="A17" s="42" t="s">
        <v>93</v>
      </c>
      <c r="B17" s="42">
        <v>3098</v>
      </c>
      <c r="C17" s="42">
        <f t="shared" si="0"/>
        <v>3748.58</v>
      </c>
      <c r="D17" s="45">
        <v>1.3</v>
      </c>
      <c r="E17" s="47">
        <f t="shared" si="1"/>
        <v>4873.1540000000005</v>
      </c>
      <c r="F17" s="42">
        <v>1.55</v>
      </c>
      <c r="G17" s="45">
        <v>1.38</v>
      </c>
      <c r="H17" s="48">
        <f t="shared" si="2"/>
        <v>8018.2126199999993</v>
      </c>
      <c r="I17" s="49">
        <f t="shared" si="3"/>
        <v>668.18438499999991</v>
      </c>
      <c r="J17" s="51">
        <f t="shared" si="4"/>
        <v>6013.6594649999997</v>
      </c>
    </row>
    <row r="18" spans="1:10" x14ac:dyDescent="0.25">
      <c r="A18" s="42" t="s">
        <v>76</v>
      </c>
      <c r="B18" s="42">
        <v>3873</v>
      </c>
      <c r="C18" s="42">
        <f t="shared" si="0"/>
        <v>4686.33</v>
      </c>
      <c r="D18" s="45">
        <v>1.3</v>
      </c>
      <c r="E18" s="47">
        <f t="shared" si="1"/>
        <v>6092.2290000000003</v>
      </c>
      <c r="F18" s="42">
        <v>1.55</v>
      </c>
      <c r="G18" s="45">
        <v>1.38</v>
      </c>
      <c r="H18" s="48">
        <f t="shared" si="2"/>
        <v>10024.059869999999</v>
      </c>
      <c r="I18" s="49">
        <f t="shared" si="3"/>
        <v>835.33832249999989</v>
      </c>
      <c r="J18" s="51">
        <f t="shared" si="4"/>
        <v>7518.0449024999998</v>
      </c>
    </row>
    <row r="19" spans="1:10" x14ac:dyDescent="0.25">
      <c r="A19" s="42" t="s">
        <v>73</v>
      </c>
      <c r="B19" s="42">
        <v>1710</v>
      </c>
      <c r="C19" s="42">
        <f t="shared" si="0"/>
        <v>2069.1</v>
      </c>
      <c r="D19" s="45">
        <v>1.3</v>
      </c>
      <c r="E19" s="47">
        <f t="shared" si="1"/>
        <v>2689.83</v>
      </c>
      <c r="F19" s="42">
        <v>1.6</v>
      </c>
      <c r="G19" s="45">
        <v>1.38</v>
      </c>
      <c r="H19" s="48">
        <f t="shared" si="2"/>
        <v>4568.5727999999999</v>
      </c>
      <c r="I19" s="49">
        <f t="shared" si="3"/>
        <v>380.71440000000001</v>
      </c>
      <c r="J19" s="51">
        <f t="shared" si="4"/>
        <v>3426.4295999999999</v>
      </c>
    </row>
    <row r="20" spans="1:10" x14ac:dyDescent="0.25">
      <c r="A20" s="42" t="s">
        <v>81</v>
      </c>
      <c r="B20" s="42">
        <v>1750</v>
      </c>
      <c r="C20" s="42">
        <f t="shared" si="0"/>
        <v>2117.5</v>
      </c>
      <c r="D20" s="45">
        <v>1.3</v>
      </c>
      <c r="E20" s="47">
        <f t="shared" si="1"/>
        <v>2752.75</v>
      </c>
      <c r="F20" s="42">
        <v>1.58</v>
      </c>
      <c r="G20" s="45">
        <v>1.38</v>
      </c>
      <c r="H20" s="48">
        <f t="shared" si="2"/>
        <v>4616.9969999999994</v>
      </c>
      <c r="I20" s="49">
        <f t="shared" si="3"/>
        <v>384.74974999999995</v>
      </c>
      <c r="J20" s="51">
        <f t="shared" si="4"/>
        <v>3462.7477499999995</v>
      </c>
    </row>
    <row r="21" spans="1:10" x14ac:dyDescent="0.25">
      <c r="A21" s="42" t="s">
        <v>89</v>
      </c>
      <c r="B21" s="42">
        <v>774</v>
      </c>
      <c r="C21" s="42">
        <f t="shared" si="0"/>
        <v>936.54</v>
      </c>
      <c r="D21" s="45">
        <v>1.3</v>
      </c>
      <c r="E21" s="47">
        <f t="shared" si="1"/>
        <v>1217.502</v>
      </c>
      <c r="F21" s="42">
        <v>1.6</v>
      </c>
      <c r="G21" s="45">
        <v>1.38</v>
      </c>
      <c r="H21" s="48">
        <f t="shared" si="2"/>
        <v>2067.8803199999998</v>
      </c>
      <c r="I21" s="49">
        <f t="shared" si="3"/>
        <v>172.32335999999998</v>
      </c>
      <c r="J21" s="51">
        <f t="shared" si="4"/>
        <v>1550.9102399999997</v>
      </c>
    </row>
    <row r="22" spans="1:10" x14ac:dyDescent="0.25">
      <c r="A22" s="42" t="s">
        <v>99</v>
      </c>
      <c r="B22" s="42">
        <v>712</v>
      </c>
      <c r="C22" s="42">
        <f t="shared" si="0"/>
        <v>861.52</v>
      </c>
      <c r="D22" s="45">
        <v>1.3</v>
      </c>
      <c r="E22" s="47">
        <f t="shared" si="1"/>
        <v>1119.9760000000001</v>
      </c>
      <c r="F22" s="42">
        <v>1.62</v>
      </c>
      <c r="G22" s="45">
        <v>1.38</v>
      </c>
      <c r="H22" s="48">
        <f t="shared" si="2"/>
        <v>1926.0141120000001</v>
      </c>
      <c r="I22" s="49">
        <f t="shared" si="3"/>
        <v>160.50117600000002</v>
      </c>
      <c r="J22" s="51">
        <f t="shared" si="4"/>
        <v>1444.5105840000001</v>
      </c>
    </row>
    <row r="23" spans="1:10" x14ac:dyDescent="0.25">
      <c r="A23" s="42" t="s">
        <v>98</v>
      </c>
      <c r="B23" s="42">
        <v>1536</v>
      </c>
      <c r="C23" s="42">
        <f t="shared" si="0"/>
        <v>1858.56</v>
      </c>
      <c r="D23" s="45">
        <v>1.3</v>
      </c>
      <c r="E23" s="47">
        <f t="shared" si="1"/>
        <v>2416.1280000000002</v>
      </c>
      <c r="F23" s="42">
        <v>1.6</v>
      </c>
      <c r="G23" s="45">
        <v>1.38</v>
      </c>
      <c r="H23" s="48">
        <f t="shared" si="2"/>
        <v>4103.7004799999995</v>
      </c>
      <c r="I23" s="49">
        <f t="shared" si="3"/>
        <v>341.97503999999998</v>
      </c>
      <c r="J23" s="51">
        <f t="shared" si="4"/>
        <v>3077.7753599999996</v>
      </c>
    </row>
    <row r="24" spans="1:10" x14ac:dyDescent="0.25">
      <c r="A24" s="42" t="s">
        <v>100</v>
      </c>
      <c r="B24" s="42">
        <v>1290</v>
      </c>
      <c r="C24" s="42">
        <f t="shared" si="0"/>
        <v>1560.8999999999999</v>
      </c>
      <c r="D24" s="45">
        <v>1.3</v>
      </c>
      <c r="E24" s="47">
        <f t="shared" si="1"/>
        <v>2029.1699999999998</v>
      </c>
      <c r="F24" s="42">
        <v>1.65</v>
      </c>
      <c r="G24" s="45">
        <v>1.38</v>
      </c>
      <c r="H24" s="48">
        <f t="shared" si="2"/>
        <v>3554.1692999999991</v>
      </c>
      <c r="I24" s="49">
        <f t="shared" si="3"/>
        <v>296.18077499999993</v>
      </c>
      <c r="J24" s="51">
        <f t="shared" si="4"/>
        <v>2665.6269749999992</v>
      </c>
    </row>
    <row r="25" spans="1:10" x14ac:dyDescent="0.25">
      <c r="A25" s="42" t="s">
        <v>82</v>
      </c>
      <c r="B25" s="42">
        <v>980</v>
      </c>
      <c r="C25" s="42">
        <f t="shared" si="0"/>
        <v>1185.8</v>
      </c>
      <c r="D25" s="45">
        <v>1.3</v>
      </c>
      <c r="E25" s="47">
        <f t="shared" si="1"/>
        <v>1541.54</v>
      </c>
      <c r="F25" s="42">
        <v>1.6</v>
      </c>
      <c r="G25" s="45">
        <v>1.38</v>
      </c>
      <c r="H25" s="48">
        <f t="shared" si="2"/>
        <v>2618.2463999999995</v>
      </c>
      <c r="I25" s="49">
        <f t="shared" si="3"/>
        <v>218.18719999999996</v>
      </c>
      <c r="J25" s="51">
        <f t="shared" si="4"/>
        <v>1963.6847999999995</v>
      </c>
    </row>
    <row r="26" spans="1:10" x14ac:dyDescent="0.25">
      <c r="A26" s="42" t="s">
        <v>53</v>
      </c>
      <c r="B26" s="42">
        <v>928</v>
      </c>
      <c r="C26" s="42">
        <f t="shared" si="0"/>
        <v>1122.8799999999999</v>
      </c>
      <c r="D26" s="45">
        <v>1.3</v>
      </c>
      <c r="E26" s="47">
        <f t="shared" si="1"/>
        <v>1459.7439999999999</v>
      </c>
      <c r="F26" s="45">
        <v>1.75</v>
      </c>
      <c r="G26" s="45">
        <v>1.38</v>
      </c>
      <c r="H26" s="48">
        <f t="shared" si="2"/>
        <v>2711.7551999999996</v>
      </c>
      <c r="I26" s="49">
        <f t="shared" si="3"/>
        <v>225.97959999999998</v>
      </c>
      <c r="J26" s="51">
        <f t="shared" si="4"/>
        <v>2033.8163999999997</v>
      </c>
    </row>
    <row r="27" spans="1:10" ht="17.25" customHeight="1" x14ac:dyDescent="0.25">
      <c r="A27" s="42" t="s">
        <v>77</v>
      </c>
      <c r="B27" s="42">
        <v>1290</v>
      </c>
      <c r="C27" s="42">
        <f t="shared" si="0"/>
        <v>1560.8999999999999</v>
      </c>
      <c r="D27" s="45">
        <v>1.3</v>
      </c>
      <c r="E27" s="47">
        <f t="shared" si="1"/>
        <v>2029.1699999999998</v>
      </c>
      <c r="F27" s="42">
        <v>1.65</v>
      </c>
      <c r="G27" s="45">
        <v>1.38</v>
      </c>
      <c r="H27" s="48">
        <f t="shared" si="2"/>
        <v>3554.1692999999991</v>
      </c>
      <c r="I27" s="49">
        <f t="shared" si="3"/>
        <v>296.18077499999993</v>
      </c>
      <c r="J27" s="51">
        <f t="shared" si="4"/>
        <v>2665.6269749999992</v>
      </c>
    </row>
    <row r="28" spans="1:10" ht="18" customHeight="1" x14ac:dyDescent="0.25">
      <c r="A28" s="42" t="s">
        <v>83</v>
      </c>
      <c r="B28" s="42">
        <v>1280</v>
      </c>
      <c r="C28" s="42">
        <f t="shared" si="0"/>
        <v>1548.8</v>
      </c>
      <c r="D28" s="45">
        <v>1.3</v>
      </c>
      <c r="E28" s="47">
        <f t="shared" si="1"/>
        <v>2013.44</v>
      </c>
      <c r="F28" s="42">
        <v>1.65</v>
      </c>
      <c r="G28" s="45">
        <v>1.38</v>
      </c>
      <c r="H28" s="48">
        <f t="shared" si="2"/>
        <v>3526.6175999999996</v>
      </c>
      <c r="I28" s="49">
        <f t="shared" si="3"/>
        <v>293.88479999999998</v>
      </c>
      <c r="J28" s="51">
        <f t="shared" si="4"/>
        <v>2644.9631999999997</v>
      </c>
    </row>
    <row r="29" spans="1:10" ht="18" customHeight="1" x14ac:dyDescent="0.25">
      <c r="A29" s="42" t="s">
        <v>88</v>
      </c>
      <c r="B29" s="42">
        <v>516</v>
      </c>
      <c r="C29" s="42">
        <f t="shared" si="0"/>
        <v>624.36</v>
      </c>
      <c r="D29" s="45">
        <v>1.3</v>
      </c>
      <c r="E29" s="47">
        <f t="shared" si="1"/>
        <v>811.66800000000001</v>
      </c>
      <c r="F29" s="42">
        <v>1.65</v>
      </c>
      <c r="G29" s="45">
        <v>1.38</v>
      </c>
      <c r="H29" s="48">
        <f t="shared" si="2"/>
        <v>1421.6677199999999</v>
      </c>
      <c r="I29" s="49">
        <f t="shared" si="3"/>
        <v>118.47230999999999</v>
      </c>
      <c r="J29" s="51">
        <f t="shared" si="4"/>
        <v>1066.2507900000001</v>
      </c>
    </row>
    <row r="30" spans="1:10" x14ac:dyDescent="0.25">
      <c r="A30" s="42" t="s">
        <v>58</v>
      </c>
      <c r="B30" s="42">
        <v>464</v>
      </c>
      <c r="C30" s="42">
        <f t="shared" si="0"/>
        <v>561.43999999999994</v>
      </c>
      <c r="D30" s="45">
        <v>1.3</v>
      </c>
      <c r="E30" s="47">
        <f t="shared" si="1"/>
        <v>729.87199999999996</v>
      </c>
      <c r="F30" s="45">
        <v>1.65</v>
      </c>
      <c r="G30" s="45">
        <v>1.38</v>
      </c>
      <c r="H30" s="48">
        <f t="shared" si="2"/>
        <v>1278.3988799999997</v>
      </c>
      <c r="I30" s="49">
        <f t="shared" si="3"/>
        <v>106.53323999999998</v>
      </c>
      <c r="J30" s="51">
        <f t="shared" si="4"/>
        <v>958.7991599999998</v>
      </c>
    </row>
    <row r="31" spans="1:10" x14ac:dyDescent="0.25">
      <c r="A31" s="42" t="s">
        <v>94</v>
      </c>
      <c r="B31" s="42">
        <v>1032</v>
      </c>
      <c r="C31" s="42">
        <f t="shared" si="0"/>
        <v>1248.72</v>
      </c>
      <c r="D31" s="45">
        <v>1.3</v>
      </c>
      <c r="E31" s="47">
        <f t="shared" si="1"/>
        <v>1623.336</v>
      </c>
      <c r="F31" s="42">
        <v>1.7</v>
      </c>
      <c r="G31" s="45">
        <v>1.38</v>
      </c>
      <c r="H31" s="48">
        <f t="shared" si="2"/>
        <v>2929.49712</v>
      </c>
      <c r="I31" s="49">
        <f t="shared" si="3"/>
        <v>244.12476000000001</v>
      </c>
      <c r="J31" s="51">
        <f t="shared" si="4"/>
        <v>2197.12284</v>
      </c>
    </row>
    <row r="32" spans="1:10" x14ac:dyDescent="0.25">
      <c r="A32" s="42" t="s">
        <v>66</v>
      </c>
      <c r="B32" s="42">
        <v>500</v>
      </c>
      <c r="C32" s="42">
        <f t="shared" si="0"/>
        <v>605</v>
      </c>
      <c r="D32" s="45">
        <v>1.3</v>
      </c>
      <c r="E32" s="47">
        <f t="shared" si="1"/>
        <v>786.5</v>
      </c>
      <c r="F32" s="42">
        <v>1.65</v>
      </c>
      <c r="G32" s="45">
        <v>1.38</v>
      </c>
      <c r="H32" s="48">
        <f t="shared" si="2"/>
        <v>1377.5849999999998</v>
      </c>
      <c r="I32" s="49">
        <f t="shared" si="3"/>
        <v>114.79874999999998</v>
      </c>
      <c r="J32" s="51">
        <f t="shared" si="4"/>
        <v>1033.1887499999998</v>
      </c>
    </row>
    <row r="33" spans="1:10" x14ac:dyDescent="0.25">
      <c r="A33" s="42" t="s">
        <v>95</v>
      </c>
      <c r="B33" s="42">
        <v>464</v>
      </c>
      <c r="C33" s="42">
        <f t="shared" si="0"/>
        <v>561.43999999999994</v>
      </c>
      <c r="D33" s="45">
        <v>1.3</v>
      </c>
      <c r="E33" s="47">
        <f t="shared" si="1"/>
        <v>729.87199999999996</v>
      </c>
      <c r="F33" s="42">
        <v>1.65</v>
      </c>
      <c r="G33" s="45">
        <v>1.38</v>
      </c>
      <c r="H33" s="48">
        <f t="shared" si="2"/>
        <v>1278.3988799999997</v>
      </c>
      <c r="I33" s="49">
        <f t="shared" si="3"/>
        <v>106.53323999999998</v>
      </c>
      <c r="J33" s="51">
        <f t="shared" si="4"/>
        <v>958.7991599999998</v>
      </c>
    </row>
    <row r="34" spans="1:10" x14ac:dyDescent="0.25">
      <c r="A34" s="42" t="s">
        <v>90</v>
      </c>
      <c r="B34" s="42">
        <v>567</v>
      </c>
      <c r="C34" s="42">
        <f t="shared" si="0"/>
        <v>686.06999999999994</v>
      </c>
      <c r="D34" s="45">
        <v>1.3</v>
      </c>
      <c r="E34" s="47">
        <f t="shared" si="1"/>
        <v>891.89099999999996</v>
      </c>
      <c r="F34" s="42">
        <v>1.5</v>
      </c>
      <c r="G34" s="45">
        <v>1.38</v>
      </c>
      <c r="H34" s="48">
        <f t="shared" si="2"/>
        <v>1420.1649</v>
      </c>
      <c r="I34" s="49">
        <f t="shared" si="3"/>
        <v>118.347075</v>
      </c>
      <c r="J34" s="51">
        <f t="shared" si="4"/>
        <v>1065.123675</v>
      </c>
    </row>
    <row r="35" spans="1:10" x14ac:dyDescent="0.25">
      <c r="A35" s="42" t="s">
        <v>61</v>
      </c>
      <c r="B35" s="2">
        <v>423</v>
      </c>
      <c r="C35" s="42">
        <f t="shared" si="0"/>
        <v>511.83</v>
      </c>
      <c r="D35" s="45">
        <v>1.3</v>
      </c>
      <c r="E35" s="47">
        <f t="shared" si="1"/>
        <v>665.37900000000002</v>
      </c>
      <c r="F35" s="42">
        <v>1.65</v>
      </c>
      <c r="G35" s="45">
        <v>1.38</v>
      </c>
      <c r="H35" s="48">
        <f t="shared" si="2"/>
        <v>1165.4369099999997</v>
      </c>
      <c r="I35" s="49">
        <f t="shared" si="3"/>
        <v>97.119742499999973</v>
      </c>
      <c r="J35" s="51">
        <f t="shared" si="4"/>
        <v>874.07768249999981</v>
      </c>
    </row>
    <row r="36" spans="1:10" x14ac:dyDescent="0.25">
      <c r="A36" s="42" t="s">
        <v>60</v>
      </c>
      <c r="B36" s="42">
        <v>400</v>
      </c>
      <c r="C36" s="42">
        <f t="shared" si="0"/>
        <v>484</v>
      </c>
      <c r="D36" s="45">
        <v>1.3</v>
      </c>
      <c r="E36" s="47">
        <f t="shared" si="1"/>
        <v>629.20000000000005</v>
      </c>
      <c r="F36" s="42">
        <v>1.7</v>
      </c>
      <c r="G36" s="45">
        <v>1.38</v>
      </c>
      <c r="H36" s="48">
        <f t="shared" si="2"/>
        <v>1135.4639999999999</v>
      </c>
      <c r="I36" s="49">
        <f t="shared" si="3"/>
        <v>94.622</v>
      </c>
      <c r="J36" s="51">
        <f t="shared" si="4"/>
        <v>851.59799999999996</v>
      </c>
    </row>
    <row r="37" spans="1:10" x14ac:dyDescent="0.25">
      <c r="A37" s="42" t="s">
        <v>103</v>
      </c>
      <c r="B37" s="42">
        <v>412</v>
      </c>
      <c r="C37" s="42">
        <f t="shared" si="0"/>
        <v>498.52</v>
      </c>
      <c r="D37" s="45">
        <v>1.3</v>
      </c>
      <c r="E37" s="47">
        <f t="shared" ref="E37" si="9">C37*D37</f>
        <v>648.07600000000002</v>
      </c>
      <c r="F37" s="42">
        <v>1.7</v>
      </c>
      <c r="G37" s="45">
        <v>1.38</v>
      </c>
      <c r="H37" s="48">
        <f t="shared" ref="H37" si="10">C37*F37*G37</f>
        <v>1169.5279199999998</v>
      </c>
      <c r="I37" s="49">
        <f t="shared" ref="I37" si="11">H37/$I$3</f>
        <v>97.460659999999976</v>
      </c>
      <c r="J37" s="51">
        <f t="shared" ref="J37" si="12">H37*$J$3</f>
        <v>877.14593999999988</v>
      </c>
    </row>
    <row r="38" spans="1:10" x14ac:dyDescent="0.25">
      <c r="A38" s="42" t="s">
        <v>67</v>
      </c>
      <c r="B38" s="42">
        <v>380</v>
      </c>
      <c r="C38" s="42">
        <f t="shared" si="0"/>
        <v>459.8</v>
      </c>
      <c r="D38" s="45">
        <v>1.3</v>
      </c>
      <c r="E38" s="47">
        <f t="shared" si="1"/>
        <v>597.74</v>
      </c>
      <c r="F38" s="45">
        <v>1.6</v>
      </c>
      <c r="G38" s="45">
        <v>1.38</v>
      </c>
      <c r="H38" s="48">
        <f t="shared" si="2"/>
        <v>1015.2384</v>
      </c>
      <c r="I38" s="49">
        <f t="shared" si="3"/>
        <v>84.603200000000001</v>
      </c>
      <c r="J38" s="51">
        <f t="shared" si="4"/>
        <v>761.42879999999991</v>
      </c>
    </row>
    <row r="39" spans="1:10" x14ac:dyDescent="0.25">
      <c r="A39" s="42" t="s">
        <v>102</v>
      </c>
      <c r="B39" s="42">
        <v>376</v>
      </c>
      <c r="C39" s="42">
        <f t="shared" si="0"/>
        <v>454.96</v>
      </c>
      <c r="D39" s="45">
        <v>1.3</v>
      </c>
      <c r="E39" s="47">
        <f t="shared" si="1"/>
        <v>591.44799999999998</v>
      </c>
      <c r="F39" s="42">
        <v>1.6</v>
      </c>
      <c r="G39" s="45">
        <v>1.38</v>
      </c>
      <c r="H39" s="48">
        <f t="shared" si="2"/>
        <v>1004.5516799999999</v>
      </c>
      <c r="I39" s="49">
        <f t="shared" si="3"/>
        <v>83.712639999999993</v>
      </c>
      <c r="J39" s="51">
        <f t="shared" si="4"/>
        <v>753.41375999999991</v>
      </c>
    </row>
    <row r="40" spans="1:10" x14ac:dyDescent="0.25">
      <c r="A40" s="42" t="s">
        <v>75</v>
      </c>
      <c r="B40" s="42">
        <v>516</v>
      </c>
      <c r="C40" s="42">
        <f t="shared" si="0"/>
        <v>624.36</v>
      </c>
      <c r="D40" s="45">
        <v>1.3</v>
      </c>
      <c r="E40" s="47">
        <f t="shared" ref="E40:E41" si="13">C40*D40</f>
        <v>811.66800000000001</v>
      </c>
      <c r="F40" s="45">
        <v>1.6</v>
      </c>
      <c r="G40" s="45">
        <v>1.38</v>
      </c>
      <c r="H40" s="48">
        <f t="shared" ref="H40:H41" si="14">C40*F40*G40</f>
        <v>1378.5868800000001</v>
      </c>
      <c r="I40" s="49">
        <f t="shared" ref="I40:I41" si="15">H40/$I$3</f>
        <v>114.88224000000001</v>
      </c>
      <c r="J40" s="51">
        <f t="shared" ref="J40:J41" si="16">H40*$J$3</f>
        <v>1033.9401600000001</v>
      </c>
    </row>
    <row r="41" spans="1:10" x14ac:dyDescent="0.25">
      <c r="A41" s="42" t="s">
        <v>107</v>
      </c>
      <c r="B41" s="42">
        <v>423</v>
      </c>
      <c r="C41" s="42">
        <f t="shared" si="0"/>
        <v>511.83</v>
      </c>
      <c r="D41" s="45">
        <v>1.3</v>
      </c>
      <c r="E41" s="47">
        <f t="shared" si="13"/>
        <v>665.37900000000002</v>
      </c>
      <c r="F41" s="42">
        <v>1.65</v>
      </c>
      <c r="G41" s="45">
        <v>1.38</v>
      </c>
      <c r="H41" s="48">
        <f t="shared" si="14"/>
        <v>1165.4369099999997</v>
      </c>
      <c r="I41" s="49">
        <f t="shared" si="15"/>
        <v>97.119742499999973</v>
      </c>
      <c r="J41" s="51">
        <f t="shared" si="16"/>
        <v>874.07768249999981</v>
      </c>
    </row>
    <row r="42" spans="1:10" x14ac:dyDescent="0.25">
      <c r="A42" s="42" t="s">
        <v>78</v>
      </c>
      <c r="B42" s="42">
        <v>670</v>
      </c>
      <c r="C42" s="42">
        <f t="shared" si="0"/>
        <v>810.69999999999993</v>
      </c>
      <c r="D42" s="45">
        <v>1.3</v>
      </c>
      <c r="E42" s="47">
        <f t="shared" si="1"/>
        <v>1053.9099999999999</v>
      </c>
      <c r="F42" s="45">
        <v>1.65</v>
      </c>
      <c r="G42" s="45">
        <v>1.38</v>
      </c>
      <c r="H42" s="48">
        <f t="shared" si="2"/>
        <v>1845.9638999999995</v>
      </c>
      <c r="I42" s="49">
        <f t="shared" si="3"/>
        <v>153.83032499999996</v>
      </c>
      <c r="J42" s="51">
        <f t="shared" si="4"/>
        <v>1384.4729249999996</v>
      </c>
    </row>
    <row r="43" spans="1:10" x14ac:dyDescent="0.25">
      <c r="A43" s="42" t="s">
        <v>96</v>
      </c>
      <c r="B43" s="42">
        <v>722</v>
      </c>
      <c r="C43" s="42">
        <f t="shared" si="0"/>
        <v>873.62</v>
      </c>
      <c r="D43" s="45">
        <v>1.3</v>
      </c>
      <c r="E43" s="47">
        <f t="shared" si="1"/>
        <v>1135.7060000000001</v>
      </c>
      <c r="F43" s="42">
        <v>1.65</v>
      </c>
      <c r="G43" s="45">
        <v>1.38</v>
      </c>
      <c r="H43" s="48">
        <f t="shared" si="2"/>
        <v>1989.2327399999997</v>
      </c>
      <c r="I43" s="49">
        <f t="shared" si="3"/>
        <v>165.76939499999997</v>
      </c>
      <c r="J43" s="51">
        <f t="shared" si="4"/>
        <v>1491.9245549999998</v>
      </c>
    </row>
    <row r="44" spans="1:10" x14ac:dyDescent="0.25">
      <c r="A44" s="45" t="s">
        <v>41</v>
      </c>
      <c r="B44" s="46">
        <v>380</v>
      </c>
      <c r="C44" s="45">
        <f t="shared" si="0"/>
        <v>459.8</v>
      </c>
      <c r="D44" s="45">
        <v>1.3</v>
      </c>
      <c r="E44" s="47">
        <f t="shared" si="1"/>
        <v>597.74</v>
      </c>
      <c r="F44" s="45">
        <v>1.7</v>
      </c>
      <c r="G44" s="45">
        <v>1.38</v>
      </c>
      <c r="H44" s="48">
        <f t="shared" si="2"/>
        <v>1078.6907999999999</v>
      </c>
      <c r="I44" s="49">
        <f t="shared" si="3"/>
        <v>89.890899999999988</v>
      </c>
      <c r="J44" s="51">
        <f t="shared" si="4"/>
        <v>809.01809999999989</v>
      </c>
    </row>
    <row r="45" spans="1:10" x14ac:dyDescent="0.25">
      <c r="A45" s="45" t="s">
        <v>56</v>
      </c>
      <c r="B45" s="46">
        <v>380</v>
      </c>
      <c r="C45" s="45">
        <f t="shared" si="0"/>
        <v>459.8</v>
      </c>
      <c r="D45" s="45">
        <v>1.3</v>
      </c>
      <c r="E45" s="47">
        <f t="shared" si="1"/>
        <v>597.74</v>
      </c>
      <c r="F45" s="45">
        <v>1.7</v>
      </c>
      <c r="G45" s="45">
        <v>1.38</v>
      </c>
      <c r="H45" s="48">
        <f t="shared" si="2"/>
        <v>1078.6907999999999</v>
      </c>
      <c r="I45" s="49">
        <f t="shared" si="3"/>
        <v>89.890899999999988</v>
      </c>
      <c r="J45" s="51">
        <f t="shared" si="4"/>
        <v>809.01809999999989</v>
      </c>
    </row>
    <row r="46" spans="1:10" x14ac:dyDescent="0.25">
      <c r="A46" s="45" t="s">
        <v>97</v>
      </c>
      <c r="B46" s="46">
        <v>955</v>
      </c>
      <c r="C46" s="45">
        <f t="shared" si="0"/>
        <v>1155.55</v>
      </c>
      <c r="D46" s="45">
        <v>1.3</v>
      </c>
      <c r="E46" s="47">
        <f t="shared" si="1"/>
        <v>1502.2149999999999</v>
      </c>
      <c r="F46" s="45">
        <v>1.65</v>
      </c>
      <c r="G46" s="45">
        <v>1.38</v>
      </c>
      <c r="H46" s="48">
        <f t="shared" si="2"/>
        <v>2631.1873499999997</v>
      </c>
      <c r="I46" s="49">
        <f t="shared" si="3"/>
        <v>219.26561249999997</v>
      </c>
      <c r="J46" s="51">
        <f t="shared" si="4"/>
        <v>1973.3905124999997</v>
      </c>
    </row>
    <row r="47" spans="1:10" x14ac:dyDescent="0.25">
      <c r="A47" s="45" t="s">
        <v>105</v>
      </c>
      <c r="B47" s="46">
        <v>1445</v>
      </c>
      <c r="C47" s="45">
        <f t="shared" si="0"/>
        <v>1748.45</v>
      </c>
      <c r="D47" s="45">
        <v>1.3</v>
      </c>
      <c r="E47" s="47">
        <f t="shared" ref="E47:E49" si="17">C47*D47</f>
        <v>2272.9850000000001</v>
      </c>
      <c r="F47" s="45">
        <v>1.6</v>
      </c>
      <c r="G47" s="45">
        <v>1.38</v>
      </c>
      <c r="H47" s="48">
        <f t="shared" ref="H47:H49" si="18">C47*F47*G47</f>
        <v>3860.5776000000005</v>
      </c>
      <c r="I47" s="49">
        <f t="shared" ref="I47:I49" si="19">H47/$I$3</f>
        <v>321.71480000000003</v>
      </c>
      <c r="J47" s="51">
        <f t="shared" ref="J47:J49" si="20">H47*$J$3</f>
        <v>2895.4332000000004</v>
      </c>
    </row>
    <row r="48" spans="1:10" x14ac:dyDescent="0.25">
      <c r="A48" s="42" t="s">
        <v>72</v>
      </c>
      <c r="B48" s="42">
        <v>450</v>
      </c>
      <c r="C48" s="42">
        <f t="shared" si="0"/>
        <v>544.5</v>
      </c>
      <c r="D48" s="45">
        <v>1.3</v>
      </c>
      <c r="E48" s="47">
        <f t="shared" si="17"/>
        <v>707.85</v>
      </c>
      <c r="F48" s="45">
        <v>1.55</v>
      </c>
      <c r="G48" s="45">
        <v>1.38</v>
      </c>
      <c r="H48" s="48">
        <f t="shared" si="18"/>
        <v>1164.6855</v>
      </c>
      <c r="I48" s="49">
        <f t="shared" si="19"/>
        <v>97.057124999999999</v>
      </c>
      <c r="J48" s="51">
        <f t="shared" si="20"/>
        <v>873.51412500000004</v>
      </c>
    </row>
    <row r="49" spans="1:10" x14ac:dyDescent="0.25">
      <c r="A49" s="42" t="s">
        <v>106</v>
      </c>
      <c r="B49" s="42">
        <v>877</v>
      </c>
      <c r="C49" s="42">
        <f t="shared" si="0"/>
        <v>1061.17</v>
      </c>
      <c r="D49" s="45">
        <v>1.3</v>
      </c>
      <c r="E49" s="47">
        <f t="shared" si="17"/>
        <v>1379.5210000000002</v>
      </c>
      <c r="F49" s="45">
        <v>1.5</v>
      </c>
      <c r="G49" s="45">
        <v>1.38</v>
      </c>
      <c r="H49" s="48">
        <f t="shared" si="18"/>
        <v>2196.6219000000001</v>
      </c>
      <c r="I49" s="49">
        <f t="shared" si="19"/>
        <v>183.05182500000001</v>
      </c>
      <c r="J49" s="51">
        <f t="shared" si="20"/>
        <v>1647.4664250000001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J49"/>
  <sheetViews>
    <sheetView workbookViewId="0">
      <selection activeCell="N16" sqref="N16"/>
    </sheetView>
  </sheetViews>
  <sheetFormatPr baseColWidth="10" defaultRowHeight="15" x14ac:dyDescent="0.25"/>
  <cols>
    <col min="1" max="1" width="43.140625" style="43" bestFit="1" customWidth="1"/>
    <col min="2" max="2" width="12.5703125" style="43" hidden="1" customWidth="1"/>
    <col min="3" max="3" width="11.5703125" style="43" hidden="1" customWidth="1"/>
    <col min="4" max="4" width="16.5703125" style="43" hidden="1" customWidth="1"/>
    <col min="5" max="5" width="22.85546875" style="43" hidden="1" customWidth="1"/>
    <col min="6" max="6" width="12.28515625" style="43" hidden="1" customWidth="1"/>
    <col min="7" max="7" width="13.5703125" style="43" hidden="1" customWidth="1"/>
    <col min="8" max="8" width="19.7109375" style="43" hidden="1" customWidth="1"/>
    <col min="9" max="9" width="14" style="43" bestFit="1" customWidth="1"/>
    <col min="10" max="10" width="9.42578125" style="43" bestFit="1" customWidth="1"/>
    <col min="11" max="16384" width="11.42578125" style="43"/>
  </cols>
  <sheetData>
    <row r="1" spans="1:10" ht="15.75" x14ac:dyDescent="0.25">
      <c r="A1" s="41" t="s">
        <v>37</v>
      </c>
      <c r="B1" s="42"/>
      <c r="C1" s="42"/>
      <c r="D1" s="42"/>
      <c r="E1" s="42"/>
      <c r="F1" s="42"/>
      <c r="G1" s="42"/>
      <c r="H1" s="42"/>
      <c r="I1" s="42"/>
    </row>
    <row r="2" spans="1:10" x14ac:dyDescent="0.25">
      <c r="A2" s="53" t="s">
        <v>7</v>
      </c>
      <c r="B2" s="53" t="s">
        <v>31</v>
      </c>
      <c r="C2" s="53" t="s">
        <v>32</v>
      </c>
      <c r="D2" s="53" t="s">
        <v>33</v>
      </c>
      <c r="E2" s="53" t="s">
        <v>14</v>
      </c>
      <c r="F2" s="53" t="s">
        <v>34</v>
      </c>
      <c r="G2" s="53" t="s">
        <v>35</v>
      </c>
      <c r="H2" s="53" t="s">
        <v>36</v>
      </c>
      <c r="I2" s="53" t="s">
        <v>17</v>
      </c>
      <c r="J2" s="53" t="s">
        <v>64</v>
      </c>
    </row>
    <row r="3" spans="1:10" hidden="1" x14ac:dyDescent="0.25">
      <c r="A3" s="42"/>
      <c r="B3" s="42"/>
      <c r="C3" s="42">
        <v>1.21</v>
      </c>
      <c r="D3" s="45"/>
      <c r="E3" s="45"/>
      <c r="F3" s="45"/>
      <c r="G3" s="45"/>
      <c r="H3" s="42"/>
      <c r="I3" s="42">
        <v>12</v>
      </c>
      <c r="J3" s="43">
        <v>0.75</v>
      </c>
    </row>
    <row r="4" spans="1:10" x14ac:dyDescent="0.25">
      <c r="A4" s="42" t="s">
        <v>91</v>
      </c>
      <c r="B4" s="42">
        <v>547</v>
      </c>
      <c r="C4" s="42">
        <f t="shared" ref="C4:C49" si="0">B4*$C$3</f>
        <v>661.87</v>
      </c>
      <c r="D4" s="45">
        <v>1.3</v>
      </c>
      <c r="E4" s="47">
        <f t="shared" ref="E4:E49" si="1">C4*D4</f>
        <v>860.43100000000004</v>
      </c>
      <c r="F4" s="45">
        <v>1.6</v>
      </c>
      <c r="G4" s="45">
        <v>1.38</v>
      </c>
      <c r="H4" s="48">
        <f t="shared" ref="H4:H49" si="2">C4*F4*G4</f>
        <v>1461.4089599999998</v>
      </c>
      <c r="I4" s="49">
        <f t="shared" ref="I4:I49" si="3">H4/$I$3</f>
        <v>121.78407999999997</v>
      </c>
      <c r="J4" s="51">
        <f t="shared" ref="J4:J49" si="4">H4*$J$3</f>
        <v>1096.0567199999998</v>
      </c>
    </row>
    <row r="5" spans="1:10" ht="14.25" customHeight="1" x14ac:dyDescent="0.25">
      <c r="A5" s="42" t="s">
        <v>92</v>
      </c>
      <c r="B5" s="42">
        <v>929</v>
      </c>
      <c r="C5" s="42">
        <f t="shared" si="0"/>
        <v>1124.0899999999999</v>
      </c>
      <c r="D5" s="45">
        <v>1.3</v>
      </c>
      <c r="E5" s="47">
        <f t="shared" si="1"/>
        <v>1461.317</v>
      </c>
      <c r="F5" s="42">
        <v>1.6</v>
      </c>
      <c r="G5" s="45">
        <v>1.38</v>
      </c>
      <c r="H5" s="48">
        <f t="shared" si="2"/>
        <v>2481.9907199999998</v>
      </c>
      <c r="I5" s="49">
        <f t="shared" si="3"/>
        <v>206.83255999999997</v>
      </c>
      <c r="J5" s="51">
        <f t="shared" si="4"/>
        <v>1861.4930399999998</v>
      </c>
    </row>
    <row r="6" spans="1:10" x14ac:dyDescent="0.25">
      <c r="A6" s="42" t="s">
        <v>80</v>
      </c>
      <c r="B6" s="42">
        <v>1032</v>
      </c>
      <c r="C6" s="42">
        <f t="shared" si="0"/>
        <v>1248.72</v>
      </c>
      <c r="D6" s="45">
        <v>1.3</v>
      </c>
      <c r="E6" s="47">
        <f t="shared" si="1"/>
        <v>1623.336</v>
      </c>
      <c r="F6" s="42">
        <v>1.6</v>
      </c>
      <c r="G6" s="45">
        <v>1.38</v>
      </c>
      <c r="H6" s="48">
        <f t="shared" si="2"/>
        <v>2757.1737600000001</v>
      </c>
      <c r="I6" s="49">
        <f t="shared" si="3"/>
        <v>229.76448000000002</v>
      </c>
      <c r="J6" s="51">
        <f t="shared" si="4"/>
        <v>2067.8803200000002</v>
      </c>
    </row>
    <row r="7" spans="1:10" x14ac:dyDescent="0.25">
      <c r="A7" s="45" t="s">
        <v>84</v>
      </c>
      <c r="B7" s="49">
        <v>1032</v>
      </c>
      <c r="C7" s="45">
        <f t="shared" si="0"/>
        <v>1248.72</v>
      </c>
      <c r="D7" s="45">
        <v>1.3</v>
      </c>
      <c r="E7" s="47">
        <f t="shared" si="1"/>
        <v>1623.336</v>
      </c>
      <c r="F7" s="45">
        <v>1.65</v>
      </c>
      <c r="G7" s="45">
        <v>1.38</v>
      </c>
      <c r="H7" s="48">
        <f t="shared" si="2"/>
        <v>2843.3354399999998</v>
      </c>
      <c r="I7" s="49">
        <f t="shared" si="3"/>
        <v>236.94461999999999</v>
      </c>
      <c r="J7" s="51">
        <f t="shared" si="4"/>
        <v>2132.5015800000001</v>
      </c>
    </row>
    <row r="8" spans="1:10" x14ac:dyDescent="0.25">
      <c r="A8" s="42" t="s">
        <v>86</v>
      </c>
      <c r="B8" s="42">
        <v>722</v>
      </c>
      <c r="C8" s="42">
        <f t="shared" si="0"/>
        <v>873.62</v>
      </c>
      <c r="D8" s="45">
        <v>1.3</v>
      </c>
      <c r="E8" s="47">
        <f t="shared" si="1"/>
        <v>1135.7060000000001</v>
      </c>
      <c r="F8" s="42">
        <v>1.65</v>
      </c>
      <c r="G8" s="45">
        <v>1.38</v>
      </c>
      <c r="H8" s="48">
        <f t="shared" si="2"/>
        <v>1989.2327399999997</v>
      </c>
      <c r="I8" s="49">
        <f t="shared" si="3"/>
        <v>165.76939499999997</v>
      </c>
      <c r="J8" s="51">
        <f t="shared" si="4"/>
        <v>1491.9245549999998</v>
      </c>
    </row>
    <row r="9" spans="1:10" x14ac:dyDescent="0.25">
      <c r="A9" s="42" t="s">
        <v>69</v>
      </c>
      <c r="B9" s="42">
        <v>470</v>
      </c>
      <c r="C9" s="42">
        <f t="shared" si="0"/>
        <v>568.69999999999993</v>
      </c>
      <c r="D9" s="45">
        <v>1.3</v>
      </c>
      <c r="E9" s="47">
        <f t="shared" si="1"/>
        <v>739.31</v>
      </c>
      <c r="F9" s="42">
        <v>1.65</v>
      </c>
      <c r="G9" s="45">
        <v>1.38</v>
      </c>
      <c r="H9" s="48">
        <f t="shared" si="2"/>
        <v>1294.9298999999996</v>
      </c>
      <c r="I9" s="49">
        <f t="shared" si="3"/>
        <v>107.91082499999997</v>
      </c>
      <c r="J9" s="51">
        <f t="shared" si="4"/>
        <v>971.19742499999973</v>
      </c>
    </row>
    <row r="10" spans="1:10" x14ac:dyDescent="0.25">
      <c r="A10" s="42" t="s">
        <v>87</v>
      </c>
      <c r="B10" s="42">
        <v>2478</v>
      </c>
      <c r="C10" s="42">
        <f t="shared" si="0"/>
        <v>2998.38</v>
      </c>
      <c r="D10" s="45">
        <v>1.3</v>
      </c>
      <c r="E10" s="47">
        <f t="shared" si="1"/>
        <v>3897.8940000000002</v>
      </c>
      <c r="F10" s="42">
        <v>1.5</v>
      </c>
      <c r="G10" s="45">
        <v>1.38</v>
      </c>
      <c r="H10" s="48">
        <f t="shared" si="2"/>
        <v>6206.6465999999991</v>
      </c>
      <c r="I10" s="49">
        <f t="shared" si="3"/>
        <v>517.22054999999989</v>
      </c>
      <c r="J10" s="51">
        <f t="shared" si="4"/>
        <v>4654.9849499999991</v>
      </c>
    </row>
    <row r="11" spans="1:10" x14ac:dyDescent="0.25">
      <c r="A11" s="42" t="s">
        <v>101</v>
      </c>
      <c r="B11" s="42">
        <v>2614</v>
      </c>
      <c r="C11" s="42">
        <f t="shared" si="0"/>
        <v>3162.94</v>
      </c>
      <c r="D11" s="45">
        <v>1.3</v>
      </c>
      <c r="E11" s="47">
        <f t="shared" si="1"/>
        <v>4111.8220000000001</v>
      </c>
      <c r="F11" s="42">
        <v>1.5</v>
      </c>
      <c r="G11" s="45">
        <v>1.38</v>
      </c>
      <c r="H11" s="48">
        <f t="shared" si="2"/>
        <v>6547.2857999999997</v>
      </c>
      <c r="I11" s="49">
        <f t="shared" si="3"/>
        <v>545.60714999999993</v>
      </c>
      <c r="J11" s="51">
        <f t="shared" si="4"/>
        <v>4910.4643500000002</v>
      </c>
    </row>
    <row r="12" spans="1:10" x14ac:dyDescent="0.25">
      <c r="A12" s="42" t="s">
        <v>62</v>
      </c>
      <c r="B12" s="42">
        <v>415</v>
      </c>
      <c r="C12" s="42">
        <f t="shared" si="0"/>
        <v>502.15</v>
      </c>
      <c r="D12" s="45">
        <v>1.3</v>
      </c>
      <c r="E12" s="47">
        <f t="shared" si="1"/>
        <v>652.79499999999996</v>
      </c>
      <c r="F12" s="45">
        <v>1.8</v>
      </c>
      <c r="G12" s="45">
        <v>1.38</v>
      </c>
      <c r="H12" s="48">
        <f t="shared" si="2"/>
        <v>1247.3406</v>
      </c>
      <c r="I12" s="49">
        <f t="shared" si="3"/>
        <v>103.94504999999999</v>
      </c>
      <c r="J12" s="51">
        <f t="shared" si="4"/>
        <v>935.50545</v>
      </c>
    </row>
    <row r="13" spans="1:10" x14ac:dyDescent="0.25">
      <c r="A13" s="42" t="s">
        <v>63</v>
      </c>
      <c r="B13" s="42">
        <v>770</v>
      </c>
      <c r="C13" s="42">
        <f t="shared" si="0"/>
        <v>931.69999999999993</v>
      </c>
      <c r="D13" s="45">
        <v>1.3</v>
      </c>
      <c r="E13" s="47">
        <f t="shared" si="1"/>
        <v>1211.21</v>
      </c>
      <c r="F13" s="45">
        <v>1.8</v>
      </c>
      <c r="G13" s="45">
        <v>1.38</v>
      </c>
      <c r="H13" s="48">
        <f t="shared" si="2"/>
        <v>2314.3427999999999</v>
      </c>
      <c r="I13" s="49">
        <f t="shared" si="3"/>
        <v>192.86189999999999</v>
      </c>
      <c r="J13" s="51">
        <f t="shared" si="4"/>
        <v>1735.7570999999998</v>
      </c>
    </row>
    <row r="14" spans="1:10" x14ac:dyDescent="0.25">
      <c r="A14" s="42" t="s">
        <v>79</v>
      </c>
      <c r="B14" s="42">
        <v>1135</v>
      </c>
      <c r="C14" s="42">
        <f t="shared" si="0"/>
        <v>1373.35</v>
      </c>
      <c r="D14" s="45">
        <v>1.3</v>
      </c>
      <c r="E14" s="47">
        <f t="shared" si="1"/>
        <v>1785.355</v>
      </c>
      <c r="F14" s="42">
        <v>1.65</v>
      </c>
      <c r="G14" s="45">
        <v>1.38</v>
      </c>
      <c r="H14" s="48">
        <f t="shared" si="2"/>
        <v>3127.1179499999994</v>
      </c>
      <c r="I14" s="49">
        <f t="shared" si="3"/>
        <v>260.59316249999995</v>
      </c>
      <c r="J14" s="51">
        <f t="shared" si="4"/>
        <v>2345.3384624999994</v>
      </c>
    </row>
    <row r="15" spans="1:10" x14ac:dyDescent="0.25">
      <c r="A15" s="42" t="s">
        <v>74</v>
      </c>
      <c r="B15" s="42">
        <v>300</v>
      </c>
      <c r="C15" s="42">
        <f t="shared" si="0"/>
        <v>363</v>
      </c>
      <c r="D15" s="45">
        <v>1.3</v>
      </c>
      <c r="E15" s="47">
        <f t="shared" si="1"/>
        <v>471.90000000000003</v>
      </c>
      <c r="F15" s="42">
        <v>1.8</v>
      </c>
      <c r="G15" s="45">
        <v>1.38</v>
      </c>
      <c r="H15" s="48">
        <f t="shared" si="2"/>
        <v>901.69199999999989</v>
      </c>
      <c r="I15" s="49">
        <f t="shared" si="3"/>
        <v>75.140999999999991</v>
      </c>
      <c r="J15" s="51">
        <f t="shared" si="4"/>
        <v>676.26899999999989</v>
      </c>
    </row>
    <row r="16" spans="1:10" x14ac:dyDescent="0.25">
      <c r="A16" s="42" t="s">
        <v>104</v>
      </c>
      <c r="B16" s="42">
        <v>2582</v>
      </c>
      <c r="C16" s="42">
        <f t="shared" si="0"/>
        <v>3124.22</v>
      </c>
      <c r="D16" s="45">
        <v>1.3</v>
      </c>
      <c r="E16" s="47">
        <f t="shared" si="1"/>
        <v>4061.4859999999999</v>
      </c>
      <c r="F16" s="42">
        <v>1.65</v>
      </c>
      <c r="G16" s="45">
        <v>1.38</v>
      </c>
      <c r="H16" s="48">
        <f t="shared" si="2"/>
        <v>7113.8489399999989</v>
      </c>
      <c r="I16" s="49">
        <f t="shared" si="3"/>
        <v>592.82074499999987</v>
      </c>
      <c r="J16" s="51">
        <f t="shared" si="4"/>
        <v>5335.386704999999</v>
      </c>
    </row>
    <row r="17" spans="1:10" x14ac:dyDescent="0.25">
      <c r="A17" s="42" t="s">
        <v>93</v>
      </c>
      <c r="B17" s="42">
        <v>3098</v>
      </c>
      <c r="C17" s="42">
        <f t="shared" si="0"/>
        <v>3748.58</v>
      </c>
      <c r="D17" s="45">
        <v>1.3</v>
      </c>
      <c r="E17" s="47">
        <f t="shared" si="1"/>
        <v>4873.1540000000005</v>
      </c>
      <c r="F17" s="42">
        <v>1.55</v>
      </c>
      <c r="G17" s="45">
        <v>1.38</v>
      </c>
      <c r="H17" s="48">
        <f t="shared" si="2"/>
        <v>8018.2126199999993</v>
      </c>
      <c r="I17" s="49">
        <f t="shared" si="3"/>
        <v>668.18438499999991</v>
      </c>
      <c r="J17" s="51">
        <f t="shared" si="4"/>
        <v>6013.6594649999997</v>
      </c>
    </row>
    <row r="18" spans="1:10" x14ac:dyDescent="0.25">
      <c r="A18" s="42" t="s">
        <v>76</v>
      </c>
      <c r="B18" s="42">
        <v>3873</v>
      </c>
      <c r="C18" s="42">
        <f t="shared" si="0"/>
        <v>4686.33</v>
      </c>
      <c r="D18" s="45">
        <v>1.3</v>
      </c>
      <c r="E18" s="47">
        <f t="shared" si="1"/>
        <v>6092.2290000000003</v>
      </c>
      <c r="F18" s="42">
        <v>1.55</v>
      </c>
      <c r="G18" s="45">
        <v>1.38</v>
      </c>
      <c r="H18" s="48">
        <f t="shared" si="2"/>
        <v>10024.059869999999</v>
      </c>
      <c r="I18" s="49">
        <f t="shared" si="3"/>
        <v>835.33832249999989</v>
      </c>
      <c r="J18" s="51">
        <f t="shared" si="4"/>
        <v>7518.0449024999998</v>
      </c>
    </row>
    <row r="19" spans="1:10" x14ac:dyDescent="0.25">
      <c r="A19" s="42" t="s">
        <v>73</v>
      </c>
      <c r="B19" s="42">
        <v>1710</v>
      </c>
      <c r="C19" s="42">
        <f t="shared" si="0"/>
        <v>2069.1</v>
      </c>
      <c r="D19" s="45">
        <v>1.3</v>
      </c>
      <c r="E19" s="47">
        <f t="shared" si="1"/>
        <v>2689.83</v>
      </c>
      <c r="F19" s="42">
        <v>1.6</v>
      </c>
      <c r="G19" s="45">
        <v>1.38</v>
      </c>
      <c r="H19" s="48">
        <f t="shared" si="2"/>
        <v>4568.5727999999999</v>
      </c>
      <c r="I19" s="49">
        <f t="shared" si="3"/>
        <v>380.71440000000001</v>
      </c>
      <c r="J19" s="51">
        <f t="shared" si="4"/>
        <v>3426.4295999999999</v>
      </c>
    </row>
    <row r="20" spans="1:10" x14ac:dyDescent="0.25">
      <c r="A20" s="42" t="s">
        <v>81</v>
      </c>
      <c r="B20" s="42">
        <v>1750</v>
      </c>
      <c r="C20" s="42">
        <f t="shared" si="0"/>
        <v>2117.5</v>
      </c>
      <c r="D20" s="45">
        <v>1.3</v>
      </c>
      <c r="E20" s="47">
        <f t="shared" si="1"/>
        <v>2752.75</v>
      </c>
      <c r="F20" s="42">
        <v>1.58</v>
      </c>
      <c r="G20" s="45">
        <v>1.38</v>
      </c>
      <c r="H20" s="48">
        <f t="shared" si="2"/>
        <v>4616.9969999999994</v>
      </c>
      <c r="I20" s="49">
        <f t="shared" si="3"/>
        <v>384.74974999999995</v>
      </c>
      <c r="J20" s="51">
        <f t="shared" si="4"/>
        <v>3462.7477499999995</v>
      </c>
    </row>
    <row r="21" spans="1:10" x14ac:dyDescent="0.25">
      <c r="A21" s="42" t="s">
        <v>89</v>
      </c>
      <c r="B21" s="42">
        <v>774</v>
      </c>
      <c r="C21" s="42">
        <f t="shared" si="0"/>
        <v>936.54</v>
      </c>
      <c r="D21" s="45">
        <v>1.3</v>
      </c>
      <c r="E21" s="47">
        <f t="shared" si="1"/>
        <v>1217.502</v>
      </c>
      <c r="F21" s="42">
        <v>1.6</v>
      </c>
      <c r="G21" s="45">
        <v>1.38</v>
      </c>
      <c r="H21" s="48">
        <f t="shared" si="2"/>
        <v>2067.8803199999998</v>
      </c>
      <c r="I21" s="49">
        <f t="shared" si="3"/>
        <v>172.32335999999998</v>
      </c>
      <c r="J21" s="51">
        <f t="shared" si="4"/>
        <v>1550.9102399999997</v>
      </c>
    </row>
    <row r="22" spans="1:10" x14ac:dyDescent="0.25">
      <c r="A22" s="42" t="s">
        <v>99</v>
      </c>
      <c r="B22" s="42">
        <v>712</v>
      </c>
      <c r="C22" s="42">
        <f t="shared" si="0"/>
        <v>861.52</v>
      </c>
      <c r="D22" s="45">
        <v>1.3</v>
      </c>
      <c r="E22" s="47">
        <f t="shared" si="1"/>
        <v>1119.9760000000001</v>
      </c>
      <c r="F22" s="42">
        <v>1.62</v>
      </c>
      <c r="G22" s="45">
        <v>1.38</v>
      </c>
      <c r="H22" s="48">
        <f t="shared" si="2"/>
        <v>1926.0141120000001</v>
      </c>
      <c r="I22" s="49">
        <f t="shared" si="3"/>
        <v>160.50117600000002</v>
      </c>
      <c r="J22" s="51">
        <f t="shared" si="4"/>
        <v>1444.5105840000001</v>
      </c>
    </row>
    <row r="23" spans="1:10" x14ac:dyDescent="0.25">
      <c r="A23" s="42" t="s">
        <v>98</v>
      </c>
      <c r="B23" s="42">
        <v>1536</v>
      </c>
      <c r="C23" s="42">
        <f t="shared" si="0"/>
        <v>1858.56</v>
      </c>
      <c r="D23" s="45">
        <v>1.3</v>
      </c>
      <c r="E23" s="47">
        <f t="shared" si="1"/>
        <v>2416.1280000000002</v>
      </c>
      <c r="F23" s="42">
        <v>1.6</v>
      </c>
      <c r="G23" s="45">
        <v>1.38</v>
      </c>
      <c r="H23" s="48">
        <f t="shared" si="2"/>
        <v>4103.7004799999995</v>
      </c>
      <c r="I23" s="49">
        <f t="shared" si="3"/>
        <v>341.97503999999998</v>
      </c>
      <c r="J23" s="51">
        <f t="shared" si="4"/>
        <v>3077.7753599999996</v>
      </c>
    </row>
    <row r="24" spans="1:10" x14ac:dyDescent="0.25">
      <c r="A24" s="42" t="s">
        <v>100</v>
      </c>
      <c r="B24" s="42">
        <v>1290</v>
      </c>
      <c r="C24" s="42">
        <f t="shared" si="0"/>
        <v>1560.8999999999999</v>
      </c>
      <c r="D24" s="45">
        <v>1.3</v>
      </c>
      <c r="E24" s="47">
        <f t="shared" si="1"/>
        <v>2029.1699999999998</v>
      </c>
      <c r="F24" s="42">
        <v>1.65</v>
      </c>
      <c r="G24" s="45">
        <v>1.38</v>
      </c>
      <c r="H24" s="48">
        <f t="shared" si="2"/>
        <v>3554.1692999999991</v>
      </c>
      <c r="I24" s="49">
        <f t="shared" si="3"/>
        <v>296.18077499999993</v>
      </c>
      <c r="J24" s="51">
        <f t="shared" si="4"/>
        <v>2665.6269749999992</v>
      </c>
    </row>
    <row r="25" spans="1:10" x14ac:dyDescent="0.25">
      <c r="A25" s="42" t="s">
        <v>82</v>
      </c>
      <c r="B25" s="42">
        <v>980</v>
      </c>
      <c r="C25" s="42">
        <f t="shared" si="0"/>
        <v>1185.8</v>
      </c>
      <c r="D25" s="45">
        <v>1.3</v>
      </c>
      <c r="E25" s="47">
        <f t="shared" si="1"/>
        <v>1541.54</v>
      </c>
      <c r="F25" s="42">
        <v>1.6</v>
      </c>
      <c r="G25" s="45">
        <v>1.38</v>
      </c>
      <c r="H25" s="48">
        <f t="shared" si="2"/>
        <v>2618.2463999999995</v>
      </c>
      <c r="I25" s="49">
        <f t="shared" si="3"/>
        <v>218.18719999999996</v>
      </c>
      <c r="J25" s="51">
        <f t="shared" si="4"/>
        <v>1963.6847999999995</v>
      </c>
    </row>
    <row r="26" spans="1:10" x14ac:dyDescent="0.25">
      <c r="A26" s="42" t="s">
        <v>53</v>
      </c>
      <c r="B26" s="42">
        <v>928</v>
      </c>
      <c r="C26" s="42">
        <f t="shared" si="0"/>
        <v>1122.8799999999999</v>
      </c>
      <c r="D26" s="45">
        <v>1.3</v>
      </c>
      <c r="E26" s="47">
        <f t="shared" si="1"/>
        <v>1459.7439999999999</v>
      </c>
      <c r="F26" s="45">
        <v>1.75</v>
      </c>
      <c r="G26" s="45">
        <v>1.38</v>
      </c>
      <c r="H26" s="48">
        <f t="shared" si="2"/>
        <v>2711.7551999999996</v>
      </c>
      <c r="I26" s="49">
        <f t="shared" si="3"/>
        <v>225.97959999999998</v>
      </c>
      <c r="J26" s="51">
        <f t="shared" si="4"/>
        <v>2033.8163999999997</v>
      </c>
    </row>
    <row r="27" spans="1:10" ht="17.25" customHeight="1" x14ac:dyDescent="0.25">
      <c r="A27" s="42" t="s">
        <v>77</v>
      </c>
      <c r="B27" s="42">
        <v>1290</v>
      </c>
      <c r="C27" s="42">
        <f t="shared" si="0"/>
        <v>1560.8999999999999</v>
      </c>
      <c r="D27" s="45">
        <v>1.3</v>
      </c>
      <c r="E27" s="47">
        <f t="shared" si="1"/>
        <v>2029.1699999999998</v>
      </c>
      <c r="F27" s="42">
        <v>1.65</v>
      </c>
      <c r="G27" s="45">
        <v>1.38</v>
      </c>
      <c r="H27" s="48">
        <f t="shared" si="2"/>
        <v>3554.1692999999991</v>
      </c>
      <c r="I27" s="49">
        <f t="shared" si="3"/>
        <v>296.18077499999993</v>
      </c>
      <c r="J27" s="51">
        <f t="shared" si="4"/>
        <v>2665.6269749999992</v>
      </c>
    </row>
    <row r="28" spans="1:10" ht="18" customHeight="1" x14ac:dyDescent="0.25">
      <c r="A28" s="42" t="s">
        <v>83</v>
      </c>
      <c r="B28" s="42">
        <v>1280</v>
      </c>
      <c r="C28" s="42">
        <f t="shared" si="0"/>
        <v>1548.8</v>
      </c>
      <c r="D28" s="45">
        <v>1.3</v>
      </c>
      <c r="E28" s="47">
        <f t="shared" si="1"/>
        <v>2013.44</v>
      </c>
      <c r="F28" s="42">
        <v>1.65</v>
      </c>
      <c r="G28" s="45">
        <v>1.38</v>
      </c>
      <c r="H28" s="48">
        <f t="shared" si="2"/>
        <v>3526.6175999999996</v>
      </c>
      <c r="I28" s="49">
        <f t="shared" si="3"/>
        <v>293.88479999999998</v>
      </c>
      <c r="J28" s="51">
        <f t="shared" si="4"/>
        <v>2644.9631999999997</v>
      </c>
    </row>
    <row r="29" spans="1:10" ht="18" customHeight="1" x14ac:dyDescent="0.25">
      <c r="A29" s="42" t="s">
        <v>88</v>
      </c>
      <c r="B29" s="42">
        <v>516</v>
      </c>
      <c r="C29" s="42">
        <f t="shared" si="0"/>
        <v>624.36</v>
      </c>
      <c r="D29" s="45">
        <v>1.3</v>
      </c>
      <c r="E29" s="47">
        <f t="shared" si="1"/>
        <v>811.66800000000001</v>
      </c>
      <c r="F29" s="42">
        <v>1.65</v>
      </c>
      <c r="G29" s="45">
        <v>1.38</v>
      </c>
      <c r="H29" s="48">
        <f t="shared" si="2"/>
        <v>1421.6677199999999</v>
      </c>
      <c r="I29" s="49">
        <f t="shared" si="3"/>
        <v>118.47230999999999</v>
      </c>
      <c r="J29" s="51">
        <f t="shared" si="4"/>
        <v>1066.2507900000001</v>
      </c>
    </row>
    <row r="30" spans="1:10" x14ac:dyDescent="0.25">
      <c r="A30" s="42" t="s">
        <v>58</v>
      </c>
      <c r="B30" s="42">
        <v>464</v>
      </c>
      <c r="C30" s="42">
        <f t="shared" si="0"/>
        <v>561.43999999999994</v>
      </c>
      <c r="D30" s="45">
        <v>1.3</v>
      </c>
      <c r="E30" s="47">
        <f t="shared" si="1"/>
        <v>729.87199999999996</v>
      </c>
      <c r="F30" s="45">
        <v>1.65</v>
      </c>
      <c r="G30" s="45">
        <v>1.38</v>
      </c>
      <c r="H30" s="48">
        <f t="shared" si="2"/>
        <v>1278.3988799999997</v>
      </c>
      <c r="I30" s="49">
        <f t="shared" si="3"/>
        <v>106.53323999999998</v>
      </c>
      <c r="J30" s="51">
        <f t="shared" si="4"/>
        <v>958.7991599999998</v>
      </c>
    </row>
    <row r="31" spans="1:10" x14ac:dyDescent="0.25">
      <c r="A31" s="42" t="s">
        <v>94</v>
      </c>
      <c r="B31" s="42">
        <v>1032</v>
      </c>
      <c r="C31" s="42">
        <f t="shared" si="0"/>
        <v>1248.72</v>
      </c>
      <c r="D31" s="45">
        <v>1.3</v>
      </c>
      <c r="E31" s="47">
        <f t="shared" si="1"/>
        <v>1623.336</v>
      </c>
      <c r="F31" s="42">
        <v>1.7</v>
      </c>
      <c r="G31" s="45">
        <v>1.38</v>
      </c>
      <c r="H31" s="48">
        <f t="shared" si="2"/>
        <v>2929.49712</v>
      </c>
      <c r="I31" s="49">
        <f t="shared" si="3"/>
        <v>244.12476000000001</v>
      </c>
      <c r="J31" s="51">
        <f t="shared" si="4"/>
        <v>2197.12284</v>
      </c>
    </row>
    <row r="32" spans="1:10" x14ac:dyDescent="0.25">
      <c r="A32" s="42" t="s">
        <v>66</v>
      </c>
      <c r="B32" s="42">
        <v>500</v>
      </c>
      <c r="C32" s="42">
        <f t="shared" si="0"/>
        <v>605</v>
      </c>
      <c r="D32" s="45">
        <v>1.3</v>
      </c>
      <c r="E32" s="47">
        <f t="shared" si="1"/>
        <v>786.5</v>
      </c>
      <c r="F32" s="42">
        <v>1.65</v>
      </c>
      <c r="G32" s="45">
        <v>1.38</v>
      </c>
      <c r="H32" s="48">
        <f t="shared" si="2"/>
        <v>1377.5849999999998</v>
      </c>
      <c r="I32" s="49">
        <f t="shared" si="3"/>
        <v>114.79874999999998</v>
      </c>
      <c r="J32" s="51">
        <f t="shared" si="4"/>
        <v>1033.1887499999998</v>
      </c>
    </row>
    <row r="33" spans="1:10" x14ac:dyDescent="0.25">
      <c r="A33" s="42" t="s">
        <v>95</v>
      </c>
      <c r="B33" s="42">
        <v>464</v>
      </c>
      <c r="C33" s="42">
        <f t="shared" si="0"/>
        <v>561.43999999999994</v>
      </c>
      <c r="D33" s="45">
        <v>1.3</v>
      </c>
      <c r="E33" s="47">
        <f t="shared" si="1"/>
        <v>729.87199999999996</v>
      </c>
      <c r="F33" s="42">
        <v>1.65</v>
      </c>
      <c r="G33" s="45">
        <v>1.38</v>
      </c>
      <c r="H33" s="48">
        <f t="shared" si="2"/>
        <v>1278.3988799999997</v>
      </c>
      <c r="I33" s="49">
        <f t="shared" si="3"/>
        <v>106.53323999999998</v>
      </c>
      <c r="J33" s="51">
        <f t="shared" si="4"/>
        <v>958.7991599999998</v>
      </c>
    </row>
    <row r="34" spans="1:10" x14ac:dyDescent="0.25">
      <c r="A34" s="42" t="s">
        <v>90</v>
      </c>
      <c r="B34" s="42">
        <v>567</v>
      </c>
      <c r="C34" s="42">
        <f t="shared" si="0"/>
        <v>686.06999999999994</v>
      </c>
      <c r="D34" s="45">
        <v>1.3</v>
      </c>
      <c r="E34" s="47">
        <f t="shared" si="1"/>
        <v>891.89099999999996</v>
      </c>
      <c r="F34" s="42">
        <v>1.5</v>
      </c>
      <c r="G34" s="45">
        <v>1.38</v>
      </c>
      <c r="H34" s="48">
        <f t="shared" si="2"/>
        <v>1420.1649</v>
      </c>
      <c r="I34" s="49">
        <f t="shared" si="3"/>
        <v>118.347075</v>
      </c>
      <c r="J34" s="51">
        <f t="shared" si="4"/>
        <v>1065.123675</v>
      </c>
    </row>
    <row r="35" spans="1:10" x14ac:dyDescent="0.25">
      <c r="A35" s="42" t="s">
        <v>61</v>
      </c>
      <c r="B35" s="2">
        <v>423</v>
      </c>
      <c r="C35" s="42">
        <f t="shared" si="0"/>
        <v>511.83</v>
      </c>
      <c r="D35" s="45">
        <v>1.3</v>
      </c>
      <c r="E35" s="47">
        <f t="shared" si="1"/>
        <v>665.37900000000002</v>
      </c>
      <c r="F35" s="42">
        <v>1.65</v>
      </c>
      <c r="G35" s="45">
        <v>1.38</v>
      </c>
      <c r="H35" s="48">
        <f t="shared" si="2"/>
        <v>1165.4369099999997</v>
      </c>
      <c r="I35" s="49">
        <f t="shared" si="3"/>
        <v>97.119742499999973</v>
      </c>
      <c r="J35" s="51">
        <f t="shared" si="4"/>
        <v>874.07768249999981</v>
      </c>
    </row>
    <row r="36" spans="1:10" x14ac:dyDescent="0.25">
      <c r="A36" s="42" t="s">
        <v>60</v>
      </c>
      <c r="B36" s="42">
        <v>400</v>
      </c>
      <c r="C36" s="42">
        <f t="shared" si="0"/>
        <v>484</v>
      </c>
      <c r="D36" s="45">
        <v>1.3</v>
      </c>
      <c r="E36" s="47">
        <f t="shared" si="1"/>
        <v>629.20000000000005</v>
      </c>
      <c r="F36" s="42">
        <v>1.7</v>
      </c>
      <c r="G36" s="45">
        <v>1.38</v>
      </c>
      <c r="H36" s="48">
        <f t="shared" si="2"/>
        <v>1135.4639999999999</v>
      </c>
      <c r="I36" s="49">
        <f t="shared" si="3"/>
        <v>94.622</v>
      </c>
      <c r="J36" s="51">
        <f t="shared" si="4"/>
        <v>851.59799999999996</v>
      </c>
    </row>
    <row r="37" spans="1:10" x14ac:dyDescent="0.25">
      <c r="A37" s="42" t="s">
        <v>103</v>
      </c>
      <c r="B37" s="42">
        <v>412</v>
      </c>
      <c r="C37" s="42">
        <f t="shared" si="0"/>
        <v>498.52</v>
      </c>
      <c r="D37" s="45">
        <v>1.3</v>
      </c>
      <c r="E37" s="47">
        <f t="shared" si="1"/>
        <v>648.07600000000002</v>
      </c>
      <c r="F37" s="42">
        <v>1.7</v>
      </c>
      <c r="G37" s="45">
        <v>1.38</v>
      </c>
      <c r="H37" s="48">
        <f t="shared" si="2"/>
        <v>1169.5279199999998</v>
      </c>
      <c r="I37" s="49">
        <f t="shared" si="3"/>
        <v>97.460659999999976</v>
      </c>
      <c r="J37" s="51">
        <f t="shared" si="4"/>
        <v>877.14593999999988</v>
      </c>
    </row>
    <row r="38" spans="1:10" x14ac:dyDescent="0.25">
      <c r="A38" s="42" t="s">
        <v>67</v>
      </c>
      <c r="B38" s="42">
        <v>380</v>
      </c>
      <c r="C38" s="42">
        <f t="shared" si="0"/>
        <v>459.8</v>
      </c>
      <c r="D38" s="45">
        <v>1.3</v>
      </c>
      <c r="E38" s="47">
        <f t="shared" si="1"/>
        <v>597.74</v>
      </c>
      <c r="F38" s="45">
        <v>1.6</v>
      </c>
      <c r="G38" s="45">
        <v>1.38</v>
      </c>
      <c r="H38" s="48">
        <f t="shared" si="2"/>
        <v>1015.2384</v>
      </c>
      <c r="I38" s="49">
        <f t="shared" si="3"/>
        <v>84.603200000000001</v>
      </c>
      <c r="J38" s="51">
        <f t="shared" si="4"/>
        <v>761.42879999999991</v>
      </c>
    </row>
    <row r="39" spans="1:10" x14ac:dyDescent="0.25">
      <c r="A39" s="42" t="s">
        <v>102</v>
      </c>
      <c r="B39" s="42">
        <v>376</v>
      </c>
      <c r="C39" s="42">
        <f t="shared" si="0"/>
        <v>454.96</v>
      </c>
      <c r="D39" s="45">
        <v>1.3</v>
      </c>
      <c r="E39" s="47">
        <f t="shared" si="1"/>
        <v>591.44799999999998</v>
      </c>
      <c r="F39" s="42">
        <v>1.6</v>
      </c>
      <c r="G39" s="45">
        <v>1.38</v>
      </c>
      <c r="H39" s="48">
        <f t="shared" si="2"/>
        <v>1004.5516799999999</v>
      </c>
      <c r="I39" s="49">
        <f t="shared" si="3"/>
        <v>83.712639999999993</v>
      </c>
      <c r="J39" s="51">
        <f t="shared" si="4"/>
        <v>753.41375999999991</v>
      </c>
    </row>
    <row r="40" spans="1:10" x14ac:dyDescent="0.25">
      <c r="A40" s="42" t="s">
        <v>75</v>
      </c>
      <c r="B40" s="42">
        <v>516</v>
      </c>
      <c r="C40" s="42">
        <f t="shared" si="0"/>
        <v>624.36</v>
      </c>
      <c r="D40" s="45">
        <v>1.3</v>
      </c>
      <c r="E40" s="47">
        <f t="shared" si="1"/>
        <v>811.66800000000001</v>
      </c>
      <c r="F40" s="45">
        <v>1.6</v>
      </c>
      <c r="G40" s="45">
        <v>1.38</v>
      </c>
      <c r="H40" s="48">
        <f t="shared" si="2"/>
        <v>1378.5868800000001</v>
      </c>
      <c r="I40" s="49">
        <f t="shared" si="3"/>
        <v>114.88224000000001</v>
      </c>
      <c r="J40" s="51">
        <f t="shared" si="4"/>
        <v>1033.9401600000001</v>
      </c>
    </row>
    <row r="41" spans="1:10" x14ac:dyDescent="0.25">
      <c r="A41" s="42" t="s">
        <v>107</v>
      </c>
      <c r="B41" s="42">
        <v>423</v>
      </c>
      <c r="C41" s="42">
        <f t="shared" si="0"/>
        <v>511.83</v>
      </c>
      <c r="D41" s="45">
        <v>1.3</v>
      </c>
      <c r="E41" s="47">
        <f t="shared" si="1"/>
        <v>665.37900000000002</v>
      </c>
      <c r="F41" s="42">
        <v>1.65</v>
      </c>
      <c r="G41" s="45">
        <v>1.38</v>
      </c>
      <c r="H41" s="48">
        <f t="shared" si="2"/>
        <v>1165.4369099999997</v>
      </c>
      <c r="I41" s="49">
        <f t="shared" si="3"/>
        <v>97.119742499999973</v>
      </c>
      <c r="J41" s="51">
        <f t="shared" si="4"/>
        <v>874.07768249999981</v>
      </c>
    </row>
    <row r="42" spans="1:10" x14ac:dyDescent="0.25">
      <c r="A42" s="42" t="s">
        <v>78</v>
      </c>
      <c r="B42" s="42">
        <v>670</v>
      </c>
      <c r="C42" s="42">
        <f t="shared" si="0"/>
        <v>810.69999999999993</v>
      </c>
      <c r="D42" s="45">
        <v>1.3</v>
      </c>
      <c r="E42" s="47">
        <f t="shared" si="1"/>
        <v>1053.9099999999999</v>
      </c>
      <c r="F42" s="45">
        <v>1.65</v>
      </c>
      <c r="G42" s="45">
        <v>1.38</v>
      </c>
      <c r="H42" s="48">
        <f t="shared" si="2"/>
        <v>1845.9638999999995</v>
      </c>
      <c r="I42" s="49">
        <f t="shared" si="3"/>
        <v>153.83032499999996</v>
      </c>
      <c r="J42" s="51">
        <f t="shared" si="4"/>
        <v>1384.4729249999996</v>
      </c>
    </row>
    <row r="43" spans="1:10" x14ac:dyDescent="0.25">
      <c r="A43" s="42" t="s">
        <v>96</v>
      </c>
      <c r="B43" s="42">
        <v>722</v>
      </c>
      <c r="C43" s="42">
        <f t="shared" si="0"/>
        <v>873.62</v>
      </c>
      <c r="D43" s="45">
        <v>1.3</v>
      </c>
      <c r="E43" s="47">
        <f t="shared" si="1"/>
        <v>1135.7060000000001</v>
      </c>
      <c r="F43" s="42">
        <v>1.65</v>
      </c>
      <c r="G43" s="45">
        <v>1.38</v>
      </c>
      <c r="H43" s="48">
        <f t="shared" si="2"/>
        <v>1989.2327399999997</v>
      </c>
      <c r="I43" s="49">
        <f t="shared" si="3"/>
        <v>165.76939499999997</v>
      </c>
      <c r="J43" s="51">
        <f t="shared" si="4"/>
        <v>1491.9245549999998</v>
      </c>
    </row>
    <row r="44" spans="1:10" x14ac:dyDescent="0.25">
      <c r="A44" s="45" t="s">
        <v>41</v>
      </c>
      <c r="B44" s="46">
        <v>380</v>
      </c>
      <c r="C44" s="45">
        <f t="shared" si="0"/>
        <v>459.8</v>
      </c>
      <c r="D44" s="45">
        <v>1.3</v>
      </c>
      <c r="E44" s="47">
        <f t="shared" si="1"/>
        <v>597.74</v>
      </c>
      <c r="F44" s="45">
        <v>1.7</v>
      </c>
      <c r="G44" s="45">
        <v>1.38</v>
      </c>
      <c r="H44" s="48">
        <f t="shared" si="2"/>
        <v>1078.6907999999999</v>
      </c>
      <c r="I44" s="49">
        <f t="shared" si="3"/>
        <v>89.890899999999988</v>
      </c>
      <c r="J44" s="51">
        <f t="shared" si="4"/>
        <v>809.01809999999989</v>
      </c>
    </row>
    <row r="45" spans="1:10" x14ac:dyDescent="0.25">
      <c r="A45" s="45" t="s">
        <v>56</v>
      </c>
      <c r="B45" s="46">
        <v>380</v>
      </c>
      <c r="C45" s="45">
        <f t="shared" si="0"/>
        <v>459.8</v>
      </c>
      <c r="D45" s="45">
        <v>1.3</v>
      </c>
      <c r="E45" s="47">
        <f t="shared" si="1"/>
        <v>597.74</v>
      </c>
      <c r="F45" s="45">
        <v>1.7</v>
      </c>
      <c r="G45" s="45">
        <v>1.38</v>
      </c>
      <c r="H45" s="48">
        <f t="shared" si="2"/>
        <v>1078.6907999999999</v>
      </c>
      <c r="I45" s="49">
        <f t="shared" si="3"/>
        <v>89.890899999999988</v>
      </c>
      <c r="J45" s="51">
        <f t="shared" si="4"/>
        <v>809.01809999999989</v>
      </c>
    </row>
    <row r="46" spans="1:10" x14ac:dyDescent="0.25">
      <c r="A46" s="45" t="s">
        <v>97</v>
      </c>
      <c r="B46" s="46">
        <v>955</v>
      </c>
      <c r="C46" s="45">
        <f t="shared" si="0"/>
        <v>1155.55</v>
      </c>
      <c r="D46" s="45">
        <v>1.3</v>
      </c>
      <c r="E46" s="47">
        <f t="shared" si="1"/>
        <v>1502.2149999999999</v>
      </c>
      <c r="F46" s="45">
        <v>1.65</v>
      </c>
      <c r="G46" s="45">
        <v>1.38</v>
      </c>
      <c r="H46" s="48">
        <f t="shared" si="2"/>
        <v>2631.1873499999997</v>
      </c>
      <c r="I46" s="49">
        <f t="shared" si="3"/>
        <v>219.26561249999997</v>
      </c>
      <c r="J46" s="51">
        <f t="shared" si="4"/>
        <v>1973.3905124999997</v>
      </c>
    </row>
    <row r="47" spans="1:10" x14ac:dyDescent="0.25">
      <c r="A47" s="45" t="s">
        <v>105</v>
      </c>
      <c r="B47" s="46">
        <v>1445</v>
      </c>
      <c r="C47" s="45">
        <f t="shared" si="0"/>
        <v>1748.45</v>
      </c>
      <c r="D47" s="45">
        <v>1.3</v>
      </c>
      <c r="E47" s="47">
        <f t="shared" si="1"/>
        <v>2272.9850000000001</v>
      </c>
      <c r="F47" s="45">
        <v>1.6</v>
      </c>
      <c r="G47" s="45">
        <v>1.38</v>
      </c>
      <c r="H47" s="48">
        <f t="shared" si="2"/>
        <v>3860.5776000000005</v>
      </c>
      <c r="I47" s="49">
        <f t="shared" si="3"/>
        <v>321.71480000000003</v>
      </c>
      <c r="J47" s="51">
        <f t="shared" si="4"/>
        <v>2895.4332000000004</v>
      </c>
    </row>
    <row r="48" spans="1:10" x14ac:dyDescent="0.25">
      <c r="A48" s="42" t="s">
        <v>72</v>
      </c>
      <c r="B48" s="42">
        <v>450</v>
      </c>
      <c r="C48" s="42">
        <f t="shared" si="0"/>
        <v>544.5</v>
      </c>
      <c r="D48" s="45">
        <v>1.3</v>
      </c>
      <c r="E48" s="47">
        <f t="shared" si="1"/>
        <v>707.85</v>
      </c>
      <c r="F48" s="45">
        <v>1.55</v>
      </c>
      <c r="G48" s="45">
        <v>1.38</v>
      </c>
      <c r="H48" s="48">
        <f t="shared" si="2"/>
        <v>1164.6855</v>
      </c>
      <c r="I48" s="49">
        <f t="shared" si="3"/>
        <v>97.057124999999999</v>
      </c>
      <c r="J48" s="51">
        <f t="shared" si="4"/>
        <v>873.51412500000004</v>
      </c>
    </row>
    <row r="49" spans="1:10" x14ac:dyDescent="0.25">
      <c r="A49" s="42" t="s">
        <v>106</v>
      </c>
      <c r="B49" s="42">
        <v>877</v>
      </c>
      <c r="C49" s="42">
        <f t="shared" si="0"/>
        <v>1061.17</v>
      </c>
      <c r="D49" s="45">
        <v>1.3</v>
      </c>
      <c r="E49" s="47">
        <f t="shared" si="1"/>
        <v>1379.5210000000002</v>
      </c>
      <c r="F49" s="45">
        <v>1.5</v>
      </c>
      <c r="G49" s="45">
        <v>1.38</v>
      </c>
      <c r="H49" s="48">
        <f t="shared" si="2"/>
        <v>2196.6219000000001</v>
      </c>
      <c r="I49" s="49">
        <f t="shared" si="3"/>
        <v>183.05182500000001</v>
      </c>
      <c r="J49" s="51">
        <f t="shared" si="4"/>
        <v>1647.4664250000001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K49"/>
  <sheetViews>
    <sheetView workbookViewId="0">
      <selection activeCell="M13" sqref="M13"/>
    </sheetView>
  </sheetViews>
  <sheetFormatPr baseColWidth="10" defaultRowHeight="15" x14ac:dyDescent="0.25"/>
  <cols>
    <col min="1" max="1" width="43.140625" style="1" bestFit="1" customWidth="1"/>
    <col min="2" max="2" width="12.5703125" style="1" hidden="1" customWidth="1"/>
    <col min="3" max="3" width="11.5703125" style="1" hidden="1" customWidth="1"/>
    <col min="4" max="4" width="16.5703125" style="1" hidden="1" customWidth="1"/>
    <col min="5" max="5" width="22.85546875" style="1" hidden="1" customWidth="1"/>
    <col min="6" max="6" width="12.28515625" style="1" hidden="1" customWidth="1"/>
    <col min="7" max="7" width="13.5703125" style="1" hidden="1" customWidth="1"/>
    <col min="8" max="8" width="19.7109375" style="1" hidden="1" customWidth="1"/>
    <col min="9" max="9" width="17.42578125" style="1" customWidth="1"/>
    <col min="10" max="10" width="23.85546875" style="1" customWidth="1"/>
    <col min="11" max="11" width="9.42578125" style="1" bestFit="1" customWidth="1"/>
    <col min="12" max="16384" width="11.42578125" style="1"/>
  </cols>
  <sheetData>
    <row r="1" spans="1:11" ht="15.75" x14ac:dyDescent="0.25">
      <c r="A1" s="32" t="s">
        <v>37</v>
      </c>
      <c r="B1" s="12"/>
      <c r="C1" s="12"/>
      <c r="D1" s="12"/>
      <c r="E1" s="12"/>
      <c r="F1" s="12"/>
      <c r="G1" s="12"/>
      <c r="H1" s="12"/>
      <c r="I1" s="12"/>
      <c r="J1" s="14"/>
    </row>
    <row r="2" spans="1:11" ht="45" x14ac:dyDescent="0.25">
      <c r="A2" s="54" t="s">
        <v>7</v>
      </c>
      <c r="B2" s="54" t="s">
        <v>31</v>
      </c>
      <c r="C2" s="54" t="s">
        <v>32</v>
      </c>
      <c r="D2" s="54" t="s">
        <v>33</v>
      </c>
      <c r="E2" s="54" t="s">
        <v>14</v>
      </c>
      <c r="F2" s="54" t="s">
        <v>34</v>
      </c>
      <c r="G2" s="54" t="s">
        <v>35</v>
      </c>
      <c r="H2" s="54" t="s">
        <v>36</v>
      </c>
      <c r="I2" s="55" t="s">
        <v>109</v>
      </c>
      <c r="J2" s="55" t="s">
        <v>108</v>
      </c>
      <c r="K2" s="54" t="s">
        <v>64</v>
      </c>
    </row>
    <row r="3" spans="1:11" hidden="1" x14ac:dyDescent="0.25">
      <c r="A3" s="12"/>
      <c r="B3" s="12"/>
      <c r="C3" s="12">
        <v>1.21</v>
      </c>
      <c r="D3" s="34"/>
      <c r="E3" s="34"/>
      <c r="F3" s="34"/>
      <c r="G3" s="34"/>
      <c r="H3" s="12"/>
      <c r="I3" s="12">
        <v>12</v>
      </c>
      <c r="J3" s="14">
        <v>0.82</v>
      </c>
      <c r="K3" s="1">
        <v>0.65</v>
      </c>
    </row>
    <row r="4" spans="1:11" x14ac:dyDescent="0.25">
      <c r="A4" s="12" t="s">
        <v>91</v>
      </c>
      <c r="B4" s="12">
        <v>547</v>
      </c>
      <c r="C4" s="12">
        <f t="shared" ref="C4:C49" si="0">B4*$C$3</f>
        <v>661.87</v>
      </c>
      <c r="D4" s="34">
        <v>1.3</v>
      </c>
      <c r="E4" s="35">
        <f t="shared" ref="E4:E49" si="1">C4*D4</f>
        <v>860.43100000000004</v>
      </c>
      <c r="F4" s="34">
        <v>1.6</v>
      </c>
      <c r="G4" s="34">
        <v>1.58</v>
      </c>
      <c r="H4" s="36">
        <f t="shared" ref="H4:H49" si="2">C4*F4*G4</f>
        <v>1673.2073600000001</v>
      </c>
      <c r="I4" s="37">
        <f t="shared" ref="I4:I49" si="3">H4/$I$3</f>
        <v>139.43394666666669</v>
      </c>
      <c r="J4" s="37">
        <f>I4*$J$3</f>
        <v>114.33583626666667</v>
      </c>
      <c r="K4" s="50">
        <f t="shared" ref="K4:K49" si="4">H4*$K$3</f>
        <v>1087.5847840000001</v>
      </c>
    </row>
    <row r="5" spans="1:11" ht="14.25" customHeight="1" x14ac:dyDescent="0.25">
      <c r="A5" s="12" t="s">
        <v>92</v>
      </c>
      <c r="B5" s="12">
        <v>929</v>
      </c>
      <c r="C5" s="12">
        <f t="shared" si="0"/>
        <v>1124.0899999999999</v>
      </c>
      <c r="D5" s="34">
        <v>1.3</v>
      </c>
      <c r="E5" s="35">
        <f t="shared" si="1"/>
        <v>1461.317</v>
      </c>
      <c r="F5" s="12">
        <v>1.6</v>
      </c>
      <c r="G5" s="34">
        <v>1.58</v>
      </c>
      <c r="H5" s="36">
        <f t="shared" si="2"/>
        <v>2841.6995200000001</v>
      </c>
      <c r="I5" s="37">
        <f t="shared" si="3"/>
        <v>236.80829333333335</v>
      </c>
      <c r="J5" s="37">
        <f t="shared" ref="J5:J49" si="5">I5*$J$3</f>
        <v>194.18280053333334</v>
      </c>
      <c r="K5" s="50">
        <f t="shared" si="4"/>
        <v>1847.1046880000001</v>
      </c>
    </row>
    <row r="6" spans="1:11" x14ac:dyDescent="0.25">
      <c r="A6" s="12" t="s">
        <v>80</v>
      </c>
      <c r="B6" s="12">
        <v>1032</v>
      </c>
      <c r="C6" s="12">
        <f t="shared" si="0"/>
        <v>1248.72</v>
      </c>
      <c r="D6" s="34">
        <v>1.3</v>
      </c>
      <c r="E6" s="35">
        <f t="shared" si="1"/>
        <v>1623.336</v>
      </c>
      <c r="F6" s="12">
        <v>1.6</v>
      </c>
      <c r="G6" s="34">
        <v>1.58</v>
      </c>
      <c r="H6" s="36">
        <f t="shared" si="2"/>
        <v>3156.7641600000006</v>
      </c>
      <c r="I6" s="37">
        <f t="shared" si="3"/>
        <v>263.06368000000003</v>
      </c>
      <c r="J6" s="37">
        <f t="shared" si="5"/>
        <v>215.7122176</v>
      </c>
      <c r="K6" s="50">
        <f t="shared" si="4"/>
        <v>2051.8967040000007</v>
      </c>
    </row>
    <row r="7" spans="1:11" x14ac:dyDescent="0.25">
      <c r="A7" s="34" t="s">
        <v>84</v>
      </c>
      <c r="B7" s="37">
        <v>1032</v>
      </c>
      <c r="C7" s="34">
        <f t="shared" si="0"/>
        <v>1248.72</v>
      </c>
      <c r="D7" s="34">
        <v>1.3</v>
      </c>
      <c r="E7" s="35">
        <f t="shared" si="1"/>
        <v>1623.336</v>
      </c>
      <c r="F7" s="34">
        <v>1.65</v>
      </c>
      <c r="G7" s="34">
        <v>1.58</v>
      </c>
      <c r="H7" s="36">
        <f t="shared" si="2"/>
        <v>3255.4130399999999</v>
      </c>
      <c r="I7" s="37">
        <f t="shared" si="3"/>
        <v>271.28442000000001</v>
      </c>
      <c r="J7" s="37">
        <f t="shared" si="5"/>
        <v>222.45322439999998</v>
      </c>
      <c r="K7" s="50">
        <f t="shared" si="4"/>
        <v>2116.0184760000002</v>
      </c>
    </row>
    <row r="8" spans="1:11" x14ac:dyDescent="0.25">
      <c r="A8" s="12" t="s">
        <v>86</v>
      </c>
      <c r="B8" s="12">
        <v>722</v>
      </c>
      <c r="C8" s="12">
        <f t="shared" si="0"/>
        <v>873.62</v>
      </c>
      <c r="D8" s="34">
        <v>1.3</v>
      </c>
      <c r="E8" s="35">
        <f t="shared" si="1"/>
        <v>1135.7060000000001</v>
      </c>
      <c r="F8" s="12">
        <v>1.65</v>
      </c>
      <c r="G8" s="34">
        <v>1.58</v>
      </c>
      <c r="H8" s="36">
        <f t="shared" si="2"/>
        <v>2277.5273400000001</v>
      </c>
      <c r="I8" s="37">
        <f t="shared" si="3"/>
        <v>189.79394500000001</v>
      </c>
      <c r="J8" s="37">
        <f t="shared" si="5"/>
        <v>155.6310349</v>
      </c>
      <c r="K8" s="50">
        <f t="shared" si="4"/>
        <v>1480.392771</v>
      </c>
    </row>
    <row r="9" spans="1:11" x14ac:dyDescent="0.25">
      <c r="A9" s="12" t="s">
        <v>69</v>
      </c>
      <c r="B9" s="12">
        <v>470</v>
      </c>
      <c r="C9" s="12">
        <f t="shared" si="0"/>
        <v>568.69999999999993</v>
      </c>
      <c r="D9" s="34">
        <v>1.3</v>
      </c>
      <c r="E9" s="35">
        <f t="shared" si="1"/>
        <v>739.31</v>
      </c>
      <c r="F9" s="12">
        <v>1.65</v>
      </c>
      <c r="G9" s="34">
        <v>1.58</v>
      </c>
      <c r="H9" s="36">
        <f t="shared" si="2"/>
        <v>1482.6008999999997</v>
      </c>
      <c r="I9" s="37">
        <f t="shared" si="3"/>
        <v>123.55007499999998</v>
      </c>
      <c r="J9" s="37">
        <f t="shared" si="5"/>
        <v>101.31106149999998</v>
      </c>
      <c r="K9" s="50">
        <f t="shared" si="4"/>
        <v>963.69058499999983</v>
      </c>
    </row>
    <row r="10" spans="1:11" x14ac:dyDescent="0.25">
      <c r="A10" s="12" t="s">
        <v>87</v>
      </c>
      <c r="B10" s="12">
        <v>2478</v>
      </c>
      <c r="C10" s="12">
        <f t="shared" si="0"/>
        <v>2998.38</v>
      </c>
      <c r="D10" s="34">
        <v>1.3</v>
      </c>
      <c r="E10" s="35">
        <f t="shared" si="1"/>
        <v>3897.8940000000002</v>
      </c>
      <c r="F10" s="12">
        <v>1.5</v>
      </c>
      <c r="G10" s="34">
        <v>1.58</v>
      </c>
      <c r="H10" s="36">
        <f t="shared" si="2"/>
        <v>7106.1606000000002</v>
      </c>
      <c r="I10" s="37">
        <f t="shared" si="3"/>
        <v>592.18005000000005</v>
      </c>
      <c r="J10" s="37">
        <f t="shared" si="5"/>
        <v>485.58764100000002</v>
      </c>
      <c r="K10" s="50">
        <f t="shared" si="4"/>
        <v>4619.0043900000001</v>
      </c>
    </row>
    <row r="11" spans="1:11" x14ac:dyDescent="0.25">
      <c r="A11" s="12" t="s">
        <v>101</v>
      </c>
      <c r="B11" s="12">
        <v>2614</v>
      </c>
      <c r="C11" s="12">
        <f t="shared" si="0"/>
        <v>3162.94</v>
      </c>
      <c r="D11" s="34">
        <v>1.3</v>
      </c>
      <c r="E11" s="35">
        <f t="shared" si="1"/>
        <v>4111.8220000000001</v>
      </c>
      <c r="F11" s="12">
        <v>1.5</v>
      </c>
      <c r="G11" s="34">
        <v>1.58</v>
      </c>
      <c r="H11" s="36">
        <f t="shared" si="2"/>
        <v>7496.1678000000002</v>
      </c>
      <c r="I11" s="37">
        <f t="shared" si="3"/>
        <v>624.68065000000001</v>
      </c>
      <c r="J11" s="37">
        <f t="shared" si="5"/>
        <v>512.23813299999995</v>
      </c>
      <c r="K11" s="50">
        <f t="shared" si="4"/>
        <v>4872.5090700000001</v>
      </c>
    </row>
    <row r="12" spans="1:11" x14ac:dyDescent="0.25">
      <c r="A12" s="12" t="s">
        <v>62</v>
      </c>
      <c r="B12" s="12">
        <v>415</v>
      </c>
      <c r="C12" s="12">
        <f t="shared" si="0"/>
        <v>502.15</v>
      </c>
      <c r="D12" s="34">
        <v>1.3</v>
      </c>
      <c r="E12" s="35">
        <f t="shared" si="1"/>
        <v>652.79499999999996</v>
      </c>
      <c r="F12" s="34">
        <v>1.8</v>
      </c>
      <c r="G12" s="34">
        <v>1.58</v>
      </c>
      <c r="H12" s="36">
        <f t="shared" si="2"/>
        <v>1428.1146000000001</v>
      </c>
      <c r="I12" s="37">
        <f t="shared" si="3"/>
        <v>119.00955</v>
      </c>
      <c r="J12" s="37">
        <f t="shared" si="5"/>
        <v>97.587830999999994</v>
      </c>
      <c r="K12" s="50">
        <f t="shared" si="4"/>
        <v>928.27449000000013</v>
      </c>
    </row>
    <row r="13" spans="1:11" x14ac:dyDescent="0.25">
      <c r="A13" s="12" t="s">
        <v>63</v>
      </c>
      <c r="B13" s="12">
        <v>770</v>
      </c>
      <c r="C13" s="12">
        <f t="shared" si="0"/>
        <v>931.69999999999993</v>
      </c>
      <c r="D13" s="34">
        <v>1.3</v>
      </c>
      <c r="E13" s="35">
        <f t="shared" si="1"/>
        <v>1211.21</v>
      </c>
      <c r="F13" s="34">
        <v>1.8</v>
      </c>
      <c r="G13" s="34">
        <v>1.58</v>
      </c>
      <c r="H13" s="36">
        <f t="shared" si="2"/>
        <v>2649.7548000000002</v>
      </c>
      <c r="I13" s="37">
        <f t="shared" si="3"/>
        <v>220.81290000000001</v>
      </c>
      <c r="J13" s="37">
        <f t="shared" si="5"/>
        <v>181.06657799999999</v>
      </c>
      <c r="K13" s="50">
        <f t="shared" si="4"/>
        <v>1722.3406200000002</v>
      </c>
    </row>
    <row r="14" spans="1:11" x14ac:dyDescent="0.25">
      <c r="A14" s="12" t="s">
        <v>79</v>
      </c>
      <c r="B14" s="12">
        <v>1135</v>
      </c>
      <c r="C14" s="12">
        <f t="shared" si="0"/>
        <v>1373.35</v>
      </c>
      <c r="D14" s="34">
        <v>1.3</v>
      </c>
      <c r="E14" s="35">
        <f t="shared" si="1"/>
        <v>1785.355</v>
      </c>
      <c r="F14" s="12">
        <v>1.65</v>
      </c>
      <c r="G14" s="34">
        <v>1.58</v>
      </c>
      <c r="H14" s="36">
        <f t="shared" si="2"/>
        <v>3580.3234499999999</v>
      </c>
      <c r="I14" s="37">
        <f t="shared" si="3"/>
        <v>298.36028749999997</v>
      </c>
      <c r="J14" s="37">
        <f t="shared" si="5"/>
        <v>244.65543574999995</v>
      </c>
      <c r="K14" s="50">
        <f t="shared" si="4"/>
        <v>2327.2102424999998</v>
      </c>
    </row>
    <row r="15" spans="1:11" x14ac:dyDescent="0.25">
      <c r="A15" s="12" t="s">
        <v>74</v>
      </c>
      <c r="B15" s="12">
        <v>300</v>
      </c>
      <c r="C15" s="12">
        <f t="shared" si="0"/>
        <v>363</v>
      </c>
      <c r="D15" s="34">
        <v>1.3</v>
      </c>
      <c r="E15" s="35">
        <f t="shared" si="1"/>
        <v>471.90000000000003</v>
      </c>
      <c r="F15" s="12">
        <v>1.8</v>
      </c>
      <c r="G15" s="34">
        <v>1.58</v>
      </c>
      <c r="H15" s="36">
        <f t="shared" si="2"/>
        <v>1032.3720000000001</v>
      </c>
      <c r="I15" s="37">
        <f t="shared" si="3"/>
        <v>86.031000000000006</v>
      </c>
      <c r="J15" s="37">
        <f t="shared" si="5"/>
        <v>70.545420000000007</v>
      </c>
      <c r="K15" s="50">
        <f t="shared" si="4"/>
        <v>671.04180000000008</v>
      </c>
    </row>
    <row r="16" spans="1:11" x14ac:dyDescent="0.25">
      <c r="A16" s="12" t="s">
        <v>104</v>
      </c>
      <c r="B16" s="12">
        <v>2582</v>
      </c>
      <c r="C16" s="12">
        <f t="shared" si="0"/>
        <v>3124.22</v>
      </c>
      <c r="D16" s="34">
        <v>1.3</v>
      </c>
      <c r="E16" s="35">
        <f t="shared" si="1"/>
        <v>4061.4859999999999</v>
      </c>
      <c r="F16" s="12">
        <v>1.65</v>
      </c>
      <c r="G16" s="34">
        <v>1.58</v>
      </c>
      <c r="H16" s="36">
        <f t="shared" si="2"/>
        <v>8144.8415400000004</v>
      </c>
      <c r="I16" s="37">
        <f t="shared" si="3"/>
        <v>678.73679500000003</v>
      </c>
      <c r="J16" s="37">
        <f t="shared" si="5"/>
        <v>556.56417190000002</v>
      </c>
      <c r="K16" s="50">
        <f t="shared" si="4"/>
        <v>5294.1470010000003</v>
      </c>
    </row>
    <row r="17" spans="1:11" x14ac:dyDescent="0.25">
      <c r="A17" s="12" t="s">
        <v>93</v>
      </c>
      <c r="B17" s="12">
        <v>3098</v>
      </c>
      <c r="C17" s="12">
        <f t="shared" si="0"/>
        <v>3748.58</v>
      </c>
      <c r="D17" s="34">
        <v>1.3</v>
      </c>
      <c r="E17" s="35">
        <f t="shared" si="1"/>
        <v>4873.1540000000005</v>
      </c>
      <c r="F17" s="12">
        <v>1.55</v>
      </c>
      <c r="G17" s="34">
        <v>1.58</v>
      </c>
      <c r="H17" s="36">
        <f t="shared" si="2"/>
        <v>9180.2724200000011</v>
      </c>
      <c r="I17" s="37">
        <f t="shared" si="3"/>
        <v>765.02270166666676</v>
      </c>
      <c r="J17" s="37">
        <f t="shared" si="5"/>
        <v>627.31861536666668</v>
      </c>
      <c r="K17" s="50">
        <f t="shared" si="4"/>
        <v>5967.1770730000007</v>
      </c>
    </row>
    <row r="18" spans="1:11" x14ac:dyDescent="0.25">
      <c r="A18" s="12" t="s">
        <v>76</v>
      </c>
      <c r="B18" s="12">
        <v>3873</v>
      </c>
      <c r="C18" s="12">
        <f t="shared" si="0"/>
        <v>4686.33</v>
      </c>
      <c r="D18" s="34">
        <v>1.3</v>
      </c>
      <c r="E18" s="35">
        <f t="shared" si="1"/>
        <v>6092.2290000000003</v>
      </c>
      <c r="F18" s="12">
        <v>1.55</v>
      </c>
      <c r="G18" s="34">
        <v>1.58</v>
      </c>
      <c r="H18" s="36">
        <f t="shared" si="2"/>
        <v>11476.822169999999</v>
      </c>
      <c r="I18" s="37">
        <f t="shared" si="3"/>
        <v>956.40184749999992</v>
      </c>
      <c r="J18" s="37">
        <f t="shared" si="5"/>
        <v>784.24951494999993</v>
      </c>
      <c r="K18" s="50">
        <f t="shared" si="4"/>
        <v>7459.9344105</v>
      </c>
    </row>
    <row r="19" spans="1:11" x14ac:dyDescent="0.25">
      <c r="A19" s="12" t="s">
        <v>73</v>
      </c>
      <c r="B19" s="12">
        <v>1710</v>
      </c>
      <c r="C19" s="12">
        <f t="shared" si="0"/>
        <v>2069.1</v>
      </c>
      <c r="D19" s="34">
        <v>1.3</v>
      </c>
      <c r="E19" s="35">
        <f t="shared" si="1"/>
        <v>2689.83</v>
      </c>
      <c r="F19" s="12">
        <v>1.6</v>
      </c>
      <c r="G19" s="34">
        <v>1.58</v>
      </c>
      <c r="H19" s="36">
        <f t="shared" si="2"/>
        <v>5230.6848</v>
      </c>
      <c r="I19" s="37">
        <f t="shared" si="3"/>
        <v>435.8904</v>
      </c>
      <c r="J19" s="37">
        <f t="shared" si="5"/>
        <v>357.43012799999997</v>
      </c>
      <c r="K19" s="50">
        <f t="shared" si="4"/>
        <v>3399.9451200000003</v>
      </c>
    </row>
    <row r="20" spans="1:11" x14ac:dyDescent="0.25">
      <c r="A20" s="12" t="s">
        <v>81</v>
      </c>
      <c r="B20" s="12">
        <v>1750</v>
      </c>
      <c r="C20" s="12">
        <f t="shared" si="0"/>
        <v>2117.5</v>
      </c>
      <c r="D20" s="34">
        <v>1.3</v>
      </c>
      <c r="E20" s="35">
        <f t="shared" si="1"/>
        <v>2752.75</v>
      </c>
      <c r="F20" s="12">
        <v>1.58</v>
      </c>
      <c r="G20" s="34">
        <v>1.58</v>
      </c>
      <c r="H20" s="36">
        <f t="shared" si="2"/>
        <v>5286.1270000000004</v>
      </c>
      <c r="I20" s="37">
        <f t="shared" si="3"/>
        <v>440.51058333333339</v>
      </c>
      <c r="J20" s="37">
        <f t="shared" si="5"/>
        <v>361.21867833333334</v>
      </c>
      <c r="K20" s="50">
        <f t="shared" si="4"/>
        <v>3435.9825500000002</v>
      </c>
    </row>
    <row r="21" spans="1:11" x14ac:dyDescent="0.25">
      <c r="A21" s="12" t="s">
        <v>89</v>
      </c>
      <c r="B21" s="12">
        <v>774</v>
      </c>
      <c r="C21" s="12">
        <f t="shared" si="0"/>
        <v>936.54</v>
      </c>
      <c r="D21" s="34">
        <v>1.3</v>
      </c>
      <c r="E21" s="35">
        <f t="shared" si="1"/>
        <v>1217.502</v>
      </c>
      <c r="F21" s="12">
        <v>1.6</v>
      </c>
      <c r="G21" s="34">
        <v>1.58</v>
      </c>
      <c r="H21" s="36">
        <f t="shared" si="2"/>
        <v>2367.57312</v>
      </c>
      <c r="I21" s="37">
        <f t="shared" si="3"/>
        <v>197.29776000000001</v>
      </c>
      <c r="J21" s="37">
        <f t="shared" si="5"/>
        <v>161.78416319999999</v>
      </c>
      <c r="K21" s="50">
        <f t="shared" si="4"/>
        <v>1538.9225280000001</v>
      </c>
    </row>
    <row r="22" spans="1:11" x14ac:dyDescent="0.25">
      <c r="A22" s="12" t="s">
        <v>99</v>
      </c>
      <c r="B22" s="12">
        <v>712</v>
      </c>
      <c r="C22" s="12">
        <f t="shared" si="0"/>
        <v>861.52</v>
      </c>
      <c r="D22" s="34">
        <v>1.3</v>
      </c>
      <c r="E22" s="35">
        <f t="shared" si="1"/>
        <v>1119.9760000000001</v>
      </c>
      <c r="F22" s="12">
        <v>1.62</v>
      </c>
      <c r="G22" s="34">
        <v>1.58</v>
      </c>
      <c r="H22" s="36">
        <f t="shared" si="2"/>
        <v>2205.1465920000005</v>
      </c>
      <c r="I22" s="37">
        <f t="shared" si="3"/>
        <v>183.76221600000005</v>
      </c>
      <c r="J22" s="37">
        <f t="shared" si="5"/>
        <v>150.68501712000003</v>
      </c>
      <c r="K22" s="50">
        <f t="shared" si="4"/>
        <v>1433.3452848000004</v>
      </c>
    </row>
    <row r="23" spans="1:11" x14ac:dyDescent="0.25">
      <c r="A23" s="12" t="s">
        <v>98</v>
      </c>
      <c r="B23" s="12">
        <v>1536</v>
      </c>
      <c r="C23" s="12">
        <f t="shared" si="0"/>
        <v>1858.56</v>
      </c>
      <c r="D23" s="34">
        <v>1.3</v>
      </c>
      <c r="E23" s="35">
        <f t="shared" si="1"/>
        <v>2416.1280000000002</v>
      </c>
      <c r="F23" s="12">
        <v>1.6</v>
      </c>
      <c r="G23" s="34">
        <v>1.58</v>
      </c>
      <c r="H23" s="36">
        <f t="shared" si="2"/>
        <v>4698.4396800000004</v>
      </c>
      <c r="I23" s="37">
        <f t="shared" si="3"/>
        <v>391.53664000000003</v>
      </c>
      <c r="J23" s="37">
        <f t="shared" si="5"/>
        <v>321.06004480000001</v>
      </c>
      <c r="K23" s="50">
        <f t="shared" si="4"/>
        <v>3053.9857920000004</v>
      </c>
    </row>
    <row r="24" spans="1:11" x14ac:dyDescent="0.25">
      <c r="A24" s="12" t="s">
        <v>100</v>
      </c>
      <c r="B24" s="12">
        <v>1290</v>
      </c>
      <c r="C24" s="12">
        <f t="shared" si="0"/>
        <v>1560.8999999999999</v>
      </c>
      <c r="D24" s="34">
        <v>1.3</v>
      </c>
      <c r="E24" s="35">
        <f t="shared" si="1"/>
        <v>2029.1699999999998</v>
      </c>
      <c r="F24" s="12">
        <v>1.65</v>
      </c>
      <c r="G24" s="34">
        <v>1.58</v>
      </c>
      <c r="H24" s="36">
        <f t="shared" si="2"/>
        <v>4069.2662999999998</v>
      </c>
      <c r="I24" s="37">
        <f t="shared" si="3"/>
        <v>339.105525</v>
      </c>
      <c r="J24" s="37">
        <f t="shared" si="5"/>
        <v>278.0665305</v>
      </c>
      <c r="K24" s="50">
        <f t="shared" si="4"/>
        <v>2645.023095</v>
      </c>
    </row>
    <row r="25" spans="1:11" x14ac:dyDescent="0.25">
      <c r="A25" s="12" t="s">
        <v>82</v>
      </c>
      <c r="B25" s="12">
        <v>980</v>
      </c>
      <c r="C25" s="12">
        <f t="shared" si="0"/>
        <v>1185.8</v>
      </c>
      <c r="D25" s="34">
        <v>1.3</v>
      </c>
      <c r="E25" s="35">
        <f t="shared" si="1"/>
        <v>1541.54</v>
      </c>
      <c r="F25" s="12">
        <v>1.6</v>
      </c>
      <c r="G25" s="34">
        <v>1.58</v>
      </c>
      <c r="H25" s="36">
        <f t="shared" si="2"/>
        <v>2997.7024000000001</v>
      </c>
      <c r="I25" s="37">
        <f t="shared" si="3"/>
        <v>249.80853333333334</v>
      </c>
      <c r="J25" s="37">
        <f t="shared" si="5"/>
        <v>204.84299733333333</v>
      </c>
      <c r="K25" s="50">
        <f t="shared" si="4"/>
        <v>1948.50656</v>
      </c>
    </row>
    <row r="26" spans="1:11" x14ac:dyDescent="0.25">
      <c r="A26" s="12" t="s">
        <v>53</v>
      </c>
      <c r="B26" s="12">
        <v>928</v>
      </c>
      <c r="C26" s="12">
        <f t="shared" si="0"/>
        <v>1122.8799999999999</v>
      </c>
      <c r="D26" s="34">
        <v>1.3</v>
      </c>
      <c r="E26" s="35">
        <f t="shared" si="1"/>
        <v>1459.7439999999999</v>
      </c>
      <c r="F26" s="34">
        <v>1.75</v>
      </c>
      <c r="G26" s="34">
        <v>1.58</v>
      </c>
      <c r="H26" s="36">
        <f t="shared" si="2"/>
        <v>3104.7631999999999</v>
      </c>
      <c r="I26" s="37">
        <f t="shared" si="3"/>
        <v>258.73026666666664</v>
      </c>
      <c r="J26" s="37">
        <f t="shared" si="5"/>
        <v>212.15881866666663</v>
      </c>
      <c r="K26" s="50">
        <f t="shared" si="4"/>
        <v>2018.09608</v>
      </c>
    </row>
    <row r="27" spans="1:11" ht="17.25" customHeight="1" x14ac:dyDescent="0.25">
      <c r="A27" s="12" t="s">
        <v>77</v>
      </c>
      <c r="B27" s="12">
        <v>1290</v>
      </c>
      <c r="C27" s="12">
        <f t="shared" si="0"/>
        <v>1560.8999999999999</v>
      </c>
      <c r="D27" s="34">
        <v>1.3</v>
      </c>
      <c r="E27" s="35">
        <f t="shared" si="1"/>
        <v>2029.1699999999998</v>
      </c>
      <c r="F27" s="12">
        <v>1.65</v>
      </c>
      <c r="G27" s="34">
        <v>1.58</v>
      </c>
      <c r="H27" s="36">
        <f t="shared" si="2"/>
        <v>4069.2662999999998</v>
      </c>
      <c r="I27" s="37">
        <f t="shared" si="3"/>
        <v>339.105525</v>
      </c>
      <c r="J27" s="37">
        <f t="shared" si="5"/>
        <v>278.0665305</v>
      </c>
      <c r="K27" s="50">
        <f t="shared" si="4"/>
        <v>2645.023095</v>
      </c>
    </row>
    <row r="28" spans="1:11" ht="18" customHeight="1" x14ac:dyDescent="0.25">
      <c r="A28" s="12" t="s">
        <v>83</v>
      </c>
      <c r="B28" s="12">
        <v>1280</v>
      </c>
      <c r="C28" s="12">
        <f t="shared" si="0"/>
        <v>1548.8</v>
      </c>
      <c r="D28" s="34">
        <v>1.3</v>
      </c>
      <c r="E28" s="35">
        <f t="shared" si="1"/>
        <v>2013.44</v>
      </c>
      <c r="F28" s="12">
        <v>1.65</v>
      </c>
      <c r="G28" s="34">
        <v>1.58</v>
      </c>
      <c r="H28" s="36">
        <f t="shared" si="2"/>
        <v>4037.7216000000003</v>
      </c>
      <c r="I28" s="37">
        <f t="shared" si="3"/>
        <v>336.47680000000003</v>
      </c>
      <c r="J28" s="37">
        <f t="shared" si="5"/>
        <v>275.91097600000001</v>
      </c>
      <c r="K28" s="50">
        <f t="shared" si="4"/>
        <v>2624.5190400000001</v>
      </c>
    </row>
    <row r="29" spans="1:11" ht="18" customHeight="1" x14ac:dyDescent="0.25">
      <c r="A29" s="12" t="s">
        <v>88</v>
      </c>
      <c r="B29" s="12">
        <v>516</v>
      </c>
      <c r="C29" s="12">
        <f t="shared" si="0"/>
        <v>624.36</v>
      </c>
      <c r="D29" s="34">
        <v>1.3</v>
      </c>
      <c r="E29" s="35">
        <f t="shared" si="1"/>
        <v>811.66800000000001</v>
      </c>
      <c r="F29" s="12">
        <v>1.65</v>
      </c>
      <c r="G29" s="34">
        <v>1.58</v>
      </c>
      <c r="H29" s="36">
        <f t="shared" si="2"/>
        <v>1627.70652</v>
      </c>
      <c r="I29" s="37">
        <f t="shared" si="3"/>
        <v>135.64221000000001</v>
      </c>
      <c r="J29" s="37">
        <f t="shared" si="5"/>
        <v>111.22661219999999</v>
      </c>
      <c r="K29" s="50">
        <f t="shared" si="4"/>
        <v>1058.0092380000001</v>
      </c>
    </row>
    <row r="30" spans="1:11" x14ac:dyDescent="0.25">
      <c r="A30" s="12" t="s">
        <v>58</v>
      </c>
      <c r="B30" s="12">
        <v>464</v>
      </c>
      <c r="C30" s="12">
        <f t="shared" si="0"/>
        <v>561.43999999999994</v>
      </c>
      <c r="D30" s="34">
        <v>1.3</v>
      </c>
      <c r="E30" s="35">
        <f t="shared" si="1"/>
        <v>729.87199999999996</v>
      </c>
      <c r="F30" s="34">
        <v>1.65</v>
      </c>
      <c r="G30" s="34">
        <v>1.58</v>
      </c>
      <c r="H30" s="36">
        <f t="shared" si="2"/>
        <v>1463.6740799999998</v>
      </c>
      <c r="I30" s="37">
        <f t="shared" si="3"/>
        <v>121.97283999999998</v>
      </c>
      <c r="J30" s="37">
        <f t="shared" si="5"/>
        <v>100.01772879999997</v>
      </c>
      <c r="K30" s="50">
        <f t="shared" si="4"/>
        <v>951.38815199999988</v>
      </c>
    </row>
    <row r="31" spans="1:11" x14ac:dyDescent="0.25">
      <c r="A31" s="12" t="s">
        <v>94</v>
      </c>
      <c r="B31" s="12">
        <v>1032</v>
      </c>
      <c r="C31" s="12">
        <f t="shared" si="0"/>
        <v>1248.72</v>
      </c>
      <c r="D31" s="34">
        <v>1.3</v>
      </c>
      <c r="E31" s="35">
        <f t="shared" si="1"/>
        <v>1623.336</v>
      </c>
      <c r="F31" s="12">
        <v>1.7</v>
      </c>
      <c r="G31" s="34">
        <v>1.58</v>
      </c>
      <c r="H31" s="36">
        <f t="shared" si="2"/>
        <v>3354.0619200000001</v>
      </c>
      <c r="I31" s="37">
        <f t="shared" si="3"/>
        <v>279.50515999999999</v>
      </c>
      <c r="J31" s="37">
        <f t="shared" si="5"/>
        <v>229.19423119999999</v>
      </c>
      <c r="K31" s="50">
        <f t="shared" si="4"/>
        <v>2180.1402480000002</v>
      </c>
    </row>
    <row r="32" spans="1:11" x14ac:dyDescent="0.25">
      <c r="A32" s="12" t="s">
        <v>66</v>
      </c>
      <c r="B32" s="12">
        <v>500</v>
      </c>
      <c r="C32" s="12">
        <f t="shared" si="0"/>
        <v>605</v>
      </c>
      <c r="D32" s="34">
        <v>1.3</v>
      </c>
      <c r="E32" s="35">
        <f t="shared" si="1"/>
        <v>786.5</v>
      </c>
      <c r="F32" s="12">
        <v>1.65</v>
      </c>
      <c r="G32" s="34">
        <v>1.58</v>
      </c>
      <c r="H32" s="36">
        <f t="shared" si="2"/>
        <v>1577.2350000000001</v>
      </c>
      <c r="I32" s="37">
        <f t="shared" si="3"/>
        <v>131.43625</v>
      </c>
      <c r="J32" s="37">
        <f t="shared" si="5"/>
        <v>107.77772499999999</v>
      </c>
      <c r="K32" s="50">
        <f t="shared" si="4"/>
        <v>1025.2027500000002</v>
      </c>
    </row>
    <row r="33" spans="1:11" x14ac:dyDescent="0.25">
      <c r="A33" s="12" t="s">
        <v>95</v>
      </c>
      <c r="B33" s="12">
        <v>464</v>
      </c>
      <c r="C33" s="12">
        <f t="shared" si="0"/>
        <v>561.43999999999994</v>
      </c>
      <c r="D33" s="34">
        <v>1.3</v>
      </c>
      <c r="E33" s="35">
        <f t="shared" si="1"/>
        <v>729.87199999999996</v>
      </c>
      <c r="F33" s="12">
        <v>1.65</v>
      </c>
      <c r="G33" s="34">
        <v>1.58</v>
      </c>
      <c r="H33" s="36">
        <f t="shared" si="2"/>
        <v>1463.6740799999998</v>
      </c>
      <c r="I33" s="37">
        <f t="shared" si="3"/>
        <v>121.97283999999998</v>
      </c>
      <c r="J33" s="37">
        <f t="shared" si="5"/>
        <v>100.01772879999997</v>
      </c>
      <c r="K33" s="50">
        <f t="shared" si="4"/>
        <v>951.38815199999988</v>
      </c>
    </row>
    <row r="34" spans="1:11" x14ac:dyDescent="0.25">
      <c r="A34" s="12" t="s">
        <v>90</v>
      </c>
      <c r="B34" s="12">
        <v>567</v>
      </c>
      <c r="C34" s="12">
        <f t="shared" si="0"/>
        <v>686.06999999999994</v>
      </c>
      <c r="D34" s="34">
        <v>1.3</v>
      </c>
      <c r="E34" s="35">
        <f t="shared" si="1"/>
        <v>891.89099999999996</v>
      </c>
      <c r="F34" s="12">
        <v>1.5</v>
      </c>
      <c r="G34" s="34">
        <v>1.58</v>
      </c>
      <c r="H34" s="36">
        <f t="shared" si="2"/>
        <v>1625.9859000000001</v>
      </c>
      <c r="I34" s="37">
        <f t="shared" si="3"/>
        <v>135.49882500000001</v>
      </c>
      <c r="J34" s="37">
        <f t="shared" si="5"/>
        <v>111.1090365</v>
      </c>
      <c r="K34" s="50">
        <f t="shared" si="4"/>
        <v>1056.8908350000002</v>
      </c>
    </row>
    <row r="35" spans="1:11" x14ac:dyDescent="0.25">
      <c r="A35" s="12" t="s">
        <v>61</v>
      </c>
      <c r="B35" s="12">
        <v>423</v>
      </c>
      <c r="C35" s="12">
        <f t="shared" si="0"/>
        <v>511.83</v>
      </c>
      <c r="D35" s="34">
        <v>1.3</v>
      </c>
      <c r="E35" s="35">
        <f t="shared" si="1"/>
        <v>665.37900000000002</v>
      </c>
      <c r="F35" s="12">
        <v>1.65</v>
      </c>
      <c r="G35" s="34">
        <v>1.58</v>
      </c>
      <c r="H35" s="36">
        <f t="shared" si="2"/>
        <v>1334.3408099999999</v>
      </c>
      <c r="I35" s="37">
        <f t="shared" si="3"/>
        <v>111.19506749999999</v>
      </c>
      <c r="J35" s="37">
        <f t="shared" si="5"/>
        <v>91.179955349999986</v>
      </c>
      <c r="K35" s="50">
        <f t="shared" si="4"/>
        <v>867.3215265</v>
      </c>
    </row>
    <row r="36" spans="1:11" x14ac:dyDescent="0.25">
      <c r="A36" s="12" t="s">
        <v>60</v>
      </c>
      <c r="B36" s="12">
        <v>400</v>
      </c>
      <c r="C36" s="12">
        <f t="shared" si="0"/>
        <v>484</v>
      </c>
      <c r="D36" s="34">
        <v>1.3</v>
      </c>
      <c r="E36" s="35">
        <f t="shared" si="1"/>
        <v>629.20000000000005</v>
      </c>
      <c r="F36" s="12">
        <v>1.7</v>
      </c>
      <c r="G36" s="34">
        <v>1.58</v>
      </c>
      <c r="H36" s="36">
        <f t="shared" si="2"/>
        <v>1300.0239999999999</v>
      </c>
      <c r="I36" s="37">
        <f t="shared" si="3"/>
        <v>108.33533333333332</v>
      </c>
      <c r="J36" s="37">
        <f t="shared" si="5"/>
        <v>88.834973333333323</v>
      </c>
      <c r="K36" s="50">
        <f t="shared" si="4"/>
        <v>845.01559999999995</v>
      </c>
    </row>
    <row r="37" spans="1:11" x14ac:dyDescent="0.25">
      <c r="A37" s="12" t="s">
        <v>103</v>
      </c>
      <c r="B37" s="12">
        <v>412</v>
      </c>
      <c r="C37" s="12">
        <f t="shared" si="0"/>
        <v>498.52</v>
      </c>
      <c r="D37" s="34">
        <v>1.3</v>
      </c>
      <c r="E37" s="35">
        <f t="shared" si="1"/>
        <v>648.07600000000002</v>
      </c>
      <c r="F37" s="12">
        <v>1.7</v>
      </c>
      <c r="G37" s="34">
        <v>1.58</v>
      </c>
      <c r="H37" s="36">
        <f t="shared" si="2"/>
        <v>1339.0247199999999</v>
      </c>
      <c r="I37" s="37">
        <f t="shared" si="3"/>
        <v>111.58539333333333</v>
      </c>
      <c r="J37" s="37">
        <f t="shared" si="5"/>
        <v>91.500022533333322</v>
      </c>
      <c r="K37" s="50">
        <f t="shared" si="4"/>
        <v>870.36606799999993</v>
      </c>
    </row>
    <row r="38" spans="1:11" x14ac:dyDescent="0.25">
      <c r="A38" s="12" t="s">
        <v>67</v>
      </c>
      <c r="B38" s="12">
        <v>380</v>
      </c>
      <c r="C38" s="12">
        <f t="shared" si="0"/>
        <v>459.8</v>
      </c>
      <c r="D38" s="34">
        <v>1.3</v>
      </c>
      <c r="E38" s="35">
        <f t="shared" si="1"/>
        <v>597.74</v>
      </c>
      <c r="F38" s="34">
        <v>1.6</v>
      </c>
      <c r="G38" s="34">
        <v>1.58</v>
      </c>
      <c r="H38" s="36">
        <f t="shared" si="2"/>
        <v>1162.3744000000002</v>
      </c>
      <c r="I38" s="37">
        <f t="shared" si="3"/>
        <v>96.864533333333341</v>
      </c>
      <c r="J38" s="37">
        <f t="shared" si="5"/>
        <v>79.428917333333331</v>
      </c>
      <c r="K38" s="50">
        <f t="shared" si="4"/>
        <v>755.54336000000012</v>
      </c>
    </row>
    <row r="39" spans="1:11" x14ac:dyDescent="0.25">
      <c r="A39" s="12" t="s">
        <v>102</v>
      </c>
      <c r="B39" s="12">
        <v>376</v>
      </c>
      <c r="C39" s="12">
        <f t="shared" si="0"/>
        <v>454.96</v>
      </c>
      <c r="D39" s="34">
        <v>1.3</v>
      </c>
      <c r="E39" s="35">
        <f t="shared" si="1"/>
        <v>591.44799999999998</v>
      </c>
      <c r="F39" s="12">
        <v>1.6</v>
      </c>
      <c r="G39" s="34">
        <v>1.58</v>
      </c>
      <c r="H39" s="36">
        <f t="shared" si="2"/>
        <v>1150.1388800000002</v>
      </c>
      <c r="I39" s="37">
        <f t="shared" si="3"/>
        <v>95.844906666666688</v>
      </c>
      <c r="J39" s="37">
        <f t="shared" si="5"/>
        <v>78.592823466666673</v>
      </c>
      <c r="K39" s="50">
        <f t="shared" si="4"/>
        <v>747.59027200000014</v>
      </c>
    </row>
    <row r="40" spans="1:11" x14ac:dyDescent="0.25">
      <c r="A40" s="12" t="s">
        <v>75</v>
      </c>
      <c r="B40" s="12">
        <v>516</v>
      </c>
      <c r="C40" s="12">
        <f t="shared" si="0"/>
        <v>624.36</v>
      </c>
      <c r="D40" s="34">
        <v>1.3</v>
      </c>
      <c r="E40" s="35">
        <f t="shared" si="1"/>
        <v>811.66800000000001</v>
      </c>
      <c r="F40" s="34">
        <v>1.6</v>
      </c>
      <c r="G40" s="34">
        <v>1.58</v>
      </c>
      <c r="H40" s="36">
        <f t="shared" si="2"/>
        <v>1578.3820800000003</v>
      </c>
      <c r="I40" s="37">
        <f t="shared" si="3"/>
        <v>131.53184000000002</v>
      </c>
      <c r="J40" s="37">
        <f t="shared" si="5"/>
        <v>107.8561088</v>
      </c>
      <c r="K40" s="50">
        <f t="shared" si="4"/>
        <v>1025.9483520000003</v>
      </c>
    </row>
    <row r="41" spans="1:11" x14ac:dyDescent="0.25">
      <c r="A41" s="12" t="s">
        <v>107</v>
      </c>
      <c r="B41" s="12">
        <v>423</v>
      </c>
      <c r="C41" s="12">
        <f t="shared" si="0"/>
        <v>511.83</v>
      </c>
      <c r="D41" s="34">
        <v>1.3</v>
      </c>
      <c r="E41" s="35">
        <f t="shared" si="1"/>
        <v>665.37900000000002</v>
      </c>
      <c r="F41" s="12">
        <v>1.65</v>
      </c>
      <c r="G41" s="34">
        <v>1.58</v>
      </c>
      <c r="H41" s="36">
        <f t="shared" si="2"/>
        <v>1334.3408099999999</v>
      </c>
      <c r="I41" s="37">
        <f t="shared" si="3"/>
        <v>111.19506749999999</v>
      </c>
      <c r="J41" s="37">
        <f t="shared" si="5"/>
        <v>91.179955349999986</v>
      </c>
      <c r="K41" s="50">
        <f t="shared" si="4"/>
        <v>867.3215265</v>
      </c>
    </row>
    <row r="42" spans="1:11" x14ac:dyDescent="0.25">
      <c r="A42" s="12" t="s">
        <v>78</v>
      </c>
      <c r="B42" s="12">
        <v>670</v>
      </c>
      <c r="C42" s="12">
        <f t="shared" si="0"/>
        <v>810.69999999999993</v>
      </c>
      <c r="D42" s="34">
        <v>1.3</v>
      </c>
      <c r="E42" s="35">
        <f t="shared" si="1"/>
        <v>1053.9099999999999</v>
      </c>
      <c r="F42" s="34">
        <v>1.65</v>
      </c>
      <c r="G42" s="34">
        <v>1.58</v>
      </c>
      <c r="H42" s="36">
        <f t="shared" si="2"/>
        <v>2113.4948999999997</v>
      </c>
      <c r="I42" s="37">
        <f t="shared" si="3"/>
        <v>176.12457499999996</v>
      </c>
      <c r="J42" s="37">
        <f t="shared" si="5"/>
        <v>144.42215149999996</v>
      </c>
      <c r="K42" s="50">
        <f t="shared" si="4"/>
        <v>1373.7716849999999</v>
      </c>
    </row>
    <row r="43" spans="1:11" x14ac:dyDescent="0.25">
      <c r="A43" s="12" t="s">
        <v>96</v>
      </c>
      <c r="B43" s="12">
        <v>722</v>
      </c>
      <c r="C43" s="12">
        <f t="shared" si="0"/>
        <v>873.62</v>
      </c>
      <c r="D43" s="34">
        <v>1.3</v>
      </c>
      <c r="E43" s="35">
        <f t="shared" si="1"/>
        <v>1135.7060000000001</v>
      </c>
      <c r="F43" s="12">
        <v>1.65</v>
      </c>
      <c r="G43" s="34">
        <v>1.58</v>
      </c>
      <c r="H43" s="36">
        <f t="shared" si="2"/>
        <v>2277.5273400000001</v>
      </c>
      <c r="I43" s="37">
        <f t="shared" si="3"/>
        <v>189.79394500000001</v>
      </c>
      <c r="J43" s="37">
        <f t="shared" si="5"/>
        <v>155.6310349</v>
      </c>
      <c r="K43" s="50">
        <f t="shared" si="4"/>
        <v>1480.392771</v>
      </c>
    </row>
    <row r="44" spans="1:11" x14ac:dyDescent="0.25">
      <c r="A44" s="34" t="s">
        <v>41</v>
      </c>
      <c r="B44" s="40">
        <v>380</v>
      </c>
      <c r="C44" s="34">
        <f t="shared" si="0"/>
        <v>459.8</v>
      </c>
      <c r="D44" s="34">
        <v>1.3</v>
      </c>
      <c r="E44" s="35">
        <f t="shared" si="1"/>
        <v>597.74</v>
      </c>
      <c r="F44" s="34">
        <v>1.7</v>
      </c>
      <c r="G44" s="34">
        <v>1.58</v>
      </c>
      <c r="H44" s="36">
        <f t="shared" si="2"/>
        <v>1235.0228</v>
      </c>
      <c r="I44" s="37">
        <f t="shared" si="3"/>
        <v>102.91856666666666</v>
      </c>
      <c r="J44" s="37">
        <f t="shared" si="5"/>
        <v>84.393224666666654</v>
      </c>
      <c r="K44" s="50">
        <f t="shared" si="4"/>
        <v>802.76481999999999</v>
      </c>
    </row>
    <row r="45" spans="1:11" x14ac:dyDescent="0.25">
      <c r="A45" s="34" t="s">
        <v>56</v>
      </c>
      <c r="B45" s="40">
        <v>380</v>
      </c>
      <c r="C45" s="34">
        <f t="shared" si="0"/>
        <v>459.8</v>
      </c>
      <c r="D45" s="34">
        <v>1.3</v>
      </c>
      <c r="E45" s="35">
        <f t="shared" si="1"/>
        <v>597.74</v>
      </c>
      <c r="F45" s="34">
        <v>1.7</v>
      </c>
      <c r="G45" s="34">
        <v>1.58</v>
      </c>
      <c r="H45" s="36">
        <f t="shared" si="2"/>
        <v>1235.0228</v>
      </c>
      <c r="I45" s="37">
        <f t="shared" si="3"/>
        <v>102.91856666666666</v>
      </c>
      <c r="J45" s="37">
        <f t="shared" si="5"/>
        <v>84.393224666666654</v>
      </c>
      <c r="K45" s="50">
        <f t="shared" si="4"/>
        <v>802.76481999999999</v>
      </c>
    </row>
    <row r="46" spans="1:11" x14ac:dyDescent="0.25">
      <c r="A46" s="34" t="s">
        <v>97</v>
      </c>
      <c r="B46" s="40">
        <v>955</v>
      </c>
      <c r="C46" s="34">
        <f t="shared" si="0"/>
        <v>1155.55</v>
      </c>
      <c r="D46" s="34">
        <v>1.3</v>
      </c>
      <c r="E46" s="35">
        <f t="shared" si="1"/>
        <v>1502.2149999999999</v>
      </c>
      <c r="F46" s="34">
        <v>1.65</v>
      </c>
      <c r="G46" s="34">
        <v>1.58</v>
      </c>
      <c r="H46" s="36">
        <f t="shared" si="2"/>
        <v>3012.5188499999999</v>
      </c>
      <c r="I46" s="37">
        <f t="shared" si="3"/>
        <v>251.0432375</v>
      </c>
      <c r="J46" s="37">
        <f t="shared" si="5"/>
        <v>205.85545474999998</v>
      </c>
      <c r="K46" s="50">
        <f t="shared" si="4"/>
        <v>1958.1372524999999</v>
      </c>
    </row>
    <row r="47" spans="1:11" x14ac:dyDescent="0.25">
      <c r="A47" s="34" t="s">
        <v>105</v>
      </c>
      <c r="B47" s="40">
        <v>1445</v>
      </c>
      <c r="C47" s="34">
        <f t="shared" si="0"/>
        <v>1748.45</v>
      </c>
      <c r="D47" s="34">
        <v>1.3</v>
      </c>
      <c r="E47" s="35">
        <f t="shared" si="1"/>
        <v>2272.9850000000001</v>
      </c>
      <c r="F47" s="34">
        <v>1.6</v>
      </c>
      <c r="G47" s="34">
        <v>1.58</v>
      </c>
      <c r="H47" s="36">
        <f t="shared" si="2"/>
        <v>4420.0816000000004</v>
      </c>
      <c r="I47" s="37">
        <f t="shared" si="3"/>
        <v>368.34013333333337</v>
      </c>
      <c r="J47" s="37">
        <f t="shared" si="5"/>
        <v>302.03890933333332</v>
      </c>
      <c r="K47" s="50">
        <f t="shared" si="4"/>
        <v>2873.0530400000002</v>
      </c>
    </row>
    <row r="48" spans="1:11" x14ac:dyDescent="0.25">
      <c r="A48" s="12" t="s">
        <v>72</v>
      </c>
      <c r="B48" s="12">
        <v>450</v>
      </c>
      <c r="C48" s="12">
        <f t="shared" si="0"/>
        <v>544.5</v>
      </c>
      <c r="D48" s="34">
        <v>1.3</v>
      </c>
      <c r="E48" s="35">
        <f t="shared" si="1"/>
        <v>707.85</v>
      </c>
      <c r="F48" s="34">
        <v>1.55</v>
      </c>
      <c r="G48" s="34">
        <v>1.58</v>
      </c>
      <c r="H48" s="36">
        <f t="shared" si="2"/>
        <v>1333.4805000000001</v>
      </c>
      <c r="I48" s="37">
        <f t="shared" si="3"/>
        <v>111.12337500000001</v>
      </c>
      <c r="J48" s="37">
        <f t="shared" si="5"/>
        <v>91.121167499999999</v>
      </c>
      <c r="K48" s="50">
        <f t="shared" si="4"/>
        <v>866.76232500000015</v>
      </c>
    </row>
    <row r="49" spans="1:11" x14ac:dyDescent="0.25">
      <c r="A49" s="12" t="s">
        <v>106</v>
      </c>
      <c r="B49" s="12">
        <v>877</v>
      </c>
      <c r="C49" s="12">
        <f t="shared" si="0"/>
        <v>1061.17</v>
      </c>
      <c r="D49" s="34">
        <v>1.3</v>
      </c>
      <c r="E49" s="35">
        <f t="shared" si="1"/>
        <v>1379.5210000000002</v>
      </c>
      <c r="F49" s="34">
        <v>1.5</v>
      </c>
      <c r="G49" s="34">
        <v>1.58</v>
      </c>
      <c r="H49" s="36">
        <f t="shared" si="2"/>
        <v>2514.9729000000002</v>
      </c>
      <c r="I49" s="37">
        <f t="shared" si="3"/>
        <v>209.58107500000003</v>
      </c>
      <c r="J49" s="37">
        <f t="shared" si="5"/>
        <v>171.8564815</v>
      </c>
      <c r="K49" s="50">
        <f t="shared" si="4"/>
        <v>1634.7323850000002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K49"/>
  <sheetViews>
    <sheetView topLeftCell="A4" workbookViewId="0">
      <selection activeCell="C19" sqref="C19"/>
    </sheetView>
  </sheetViews>
  <sheetFormatPr baseColWidth="10" defaultRowHeight="15" x14ac:dyDescent="0.25"/>
  <cols>
    <col min="1" max="1" width="43.140625" style="1" bestFit="1" customWidth="1"/>
    <col min="2" max="2" width="12.5703125" style="1" bestFit="1" customWidth="1"/>
    <col min="3" max="3" width="11.5703125" style="1" bestFit="1" customWidth="1"/>
    <col min="4" max="4" width="16.5703125" style="1" bestFit="1" customWidth="1"/>
    <col min="5" max="5" width="22.85546875" style="1" bestFit="1" customWidth="1"/>
    <col min="6" max="6" width="12.28515625" style="1" bestFit="1" customWidth="1"/>
    <col min="7" max="7" width="13.5703125" style="1" bestFit="1" customWidth="1"/>
    <col min="8" max="8" width="19.7109375" style="1" bestFit="1" customWidth="1"/>
    <col min="9" max="9" width="17.42578125" style="1" customWidth="1"/>
    <col min="10" max="10" width="23.85546875" style="1" customWidth="1"/>
    <col min="11" max="11" width="9.42578125" style="1" bestFit="1" customWidth="1"/>
    <col min="12" max="16384" width="11.42578125" style="1"/>
  </cols>
  <sheetData>
    <row r="1" spans="1:11" ht="15.75" x14ac:dyDescent="0.25">
      <c r="A1" s="32" t="s">
        <v>37</v>
      </c>
      <c r="B1" s="12"/>
      <c r="C1" s="12"/>
      <c r="D1" s="12"/>
      <c r="E1" s="12"/>
      <c r="F1" s="12"/>
      <c r="G1" s="12"/>
      <c r="H1" s="12"/>
      <c r="I1" s="12"/>
      <c r="J1" s="14"/>
    </row>
    <row r="2" spans="1:11" ht="44.25" customHeight="1" x14ac:dyDescent="0.25">
      <c r="A2" s="54" t="s">
        <v>7</v>
      </c>
      <c r="B2" s="54" t="s">
        <v>31</v>
      </c>
      <c r="C2" s="54" t="s">
        <v>32</v>
      </c>
      <c r="D2" s="54" t="s">
        <v>33</v>
      </c>
      <c r="E2" s="54" t="s">
        <v>14</v>
      </c>
      <c r="F2" s="54" t="s">
        <v>34</v>
      </c>
      <c r="G2" s="54" t="s">
        <v>35</v>
      </c>
      <c r="H2" s="54" t="s">
        <v>36</v>
      </c>
      <c r="I2" s="55" t="s">
        <v>109</v>
      </c>
      <c r="J2" s="55" t="s">
        <v>110</v>
      </c>
      <c r="K2" s="54" t="s">
        <v>64</v>
      </c>
    </row>
    <row r="3" spans="1:11" hidden="1" x14ac:dyDescent="0.25">
      <c r="A3" s="12"/>
      <c r="B3" s="12"/>
      <c r="C3" s="12">
        <v>1.21</v>
      </c>
      <c r="D3" s="34"/>
      <c r="E3" s="34"/>
      <c r="F3" s="34"/>
      <c r="G3" s="34"/>
      <c r="H3" s="12"/>
      <c r="I3" s="12">
        <v>12</v>
      </c>
      <c r="J3" s="14">
        <v>0.85</v>
      </c>
      <c r="K3" s="1">
        <v>0.55500000000000005</v>
      </c>
    </row>
    <row r="4" spans="1:11" x14ac:dyDescent="0.25">
      <c r="A4" s="12" t="s">
        <v>91</v>
      </c>
      <c r="B4" s="12">
        <v>547</v>
      </c>
      <c r="C4" s="12">
        <f t="shared" ref="C4:C49" si="0">B4*$C$3</f>
        <v>661.87</v>
      </c>
      <c r="D4" s="34">
        <v>1.3</v>
      </c>
      <c r="E4" s="35">
        <f t="shared" ref="E4:E49" si="1">C4*D4</f>
        <v>860.43100000000004</v>
      </c>
      <c r="F4" s="34">
        <v>1.6</v>
      </c>
      <c r="G4" s="34">
        <v>1.8</v>
      </c>
      <c r="H4" s="36">
        <f t="shared" ref="H4:H49" si="2">C4*F4*G4</f>
        <v>1906.1856</v>
      </c>
      <c r="I4" s="37">
        <f t="shared" ref="I4:I49" si="3">H4/$I$3</f>
        <v>158.84880000000001</v>
      </c>
      <c r="J4" s="37">
        <f>I4*$J$3</f>
        <v>135.02148</v>
      </c>
      <c r="K4" s="50">
        <f t="shared" ref="K4:K49" si="4">H4*$K$3</f>
        <v>1057.9330080000002</v>
      </c>
    </row>
    <row r="5" spans="1:11" ht="14.25" customHeight="1" x14ac:dyDescent="0.25">
      <c r="A5" s="12" t="s">
        <v>92</v>
      </c>
      <c r="B5" s="12">
        <v>929</v>
      </c>
      <c r="C5" s="12">
        <f t="shared" si="0"/>
        <v>1124.0899999999999</v>
      </c>
      <c r="D5" s="34">
        <v>1.3</v>
      </c>
      <c r="E5" s="35">
        <f t="shared" si="1"/>
        <v>1461.317</v>
      </c>
      <c r="F5" s="12">
        <v>1.6</v>
      </c>
      <c r="G5" s="34">
        <v>1.8</v>
      </c>
      <c r="H5" s="36">
        <f t="shared" si="2"/>
        <v>3237.3791999999999</v>
      </c>
      <c r="I5" s="37">
        <f t="shared" si="3"/>
        <v>269.78159999999997</v>
      </c>
      <c r="J5" s="37">
        <f t="shared" ref="J5:J49" si="5">I5*$J$3</f>
        <v>229.31435999999997</v>
      </c>
      <c r="K5" s="50">
        <f t="shared" si="4"/>
        <v>1796.7454560000001</v>
      </c>
    </row>
    <row r="6" spans="1:11" x14ac:dyDescent="0.25">
      <c r="A6" s="12" t="s">
        <v>80</v>
      </c>
      <c r="B6" s="12">
        <v>1032</v>
      </c>
      <c r="C6" s="12">
        <f t="shared" si="0"/>
        <v>1248.72</v>
      </c>
      <c r="D6" s="34">
        <v>1.3</v>
      </c>
      <c r="E6" s="35">
        <f t="shared" si="1"/>
        <v>1623.336</v>
      </c>
      <c r="F6" s="12">
        <v>1.6</v>
      </c>
      <c r="G6" s="34">
        <v>1.8</v>
      </c>
      <c r="H6" s="36">
        <f t="shared" si="2"/>
        <v>3596.3136000000004</v>
      </c>
      <c r="I6" s="37">
        <f t="shared" si="3"/>
        <v>299.69280000000003</v>
      </c>
      <c r="J6" s="37">
        <f t="shared" si="5"/>
        <v>254.73888000000002</v>
      </c>
      <c r="K6" s="50">
        <f t="shared" si="4"/>
        <v>1995.9540480000005</v>
      </c>
    </row>
    <row r="7" spans="1:11" x14ac:dyDescent="0.25">
      <c r="A7" s="34" t="s">
        <v>84</v>
      </c>
      <c r="B7" s="37">
        <v>1032</v>
      </c>
      <c r="C7" s="34">
        <f t="shared" si="0"/>
        <v>1248.72</v>
      </c>
      <c r="D7" s="34">
        <v>1.3</v>
      </c>
      <c r="E7" s="35">
        <f t="shared" si="1"/>
        <v>1623.336</v>
      </c>
      <c r="F7" s="34">
        <v>1.65</v>
      </c>
      <c r="G7" s="34">
        <v>1.8</v>
      </c>
      <c r="H7" s="36">
        <f t="shared" si="2"/>
        <v>3708.6983999999998</v>
      </c>
      <c r="I7" s="37">
        <f t="shared" si="3"/>
        <v>309.0582</v>
      </c>
      <c r="J7" s="37">
        <f t="shared" si="5"/>
        <v>262.69947000000002</v>
      </c>
      <c r="K7" s="50">
        <f t="shared" si="4"/>
        <v>2058.327612</v>
      </c>
    </row>
    <row r="8" spans="1:11" x14ac:dyDescent="0.25">
      <c r="A8" s="12" t="s">
        <v>86</v>
      </c>
      <c r="B8" s="12">
        <v>722</v>
      </c>
      <c r="C8" s="12">
        <f t="shared" si="0"/>
        <v>873.62</v>
      </c>
      <c r="D8" s="34">
        <v>1.3</v>
      </c>
      <c r="E8" s="35">
        <f t="shared" si="1"/>
        <v>1135.7060000000001</v>
      </c>
      <c r="F8" s="12">
        <v>1.65</v>
      </c>
      <c r="G8" s="34">
        <v>1.8</v>
      </c>
      <c r="H8" s="36">
        <f t="shared" si="2"/>
        <v>2594.6514000000002</v>
      </c>
      <c r="I8" s="37">
        <f t="shared" si="3"/>
        <v>216.22095000000002</v>
      </c>
      <c r="J8" s="37">
        <f t="shared" si="5"/>
        <v>183.78780750000001</v>
      </c>
      <c r="K8" s="50">
        <f t="shared" si="4"/>
        <v>1440.0315270000003</v>
      </c>
    </row>
    <row r="9" spans="1:11" x14ac:dyDescent="0.25">
      <c r="A9" s="12" t="s">
        <v>69</v>
      </c>
      <c r="B9" s="12">
        <v>470</v>
      </c>
      <c r="C9" s="12">
        <f t="shared" si="0"/>
        <v>568.69999999999993</v>
      </c>
      <c r="D9" s="34">
        <v>1.3</v>
      </c>
      <c r="E9" s="35">
        <f t="shared" si="1"/>
        <v>739.31</v>
      </c>
      <c r="F9" s="12">
        <v>1.65</v>
      </c>
      <c r="G9" s="34">
        <v>1.8</v>
      </c>
      <c r="H9" s="36">
        <f t="shared" si="2"/>
        <v>1689.0389999999998</v>
      </c>
      <c r="I9" s="37">
        <f t="shared" si="3"/>
        <v>140.75324999999998</v>
      </c>
      <c r="J9" s="37">
        <f t="shared" si="5"/>
        <v>119.64026249999998</v>
      </c>
      <c r="K9" s="50">
        <f t="shared" si="4"/>
        <v>937.4166449999999</v>
      </c>
    </row>
    <row r="10" spans="1:11" x14ac:dyDescent="0.25">
      <c r="A10" s="12" t="s">
        <v>87</v>
      </c>
      <c r="B10" s="12">
        <v>2478</v>
      </c>
      <c r="C10" s="12">
        <f t="shared" si="0"/>
        <v>2998.38</v>
      </c>
      <c r="D10" s="34">
        <v>1.3</v>
      </c>
      <c r="E10" s="35">
        <f t="shared" si="1"/>
        <v>3897.8940000000002</v>
      </c>
      <c r="F10" s="12">
        <v>1.5</v>
      </c>
      <c r="G10" s="34">
        <v>1.8</v>
      </c>
      <c r="H10" s="36">
        <f t="shared" si="2"/>
        <v>8095.6259999999993</v>
      </c>
      <c r="I10" s="37">
        <f t="shared" si="3"/>
        <v>674.63549999999998</v>
      </c>
      <c r="J10" s="37">
        <f t="shared" si="5"/>
        <v>573.44017499999995</v>
      </c>
      <c r="K10" s="50">
        <f t="shared" si="4"/>
        <v>4493.0724300000002</v>
      </c>
    </row>
    <row r="11" spans="1:11" x14ac:dyDescent="0.25">
      <c r="A11" s="12" t="s">
        <v>101</v>
      </c>
      <c r="B11" s="12">
        <v>2614</v>
      </c>
      <c r="C11" s="12">
        <f t="shared" si="0"/>
        <v>3162.94</v>
      </c>
      <c r="D11" s="34">
        <v>1.3</v>
      </c>
      <c r="E11" s="35">
        <f t="shared" si="1"/>
        <v>4111.8220000000001</v>
      </c>
      <c r="F11" s="12">
        <v>1.5</v>
      </c>
      <c r="G11" s="34">
        <v>1.8</v>
      </c>
      <c r="H11" s="36">
        <f t="shared" si="2"/>
        <v>8539.9380000000001</v>
      </c>
      <c r="I11" s="37">
        <f t="shared" si="3"/>
        <v>711.66150000000005</v>
      </c>
      <c r="J11" s="37">
        <f t="shared" si="5"/>
        <v>604.91227500000002</v>
      </c>
      <c r="K11" s="50">
        <f t="shared" si="4"/>
        <v>4739.6655900000005</v>
      </c>
    </row>
    <row r="12" spans="1:11" x14ac:dyDescent="0.25">
      <c r="A12" s="12" t="s">
        <v>62</v>
      </c>
      <c r="B12" s="12">
        <v>415</v>
      </c>
      <c r="C12" s="12">
        <f t="shared" si="0"/>
        <v>502.15</v>
      </c>
      <c r="D12" s="34">
        <v>1.3</v>
      </c>
      <c r="E12" s="35">
        <f t="shared" si="1"/>
        <v>652.79499999999996</v>
      </c>
      <c r="F12" s="34">
        <v>1.8</v>
      </c>
      <c r="G12" s="34">
        <v>1.8</v>
      </c>
      <c r="H12" s="36">
        <f t="shared" si="2"/>
        <v>1626.9660000000001</v>
      </c>
      <c r="I12" s="37">
        <f t="shared" si="3"/>
        <v>135.5805</v>
      </c>
      <c r="J12" s="37">
        <f t="shared" si="5"/>
        <v>115.243425</v>
      </c>
      <c r="K12" s="50">
        <f t="shared" si="4"/>
        <v>902.96613000000013</v>
      </c>
    </row>
    <row r="13" spans="1:11" x14ac:dyDescent="0.25">
      <c r="A13" s="12" t="s">
        <v>63</v>
      </c>
      <c r="B13" s="12">
        <v>770</v>
      </c>
      <c r="C13" s="12">
        <f t="shared" si="0"/>
        <v>931.69999999999993</v>
      </c>
      <c r="D13" s="34">
        <v>1.3</v>
      </c>
      <c r="E13" s="35">
        <f t="shared" si="1"/>
        <v>1211.21</v>
      </c>
      <c r="F13" s="34">
        <v>1.8</v>
      </c>
      <c r="G13" s="34">
        <v>1.8</v>
      </c>
      <c r="H13" s="36">
        <f t="shared" si="2"/>
        <v>3018.7080000000001</v>
      </c>
      <c r="I13" s="37">
        <f t="shared" si="3"/>
        <v>251.559</v>
      </c>
      <c r="J13" s="37">
        <f t="shared" si="5"/>
        <v>213.82514999999998</v>
      </c>
      <c r="K13" s="50">
        <f t="shared" si="4"/>
        <v>1675.3829400000002</v>
      </c>
    </row>
    <row r="14" spans="1:11" x14ac:dyDescent="0.25">
      <c r="A14" s="12" t="s">
        <v>79</v>
      </c>
      <c r="B14" s="12">
        <v>1135</v>
      </c>
      <c r="C14" s="12">
        <f t="shared" si="0"/>
        <v>1373.35</v>
      </c>
      <c r="D14" s="34">
        <v>1.3</v>
      </c>
      <c r="E14" s="35">
        <f t="shared" si="1"/>
        <v>1785.355</v>
      </c>
      <c r="F14" s="12">
        <v>1.65</v>
      </c>
      <c r="G14" s="34">
        <v>1.8</v>
      </c>
      <c r="H14" s="36">
        <f t="shared" si="2"/>
        <v>4078.8494999999994</v>
      </c>
      <c r="I14" s="37">
        <f t="shared" si="3"/>
        <v>339.90412499999996</v>
      </c>
      <c r="J14" s="37">
        <f t="shared" si="5"/>
        <v>288.91850624999995</v>
      </c>
      <c r="K14" s="50">
        <f t="shared" si="4"/>
        <v>2263.7614724999999</v>
      </c>
    </row>
    <row r="15" spans="1:11" x14ac:dyDescent="0.25">
      <c r="A15" s="12" t="s">
        <v>74</v>
      </c>
      <c r="B15" s="12">
        <v>300</v>
      </c>
      <c r="C15" s="12">
        <f t="shared" si="0"/>
        <v>363</v>
      </c>
      <c r="D15" s="34">
        <v>1.3</v>
      </c>
      <c r="E15" s="35">
        <f t="shared" si="1"/>
        <v>471.90000000000003</v>
      </c>
      <c r="F15" s="12">
        <v>1.8</v>
      </c>
      <c r="G15" s="34">
        <v>1.8</v>
      </c>
      <c r="H15" s="36">
        <f t="shared" si="2"/>
        <v>1176.1199999999999</v>
      </c>
      <c r="I15" s="37">
        <f t="shared" si="3"/>
        <v>98.009999999999991</v>
      </c>
      <c r="J15" s="37">
        <f t="shared" si="5"/>
        <v>83.308499999999995</v>
      </c>
      <c r="K15" s="50">
        <f t="shared" si="4"/>
        <v>652.74659999999994</v>
      </c>
    </row>
    <row r="16" spans="1:11" x14ac:dyDescent="0.25">
      <c r="A16" s="12" t="s">
        <v>104</v>
      </c>
      <c r="B16" s="12">
        <v>2582</v>
      </c>
      <c r="C16" s="12">
        <f t="shared" si="0"/>
        <v>3124.22</v>
      </c>
      <c r="D16" s="34">
        <v>1.3</v>
      </c>
      <c r="E16" s="35">
        <f t="shared" si="1"/>
        <v>4061.4859999999999</v>
      </c>
      <c r="F16" s="12">
        <v>1.65</v>
      </c>
      <c r="G16" s="34">
        <v>1.8</v>
      </c>
      <c r="H16" s="36">
        <f t="shared" si="2"/>
        <v>9278.9333999999999</v>
      </c>
      <c r="I16" s="37">
        <f t="shared" si="3"/>
        <v>773.24445000000003</v>
      </c>
      <c r="J16" s="37">
        <f t="shared" si="5"/>
        <v>657.25778249999996</v>
      </c>
      <c r="K16" s="50">
        <f t="shared" si="4"/>
        <v>5149.8080370000007</v>
      </c>
    </row>
    <row r="17" spans="1:11" x14ac:dyDescent="0.25">
      <c r="A17" s="12" t="s">
        <v>93</v>
      </c>
      <c r="B17" s="12">
        <v>3098</v>
      </c>
      <c r="C17" s="12">
        <f t="shared" si="0"/>
        <v>3748.58</v>
      </c>
      <c r="D17" s="34">
        <v>1.3</v>
      </c>
      <c r="E17" s="35">
        <f t="shared" si="1"/>
        <v>4873.1540000000005</v>
      </c>
      <c r="F17" s="12">
        <v>1.55</v>
      </c>
      <c r="G17" s="34">
        <v>1.8</v>
      </c>
      <c r="H17" s="36">
        <f t="shared" si="2"/>
        <v>10458.538200000001</v>
      </c>
      <c r="I17" s="37">
        <f t="shared" si="3"/>
        <v>871.54485000000011</v>
      </c>
      <c r="J17" s="37">
        <f t="shared" si="5"/>
        <v>740.81312250000008</v>
      </c>
      <c r="K17" s="50">
        <f t="shared" si="4"/>
        <v>5804.4887010000011</v>
      </c>
    </row>
    <row r="18" spans="1:11" x14ac:dyDescent="0.25">
      <c r="A18" s="12" t="s">
        <v>76</v>
      </c>
      <c r="B18" s="12">
        <v>3873</v>
      </c>
      <c r="C18" s="12">
        <f t="shared" si="0"/>
        <v>4686.33</v>
      </c>
      <c r="D18" s="34">
        <v>1.3</v>
      </c>
      <c r="E18" s="35">
        <f t="shared" si="1"/>
        <v>6092.2290000000003</v>
      </c>
      <c r="F18" s="12">
        <v>1.55</v>
      </c>
      <c r="G18" s="34">
        <v>1.8</v>
      </c>
      <c r="H18" s="36">
        <f t="shared" si="2"/>
        <v>13074.860699999999</v>
      </c>
      <c r="I18" s="37">
        <f t="shared" si="3"/>
        <v>1089.571725</v>
      </c>
      <c r="J18" s="37">
        <f t="shared" si="5"/>
        <v>926.13596625000002</v>
      </c>
      <c r="K18" s="50">
        <f t="shared" si="4"/>
        <v>7256.5476884999998</v>
      </c>
    </row>
    <row r="19" spans="1:11" x14ac:dyDescent="0.25">
      <c r="A19" s="12" t="s">
        <v>73</v>
      </c>
      <c r="B19" s="12">
        <v>1710</v>
      </c>
      <c r="C19" s="12">
        <f t="shared" si="0"/>
        <v>2069.1</v>
      </c>
      <c r="D19" s="34">
        <v>1.3</v>
      </c>
      <c r="E19" s="35">
        <f t="shared" si="1"/>
        <v>2689.83</v>
      </c>
      <c r="F19" s="12">
        <v>1.6</v>
      </c>
      <c r="G19" s="34">
        <v>1.8</v>
      </c>
      <c r="H19" s="36">
        <f t="shared" si="2"/>
        <v>5959.0079999999998</v>
      </c>
      <c r="I19" s="37">
        <f t="shared" si="3"/>
        <v>496.584</v>
      </c>
      <c r="J19" s="37">
        <f t="shared" si="5"/>
        <v>422.09640000000002</v>
      </c>
      <c r="K19" s="50">
        <f t="shared" si="4"/>
        <v>3307.24944</v>
      </c>
    </row>
    <row r="20" spans="1:11" x14ac:dyDescent="0.25">
      <c r="A20" s="12" t="s">
        <v>81</v>
      </c>
      <c r="B20" s="12">
        <v>1750</v>
      </c>
      <c r="C20" s="12">
        <f t="shared" si="0"/>
        <v>2117.5</v>
      </c>
      <c r="D20" s="34">
        <v>1.3</v>
      </c>
      <c r="E20" s="35">
        <f t="shared" si="1"/>
        <v>2752.75</v>
      </c>
      <c r="F20" s="12">
        <v>1.58</v>
      </c>
      <c r="G20" s="34">
        <v>1.8</v>
      </c>
      <c r="H20" s="36">
        <f t="shared" si="2"/>
        <v>6022.17</v>
      </c>
      <c r="I20" s="37">
        <f t="shared" si="3"/>
        <v>501.84750000000003</v>
      </c>
      <c r="J20" s="37">
        <f t="shared" si="5"/>
        <v>426.57037500000001</v>
      </c>
      <c r="K20" s="50">
        <f t="shared" si="4"/>
        <v>3342.3043500000003</v>
      </c>
    </row>
    <row r="21" spans="1:11" x14ac:dyDescent="0.25">
      <c r="A21" s="12" t="s">
        <v>89</v>
      </c>
      <c r="B21" s="12">
        <v>774</v>
      </c>
      <c r="C21" s="12">
        <f t="shared" si="0"/>
        <v>936.54</v>
      </c>
      <c r="D21" s="34">
        <v>1.3</v>
      </c>
      <c r="E21" s="35">
        <f t="shared" si="1"/>
        <v>1217.502</v>
      </c>
      <c r="F21" s="12">
        <v>1.6</v>
      </c>
      <c r="G21" s="34">
        <v>1.8</v>
      </c>
      <c r="H21" s="36">
        <f t="shared" si="2"/>
        <v>2697.2352000000001</v>
      </c>
      <c r="I21" s="37">
        <f t="shared" si="3"/>
        <v>224.7696</v>
      </c>
      <c r="J21" s="37">
        <f t="shared" si="5"/>
        <v>191.05416</v>
      </c>
      <c r="K21" s="50">
        <f t="shared" si="4"/>
        <v>1496.9655360000002</v>
      </c>
    </row>
    <row r="22" spans="1:11" x14ac:dyDescent="0.25">
      <c r="A22" s="12" t="s">
        <v>99</v>
      </c>
      <c r="B22" s="12">
        <v>712</v>
      </c>
      <c r="C22" s="12">
        <f t="shared" si="0"/>
        <v>861.52</v>
      </c>
      <c r="D22" s="34">
        <v>1.3</v>
      </c>
      <c r="E22" s="35">
        <f t="shared" si="1"/>
        <v>1119.9760000000001</v>
      </c>
      <c r="F22" s="12">
        <v>1.62</v>
      </c>
      <c r="G22" s="34">
        <v>1.8</v>
      </c>
      <c r="H22" s="36">
        <f t="shared" si="2"/>
        <v>2512.1923200000006</v>
      </c>
      <c r="I22" s="37">
        <f t="shared" si="3"/>
        <v>209.34936000000005</v>
      </c>
      <c r="J22" s="37">
        <f t="shared" si="5"/>
        <v>177.94695600000003</v>
      </c>
      <c r="K22" s="50">
        <f t="shared" si="4"/>
        <v>1394.2667376000004</v>
      </c>
    </row>
    <row r="23" spans="1:11" x14ac:dyDescent="0.25">
      <c r="A23" s="12" t="s">
        <v>98</v>
      </c>
      <c r="B23" s="12">
        <v>1536</v>
      </c>
      <c r="C23" s="12">
        <f t="shared" si="0"/>
        <v>1858.56</v>
      </c>
      <c r="D23" s="34">
        <v>1.3</v>
      </c>
      <c r="E23" s="35">
        <f t="shared" si="1"/>
        <v>2416.1280000000002</v>
      </c>
      <c r="F23" s="12">
        <v>1.6</v>
      </c>
      <c r="G23" s="34">
        <v>1.8</v>
      </c>
      <c r="H23" s="36">
        <f t="shared" si="2"/>
        <v>5352.6527999999998</v>
      </c>
      <c r="I23" s="37">
        <f t="shared" si="3"/>
        <v>446.05439999999999</v>
      </c>
      <c r="J23" s="37">
        <f t="shared" si="5"/>
        <v>379.14623999999998</v>
      </c>
      <c r="K23" s="50">
        <f t="shared" si="4"/>
        <v>2970.7223040000003</v>
      </c>
    </row>
    <row r="24" spans="1:11" x14ac:dyDescent="0.25">
      <c r="A24" s="12" t="s">
        <v>100</v>
      </c>
      <c r="B24" s="12">
        <v>1290</v>
      </c>
      <c r="C24" s="12">
        <f t="shared" si="0"/>
        <v>1560.8999999999999</v>
      </c>
      <c r="D24" s="34">
        <v>1.3</v>
      </c>
      <c r="E24" s="35">
        <f t="shared" si="1"/>
        <v>2029.1699999999998</v>
      </c>
      <c r="F24" s="12">
        <v>1.65</v>
      </c>
      <c r="G24" s="34">
        <v>1.8</v>
      </c>
      <c r="H24" s="36">
        <f t="shared" si="2"/>
        <v>4635.8729999999996</v>
      </c>
      <c r="I24" s="37">
        <f t="shared" si="3"/>
        <v>386.32274999999998</v>
      </c>
      <c r="J24" s="37">
        <f t="shared" si="5"/>
        <v>328.37433749999997</v>
      </c>
      <c r="K24" s="50">
        <f t="shared" si="4"/>
        <v>2572.9095149999998</v>
      </c>
    </row>
    <row r="25" spans="1:11" x14ac:dyDescent="0.25">
      <c r="A25" s="12" t="s">
        <v>82</v>
      </c>
      <c r="B25" s="12">
        <v>980</v>
      </c>
      <c r="C25" s="12">
        <f t="shared" si="0"/>
        <v>1185.8</v>
      </c>
      <c r="D25" s="34">
        <v>1.3</v>
      </c>
      <c r="E25" s="35">
        <f t="shared" si="1"/>
        <v>1541.54</v>
      </c>
      <c r="F25" s="12">
        <v>1.6</v>
      </c>
      <c r="G25" s="34">
        <v>1.8</v>
      </c>
      <c r="H25" s="36">
        <f t="shared" si="2"/>
        <v>3415.1039999999998</v>
      </c>
      <c r="I25" s="37">
        <f t="shared" si="3"/>
        <v>284.59199999999998</v>
      </c>
      <c r="J25" s="37">
        <f t="shared" si="5"/>
        <v>241.90319999999997</v>
      </c>
      <c r="K25" s="50">
        <f t="shared" si="4"/>
        <v>1895.3827200000001</v>
      </c>
    </row>
    <row r="26" spans="1:11" x14ac:dyDescent="0.25">
      <c r="A26" s="12" t="s">
        <v>53</v>
      </c>
      <c r="B26" s="12">
        <v>928</v>
      </c>
      <c r="C26" s="12">
        <f t="shared" si="0"/>
        <v>1122.8799999999999</v>
      </c>
      <c r="D26" s="34">
        <v>1.3</v>
      </c>
      <c r="E26" s="35">
        <f t="shared" si="1"/>
        <v>1459.7439999999999</v>
      </c>
      <c r="F26" s="34">
        <v>1.75</v>
      </c>
      <c r="G26" s="34">
        <v>1.8</v>
      </c>
      <c r="H26" s="36">
        <f t="shared" si="2"/>
        <v>3537.0719999999997</v>
      </c>
      <c r="I26" s="37">
        <f t="shared" si="3"/>
        <v>294.75599999999997</v>
      </c>
      <c r="J26" s="37">
        <f t="shared" si="5"/>
        <v>250.54259999999996</v>
      </c>
      <c r="K26" s="50">
        <f t="shared" si="4"/>
        <v>1963.0749599999999</v>
      </c>
    </row>
    <row r="27" spans="1:11" ht="17.25" customHeight="1" x14ac:dyDescent="0.25">
      <c r="A27" s="12" t="s">
        <v>77</v>
      </c>
      <c r="B27" s="12">
        <v>1290</v>
      </c>
      <c r="C27" s="12">
        <f t="shared" si="0"/>
        <v>1560.8999999999999</v>
      </c>
      <c r="D27" s="34">
        <v>1.3</v>
      </c>
      <c r="E27" s="35">
        <f t="shared" si="1"/>
        <v>2029.1699999999998</v>
      </c>
      <c r="F27" s="12">
        <v>1.65</v>
      </c>
      <c r="G27" s="34">
        <v>1.8</v>
      </c>
      <c r="H27" s="36">
        <f t="shared" si="2"/>
        <v>4635.8729999999996</v>
      </c>
      <c r="I27" s="37">
        <f t="shared" si="3"/>
        <v>386.32274999999998</v>
      </c>
      <c r="J27" s="37">
        <f t="shared" si="5"/>
        <v>328.37433749999997</v>
      </c>
      <c r="K27" s="50">
        <f t="shared" si="4"/>
        <v>2572.9095149999998</v>
      </c>
    </row>
    <row r="28" spans="1:11" ht="18" customHeight="1" x14ac:dyDescent="0.25">
      <c r="A28" s="12" t="s">
        <v>83</v>
      </c>
      <c r="B28" s="12">
        <v>1280</v>
      </c>
      <c r="C28" s="12">
        <f t="shared" si="0"/>
        <v>1548.8</v>
      </c>
      <c r="D28" s="34">
        <v>1.3</v>
      </c>
      <c r="E28" s="35">
        <f t="shared" si="1"/>
        <v>2013.44</v>
      </c>
      <c r="F28" s="12">
        <v>1.65</v>
      </c>
      <c r="G28" s="34">
        <v>1.8</v>
      </c>
      <c r="H28" s="36">
        <f t="shared" si="2"/>
        <v>4599.9359999999997</v>
      </c>
      <c r="I28" s="37">
        <f t="shared" si="3"/>
        <v>383.32799999999997</v>
      </c>
      <c r="J28" s="37">
        <f t="shared" si="5"/>
        <v>325.82879999999994</v>
      </c>
      <c r="K28" s="50">
        <f t="shared" si="4"/>
        <v>2552.9644800000001</v>
      </c>
    </row>
    <row r="29" spans="1:11" ht="18" customHeight="1" x14ac:dyDescent="0.25">
      <c r="A29" s="12" t="s">
        <v>88</v>
      </c>
      <c r="B29" s="12">
        <v>516</v>
      </c>
      <c r="C29" s="12">
        <f t="shared" si="0"/>
        <v>624.36</v>
      </c>
      <c r="D29" s="34">
        <v>1.3</v>
      </c>
      <c r="E29" s="35">
        <f t="shared" si="1"/>
        <v>811.66800000000001</v>
      </c>
      <c r="F29" s="12">
        <v>1.65</v>
      </c>
      <c r="G29" s="34">
        <v>1.8</v>
      </c>
      <c r="H29" s="36">
        <f t="shared" si="2"/>
        <v>1854.3491999999999</v>
      </c>
      <c r="I29" s="37">
        <f t="shared" si="3"/>
        <v>154.5291</v>
      </c>
      <c r="J29" s="37">
        <f t="shared" si="5"/>
        <v>131.34973500000001</v>
      </c>
      <c r="K29" s="50">
        <f t="shared" si="4"/>
        <v>1029.163806</v>
      </c>
    </row>
    <row r="30" spans="1:11" x14ac:dyDescent="0.25">
      <c r="A30" s="12" t="s">
        <v>58</v>
      </c>
      <c r="B30" s="12">
        <v>464</v>
      </c>
      <c r="C30" s="12">
        <f t="shared" si="0"/>
        <v>561.43999999999994</v>
      </c>
      <c r="D30" s="34">
        <v>1.3</v>
      </c>
      <c r="E30" s="35">
        <f t="shared" si="1"/>
        <v>729.87199999999996</v>
      </c>
      <c r="F30" s="34">
        <v>1.65</v>
      </c>
      <c r="G30" s="34">
        <v>1.8</v>
      </c>
      <c r="H30" s="36">
        <f t="shared" si="2"/>
        <v>1667.4767999999997</v>
      </c>
      <c r="I30" s="37">
        <f t="shared" si="3"/>
        <v>138.95639999999997</v>
      </c>
      <c r="J30" s="37">
        <f t="shared" si="5"/>
        <v>118.11293999999998</v>
      </c>
      <c r="K30" s="50">
        <f t="shared" si="4"/>
        <v>925.44962399999986</v>
      </c>
    </row>
    <row r="31" spans="1:11" x14ac:dyDescent="0.25">
      <c r="A31" s="12" t="s">
        <v>94</v>
      </c>
      <c r="B31" s="12">
        <v>1032</v>
      </c>
      <c r="C31" s="12">
        <f t="shared" si="0"/>
        <v>1248.72</v>
      </c>
      <c r="D31" s="34">
        <v>1.3</v>
      </c>
      <c r="E31" s="35">
        <f t="shared" si="1"/>
        <v>1623.336</v>
      </c>
      <c r="F31" s="12">
        <v>1.7</v>
      </c>
      <c r="G31" s="34">
        <v>1.8</v>
      </c>
      <c r="H31" s="36">
        <f t="shared" si="2"/>
        <v>3821.0832</v>
      </c>
      <c r="I31" s="37">
        <f t="shared" si="3"/>
        <v>318.42360000000002</v>
      </c>
      <c r="J31" s="37">
        <f t="shared" si="5"/>
        <v>270.66005999999999</v>
      </c>
      <c r="K31" s="50">
        <f t="shared" si="4"/>
        <v>2120.701176</v>
      </c>
    </row>
    <row r="32" spans="1:11" x14ac:dyDescent="0.25">
      <c r="A32" s="12" t="s">
        <v>66</v>
      </c>
      <c r="B32" s="12">
        <v>500</v>
      </c>
      <c r="C32" s="12">
        <f t="shared" si="0"/>
        <v>605</v>
      </c>
      <c r="D32" s="34">
        <v>1.3</v>
      </c>
      <c r="E32" s="35">
        <f t="shared" si="1"/>
        <v>786.5</v>
      </c>
      <c r="F32" s="12">
        <v>1.65</v>
      </c>
      <c r="G32" s="34">
        <v>1.8</v>
      </c>
      <c r="H32" s="36">
        <f t="shared" si="2"/>
        <v>1796.8500000000001</v>
      </c>
      <c r="I32" s="37">
        <f t="shared" si="3"/>
        <v>149.73750000000001</v>
      </c>
      <c r="J32" s="37">
        <f t="shared" si="5"/>
        <v>127.276875</v>
      </c>
      <c r="K32" s="50">
        <f t="shared" si="4"/>
        <v>997.25175000000013</v>
      </c>
    </row>
    <row r="33" spans="1:11" x14ac:dyDescent="0.25">
      <c r="A33" s="12" t="s">
        <v>95</v>
      </c>
      <c r="B33" s="12">
        <v>464</v>
      </c>
      <c r="C33" s="12">
        <f t="shared" si="0"/>
        <v>561.43999999999994</v>
      </c>
      <c r="D33" s="34">
        <v>1.3</v>
      </c>
      <c r="E33" s="35">
        <f t="shared" si="1"/>
        <v>729.87199999999996</v>
      </c>
      <c r="F33" s="12">
        <v>1.65</v>
      </c>
      <c r="G33" s="34">
        <v>1.8</v>
      </c>
      <c r="H33" s="36">
        <f t="shared" si="2"/>
        <v>1667.4767999999997</v>
      </c>
      <c r="I33" s="37">
        <f t="shared" si="3"/>
        <v>138.95639999999997</v>
      </c>
      <c r="J33" s="37">
        <f t="shared" si="5"/>
        <v>118.11293999999998</v>
      </c>
      <c r="K33" s="50">
        <f t="shared" si="4"/>
        <v>925.44962399999986</v>
      </c>
    </row>
    <row r="34" spans="1:11" x14ac:dyDescent="0.25">
      <c r="A34" s="12" t="s">
        <v>90</v>
      </c>
      <c r="B34" s="12">
        <v>567</v>
      </c>
      <c r="C34" s="12">
        <f t="shared" si="0"/>
        <v>686.06999999999994</v>
      </c>
      <c r="D34" s="34">
        <v>1.3</v>
      </c>
      <c r="E34" s="35">
        <f t="shared" si="1"/>
        <v>891.89099999999996</v>
      </c>
      <c r="F34" s="12">
        <v>1.5</v>
      </c>
      <c r="G34" s="34">
        <v>1.8</v>
      </c>
      <c r="H34" s="36">
        <f t="shared" si="2"/>
        <v>1852.3890000000001</v>
      </c>
      <c r="I34" s="37">
        <f t="shared" si="3"/>
        <v>154.36575000000002</v>
      </c>
      <c r="J34" s="37">
        <f t="shared" si="5"/>
        <v>131.21088750000001</v>
      </c>
      <c r="K34" s="50">
        <f t="shared" si="4"/>
        <v>1028.0758950000002</v>
      </c>
    </row>
    <row r="35" spans="1:11" x14ac:dyDescent="0.25">
      <c r="A35" s="12" t="s">
        <v>61</v>
      </c>
      <c r="B35" s="12">
        <v>423</v>
      </c>
      <c r="C35" s="12">
        <f t="shared" si="0"/>
        <v>511.83</v>
      </c>
      <c r="D35" s="34">
        <v>1.3</v>
      </c>
      <c r="E35" s="35">
        <f t="shared" si="1"/>
        <v>665.37900000000002</v>
      </c>
      <c r="F35" s="12">
        <v>1.65</v>
      </c>
      <c r="G35" s="34">
        <v>1.8</v>
      </c>
      <c r="H35" s="36">
        <f t="shared" si="2"/>
        <v>1520.1350999999997</v>
      </c>
      <c r="I35" s="37">
        <f t="shared" si="3"/>
        <v>126.67792499999997</v>
      </c>
      <c r="J35" s="37">
        <f t="shared" si="5"/>
        <v>107.67623624999997</v>
      </c>
      <c r="K35" s="50">
        <f t="shared" si="4"/>
        <v>843.67498049999995</v>
      </c>
    </row>
    <row r="36" spans="1:11" x14ac:dyDescent="0.25">
      <c r="A36" s="12" t="s">
        <v>60</v>
      </c>
      <c r="B36" s="12">
        <v>400</v>
      </c>
      <c r="C36" s="12">
        <f t="shared" si="0"/>
        <v>484</v>
      </c>
      <c r="D36" s="34">
        <v>1.3</v>
      </c>
      <c r="E36" s="35">
        <f t="shared" si="1"/>
        <v>629.20000000000005</v>
      </c>
      <c r="F36" s="12">
        <v>1.7</v>
      </c>
      <c r="G36" s="34">
        <v>1.8</v>
      </c>
      <c r="H36" s="36">
        <f t="shared" si="2"/>
        <v>1481.04</v>
      </c>
      <c r="I36" s="37">
        <f t="shared" si="3"/>
        <v>123.42</v>
      </c>
      <c r="J36" s="37">
        <f t="shared" si="5"/>
        <v>104.907</v>
      </c>
      <c r="K36" s="50">
        <f t="shared" si="4"/>
        <v>821.97720000000004</v>
      </c>
    </row>
    <row r="37" spans="1:11" x14ac:dyDescent="0.25">
      <c r="A37" s="12" t="s">
        <v>103</v>
      </c>
      <c r="B37" s="12">
        <v>412</v>
      </c>
      <c r="C37" s="12">
        <f t="shared" si="0"/>
        <v>498.52</v>
      </c>
      <c r="D37" s="34">
        <v>1.3</v>
      </c>
      <c r="E37" s="35">
        <f t="shared" si="1"/>
        <v>648.07600000000002</v>
      </c>
      <c r="F37" s="12">
        <v>1.7</v>
      </c>
      <c r="G37" s="34">
        <v>1.8</v>
      </c>
      <c r="H37" s="36">
        <f t="shared" si="2"/>
        <v>1525.4712</v>
      </c>
      <c r="I37" s="37">
        <f t="shared" si="3"/>
        <v>127.12259999999999</v>
      </c>
      <c r="J37" s="37">
        <f t="shared" si="5"/>
        <v>108.05420999999998</v>
      </c>
      <c r="K37" s="50">
        <f t="shared" si="4"/>
        <v>846.63651600000003</v>
      </c>
    </row>
    <row r="38" spans="1:11" x14ac:dyDescent="0.25">
      <c r="A38" s="12" t="s">
        <v>67</v>
      </c>
      <c r="B38" s="12">
        <v>380</v>
      </c>
      <c r="C38" s="12">
        <f t="shared" si="0"/>
        <v>459.8</v>
      </c>
      <c r="D38" s="34">
        <v>1.3</v>
      </c>
      <c r="E38" s="35">
        <f t="shared" si="1"/>
        <v>597.74</v>
      </c>
      <c r="F38" s="34">
        <v>1.6</v>
      </c>
      <c r="G38" s="34">
        <v>1.8</v>
      </c>
      <c r="H38" s="36">
        <f t="shared" si="2"/>
        <v>1324.2240000000002</v>
      </c>
      <c r="I38" s="37">
        <f t="shared" si="3"/>
        <v>110.35200000000002</v>
      </c>
      <c r="J38" s="37">
        <f t="shared" si="5"/>
        <v>93.799200000000013</v>
      </c>
      <c r="K38" s="50">
        <f t="shared" si="4"/>
        <v>734.94432000000018</v>
      </c>
    </row>
    <row r="39" spans="1:11" x14ac:dyDescent="0.25">
      <c r="A39" s="12" t="s">
        <v>102</v>
      </c>
      <c r="B39" s="12">
        <v>376</v>
      </c>
      <c r="C39" s="12">
        <f t="shared" si="0"/>
        <v>454.96</v>
      </c>
      <c r="D39" s="34">
        <v>1.3</v>
      </c>
      <c r="E39" s="35">
        <f t="shared" si="1"/>
        <v>591.44799999999998</v>
      </c>
      <c r="F39" s="12">
        <v>1.6</v>
      </c>
      <c r="G39" s="34">
        <v>1.8</v>
      </c>
      <c r="H39" s="36">
        <f t="shared" si="2"/>
        <v>1310.2848000000001</v>
      </c>
      <c r="I39" s="37">
        <f t="shared" si="3"/>
        <v>109.19040000000001</v>
      </c>
      <c r="J39" s="37">
        <f t="shared" si="5"/>
        <v>92.811840000000004</v>
      </c>
      <c r="K39" s="50">
        <f t="shared" si="4"/>
        <v>727.20806400000015</v>
      </c>
    </row>
    <row r="40" spans="1:11" x14ac:dyDescent="0.25">
      <c r="A40" s="12" t="s">
        <v>75</v>
      </c>
      <c r="B40" s="12">
        <v>516</v>
      </c>
      <c r="C40" s="12">
        <f t="shared" si="0"/>
        <v>624.36</v>
      </c>
      <c r="D40" s="34">
        <v>1.3</v>
      </c>
      <c r="E40" s="35">
        <f t="shared" si="1"/>
        <v>811.66800000000001</v>
      </c>
      <c r="F40" s="34">
        <v>1.6</v>
      </c>
      <c r="G40" s="34">
        <v>1.8</v>
      </c>
      <c r="H40" s="36">
        <f t="shared" si="2"/>
        <v>1798.1568000000002</v>
      </c>
      <c r="I40" s="37">
        <f t="shared" si="3"/>
        <v>149.84640000000002</v>
      </c>
      <c r="J40" s="37">
        <f t="shared" si="5"/>
        <v>127.36944000000001</v>
      </c>
      <c r="K40" s="50">
        <f t="shared" si="4"/>
        <v>997.97702400000026</v>
      </c>
    </row>
    <row r="41" spans="1:11" x14ac:dyDescent="0.25">
      <c r="A41" s="12" t="s">
        <v>107</v>
      </c>
      <c r="B41" s="12">
        <v>423</v>
      </c>
      <c r="C41" s="12">
        <f t="shared" si="0"/>
        <v>511.83</v>
      </c>
      <c r="D41" s="34">
        <v>1.3</v>
      </c>
      <c r="E41" s="35">
        <f t="shared" si="1"/>
        <v>665.37900000000002</v>
      </c>
      <c r="F41" s="12">
        <v>1.65</v>
      </c>
      <c r="G41" s="34">
        <v>1.8</v>
      </c>
      <c r="H41" s="36">
        <f t="shared" si="2"/>
        <v>1520.1350999999997</v>
      </c>
      <c r="I41" s="37">
        <f t="shared" si="3"/>
        <v>126.67792499999997</v>
      </c>
      <c r="J41" s="37">
        <f t="shared" si="5"/>
        <v>107.67623624999997</v>
      </c>
      <c r="K41" s="50">
        <f t="shared" si="4"/>
        <v>843.67498049999995</v>
      </c>
    </row>
    <row r="42" spans="1:11" x14ac:dyDescent="0.25">
      <c r="A42" s="12" t="s">
        <v>78</v>
      </c>
      <c r="B42" s="12">
        <v>670</v>
      </c>
      <c r="C42" s="12">
        <f t="shared" si="0"/>
        <v>810.69999999999993</v>
      </c>
      <c r="D42" s="34">
        <v>1.3</v>
      </c>
      <c r="E42" s="35">
        <f t="shared" si="1"/>
        <v>1053.9099999999999</v>
      </c>
      <c r="F42" s="34">
        <v>1.65</v>
      </c>
      <c r="G42" s="34">
        <v>1.8</v>
      </c>
      <c r="H42" s="36">
        <f t="shared" si="2"/>
        <v>2407.7789999999995</v>
      </c>
      <c r="I42" s="37">
        <f t="shared" si="3"/>
        <v>200.64824999999996</v>
      </c>
      <c r="J42" s="37">
        <f t="shared" si="5"/>
        <v>170.55101249999996</v>
      </c>
      <c r="K42" s="50">
        <f t="shared" si="4"/>
        <v>1336.3173449999999</v>
      </c>
    </row>
    <row r="43" spans="1:11" x14ac:dyDescent="0.25">
      <c r="A43" s="12" t="s">
        <v>96</v>
      </c>
      <c r="B43" s="12">
        <v>722</v>
      </c>
      <c r="C43" s="12">
        <f t="shared" si="0"/>
        <v>873.62</v>
      </c>
      <c r="D43" s="34">
        <v>1.3</v>
      </c>
      <c r="E43" s="35">
        <f t="shared" si="1"/>
        <v>1135.7060000000001</v>
      </c>
      <c r="F43" s="12">
        <v>1.65</v>
      </c>
      <c r="G43" s="34">
        <v>1.8</v>
      </c>
      <c r="H43" s="36">
        <f t="shared" si="2"/>
        <v>2594.6514000000002</v>
      </c>
      <c r="I43" s="37">
        <f t="shared" si="3"/>
        <v>216.22095000000002</v>
      </c>
      <c r="J43" s="37">
        <f t="shared" si="5"/>
        <v>183.78780750000001</v>
      </c>
      <c r="K43" s="50">
        <f t="shared" si="4"/>
        <v>1440.0315270000003</v>
      </c>
    </row>
    <row r="44" spans="1:11" x14ac:dyDescent="0.25">
      <c r="A44" s="34" t="s">
        <v>41</v>
      </c>
      <c r="B44" s="40">
        <v>380</v>
      </c>
      <c r="C44" s="34">
        <f t="shared" si="0"/>
        <v>459.8</v>
      </c>
      <c r="D44" s="34">
        <v>1.3</v>
      </c>
      <c r="E44" s="35">
        <f t="shared" si="1"/>
        <v>597.74</v>
      </c>
      <c r="F44" s="34">
        <v>1.7</v>
      </c>
      <c r="G44" s="34">
        <v>1.8</v>
      </c>
      <c r="H44" s="36">
        <f t="shared" si="2"/>
        <v>1406.9880000000001</v>
      </c>
      <c r="I44" s="37">
        <f t="shared" si="3"/>
        <v>117.24900000000001</v>
      </c>
      <c r="J44" s="37">
        <f t="shared" si="5"/>
        <v>99.661650000000009</v>
      </c>
      <c r="K44" s="50">
        <f t="shared" si="4"/>
        <v>780.87834000000009</v>
      </c>
    </row>
    <row r="45" spans="1:11" x14ac:dyDescent="0.25">
      <c r="A45" s="34" t="s">
        <v>56</v>
      </c>
      <c r="B45" s="40">
        <v>380</v>
      </c>
      <c r="C45" s="34">
        <f t="shared" si="0"/>
        <v>459.8</v>
      </c>
      <c r="D45" s="34">
        <v>1.3</v>
      </c>
      <c r="E45" s="35">
        <f t="shared" si="1"/>
        <v>597.74</v>
      </c>
      <c r="F45" s="34">
        <v>1.7</v>
      </c>
      <c r="G45" s="34">
        <v>1.8</v>
      </c>
      <c r="H45" s="36">
        <f t="shared" si="2"/>
        <v>1406.9880000000001</v>
      </c>
      <c r="I45" s="37">
        <f t="shared" si="3"/>
        <v>117.24900000000001</v>
      </c>
      <c r="J45" s="37">
        <f t="shared" si="5"/>
        <v>99.661650000000009</v>
      </c>
      <c r="K45" s="50">
        <f t="shared" si="4"/>
        <v>780.87834000000009</v>
      </c>
    </row>
    <row r="46" spans="1:11" x14ac:dyDescent="0.25">
      <c r="A46" s="34" t="s">
        <v>97</v>
      </c>
      <c r="B46" s="40">
        <v>955</v>
      </c>
      <c r="C46" s="34">
        <f t="shared" si="0"/>
        <v>1155.55</v>
      </c>
      <c r="D46" s="34">
        <v>1.3</v>
      </c>
      <c r="E46" s="35">
        <f t="shared" si="1"/>
        <v>1502.2149999999999</v>
      </c>
      <c r="F46" s="34">
        <v>1.65</v>
      </c>
      <c r="G46" s="34">
        <v>1.8</v>
      </c>
      <c r="H46" s="36">
        <f t="shared" si="2"/>
        <v>3431.9834999999998</v>
      </c>
      <c r="I46" s="37">
        <f t="shared" si="3"/>
        <v>285.998625</v>
      </c>
      <c r="J46" s="37">
        <f t="shared" si="5"/>
        <v>243.09883124999999</v>
      </c>
      <c r="K46" s="50">
        <f t="shared" si="4"/>
        <v>1904.7508425000001</v>
      </c>
    </row>
    <row r="47" spans="1:11" x14ac:dyDescent="0.25">
      <c r="A47" s="34" t="s">
        <v>105</v>
      </c>
      <c r="B47" s="40">
        <v>1445</v>
      </c>
      <c r="C47" s="34">
        <f t="shared" si="0"/>
        <v>1748.45</v>
      </c>
      <c r="D47" s="34">
        <v>1.3</v>
      </c>
      <c r="E47" s="35">
        <f t="shared" si="1"/>
        <v>2272.9850000000001</v>
      </c>
      <c r="F47" s="34">
        <v>1.6</v>
      </c>
      <c r="G47" s="34">
        <v>1.8</v>
      </c>
      <c r="H47" s="36">
        <f t="shared" si="2"/>
        <v>5035.536000000001</v>
      </c>
      <c r="I47" s="37">
        <f t="shared" si="3"/>
        <v>419.6280000000001</v>
      </c>
      <c r="J47" s="37">
        <f t="shared" si="5"/>
        <v>356.68380000000008</v>
      </c>
      <c r="K47" s="50">
        <f t="shared" si="4"/>
        <v>2794.7224800000008</v>
      </c>
    </row>
    <row r="48" spans="1:11" x14ac:dyDescent="0.25">
      <c r="A48" s="12" t="s">
        <v>72</v>
      </c>
      <c r="B48" s="12">
        <v>450</v>
      </c>
      <c r="C48" s="12">
        <f t="shared" si="0"/>
        <v>544.5</v>
      </c>
      <c r="D48" s="34">
        <v>1.3</v>
      </c>
      <c r="E48" s="35">
        <f t="shared" si="1"/>
        <v>707.85</v>
      </c>
      <c r="F48" s="34">
        <v>1.55</v>
      </c>
      <c r="G48" s="34">
        <v>1.8</v>
      </c>
      <c r="H48" s="36">
        <f t="shared" si="2"/>
        <v>1519.155</v>
      </c>
      <c r="I48" s="37">
        <f t="shared" si="3"/>
        <v>126.59625</v>
      </c>
      <c r="J48" s="37">
        <f t="shared" si="5"/>
        <v>107.60681249999999</v>
      </c>
      <c r="K48" s="50">
        <f t="shared" si="4"/>
        <v>843.13102500000002</v>
      </c>
    </row>
    <row r="49" spans="1:11" x14ac:dyDescent="0.25">
      <c r="A49" s="12" t="s">
        <v>106</v>
      </c>
      <c r="B49" s="12">
        <v>877</v>
      </c>
      <c r="C49" s="12">
        <f t="shared" si="0"/>
        <v>1061.17</v>
      </c>
      <c r="D49" s="34">
        <v>1.3</v>
      </c>
      <c r="E49" s="35">
        <f t="shared" si="1"/>
        <v>1379.5210000000002</v>
      </c>
      <c r="F49" s="34">
        <v>1.5</v>
      </c>
      <c r="G49" s="34">
        <v>1.8</v>
      </c>
      <c r="H49" s="36">
        <f t="shared" si="2"/>
        <v>2865.1590000000001</v>
      </c>
      <c r="I49" s="37">
        <f t="shared" si="3"/>
        <v>238.76325</v>
      </c>
      <c r="J49" s="37">
        <f t="shared" si="5"/>
        <v>202.94876249999999</v>
      </c>
      <c r="K49" s="50">
        <f t="shared" si="4"/>
        <v>1590.1632450000002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K53"/>
  <sheetViews>
    <sheetView workbookViewId="0">
      <selection activeCell="G35" sqref="G35"/>
    </sheetView>
  </sheetViews>
  <sheetFormatPr baseColWidth="10" defaultRowHeight="15" x14ac:dyDescent="0.25"/>
  <cols>
    <col min="1" max="1" width="43.140625" style="1" bestFit="1" customWidth="1"/>
    <col min="2" max="2" width="12.5703125" style="1" bestFit="1" customWidth="1"/>
    <col min="3" max="3" width="11.5703125" style="1" bestFit="1" customWidth="1"/>
    <col min="4" max="4" width="16.5703125" style="1" bestFit="1" customWidth="1"/>
    <col min="5" max="5" width="22.85546875" style="1" bestFit="1" customWidth="1"/>
    <col min="6" max="6" width="12.28515625" style="1" bestFit="1" customWidth="1"/>
    <col min="7" max="7" width="13.5703125" style="1" bestFit="1" customWidth="1"/>
    <col min="8" max="8" width="19.7109375" style="1" bestFit="1" customWidth="1"/>
    <col min="9" max="9" width="17.42578125" style="1" customWidth="1"/>
    <col min="10" max="10" width="23.85546875" style="1" customWidth="1"/>
    <col min="11" max="11" width="9.42578125" style="1" bestFit="1" customWidth="1"/>
    <col min="12" max="16384" width="11.42578125" style="1"/>
  </cols>
  <sheetData>
    <row r="1" spans="1:11" ht="15.75" x14ac:dyDescent="0.25">
      <c r="A1" s="32" t="s">
        <v>37</v>
      </c>
      <c r="B1" s="12"/>
      <c r="C1" s="12"/>
      <c r="D1" s="12"/>
      <c r="E1" s="12"/>
      <c r="F1" s="12"/>
      <c r="G1" s="12"/>
      <c r="H1" s="12"/>
      <c r="I1" s="12"/>
      <c r="J1" s="14"/>
    </row>
    <row r="2" spans="1:11" ht="44.25" customHeight="1" x14ac:dyDescent="0.25">
      <c r="A2" s="54" t="s">
        <v>7</v>
      </c>
      <c r="B2" s="54" t="s">
        <v>31</v>
      </c>
      <c r="C2" s="54" t="s">
        <v>32</v>
      </c>
      <c r="D2" s="54" t="s">
        <v>33</v>
      </c>
      <c r="E2" s="54" t="s">
        <v>14</v>
      </c>
      <c r="F2" s="54" t="s">
        <v>34</v>
      </c>
      <c r="G2" s="54" t="s">
        <v>35</v>
      </c>
      <c r="H2" s="54" t="s">
        <v>36</v>
      </c>
      <c r="I2" s="55" t="s">
        <v>109</v>
      </c>
      <c r="J2" s="55" t="s">
        <v>110</v>
      </c>
      <c r="K2" s="54" t="s">
        <v>64</v>
      </c>
    </row>
    <row r="3" spans="1:11" hidden="1" x14ac:dyDescent="0.25">
      <c r="A3" s="12"/>
      <c r="B3" s="12"/>
      <c r="C3" s="12">
        <v>1.21</v>
      </c>
      <c r="D3" s="34"/>
      <c r="E3" s="34"/>
      <c r="F3" s="34"/>
      <c r="G3" s="34"/>
      <c r="H3" s="12"/>
      <c r="I3" s="12">
        <v>12</v>
      </c>
      <c r="J3" s="14">
        <v>0.85</v>
      </c>
      <c r="K3" s="1">
        <v>0.55500000000000005</v>
      </c>
    </row>
    <row r="4" spans="1:11" x14ac:dyDescent="0.25">
      <c r="A4" s="12" t="s">
        <v>91</v>
      </c>
      <c r="B4" s="12">
        <v>547</v>
      </c>
      <c r="C4" s="12">
        <f t="shared" ref="C4:C53" si="0">B4*$C$3</f>
        <v>661.87</v>
      </c>
      <c r="D4" s="34">
        <v>1.3</v>
      </c>
      <c r="E4" s="35">
        <f t="shared" ref="E4:E53" si="1">C4*D4</f>
        <v>860.43100000000004</v>
      </c>
      <c r="F4" s="34">
        <v>1.6</v>
      </c>
      <c r="G4" s="34">
        <v>1.8</v>
      </c>
      <c r="H4" s="36">
        <f t="shared" ref="H4:H53" si="2">C4*F4*G4</f>
        <v>1906.1856</v>
      </c>
      <c r="I4" s="37">
        <f t="shared" ref="I4:I53" si="3">H4/$I$3</f>
        <v>158.84880000000001</v>
      </c>
      <c r="J4" s="37">
        <f>I4*$J$3</f>
        <v>135.02148</v>
      </c>
      <c r="K4" s="50">
        <f t="shared" ref="K4:K53" si="4">H4*$K$3</f>
        <v>1057.9330080000002</v>
      </c>
    </row>
    <row r="5" spans="1:11" ht="14.25" customHeight="1" x14ac:dyDescent="0.25">
      <c r="A5" s="12" t="s">
        <v>92</v>
      </c>
      <c r="B5" s="12">
        <v>1187</v>
      </c>
      <c r="C5" s="12">
        <f t="shared" si="0"/>
        <v>1436.27</v>
      </c>
      <c r="D5" s="34">
        <v>1.3</v>
      </c>
      <c r="E5" s="35">
        <f t="shared" si="1"/>
        <v>1867.1510000000001</v>
      </c>
      <c r="F5" s="12">
        <v>1.6</v>
      </c>
      <c r="G5" s="34">
        <v>1.8</v>
      </c>
      <c r="H5" s="36">
        <f t="shared" si="2"/>
        <v>4136.4576000000006</v>
      </c>
      <c r="I5" s="37">
        <f t="shared" si="3"/>
        <v>344.70480000000003</v>
      </c>
      <c r="J5" s="37">
        <f t="shared" ref="J5:J53" si="5">I5*$J$3</f>
        <v>292.99908000000005</v>
      </c>
      <c r="K5" s="50">
        <f t="shared" si="4"/>
        <v>2295.7339680000005</v>
      </c>
    </row>
    <row r="6" spans="1:11" x14ac:dyDescent="0.25">
      <c r="A6" s="12" t="s">
        <v>80</v>
      </c>
      <c r="B6" s="12">
        <v>1032</v>
      </c>
      <c r="C6" s="12">
        <f t="shared" si="0"/>
        <v>1248.72</v>
      </c>
      <c r="D6" s="34">
        <v>1.3</v>
      </c>
      <c r="E6" s="35">
        <f t="shared" si="1"/>
        <v>1623.336</v>
      </c>
      <c r="F6" s="12">
        <v>1.6</v>
      </c>
      <c r="G6" s="34">
        <v>1.8</v>
      </c>
      <c r="H6" s="36">
        <f t="shared" si="2"/>
        <v>3596.3136000000004</v>
      </c>
      <c r="I6" s="37">
        <f t="shared" si="3"/>
        <v>299.69280000000003</v>
      </c>
      <c r="J6" s="37">
        <f t="shared" si="5"/>
        <v>254.73888000000002</v>
      </c>
      <c r="K6" s="50">
        <f t="shared" si="4"/>
        <v>1995.9540480000005</v>
      </c>
    </row>
    <row r="7" spans="1:11" x14ac:dyDescent="0.25">
      <c r="A7" s="34" t="s">
        <v>84</v>
      </c>
      <c r="B7" s="37">
        <v>1032</v>
      </c>
      <c r="C7" s="34">
        <f t="shared" si="0"/>
        <v>1248.72</v>
      </c>
      <c r="D7" s="34">
        <v>1.3</v>
      </c>
      <c r="E7" s="35">
        <f t="shared" si="1"/>
        <v>1623.336</v>
      </c>
      <c r="F7" s="34">
        <v>1.65</v>
      </c>
      <c r="G7" s="34">
        <v>1.8</v>
      </c>
      <c r="H7" s="36">
        <f t="shared" si="2"/>
        <v>3708.6983999999998</v>
      </c>
      <c r="I7" s="37">
        <f t="shared" si="3"/>
        <v>309.0582</v>
      </c>
      <c r="J7" s="37">
        <f t="shared" si="5"/>
        <v>262.69947000000002</v>
      </c>
      <c r="K7" s="50">
        <f t="shared" si="4"/>
        <v>2058.327612</v>
      </c>
    </row>
    <row r="8" spans="1:11" x14ac:dyDescent="0.25">
      <c r="A8" s="12" t="s">
        <v>86</v>
      </c>
      <c r="B8" s="12">
        <v>722</v>
      </c>
      <c r="C8" s="12">
        <f t="shared" si="0"/>
        <v>873.62</v>
      </c>
      <c r="D8" s="34">
        <v>1.3</v>
      </c>
      <c r="E8" s="35">
        <f t="shared" si="1"/>
        <v>1135.7060000000001</v>
      </c>
      <c r="F8" s="12">
        <v>1.65</v>
      </c>
      <c r="G8" s="34">
        <v>1.8</v>
      </c>
      <c r="H8" s="36">
        <f t="shared" si="2"/>
        <v>2594.6514000000002</v>
      </c>
      <c r="I8" s="37">
        <f t="shared" si="3"/>
        <v>216.22095000000002</v>
      </c>
      <c r="J8" s="37">
        <f t="shared" si="5"/>
        <v>183.78780750000001</v>
      </c>
      <c r="K8" s="50">
        <f t="shared" si="4"/>
        <v>1440.0315270000003</v>
      </c>
    </row>
    <row r="9" spans="1:11" x14ac:dyDescent="0.25">
      <c r="A9" s="12" t="s">
        <v>69</v>
      </c>
      <c r="B9" s="12">
        <v>470</v>
      </c>
      <c r="C9" s="12">
        <f t="shared" si="0"/>
        <v>568.69999999999993</v>
      </c>
      <c r="D9" s="34">
        <v>1.3</v>
      </c>
      <c r="E9" s="35">
        <f t="shared" si="1"/>
        <v>739.31</v>
      </c>
      <c r="F9" s="12">
        <v>1.65</v>
      </c>
      <c r="G9" s="34">
        <v>1.8</v>
      </c>
      <c r="H9" s="36">
        <f t="shared" si="2"/>
        <v>1689.0389999999998</v>
      </c>
      <c r="I9" s="37">
        <f t="shared" si="3"/>
        <v>140.75324999999998</v>
      </c>
      <c r="J9" s="37">
        <f t="shared" si="5"/>
        <v>119.64026249999998</v>
      </c>
      <c r="K9" s="50">
        <f t="shared" si="4"/>
        <v>937.4166449999999</v>
      </c>
    </row>
    <row r="10" spans="1:11" x14ac:dyDescent="0.25">
      <c r="A10" s="12" t="s">
        <v>87</v>
      </c>
      <c r="B10" s="12">
        <v>2478</v>
      </c>
      <c r="C10" s="12">
        <f t="shared" si="0"/>
        <v>2998.38</v>
      </c>
      <c r="D10" s="34">
        <v>1.3</v>
      </c>
      <c r="E10" s="35">
        <f t="shared" si="1"/>
        <v>3897.8940000000002</v>
      </c>
      <c r="F10" s="12">
        <v>1.5</v>
      </c>
      <c r="G10" s="34">
        <v>1.8</v>
      </c>
      <c r="H10" s="36">
        <f t="shared" si="2"/>
        <v>8095.6259999999993</v>
      </c>
      <c r="I10" s="37">
        <f t="shared" si="3"/>
        <v>674.63549999999998</v>
      </c>
      <c r="J10" s="37">
        <f t="shared" si="5"/>
        <v>573.44017499999995</v>
      </c>
      <c r="K10" s="50">
        <f t="shared" si="4"/>
        <v>4493.0724300000002</v>
      </c>
    </row>
    <row r="11" spans="1:11" x14ac:dyDescent="0.25">
      <c r="A11" s="12" t="s">
        <v>101</v>
      </c>
      <c r="B11" s="12">
        <v>2614</v>
      </c>
      <c r="C11" s="12">
        <f t="shared" si="0"/>
        <v>3162.94</v>
      </c>
      <c r="D11" s="34">
        <v>1.3</v>
      </c>
      <c r="E11" s="35">
        <f t="shared" si="1"/>
        <v>4111.8220000000001</v>
      </c>
      <c r="F11" s="12">
        <v>1.5</v>
      </c>
      <c r="G11" s="34">
        <v>1.8</v>
      </c>
      <c r="H11" s="36">
        <f t="shared" si="2"/>
        <v>8539.9380000000001</v>
      </c>
      <c r="I11" s="37">
        <f t="shared" si="3"/>
        <v>711.66150000000005</v>
      </c>
      <c r="J11" s="37">
        <f t="shared" si="5"/>
        <v>604.91227500000002</v>
      </c>
      <c r="K11" s="50">
        <f t="shared" si="4"/>
        <v>4739.6655900000005</v>
      </c>
    </row>
    <row r="12" spans="1:11" x14ac:dyDescent="0.25">
      <c r="A12" s="12" t="s">
        <v>62</v>
      </c>
      <c r="B12" s="12">
        <v>415</v>
      </c>
      <c r="C12" s="12">
        <f t="shared" si="0"/>
        <v>502.15</v>
      </c>
      <c r="D12" s="34">
        <v>1.3</v>
      </c>
      <c r="E12" s="35">
        <f t="shared" si="1"/>
        <v>652.79499999999996</v>
      </c>
      <c r="F12" s="34">
        <v>1.8</v>
      </c>
      <c r="G12" s="34">
        <v>1.8</v>
      </c>
      <c r="H12" s="36">
        <f t="shared" si="2"/>
        <v>1626.9660000000001</v>
      </c>
      <c r="I12" s="37">
        <f t="shared" si="3"/>
        <v>135.5805</v>
      </c>
      <c r="J12" s="37">
        <f t="shared" si="5"/>
        <v>115.243425</v>
      </c>
      <c r="K12" s="50">
        <f t="shared" si="4"/>
        <v>902.96613000000013</v>
      </c>
    </row>
    <row r="13" spans="1:11" x14ac:dyDescent="0.25">
      <c r="A13" s="12" t="s">
        <v>63</v>
      </c>
      <c r="B13" s="12">
        <v>980</v>
      </c>
      <c r="C13" s="12">
        <f t="shared" si="0"/>
        <v>1185.8</v>
      </c>
      <c r="D13" s="34">
        <v>1.3</v>
      </c>
      <c r="E13" s="35">
        <f t="shared" si="1"/>
        <v>1541.54</v>
      </c>
      <c r="F13" s="34">
        <v>1.6879999999999999</v>
      </c>
      <c r="G13" s="34">
        <v>1.8</v>
      </c>
      <c r="H13" s="36">
        <f t="shared" si="2"/>
        <v>3602.9347199999997</v>
      </c>
      <c r="I13" s="37">
        <f t="shared" si="3"/>
        <v>300.24455999999998</v>
      </c>
      <c r="J13" s="37">
        <f t="shared" si="5"/>
        <v>255.20787599999997</v>
      </c>
      <c r="K13" s="50">
        <f t="shared" si="4"/>
        <v>1999.6287695999999</v>
      </c>
    </row>
    <row r="14" spans="1:11" x14ac:dyDescent="0.25">
      <c r="A14" s="12" t="s">
        <v>79</v>
      </c>
      <c r="B14" s="12">
        <v>1135</v>
      </c>
      <c r="C14" s="12">
        <f t="shared" si="0"/>
        <v>1373.35</v>
      </c>
      <c r="D14" s="34">
        <v>1.3</v>
      </c>
      <c r="E14" s="35">
        <f t="shared" si="1"/>
        <v>1785.355</v>
      </c>
      <c r="F14" s="12">
        <v>1.65</v>
      </c>
      <c r="G14" s="34">
        <v>1.8</v>
      </c>
      <c r="H14" s="36">
        <f t="shared" si="2"/>
        <v>4078.8494999999994</v>
      </c>
      <c r="I14" s="37">
        <f t="shared" si="3"/>
        <v>339.90412499999996</v>
      </c>
      <c r="J14" s="37">
        <f t="shared" si="5"/>
        <v>288.91850624999995</v>
      </c>
      <c r="K14" s="50">
        <f t="shared" si="4"/>
        <v>2263.7614724999999</v>
      </c>
    </row>
    <row r="15" spans="1:11" x14ac:dyDescent="0.25">
      <c r="A15" s="12" t="s">
        <v>74</v>
      </c>
      <c r="B15" s="12">
        <v>516</v>
      </c>
      <c r="C15" s="12">
        <f t="shared" si="0"/>
        <v>624.36</v>
      </c>
      <c r="D15" s="34">
        <v>1.3</v>
      </c>
      <c r="E15" s="35">
        <f t="shared" ref="E15" si="6">C15*D15</f>
        <v>811.66800000000001</v>
      </c>
      <c r="F15" s="34">
        <v>1.6</v>
      </c>
      <c r="G15" s="34">
        <v>1.8</v>
      </c>
      <c r="H15" s="36">
        <f t="shared" ref="H15" si="7">C15*F15*G15</f>
        <v>1798.1568000000002</v>
      </c>
      <c r="I15" s="37">
        <f t="shared" ref="I15" si="8">H15/$I$3</f>
        <v>149.84640000000002</v>
      </c>
      <c r="J15" s="37">
        <f t="shared" ref="J15" si="9">I15*$J$3</f>
        <v>127.36944000000001</v>
      </c>
      <c r="K15" s="50">
        <f t="shared" ref="K15" si="10">H15*$K$3</f>
        <v>997.97702400000026</v>
      </c>
    </row>
    <row r="16" spans="1:11" x14ac:dyDescent="0.25">
      <c r="A16" s="12" t="s">
        <v>111</v>
      </c>
      <c r="B16" s="12">
        <v>4131</v>
      </c>
      <c r="C16" s="12">
        <f t="shared" si="0"/>
        <v>4998.51</v>
      </c>
      <c r="D16" s="34">
        <v>1.3</v>
      </c>
      <c r="E16" s="35">
        <f t="shared" ref="E16" si="11">C16*D16</f>
        <v>6498.0630000000001</v>
      </c>
      <c r="F16" s="34">
        <v>1.5</v>
      </c>
      <c r="G16" s="34">
        <v>1.8</v>
      </c>
      <c r="H16" s="36">
        <f t="shared" ref="H16" si="12">C16*F16*G16</f>
        <v>13495.977000000001</v>
      </c>
      <c r="I16" s="37">
        <f t="shared" ref="I16" si="13">H16/$I$3</f>
        <v>1124.6647500000001</v>
      </c>
      <c r="J16" s="37">
        <f t="shared" ref="J16" si="14">I16*$J$3</f>
        <v>955.96503750000011</v>
      </c>
      <c r="K16" s="50">
        <f t="shared" ref="K16" si="15">H16*$K$3</f>
        <v>7490.2672350000012</v>
      </c>
    </row>
    <row r="17" spans="1:11" x14ac:dyDescent="0.25">
      <c r="A17" s="12" t="s">
        <v>104</v>
      </c>
      <c r="B17" s="12">
        <v>2582</v>
      </c>
      <c r="C17" s="12">
        <f t="shared" si="0"/>
        <v>3124.22</v>
      </c>
      <c r="D17" s="34">
        <v>1.3</v>
      </c>
      <c r="E17" s="35">
        <f t="shared" si="1"/>
        <v>4061.4859999999999</v>
      </c>
      <c r="F17" s="12">
        <v>1.65</v>
      </c>
      <c r="G17" s="34">
        <v>1.8</v>
      </c>
      <c r="H17" s="36">
        <f t="shared" si="2"/>
        <v>9278.9333999999999</v>
      </c>
      <c r="I17" s="37">
        <f t="shared" si="3"/>
        <v>773.24445000000003</v>
      </c>
      <c r="J17" s="37">
        <f t="shared" si="5"/>
        <v>657.25778249999996</v>
      </c>
      <c r="K17" s="50">
        <f t="shared" si="4"/>
        <v>5149.8080370000007</v>
      </c>
    </row>
    <row r="18" spans="1:11" x14ac:dyDescent="0.25">
      <c r="A18" s="12" t="s">
        <v>93</v>
      </c>
      <c r="B18" s="12">
        <v>3098</v>
      </c>
      <c r="C18" s="12">
        <f t="shared" si="0"/>
        <v>3748.58</v>
      </c>
      <c r="D18" s="34">
        <v>1.3</v>
      </c>
      <c r="E18" s="35">
        <f t="shared" si="1"/>
        <v>4873.1540000000005</v>
      </c>
      <c r="F18" s="12">
        <v>1.55</v>
      </c>
      <c r="G18" s="34">
        <v>1.8</v>
      </c>
      <c r="H18" s="36">
        <f t="shared" si="2"/>
        <v>10458.538200000001</v>
      </c>
      <c r="I18" s="37">
        <f t="shared" si="3"/>
        <v>871.54485000000011</v>
      </c>
      <c r="J18" s="37">
        <f t="shared" si="5"/>
        <v>740.81312250000008</v>
      </c>
      <c r="K18" s="50">
        <f t="shared" si="4"/>
        <v>5804.4887010000011</v>
      </c>
    </row>
    <row r="19" spans="1:11" x14ac:dyDescent="0.25">
      <c r="A19" s="12" t="s">
        <v>76</v>
      </c>
      <c r="B19" s="12">
        <v>3873</v>
      </c>
      <c r="C19" s="12">
        <f t="shared" si="0"/>
        <v>4686.33</v>
      </c>
      <c r="D19" s="34">
        <v>1.3</v>
      </c>
      <c r="E19" s="35">
        <f t="shared" si="1"/>
        <v>6092.2290000000003</v>
      </c>
      <c r="F19" s="12">
        <v>1.55</v>
      </c>
      <c r="G19" s="34">
        <v>1.8</v>
      </c>
      <c r="H19" s="36">
        <f t="shared" si="2"/>
        <v>13074.860699999999</v>
      </c>
      <c r="I19" s="37">
        <f t="shared" si="3"/>
        <v>1089.571725</v>
      </c>
      <c r="J19" s="37">
        <f t="shared" si="5"/>
        <v>926.13596625000002</v>
      </c>
      <c r="K19" s="50">
        <f t="shared" si="4"/>
        <v>7256.5476884999998</v>
      </c>
    </row>
    <row r="20" spans="1:11" x14ac:dyDescent="0.25">
      <c r="A20" s="12" t="s">
        <v>73</v>
      </c>
      <c r="B20" s="12">
        <v>1710</v>
      </c>
      <c r="C20" s="12">
        <f t="shared" si="0"/>
        <v>2069.1</v>
      </c>
      <c r="D20" s="34">
        <v>1.3</v>
      </c>
      <c r="E20" s="35">
        <f t="shared" si="1"/>
        <v>2689.83</v>
      </c>
      <c r="F20" s="12">
        <v>1.6</v>
      </c>
      <c r="G20" s="34">
        <v>1.8</v>
      </c>
      <c r="H20" s="36">
        <f t="shared" si="2"/>
        <v>5959.0079999999998</v>
      </c>
      <c r="I20" s="37">
        <f t="shared" si="3"/>
        <v>496.584</v>
      </c>
      <c r="J20" s="37">
        <f t="shared" si="5"/>
        <v>422.09640000000002</v>
      </c>
      <c r="K20" s="50">
        <f t="shared" si="4"/>
        <v>3307.24944</v>
      </c>
    </row>
    <row r="21" spans="1:11" x14ac:dyDescent="0.25">
      <c r="A21" s="12" t="s">
        <v>81</v>
      </c>
      <c r="B21" s="12">
        <v>1750</v>
      </c>
      <c r="C21" s="12">
        <f t="shared" si="0"/>
        <v>2117.5</v>
      </c>
      <c r="D21" s="34">
        <v>1.3</v>
      </c>
      <c r="E21" s="35">
        <f t="shared" si="1"/>
        <v>2752.75</v>
      </c>
      <c r="F21" s="12">
        <v>1.58</v>
      </c>
      <c r="G21" s="34">
        <v>1.8</v>
      </c>
      <c r="H21" s="36">
        <f t="shared" si="2"/>
        <v>6022.17</v>
      </c>
      <c r="I21" s="37">
        <f t="shared" si="3"/>
        <v>501.84750000000003</v>
      </c>
      <c r="J21" s="37">
        <f t="shared" si="5"/>
        <v>426.57037500000001</v>
      </c>
      <c r="K21" s="50">
        <f t="shared" si="4"/>
        <v>3342.3043500000003</v>
      </c>
    </row>
    <row r="22" spans="1:11" x14ac:dyDescent="0.25">
      <c r="A22" s="12" t="s">
        <v>89</v>
      </c>
      <c r="B22" s="12">
        <v>774</v>
      </c>
      <c r="C22" s="12">
        <f t="shared" si="0"/>
        <v>936.54</v>
      </c>
      <c r="D22" s="34">
        <v>1.3</v>
      </c>
      <c r="E22" s="35">
        <f t="shared" si="1"/>
        <v>1217.502</v>
      </c>
      <c r="F22" s="12">
        <v>1.6</v>
      </c>
      <c r="G22" s="34">
        <v>1.8</v>
      </c>
      <c r="H22" s="36">
        <f t="shared" si="2"/>
        <v>2697.2352000000001</v>
      </c>
      <c r="I22" s="37">
        <f t="shared" si="3"/>
        <v>224.7696</v>
      </c>
      <c r="J22" s="37">
        <f t="shared" si="5"/>
        <v>191.05416</v>
      </c>
      <c r="K22" s="50">
        <f t="shared" si="4"/>
        <v>1496.9655360000002</v>
      </c>
    </row>
    <row r="23" spans="1:11" x14ac:dyDescent="0.25">
      <c r="A23" s="12" t="s">
        <v>99</v>
      </c>
      <c r="B23" s="12">
        <v>712</v>
      </c>
      <c r="C23" s="12">
        <f t="shared" si="0"/>
        <v>861.52</v>
      </c>
      <c r="D23" s="34">
        <v>1.3</v>
      </c>
      <c r="E23" s="35">
        <f t="shared" si="1"/>
        <v>1119.9760000000001</v>
      </c>
      <c r="F23" s="12">
        <v>1.62</v>
      </c>
      <c r="G23" s="34">
        <v>1.8</v>
      </c>
      <c r="H23" s="36">
        <f t="shared" si="2"/>
        <v>2512.1923200000006</v>
      </c>
      <c r="I23" s="37">
        <f t="shared" si="3"/>
        <v>209.34936000000005</v>
      </c>
      <c r="J23" s="37">
        <f t="shared" si="5"/>
        <v>177.94695600000003</v>
      </c>
      <c r="K23" s="50">
        <f t="shared" si="4"/>
        <v>1394.2667376000004</v>
      </c>
    </row>
    <row r="24" spans="1:11" x14ac:dyDescent="0.25">
      <c r="A24" s="12" t="s">
        <v>98</v>
      </c>
      <c r="B24" s="12">
        <v>1536</v>
      </c>
      <c r="C24" s="12">
        <f t="shared" si="0"/>
        <v>1858.56</v>
      </c>
      <c r="D24" s="34">
        <v>1.3</v>
      </c>
      <c r="E24" s="35">
        <f t="shared" si="1"/>
        <v>2416.1280000000002</v>
      </c>
      <c r="F24" s="12">
        <v>1.6</v>
      </c>
      <c r="G24" s="34">
        <v>1.8</v>
      </c>
      <c r="H24" s="36">
        <f t="shared" si="2"/>
        <v>5352.6527999999998</v>
      </c>
      <c r="I24" s="37">
        <f t="shared" si="3"/>
        <v>446.05439999999999</v>
      </c>
      <c r="J24" s="37">
        <f t="shared" si="5"/>
        <v>379.14623999999998</v>
      </c>
      <c r="K24" s="50">
        <f t="shared" si="4"/>
        <v>2970.7223040000003</v>
      </c>
    </row>
    <row r="25" spans="1:11" x14ac:dyDescent="0.25">
      <c r="A25" s="12" t="s">
        <v>100</v>
      </c>
      <c r="B25" s="12">
        <v>1910</v>
      </c>
      <c r="C25" s="12">
        <f t="shared" si="0"/>
        <v>2311.1</v>
      </c>
      <c r="D25" s="34">
        <v>1.3</v>
      </c>
      <c r="E25" s="35">
        <f t="shared" si="1"/>
        <v>3004.43</v>
      </c>
      <c r="F25" s="12">
        <v>1.65</v>
      </c>
      <c r="G25" s="34">
        <v>1.8</v>
      </c>
      <c r="H25" s="36">
        <f t="shared" si="2"/>
        <v>6863.9669999999996</v>
      </c>
      <c r="I25" s="37">
        <f t="shared" si="3"/>
        <v>571.99725000000001</v>
      </c>
      <c r="J25" s="37">
        <f t="shared" si="5"/>
        <v>486.19766249999998</v>
      </c>
      <c r="K25" s="50">
        <f t="shared" si="4"/>
        <v>3809.5016850000002</v>
      </c>
    </row>
    <row r="26" spans="1:11" x14ac:dyDescent="0.25">
      <c r="A26" s="12" t="s">
        <v>82</v>
      </c>
      <c r="B26" s="12">
        <v>980</v>
      </c>
      <c r="C26" s="12">
        <f t="shared" si="0"/>
        <v>1185.8</v>
      </c>
      <c r="D26" s="34">
        <v>1.3</v>
      </c>
      <c r="E26" s="35">
        <f t="shared" si="1"/>
        <v>1541.54</v>
      </c>
      <c r="F26" s="12">
        <v>1.6</v>
      </c>
      <c r="G26" s="34">
        <v>1.8</v>
      </c>
      <c r="H26" s="36">
        <f t="shared" si="2"/>
        <v>3415.1039999999998</v>
      </c>
      <c r="I26" s="37">
        <f t="shared" si="3"/>
        <v>284.59199999999998</v>
      </c>
      <c r="J26" s="37">
        <f t="shared" si="5"/>
        <v>241.90319999999997</v>
      </c>
      <c r="K26" s="50">
        <f t="shared" si="4"/>
        <v>1895.3827200000001</v>
      </c>
    </row>
    <row r="27" spans="1:11" x14ac:dyDescent="0.25">
      <c r="A27" s="12" t="s">
        <v>53</v>
      </c>
      <c r="B27" s="12">
        <v>928</v>
      </c>
      <c r="C27" s="12">
        <f t="shared" si="0"/>
        <v>1122.8799999999999</v>
      </c>
      <c r="D27" s="34">
        <v>1.3</v>
      </c>
      <c r="E27" s="35">
        <f t="shared" si="1"/>
        <v>1459.7439999999999</v>
      </c>
      <c r="F27" s="34">
        <v>1.75</v>
      </c>
      <c r="G27" s="34">
        <v>1.8</v>
      </c>
      <c r="H27" s="36">
        <f t="shared" si="2"/>
        <v>3537.0719999999997</v>
      </c>
      <c r="I27" s="37">
        <f t="shared" si="3"/>
        <v>294.75599999999997</v>
      </c>
      <c r="J27" s="37">
        <f t="shared" si="5"/>
        <v>250.54259999999996</v>
      </c>
      <c r="K27" s="50">
        <f t="shared" si="4"/>
        <v>1963.0749599999999</v>
      </c>
    </row>
    <row r="28" spans="1:11" x14ac:dyDescent="0.25">
      <c r="A28" s="12" t="s">
        <v>115</v>
      </c>
      <c r="B28" s="12">
        <v>2013</v>
      </c>
      <c r="C28" s="12">
        <f t="shared" si="0"/>
        <v>2435.73</v>
      </c>
      <c r="D28" s="34">
        <v>1.3</v>
      </c>
      <c r="E28" s="35">
        <f t="shared" ref="E28" si="16">C28*D28</f>
        <v>3166.4490000000001</v>
      </c>
      <c r="F28" s="12">
        <v>1.7</v>
      </c>
      <c r="G28" s="34">
        <v>1.8</v>
      </c>
      <c r="H28" s="36">
        <f t="shared" ref="H28" si="17">C28*F28*G28</f>
        <v>7453.3338000000003</v>
      </c>
      <c r="I28" s="37">
        <f t="shared" ref="I28" si="18">H28/$I$3</f>
        <v>621.11115000000007</v>
      </c>
      <c r="J28" s="37">
        <f t="shared" ref="J28" si="19">I28*$J$3</f>
        <v>527.94447750000006</v>
      </c>
      <c r="K28" s="50">
        <f t="shared" ref="K28" si="20">H28*$K$3</f>
        <v>4136.6002590000007</v>
      </c>
    </row>
    <row r="29" spans="1:11" ht="17.25" customHeight="1" x14ac:dyDescent="0.25">
      <c r="A29" s="12" t="s">
        <v>77</v>
      </c>
      <c r="B29" s="12">
        <v>1290</v>
      </c>
      <c r="C29" s="12">
        <f t="shared" si="0"/>
        <v>1560.8999999999999</v>
      </c>
      <c r="D29" s="34">
        <v>1.3</v>
      </c>
      <c r="E29" s="35">
        <f t="shared" si="1"/>
        <v>2029.1699999999998</v>
      </c>
      <c r="F29" s="12">
        <v>1.65</v>
      </c>
      <c r="G29" s="34">
        <v>1.8</v>
      </c>
      <c r="H29" s="36">
        <f t="shared" si="2"/>
        <v>4635.8729999999996</v>
      </c>
      <c r="I29" s="37">
        <f t="shared" si="3"/>
        <v>386.32274999999998</v>
      </c>
      <c r="J29" s="37">
        <f t="shared" si="5"/>
        <v>328.37433749999997</v>
      </c>
      <c r="K29" s="50">
        <f t="shared" si="4"/>
        <v>2572.9095149999998</v>
      </c>
    </row>
    <row r="30" spans="1:11" ht="18" customHeight="1" x14ac:dyDescent="0.25">
      <c r="A30" s="12" t="s">
        <v>83</v>
      </c>
      <c r="B30" s="12">
        <v>1280</v>
      </c>
      <c r="C30" s="12">
        <f t="shared" si="0"/>
        <v>1548.8</v>
      </c>
      <c r="D30" s="34">
        <v>1.3</v>
      </c>
      <c r="E30" s="35">
        <f t="shared" si="1"/>
        <v>2013.44</v>
      </c>
      <c r="F30" s="12">
        <v>1.65</v>
      </c>
      <c r="G30" s="34">
        <v>1.8</v>
      </c>
      <c r="H30" s="36">
        <f t="shared" si="2"/>
        <v>4599.9359999999997</v>
      </c>
      <c r="I30" s="37">
        <f t="shared" si="3"/>
        <v>383.32799999999997</v>
      </c>
      <c r="J30" s="37">
        <f t="shared" si="5"/>
        <v>325.82879999999994</v>
      </c>
      <c r="K30" s="50">
        <f t="shared" si="4"/>
        <v>2552.9644800000001</v>
      </c>
    </row>
    <row r="31" spans="1:11" ht="18" customHeight="1" x14ac:dyDescent="0.25">
      <c r="A31" s="12" t="s">
        <v>88</v>
      </c>
      <c r="B31" s="12">
        <v>722</v>
      </c>
      <c r="C31" s="12">
        <f t="shared" si="0"/>
        <v>873.62</v>
      </c>
      <c r="D31" s="34">
        <v>1.3</v>
      </c>
      <c r="E31" s="35">
        <f t="shared" si="1"/>
        <v>1135.7060000000001</v>
      </c>
      <c r="F31" s="12">
        <v>1.65</v>
      </c>
      <c r="G31" s="34">
        <v>1.8</v>
      </c>
      <c r="H31" s="36">
        <f t="shared" si="2"/>
        <v>2594.6514000000002</v>
      </c>
      <c r="I31" s="37">
        <f t="shared" si="3"/>
        <v>216.22095000000002</v>
      </c>
      <c r="J31" s="37">
        <f t="shared" si="5"/>
        <v>183.78780750000001</v>
      </c>
      <c r="K31" s="50">
        <f t="shared" si="4"/>
        <v>1440.0315270000003</v>
      </c>
    </row>
    <row r="32" spans="1:11" x14ac:dyDescent="0.25">
      <c r="A32" s="12" t="s">
        <v>58</v>
      </c>
      <c r="B32" s="12">
        <v>750</v>
      </c>
      <c r="C32" s="12">
        <f t="shared" si="0"/>
        <v>907.5</v>
      </c>
      <c r="D32" s="34">
        <v>1.3</v>
      </c>
      <c r="E32" s="35">
        <f t="shared" si="1"/>
        <v>1179.75</v>
      </c>
      <c r="F32" s="34">
        <v>1.65</v>
      </c>
      <c r="G32" s="34">
        <v>1.8</v>
      </c>
      <c r="H32" s="36">
        <f t="shared" si="2"/>
        <v>2695.2750000000001</v>
      </c>
      <c r="I32" s="37">
        <f t="shared" si="3"/>
        <v>224.60625000000002</v>
      </c>
      <c r="J32" s="37">
        <f t="shared" si="5"/>
        <v>190.9153125</v>
      </c>
      <c r="K32" s="50">
        <f t="shared" si="4"/>
        <v>1495.8776250000001</v>
      </c>
    </row>
    <row r="33" spans="1:11" x14ac:dyDescent="0.25">
      <c r="A33" s="12" t="s">
        <v>94</v>
      </c>
      <c r="B33" s="12">
        <v>774</v>
      </c>
      <c r="C33" s="12">
        <f t="shared" si="0"/>
        <v>936.54</v>
      </c>
      <c r="D33" s="34">
        <v>1.3</v>
      </c>
      <c r="E33" s="35">
        <f t="shared" si="1"/>
        <v>1217.502</v>
      </c>
      <c r="F33" s="12">
        <v>1.7</v>
      </c>
      <c r="G33" s="34">
        <v>1.8</v>
      </c>
      <c r="H33" s="36">
        <f t="shared" si="2"/>
        <v>2865.8123999999998</v>
      </c>
      <c r="I33" s="37">
        <f t="shared" si="3"/>
        <v>238.81769999999997</v>
      </c>
      <c r="J33" s="37">
        <f t="shared" si="5"/>
        <v>202.99504499999998</v>
      </c>
      <c r="K33" s="50">
        <f t="shared" si="4"/>
        <v>1590.5258820000001</v>
      </c>
    </row>
    <row r="34" spans="1:11" x14ac:dyDescent="0.25">
      <c r="A34" s="12" t="s">
        <v>66</v>
      </c>
      <c r="B34" s="12">
        <v>500</v>
      </c>
      <c r="C34" s="12">
        <f t="shared" si="0"/>
        <v>605</v>
      </c>
      <c r="D34" s="34">
        <v>1.3</v>
      </c>
      <c r="E34" s="35">
        <f t="shared" si="1"/>
        <v>786.5</v>
      </c>
      <c r="F34" s="12">
        <v>1.65</v>
      </c>
      <c r="G34" s="34">
        <v>1.8</v>
      </c>
      <c r="H34" s="36">
        <f t="shared" si="2"/>
        <v>1796.8500000000001</v>
      </c>
      <c r="I34" s="37">
        <f t="shared" si="3"/>
        <v>149.73750000000001</v>
      </c>
      <c r="J34" s="37">
        <f t="shared" si="5"/>
        <v>127.276875</v>
      </c>
      <c r="K34" s="50">
        <f t="shared" si="4"/>
        <v>997.25175000000013</v>
      </c>
    </row>
    <row r="35" spans="1:11" x14ac:dyDescent="0.25">
      <c r="A35" s="12" t="s">
        <v>95</v>
      </c>
      <c r="B35" s="12">
        <v>464</v>
      </c>
      <c r="C35" s="12">
        <f t="shared" si="0"/>
        <v>561.43999999999994</v>
      </c>
      <c r="D35" s="34">
        <v>1.3</v>
      </c>
      <c r="E35" s="35">
        <f t="shared" si="1"/>
        <v>729.87199999999996</v>
      </c>
      <c r="F35" s="12">
        <v>1.65</v>
      </c>
      <c r="G35" s="34">
        <v>1.8</v>
      </c>
      <c r="H35" s="36">
        <f t="shared" si="2"/>
        <v>1667.4767999999997</v>
      </c>
      <c r="I35" s="37">
        <f t="shared" si="3"/>
        <v>138.95639999999997</v>
      </c>
      <c r="J35" s="37">
        <f t="shared" si="5"/>
        <v>118.11293999999998</v>
      </c>
      <c r="K35" s="50">
        <f t="shared" si="4"/>
        <v>925.44962399999986</v>
      </c>
    </row>
    <row r="36" spans="1:11" x14ac:dyDescent="0.25">
      <c r="A36" s="12" t="s">
        <v>90</v>
      </c>
      <c r="B36" s="12">
        <v>567</v>
      </c>
      <c r="C36" s="12">
        <f t="shared" si="0"/>
        <v>686.06999999999994</v>
      </c>
      <c r="D36" s="34">
        <v>1.3</v>
      </c>
      <c r="E36" s="35">
        <f t="shared" si="1"/>
        <v>891.89099999999996</v>
      </c>
      <c r="F36" s="12">
        <v>1.5</v>
      </c>
      <c r="G36" s="34">
        <v>1.8</v>
      </c>
      <c r="H36" s="36">
        <f t="shared" si="2"/>
        <v>1852.3890000000001</v>
      </c>
      <c r="I36" s="37">
        <f t="shared" si="3"/>
        <v>154.36575000000002</v>
      </c>
      <c r="J36" s="37">
        <f t="shared" si="5"/>
        <v>131.21088750000001</v>
      </c>
      <c r="K36" s="50">
        <f t="shared" si="4"/>
        <v>1028.0758950000002</v>
      </c>
    </row>
    <row r="37" spans="1:11" x14ac:dyDescent="0.25">
      <c r="A37" s="12" t="s">
        <v>61</v>
      </c>
      <c r="B37" s="12">
        <v>423</v>
      </c>
      <c r="C37" s="12">
        <f t="shared" si="0"/>
        <v>511.83</v>
      </c>
      <c r="D37" s="34">
        <v>1.3</v>
      </c>
      <c r="E37" s="35">
        <f t="shared" si="1"/>
        <v>665.37900000000002</v>
      </c>
      <c r="F37" s="12">
        <v>1.65</v>
      </c>
      <c r="G37" s="34">
        <v>1.8</v>
      </c>
      <c r="H37" s="36">
        <f t="shared" si="2"/>
        <v>1520.1350999999997</v>
      </c>
      <c r="I37" s="37">
        <f t="shared" si="3"/>
        <v>126.67792499999997</v>
      </c>
      <c r="J37" s="37">
        <f t="shared" si="5"/>
        <v>107.67623624999997</v>
      </c>
      <c r="K37" s="50">
        <f t="shared" si="4"/>
        <v>843.67498049999995</v>
      </c>
    </row>
    <row r="38" spans="1:11" x14ac:dyDescent="0.25">
      <c r="A38" s="12" t="s">
        <v>60</v>
      </c>
      <c r="B38" s="12">
        <v>400</v>
      </c>
      <c r="C38" s="12">
        <f t="shared" si="0"/>
        <v>484</v>
      </c>
      <c r="D38" s="34">
        <v>1.3</v>
      </c>
      <c r="E38" s="35">
        <f t="shared" si="1"/>
        <v>629.20000000000005</v>
      </c>
      <c r="F38" s="12">
        <v>1.7</v>
      </c>
      <c r="G38" s="34">
        <v>1.8</v>
      </c>
      <c r="H38" s="36">
        <f t="shared" si="2"/>
        <v>1481.04</v>
      </c>
      <c r="I38" s="37">
        <f t="shared" si="3"/>
        <v>123.42</v>
      </c>
      <c r="J38" s="37">
        <f t="shared" si="5"/>
        <v>104.907</v>
      </c>
      <c r="K38" s="50">
        <f t="shared" si="4"/>
        <v>821.97720000000004</v>
      </c>
    </row>
    <row r="39" spans="1:11" x14ac:dyDescent="0.25">
      <c r="A39" s="12" t="s">
        <v>103</v>
      </c>
      <c r="B39" s="12">
        <v>412</v>
      </c>
      <c r="C39" s="12">
        <f t="shared" si="0"/>
        <v>498.52</v>
      </c>
      <c r="D39" s="34">
        <v>1.3</v>
      </c>
      <c r="E39" s="35">
        <f t="shared" si="1"/>
        <v>648.07600000000002</v>
      </c>
      <c r="F39" s="12">
        <v>1.7</v>
      </c>
      <c r="G39" s="34">
        <v>1.8</v>
      </c>
      <c r="H39" s="36">
        <f t="shared" si="2"/>
        <v>1525.4712</v>
      </c>
      <c r="I39" s="37">
        <f t="shared" si="3"/>
        <v>127.12259999999999</v>
      </c>
      <c r="J39" s="37">
        <f t="shared" si="5"/>
        <v>108.05420999999998</v>
      </c>
      <c r="K39" s="50">
        <f t="shared" si="4"/>
        <v>846.63651600000003</v>
      </c>
    </row>
    <row r="40" spans="1:11" x14ac:dyDescent="0.25">
      <c r="A40" s="12" t="s">
        <v>67</v>
      </c>
      <c r="B40" s="12">
        <v>380</v>
      </c>
      <c r="C40" s="12">
        <f t="shared" si="0"/>
        <v>459.8</v>
      </c>
      <c r="D40" s="34">
        <v>1.3</v>
      </c>
      <c r="E40" s="35">
        <f t="shared" si="1"/>
        <v>597.74</v>
      </c>
      <c r="F40" s="34">
        <v>1.6</v>
      </c>
      <c r="G40" s="34">
        <v>1.8</v>
      </c>
      <c r="H40" s="36">
        <f t="shared" si="2"/>
        <v>1324.2240000000002</v>
      </c>
      <c r="I40" s="37">
        <f t="shared" si="3"/>
        <v>110.35200000000002</v>
      </c>
      <c r="J40" s="37">
        <f t="shared" si="5"/>
        <v>93.799200000000013</v>
      </c>
      <c r="K40" s="50">
        <f t="shared" si="4"/>
        <v>734.94432000000018</v>
      </c>
    </row>
    <row r="41" spans="1:11" x14ac:dyDescent="0.25">
      <c r="A41" s="12" t="s">
        <v>102</v>
      </c>
      <c r="B41" s="12">
        <v>376</v>
      </c>
      <c r="C41" s="12">
        <f t="shared" si="0"/>
        <v>454.96</v>
      </c>
      <c r="D41" s="34">
        <v>1.3</v>
      </c>
      <c r="E41" s="35">
        <f t="shared" si="1"/>
        <v>591.44799999999998</v>
      </c>
      <c r="F41" s="12">
        <v>1.6</v>
      </c>
      <c r="G41" s="34">
        <v>1.8</v>
      </c>
      <c r="H41" s="36">
        <f t="shared" si="2"/>
        <v>1310.2848000000001</v>
      </c>
      <c r="I41" s="37">
        <f t="shared" si="3"/>
        <v>109.19040000000001</v>
      </c>
      <c r="J41" s="37">
        <f t="shared" si="5"/>
        <v>92.811840000000004</v>
      </c>
      <c r="K41" s="50">
        <f t="shared" si="4"/>
        <v>727.20806400000015</v>
      </c>
    </row>
    <row r="42" spans="1:11" x14ac:dyDescent="0.25">
      <c r="A42" s="12" t="s">
        <v>75</v>
      </c>
      <c r="B42" s="12">
        <v>516</v>
      </c>
      <c r="C42" s="12">
        <f t="shared" si="0"/>
        <v>624.36</v>
      </c>
      <c r="D42" s="34">
        <v>1.3</v>
      </c>
      <c r="E42" s="35">
        <f t="shared" si="1"/>
        <v>811.66800000000001</v>
      </c>
      <c r="F42" s="34">
        <v>1.6</v>
      </c>
      <c r="G42" s="34">
        <v>1.8</v>
      </c>
      <c r="H42" s="36">
        <f t="shared" si="2"/>
        <v>1798.1568000000002</v>
      </c>
      <c r="I42" s="37">
        <f t="shared" si="3"/>
        <v>149.84640000000002</v>
      </c>
      <c r="J42" s="37">
        <f t="shared" si="5"/>
        <v>127.36944000000001</v>
      </c>
      <c r="K42" s="50">
        <f t="shared" si="4"/>
        <v>997.97702400000026</v>
      </c>
    </row>
    <row r="43" spans="1:11" x14ac:dyDescent="0.25">
      <c r="A43" s="12" t="s">
        <v>113</v>
      </c>
      <c r="B43" s="12">
        <v>541</v>
      </c>
      <c r="C43" s="12">
        <f t="shared" si="0"/>
        <v>654.61</v>
      </c>
      <c r="D43" s="34">
        <v>1.3</v>
      </c>
      <c r="E43" s="35">
        <f t="shared" ref="E43" si="21">C43*D43</f>
        <v>850.99300000000005</v>
      </c>
      <c r="F43" s="12">
        <v>1.65</v>
      </c>
      <c r="G43" s="34">
        <v>1.8</v>
      </c>
      <c r="H43" s="36">
        <f t="shared" ref="H43" si="22">C43*F43*G43</f>
        <v>1944.1916999999999</v>
      </c>
      <c r="I43" s="37">
        <f t="shared" ref="I43" si="23">H43/$I$3</f>
        <v>162.015975</v>
      </c>
      <c r="J43" s="37">
        <f t="shared" ref="J43" si="24">I43*$J$3</f>
        <v>137.71357874999998</v>
      </c>
      <c r="K43" s="50">
        <f t="shared" ref="K43" si="25">H43*$K$3</f>
        <v>1079.0263935</v>
      </c>
    </row>
    <row r="44" spans="1:11" x14ac:dyDescent="0.25">
      <c r="A44" s="12" t="s">
        <v>112</v>
      </c>
      <c r="B44" s="12">
        <v>423</v>
      </c>
      <c r="C44" s="12">
        <f t="shared" si="0"/>
        <v>511.83</v>
      </c>
      <c r="D44" s="34">
        <v>1.3</v>
      </c>
      <c r="E44" s="35">
        <f t="shared" si="1"/>
        <v>665.37900000000002</v>
      </c>
      <c r="F44" s="12">
        <v>1.65</v>
      </c>
      <c r="G44" s="34">
        <v>1.8</v>
      </c>
      <c r="H44" s="36">
        <f t="shared" si="2"/>
        <v>1520.1350999999997</v>
      </c>
      <c r="I44" s="37">
        <f t="shared" si="3"/>
        <v>126.67792499999997</v>
      </c>
      <c r="J44" s="37">
        <f t="shared" si="5"/>
        <v>107.67623624999997</v>
      </c>
      <c r="K44" s="50">
        <f t="shared" si="4"/>
        <v>843.67498049999995</v>
      </c>
    </row>
    <row r="45" spans="1:11" x14ac:dyDescent="0.25">
      <c r="A45" s="12" t="s">
        <v>78</v>
      </c>
      <c r="B45" s="12">
        <v>670</v>
      </c>
      <c r="C45" s="12">
        <f t="shared" si="0"/>
        <v>810.69999999999993</v>
      </c>
      <c r="D45" s="34">
        <v>1.3</v>
      </c>
      <c r="E45" s="35">
        <f t="shared" si="1"/>
        <v>1053.9099999999999</v>
      </c>
      <c r="F45" s="34">
        <v>1.65</v>
      </c>
      <c r="G45" s="34">
        <v>1.8</v>
      </c>
      <c r="H45" s="36">
        <f t="shared" si="2"/>
        <v>2407.7789999999995</v>
      </c>
      <c r="I45" s="37">
        <f t="shared" si="3"/>
        <v>200.64824999999996</v>
      </c>
      <c r="J45" s="37">
        <f t="shared" si="5"/>
        <v>170.55101249999996</v>
      </c>
      <c r="K45" s="50">
        <f t="shared" si="4"/>
        <v>1336.3173449999999</v>
      </c>
    </row>
    <row r="46" spans="1:11" x14ac:dyDescent="0.25">
      <c r="A46" s="12" t="s">
        <v>96</v>
      </c>
      <c r="B46" s="12">
        <v>722</v>
      </c>
      <c r="C46" s="12">
        <f t="shared" si="0"/>
        <v>873.62</v>
      </c>
      <c r="D46" s="34">
        <v>1.3</v>
      </c>
      <c r="E46" s="35">
        <f t="shared" si="1"/>
        <v>1135.7060000000001</v>
      </c>
      <c r="F46" s="12">
        <v>1.65</v>
      </c>
      <c r="G46" s="34">
        <v>1.8</v>
      </c>
      <c r="H46" s="36">
        <f t="shared" si="2"/>
        <v>2594.6514000000002</v>
      </c>
      <c r="I46" s="37">
        <f t="shared" si="3"/>
        <v>216.22095000000002</v>
      </c>
      <c r="J46" s="37">
        <f t="shared" si="5"/>
        <v>183.78780750000001</v>
      </c>
      <c r="K46" s="50">
        <f t="shared" si="4"/>
        <v>1440.0315270000003</v>
      </c>
    </row>
    <row r="47" spans="1:11" x14ac:dyDescent="0.25">
      <c r="A47" s="12" t="s">
        <v>114</v>
      </c>
      <c r="B47" s="12">
        <v>1156</v>
      </c>
      <c r="C47" s="12">
        <f t="shared" si="0"/>
        <v>1398.76</v>
      </c>
      <c r="D47" s="34">
        <v>1.3</v>
      </c>
      <c r="E47" s="35">
        <f t="shared" ref="E47" si="26">C47*D47</f>
        <v>1818.3880000000001</v>
      </c>
      <c r="F47" s="34">
        <v>1.65</v>
      </c>
      <c r="G47" s="34">
        <v>1.8</v>
      </c>
      <c r="H47" s="36">
        <f t="shared" ref="H47" si="27">C47*F47*G47</f>
        <v>4154.3171999999995</v>
      </c>
      <c r="I47" s="37">
        <f t="shared" ref="I47" si="28">H47/$I$3</f>
        <v>346.19309999999996</v>
      </c>
      <c r="J47" s="37">
        <f t="shared" ref="J47" si="29">I47*$J$3</f>
        <v>294.26413499999995</v>
      </c>
      <c r="K47" s="50">
        <f t="shared" ref="K47" si="30">H47*$K$3</f>
        <v>2305.6460459999998</v>
      </c>
    </row>
    <row r="48" spans="1:11" x14ac:dyDescent="0.25">
      <c r="A48" s="34" t="s">
        <v>41</v>
      </c>
      <c r="B48" s="40">
        <v>380</v>
      </c>
      <c r="C48" s="34">
        <f t="shared" si="0"/>
        <v>459.8</v>
      </c>
      <c r="D48" s="34">
        <v>1.3</v>
      </c>
      <c r="E48" s="35">
        <f t="shared" si="1"/>
        <v>597.74</v>
      </c>
      <c r="F48" s="34">
        <v>1.7</v>
      </c>
      <c r="G48" s="34">
        <v>1.8</v>
      </c>
      <c r="H48" s="36">
        <f t="shared" si="2"/>
        <v>1406.9880000000001</v>
      </c>
      <c r="I48" s="37">
        <f t="shared" si="3"/>
        <v>117.24900000000001</v>
      </c>
      <c r="J48" s="37">
        <f t="shared" si="5"/>
        <v>99.661650000000009</v>
      </c>
      <c r="K48" s="50">
        <f t="shared" si="4"/>
        <v>780.87834000000009</v>
      </c>
    </row>
    <row r="49" spans="1:11" x14ac:dyDescent="0.25">
      <c r="A49" s="34" t="s">
        <v>56</v>
      </c>
      <c r="B49" s="40">
        <v>380</v>
      </c>
      <c r="C49" s="34">
        <f t="shared" si="0"/>
        <v>459.8</v>
      </c>
      <c r="D49" s="34">
        <v>1.3</v>
      </c>
      <c r="E49" s="35">
        <f t="shared" si="1"/>
        <v>597.74</v>
      </c>
      <c r="F49" s="34">
        <v>1.7</v>
      </c>
      <c r="G49" s="34">
        <v>1.8</v>
      </c>
      <c r="H49" s="36">
        <f t="shared" si="2"/>
        <v>1406.9880000000001</v>
      </c>
      <c r="I49" s="37">
        <f t="shared" si="3"/>
        <v>117.24900000000001</v>
      </c>
      <c r="J49" s="37">
        <f t="shared" si="5"/>
        <v>99.661650000000009</v>
      </c>
      <c r="K49" s="50">
        <f t="shared" si="4"/>
        <v>780.87834000000009</v>
      </c>
    </row>
    <row r="50" spans="1:11" x14ac:dyDescent="0.25">
      <c r="A50" s="34" t="s">
        <v>97</v>
      </c>
      <c r="B50" s="40">
        <v>955</v>
      </c>
      <c r="C50" s="34">
        <f t="shared" si="0"/>
        <v>1155.55</v>
      </c>
      <c r="D50" s="34">
        <v>1.3</v>
      </c>
      <c r="E50" s="35">
        <f t="shared" si="1"/>
        <v>1502.2149999999999</v>
      </c>
      <c r="F50" s="34">
        <v>1.65</v>
      </c>
      <c r="G50" s="34">
        <v>1.8</v>
      </c>
      <c r="H50" s="36">
        <f t="shared" si="2"/>
        <v>3431.9834999999998</v>
      </c>
      <c r="I50" s="37">
        <f t="shared" si="3"/>
        <v>285.998625</v>
      </c>
      <c r="J50" s="37">
        <f t="shared" si="5"/>
        <v>243.09883124999999</v>
      </c>
      <c r="K50" s="50">
        <f t="shared" si="4"/>
        <v>1904.7508425000001</v>
      </c>
    </row>
    <row r="51" spans="1:11" x14ac:dyDescent="0.25">
      <c r="A51" s="34" t="s">
        <v>105</v>
      </c>
      <c r="B51" s="40">
        <v>1445</v>
      </c>
      <c r="C51" s="34">
        <f t="shared" si="0"/>
        <v>1748.45</v>
      </c>
      <c r="D51" s="34">
        <v>1.3</v>
      </c>
      <c r="E51" s="35">
        <f t="shared" si="1"/>
        <v>2272.9850000000001</v>
      </c>
      <c r="F51" s="34">
        <v>1.6</v>
      </c>
      <c r="G51" s="34">
        <v>1.8</v>
      </c>
      <c r="H51" s="36">
        <f t="shared" si="2"/>
        <v>5035.536000000001</v>
      </c>
      <c r="I51" s="37">
        <f t="shared" si="3"/>
        <v>419.6280000000001</v>
      </c>
      <c r="J51" s="37">
        <f t="shared" si="5"/>
        <v>356.68380000000008</v>
      </c>
      <c r="K51" s="50">
        <f t="shared" si="4"/>
        <v>2794.7224800000008</v>
      </c>
    </row>
    <row r="52" spans="1:11" x14ac:dyDescent="0.25">
      <c r="A52" s="12" t="s">
        <v>72</v>
      </c>
      <c r="B52" s="12">
        <v>450</v>
      </c>
      <c r="C52" s="12">
        <f t="shared" si="0"/>
        <v>544.5</v>
      </c>
      <c r="D52" s="34">
        <v>1.3</v>
      </c>
      <c r="E52" s="35">
        <f t="shared" si="1"/>
        <v>707.85</v>
      </c>
      <c r="F52" s="34">
        <v>1.55</v>
      </c>
      <c r="G52" s="34">
        <v>1.8</v>
      </c>
      <c r="H52" s="36">
        <f t="shared" si="2"/>
        <v>1519.155</v>
      </c>
      <c r="I52" s="37">
        <f t="shared" si="3"/>
        <v>126.59625</v>
      </c>
      <c r="J52" s="37">
        <f t="shared" si="5"/>
        <v>107.60681249999999</v>
      </c>
      <c r="K52" s="50">
        <f t="shared" si="4"/>
        <v>843.13102500000002</v>
      </c>
    </row>
    <row r="53" spans="1:11" x14ac:dyDescent="0.25">
      <c r="A53" s="12" t="s">
        <v>106</v>
      </c>
      <c r="B53" s="12">
        <v>877</v>
      </c>
      <c r="C53" s="12">
        <f t="shared" si="0"/>
        <v>1061.17</v>
      </c>
      <c r="D53" s="34">
        <v>1.3</v>
      </c>
      <c r="E53" s="35">
        <f t="shared" si="1"/>
        <v>1379.5210000000002</v>
      </c>
      <c r="F53" s="34">
        <v>1.5</v>
      </c>
      <c r="G53" s="34">
        <v>1.8</v>
      </c>
      <c r="H53" s="36">
        <f t="shared" si="2"/>
        <v>2865.1590000000001</v>
      </c>
      <c r="I53" s="37">
        <f t="shared" si="3"/>
        <v>238.76325</v>
      </c>
      <c r="J53" s="37">
        <f t="shared" si="5"/>
        <v>202.94876249999999</v>
      </c>
      <c r="K53" s="50">
        <f t="shared" si="4"/>
        <v>1590.1632450000002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K53"/>
  <sheetViews>
    <sheetView topLeftCell="A7" workbookViewId="0">
      <selection activeCell="B28" sqref="B1:H1048576"/>
    </sheetView>
  </sheetViews>
  <sheetFormatPr baseColWidth="10" defaultRowHeight="15" x14ac:dyDescent="0.25"/>
  <cols>
    <col min="1" max="1" width="43.140625" style="1" bestFit="1" customWidth="1"/>
    <col min="2" max="2" width="12.5703125" style="1" hidden="1" customWidth="1"/>
    <col min="3" max="3" width="11.5703125" style="1" hidden="1" customWidth="1"/>
    <col min="4" max="4" width="16.5703125" style="1" hidden="1" customWidth="1"/>
    <col min="5" max="5" width="22.85546875" style="1" hidden="1" customWidth="1"/>
    <col min="6" max="6" width="12.28515625" style="1" hidden="1" customWidth="1"/>
    <col min="7" max="7" width="13.5703125" style="1" hidden="1" customWidth="1"/>
    <col min="8" max="8" width="19.7109375" style="1" hidden="1" customWidth="1"/>
    <col min="9" max="9" width="17.42578125" style="1" customWidth="1"/>
    <col min="10" max="10" width="23.85546875" style="1" customWidth="1"/>
    <col min="11" max="11" width="9.42578125" style="1" bestFit="1" customWidth="1"/>
    <col min="12" max="16384" width="11.42578125" style="1"/>
  </cols>
  <sheetData>
    <row r="1" spans="1:11" ht="15.75" x14ac:dyDescent="0.25">
      <c r="A1" s="32" t="s">
        <v>37</v>
      </c>
      <c r="B1" s="12"/>
      <c r="C1" s="12"/>
      <c r="D1" s="12"/>
      <c r="E1" s="12"/>
      <c r="F1" s="12"/>
      <c r="G1" s="12"/>
      <c r="H1" s="12"/>
      <c r="I1" s="12"/>
      <c r="J1" s="14"/>
    </row>
    <row r="2" spans="1:11" ht="44.25" customHeight="1" x14ac:dyDescent="0.25">
      <c r="A2" s="54" t="s">
        <v>7</v>
      </c>
      <c r="B2" s="54" t="s">
        <v>31</v>
      </c>
      <c r="C2" s="54" t="s">
        <v>32</v>
      </c>
      <c r="D2" s="54" t="s">
        <v>33</v>
      </c>
      <c r="E2" s="54" t="s">
        <v>14</v>
      </c>
      <c r="F2" s="54" t="s">
        <v>34</v>
      </c>
      <c r="G2" s="54" t="s">
        <v>35</v>
      </c>
      <c r="H2" s="54" t="s">
        <v>36</v>
      </c>
      <c r="I2" s="55" t="s">
        <v>109</v>
      </c>
      <c r="J2" s="55" t="s">
        <v>110</v>
      </c>
      <c r="K2" s="54" t="s">
        <v>64</v>
      </c>
    </row>
    <row r="3" spans="1:11" hidden="1" x14ac:dyDescent="0.25">
      <c r="A3" s="12"/>
      <c r="B3" s="12"/>
      <c r="C3" s="12">
        <v>1.21</v>
      </c>
      <c r="D3" s="34"/>
      <c r="E3" s="34"/>
      <c r="F3" s="34"/>
      <c r="G3" s="34"/>
      <c r="H3" s="12"/>
      <c r="I3" s="12">
        <v>12</v>
      </c>
      <c r="J3" s="14">
        <v>0.85</v>
      </c>
      <c r="K3" s="1">
        <v>0.55500000000000005</v>
      </c>
    </row>
    <row r="4" spans="1:11" x14ac:dyDescent="0.25">
      <c r="A4" s="12" t="s">
        <v>91</v>
      </c>
      <c r="B4" s="12">
        <v>547</v>
      </c>
      <c r="C4" s="12">
        <f t="shared" ref="C4:C53" si="0">B4*$C$3</f>
        <v>661.87</v>
      </c>
      <c r="D4" s="34">
        <v>1.3</v>
      </c>
      <c r="E4" s="35">
        <f t="shared" ref="E4:E53" si="1">C4*D4</f>
        <v>860.43100000000004</v>
      </c>
      <c r="F4" s="34">
        <v>1.6</v>
      </c>
      <c r="G4" s="34">
        <v>1.8</v>
      </c>
      <c r="H4" s="36">
        <f t="shared" ref="H4:H53" si="2">C4*F4*G4</f>
        <v>1906.1856</v>
      </c>
      <c r="I4" s="37">
        <f t="shared" ref="I4:I53" si="3">H4/$I$3</f>
        <v>158.84880000000001</v>
      </c>
      <c r="J4" s="37">
        <f>I4*$J$3</f>
        <v>135.02148</v>
      </c>
      <c r="K4" s="50">
        <f t="shared" ref="K4:K53" si="4">H4*$K$3</f>
        <v>1057.9330080000002</v>
      </c>
    </row>
    <row r="5" spans="1:11" ht="14.25" customHeight="1" x14ac:dyDescent="0.25">
      <c r="A5" s="12" t="s">
        <v>92</v>
      </c>
      <c r="B5" s="12">
        <v>1187</v>
      </c>
      <c r="C5" s="12">
        <f t="shared" si="0"/>
        <v>1436.27</v>
      </c>
      <c r="D5" s="34">
        <v>1.3</v>
      </c>
      <c r="E5" s="35">
        <f t="shared" si="1"/>
        <v>1867.1510000000001</v>
      </c>
      <c r="F5" s="12">
        <v>1.6</v>
      </c>
      <c r="G5" s="34">
        <v>1.8</v>
      </c>
      <c r="H5" s="36">
        <f t="shared" si="2"/>
        <v>4136.4576000000006</v>
      </c>
      <c r="I5" s="37">
        <f t="shared" si="3"/>
        <v>344.70480000000003</v>
      </c>
      <c r="J5" s="37">
        <f t="shared" ref="J5:J53" si="5">I5*$J$3</f>
        <v>292.99908000000005</v>
      </c>
      <c r="K5" s="50">
        <f t="shared" si="4"/>
        <v>2295.7339680000005</v>
      </c>
    </row>
    <row r="6" spans="1:11" x14ac:dyDescent="0.25">
      <c r="A6" s="12" t="s">
        <v>80</v>
      </c>
      <c r="B6" s="12">
        <v>1032</v>
      </c>
      <c r="C6" s="12">
        <f t="shared" si="0"/>
        <v>1248.72</v>
      </c>
      <c r="D6" s="34">
        <v>1.3</v>
      </c>
      <c r="E6" s="35">
        <f t="shared" si="1"/>
        <v>1623.336</v>
      </c>
      <c r="F6" s="12">
        <v>1.6</v>
      </c>
      <c r="G6" s="34">
        <v>1.8</v>
      </c>
      <c r="H6" s="36">
        <f t="shared" si="2"/>
        <v>3596.3136000000004</v>
      </c>
      <c r="I6" s="37">
        <f t="shared" si="3"/>
        <v>299.69280000000003</v>
      </c>
      <c r="J6" s="37">
        <f t="shared" si="5"/>
        <v>254.73888000000002</v>
      </c>
      <c r="K6" s="50">
        <f t="shared" si="4"/>
        <v>1995.9540480000005</v>
      </c>
    </row>
    <row r="7" spans="1:11" x14ac:dyDescent="0.25">
      <c r="A7" s="34" t="s">
        <v>84</v>
      </c>
      <c r="B7" s="37">
        <v>1032</v>
      </c>
      <c r="C7" s="34">
        <f t="shared" si="0"/>
        <v>1248.72</v>
      </c>
      <c r="D7" s="34">
        <v>1.3</v>
      </c>
      <c r="E7" s="35">
        <f t="shared" si="1"/>
        <v>1623.336</v>
      </c>
      <c r="F7" s="34">
        <v>1.65</v>
      </c>
      <c r="G7" s="34">
        <v>1.8</v>
      </c>
      <c r="H7" s="36">
        <f t="shared" si="2"/>
        <v>3708.6983999999998</v>
      </c>
      <c r="I7" s="37">
        <f t="shared" si="3"/>
        <v>309.0582</v>
      </c>
      <c r="J7" s="37">
        <f t="shared" si="5"/>
        <v>262.69947000000002</v>
      </c>
      <c r="K7" s="50">
        <f t="shared" si="4"/>
        <v>2058.327612</v>
      </c>
    </row>
    <row r="8" spans="1:11" x14ac:dyDescent="0.25">
      <c r="A8" s="12" t="s">
        <v>86</v>
      </c>
      <c r="B8" s="12">
        <v>722</v>
      </c>
      <c r="C8" s="12">
        <f t="shared" si="0"/>
        <v>873.62</v>
      </c>
      <c r="D8" s="34">
        <v>1.3</v>
      </c>
      <c r="E8" s="35">
        <f t="shared" si="1"/>
        <v>1135.7060000000001</v>
      </c>
      <c r="F8" s="12">
        <v>1.65</v>
      </c>
      <c r="G8" s="34">
        <v>1.8</v>
      </c>
      <c r="H8" s="36">
        <f t="shared" si="2"/>
        <v>2594.6514000000002</v>
      </c>
      <c r="I8" s="37">
        <f t="shared" si="3"/>
        <v>216.22095000000002</v>
      </c>
      <c r="J8" s="37">
        <f t="shared" si="5"/>
        <v>183.78780750000001</v>
      </c>
      <c r="K8" s="50">
        <f t="shared" si="4"/>
        <v>1440.0315270000003</v>
      </c>
    </row>
    <row r="9" spans="1:11" x14ac:dyDescent="0.25">
      <c r="A9" s="12" t="s">
        <v>69</v>
      </c>
      <c r="B9" s="12">
        <v>470</v>
      </c>
      <c r="C9" s="12">
        <f t="shared" si="0"/>
        <v>568.69999999999993</v>
      </c>
      <c r="D9" s="34">
        <v>1.3</v>
      </c>
      <c r="E9" s="35">
        <f t="shared" si="1"/>
        <v>739.31</v>
      </c>
      <c r="F9" s="12">
        <v>1.65</v>
      </c>
      <c r="G9" s="34">
        <v>1.8</v>
      </c>
      <c r="H9" s="36">
        <f t="shared" si="2"/>
        <v>1689.0389999999998</v>
      </c>
      <c r="I9" s="37">
        <f t="shared" si="3"/>
        <v>140.75324999999998</v>
      </c>
      <c r="J9" s="37">
        <f t="shared" si="5"/>
        <v>119.64026249999998</v>
      </c>
      <c r="K9" s="50">
        <f t="shared" si="4"/>
        <v>937.4166449999999</v>
      </c>
    </row>
    <row r="10" spans="1:11" x14ac:dyDescent="0.25">
      <c r="A10" s="12" t="s">
        <v>87</v>
      </c>
      <c r="B10" s="12">
        <v>2478</v>
      </c>
      <c r="C10" s="12">
        <f t="shared" si="0"/>
        <v>2998.38</v>
      </c>
      <c r="D10" s="34">
        <v>1.3</v>
      </c>
      <c r="E10" s="35">
        <f t="shared" si="1"/>
        <v>3897.8940000000002</v>
      </c>
      <c r="F10" s="12">
        <v>1.5</v>
      </c>
      <c r="G10" s="34">
        <v>1.8</v>
      </c>
      <c r="H10" s="36">
        <f t="shared" si="2"/>
        <v>8095.6259999999993</v>
      </c>
      <c r="I10" s="37">
        <f t="shared" si="3"/>
        <v>674.63549999999998</v>
      </c>
      <c r="J10" s="37">
        <f t="shared" si="5"/>
        <v>573.44017499999995</v>
      </c>
      <c r="K10" s="50">
        <f t="shared" si="4"/>
        <v>4493.0724300000002</v>
      </c>
    </row>
    <row r="11" spans="1:11" x14ac:dyDescent="0.25">
      <c r="A11" s="12" t="s">
        <v>101</v>
      </c>
      <c r="B11" s="12">
        <v>2614</v>
      </c>
      <c r="C11" s="12">
        <f t="shared" si="0"/>
        <v>3162.94</v>
      </c>
      <c r="D11" s="34">
        <v>1.3</v>
      </c>
      <c r="E11" s="35">
        <f t="shared" si="1"/>
        <v>4111.8220000000001</v>
      </c>
      <c r="F11" s="12">
        <v>1.5</v>
      </c>
      <c r="G11" s="34">
        <v>1.8</v>
      </c>
      <c r="H11" s="36">
        <f t="shared" si="2"/>
        <v>8539.9380000000001</v>
      </c>
      <c r="I11" s="37">
        <f t="shared" si="3"/>
        <v>711.66150000000005</v>
      </c>
      <c r="J11" s="37">
        <f t="shared" si="5"/>
        <v>604.91227500000002</v>
      </c>
      <c r="K11" s="50">
        <f t="shared" si="4"/>
        <v>4739.6655900000005</v>
      </c>
    </row>
    <row r="12" spans="1:11" x14ac:dyDescent="0.25">
      <c r="A12" s="12" t="s">
        <v>62</v>
      </c>
      <c r="B12" s="12">
        <v>415</v>
      </c>
      <c r="C12" s="12">
        <f t="shared" si="0"/>
        <v>502.15</v>
      </c>
      <c r="D12" s="34">
        <v>1.3</v>
      </c>
      <c r="E12" s="35">
        <f t="shared" si="1"/>
        <v>652.79499999999996</v>
      </c>
      <c r="F12" s="34">
        <v>1.8</v>
      </c>
      <c r="G12" s="34">
        <v>1.8</v>
      </c>
      <c r="H12" s="36">
        <f t="shared" si="2"/>
        <v>1626.9660000000001</v>
      </c>
      <c r="I12" s="37">
        <f t="shared" si="3"/>
        <v>135.5805</v>
      </c>
      <c r="J12" s="37">
        <f t="shared" si="5"/>
        <v>115.243425</v>
      </c>
      <c r="K12" s="50">
        <f t="shared" si="4"/>
        <v>902.96613000000013</v>
      </c>
    </row>
    <row r="13" spans="1:11" x14ac:dyDescent="0.25">
      <c r="A13" s="12" t="s">
        <v>63</v>
      </c>
      <c r="B13" s="12">
        <v>980</v>
      </c>
      <c r="C13" s="12">
        <f t="shared" si="0"/>
        <v>1185.8</v>
      </c>
      <c r="D13" s="34">
        <v>1.3</v>
      </c>
      <c r="E13" s="35">
        <f t="shared" si="1"/>
        <v>1541.54</v>
      </c>
      <c r="F13" s="34">
        <v>1.6879999999999999</v>
      </c>
      <c r="G13" s="34">
        <v>1.8</v>
      </c>
      <c r="H13" s="36">
        <f t="shared" si="2"/>
        <v>3602.9347199999997</v>
      </c>
      <c r="I13" s="37">
        <f t="shared" si="3"/>
        <v>300.24455999999998</v>
      </c>
      <c r="J13" s="37">
        <f t="shared" si="5"/>
        <v>255.20787599999997</v>
      </c>
      <c r="K13" s="50">
        <f t="shared" si="4"/>
        <v>1999.6287695999999</v>
      </c>
    </row>
    <row r="14" spans="1:11" x14ac:dyDescent="0.25">
      <c r="A14" s="12" t="s">
        <v>79</v>
      </c>
      <c r="B14" s="12">
        <v>1135</v>
      </c>
      <c r="C14" s="12">
        <f t="shared" si="0"/>
        <v>1373.35</v>
      </c>
      <c r="D14" s="34">
        <v>1.3</v>
      </c>
      <c r="E14" s="35">
        <f t="shared" si="1"/>
        <v>1785.355</v>
      </c>
      <c r="F14" s="12">
        <v>1.65</v>
      </c>
      <c r="G14" s="34">
        <v>1.8</v>
      </c>
      <c r="H14" s="36">
        <f t="shared" si="2"/>
        <v>4078.8494999999994</v>
      </c>
      <c r="I14" s="37">
        <f t="shared" si="3"/>
        <v>339.90412499999996</v>
      </c>
      <c r="J14" s="37">
        <f t="shared" si="5"/>
        <v>288.91850624999995</v>
      </c>
      <c r="K14" s="50">
        <f t="shared" si="4"/>
        <v>2263.7614724999999</v>
      </c>
    </row>
    <row r="15" spans="1:11" x14ac:dyDescent="0.25">
      <c r="A15" s="12" t="s">
        <v>74</v>
      </c>
      <c r="B15" s="12">
        <v>516</v>
      </c>
      <c r="C15" s="12">
        <f t="shared" si="0"/>
        <v>624.36</v>
      </c>
      <c r="D15" s="34">
        <v>1.3</v>
      </c>
      <c r="E15" s="35">
        <f t="shared" si="1"/>
        <v>811.66800000000001</v>
      </c>
      <c r="F15" s="34">
        <v>1.6</v>
      </c>
      <c r="G15" s="34">
        <v>1.8</v>
      </c>
      <c r="H15" s="36">
        <f t="shared" si="2"/>
        <v>1798.1568000000002</v>
      </c>
      <c r="I15" s="37">
        <f t="shared" si="3"/>
        <v>149.84640000000002</v>
      </c>
      <c r="J15" s="37">
        <f t="shared" si="5"/>
        <v>127.36944000000001</v>
      </c>
      <c r="K15" s="50">
        <f t="shared" si="4"/>
        <v>997.97702400000026</v>
      </c>
    </row>
    <row r="16" spans="1:11" x14ac:dyDescent="0.25">
      <c r="A16" s="12" t="s">
        <v>111</v>
      </c>
      <c r="B16" s="12">
        <v>4131</v>
      </c>
      <c r="C16" s="12">
        <f t="shared" si="0"/>
        <v>4998.51</v>
      </c>
      <c r="D16" s="34">
        <v>1.3</v>
      </c>
      <c r="E16" s="35">
        <f t="shared" si="1"/>
        <v>6498.0630000000001</v>
      </c>
      <c r="F16" s="34">
        <v>1.5</v>
      </c>
      <c r="G16" s="34">
        <v>1.8</v>
      </c>
      <c r="H16" s="36">
        <f t="shared" si="2"/>
        <v>13495.977000000001</v>
      </c>
      <c r="I16" s="37">
        <f t="shared" si="3"/>
        <v>1124.6647500000001</v>
      </c>
      <c r="J16" s="37">
        <f t="shared" si="5"/>
        <v>955.96503750000011</v>
      </c>
      <c r="K16" s="50">
        <f t="shared" si="4"/>
        <v>7490.2672350000012</v>
      </c>
    </row>
    <row r="17" spans="1:11" x14ac:dyDescent="0.25">
      <c r="A17" s="12" t="s">
        <v>104</v>
      </c>
      <c r="B17" s="12">
        <v>2582</v>
      </c>
      <c r="C17" s="12">
        <f t="shared" si="0"/>
        <v>3124.22</v>
      </c>
      <c r="D17" s="34">
        <v>1.3</v>
      </c>
      <c r="E17" s="35">
        <f t="shared" si="1"/>
        <v>4061.4859999999999</v>
      </c>
      <c r="F17" s="12">
        <v>1.65</v>
      </c>
      <c r="G17" s="34">
        <v>1.8</v>
      </c>
      <c r="H17" s="36">
        <f t="shared" si="2"/>
        <v>9278.9333999999999</v>
      </c>
      <c r="I17" s="37">
        <f t="shared" si="3"/>
        <v>773.24445000000003</v>
      </c>
      <c r="J17" s="37">
        <f t="shared" si="5"/>
        <v>657.25778249999996</v>
      </c>
      <c r="K17" s="50">
        <f t="shared" si="4"/>
        <v>5149.8080370000007</v>
      </c>
    </row>
    <row r="18" spans="1:11" x14ac:dyDescent="0.25">
      <c r="A18" s="12" t="s">
        <v>93</v>
      </c>
      <c r="B18" s="12">
        <v>3098</v>
      </c>
      <c r="C18" s="12">
        <f t="shared" si="0"/>
        <v>3748.58</v>
      </c>
      <c r="D18" s="34">
        <v>1.3</v>
      </c>
      <c r="E18" s="35">
        <f t="shared" si="1"/>
        <v>4873.1540000000005</v>
      </c>
      <c r="F18" s="12">
        <v>1.55</v>
      </c>
      <c r="G18" s="34">
        <v>1.8</v>
      </c>
      <c r="H18" s="36">
        <f t="shared" si="2"/>
        <v>10458.538200000001</v>
      </c>
      <c r="I18" s="37">
        <f t="shared" si="3"/>
        <v>871.54485000000011</v>
      </c>
      <c r="J18" s="37">
        <f t="shared" si="5"/>
        <v>740.81312250000008</v>
      </c>
      <c r="K18" s="50">
        <f t="shared" si="4"/>
        <v>5804.4887010000011</v>
      </c>
    </row>
    <row r="19" spans="1:11" x14ac:dyDescent="0.25">
      <c r="A19" s="12" t="s">
        <v>76</v>
      </c>
      <c r="B19" s="12">
        <v>3873</v>
      </c>
      <c r="C19" s="12">
        <f t="shared" si="0"/>
        <v>4686.33</v>
      </c>
      <c r="D19" s="34">
        <v>1.3</v>
      </c>
      <c r="E19" s="35">
        <f t="shared" si="1"/>
        <v>6092.2290000000003</v>
      </c>
      <c r="F19" s="12">
        <v>1.55</v>
      </c>
      <c r="G19" s="34">
        <v>1.8</v>
      </c>
      <c r="H19" s="36">
        <f t="shared" si="2"/>
        <v>13074.860699999999</v>
      </c>
      <c r="I19" s="37">
        <f t="shared" si="3"/>
        <v>1089.571725</v>
      </c>
      <c r="J19" s="37">
        <f t="shared" si="5"/>
        <v>926.13596625000002</v>
      </c>
      <c r="K19" s="50">
        <f t="shared" si="4"/>
        <v>7256.5476884999998</v>
      </c>
    </row>
    <row r="20" spans="1:11" x14ac:dyDescent="0.25">
      <c r="A20" s="12" t="s">
        <v>73</v>
      </c>
      <c r="B20" s="12">
        <v>1710</v>
      </c>
      <c r="C20" s="12">
        <f t="shared" si="0"/>
        <v>2069.1</v>
      </c>
      <c r="D20" s="34">
        <v>1.3</v>
      </c>
      <c r="E20" s="35">
        <f t="shared" si="1"/>
        <v>2689.83</v>
      </c>
      <c r="F20" s="12">
        <v>1.6</v>
      </c>
      <c r="G20" s="34">
        <v>1.8</v>
      </c>
      <c r="H20" s="36">
        <f t="shared" si="2"/>
        <v>5959.0079999999998</v>
      </c>
      <c r="I20" s="37">
        <f t="shared" si="3"/>
        <v>496.584</v>
      </c>
      <c r="J20" s="37">
        <f t="shared" si="5"/>
        <v>422.09640000000002</v>
      </c>
      <c r="K20" s="50">
        <f t="shared" si="4"/>
        <v>3307.24944</v>
      </c>
    </row>
    <row r="21" spans="1:11" x14ac:dyDescent="0.25">
      <c r="A21" s="12" t="s">
        <v>81</v>
      </c>
      <c r="B21" s="12">
        <v>1750</v>
      </c>
      <c r="C21" s="12">
        <f t="shared" si="0"/>
        <v>2117.5</v>
      </c>
      <c r="D21" s="34">
        <v>1.3</v>
      </c>
      <c r="E21" s="35">
        <f t="shared" si="1"/>
        <v>2752.75</v>
      </c>
      <c r="F21" s="12">
        <v>1.58</v>
      </c>
      <c r="G21" s="34">
        <v>1.8</v>
      </c>
      <c r="H21" s="36">
        <f t="shared" si="2"/>
        <v>6022.17</v>
      </c>
      <c r="I21" s="37">
        <f t="shared" si="3"/>
        <v>501.84750000000003</v>
      </c>
      <c r="J21" s="37">
        <f t="shared" si="5"/>
        <v>426.57037500000001</v>
      </c>
      <c r="K21" s="50">
        <f t="shared" si="4"/>
        <v>3342.3043500000003</v>
      </c>
    </row>
    <row r="22" spans="1:11" x14ac:dyDescent="0.25">
      <c r="A22" s="12" t="s">
        <v>89</v>
      </c>
      <c r="B22" s="12">
        <v>774</v>
      </c>
      <c r="C22" s="12">
        <f t="shared" si="0"/>
        <v>936.54</v>
      </c>
      <c r="D22" s="34">
        <v>1.3</v>
      </c>
      <c r="E22" s="35">
        <f t="shared" si="1"/>
        <v>1217.502</v>
      </c>
      <c r="F22" s="12">
        <v>1.6</v>
      </c>
      <c r="G22" s="34">
        <v>1.8</v>
      </c>
      <c r="H22" s="36">
        <f t="shared" si="2"/>
        <v>2697.2352000000001</v>
      </c>
      <c r="I22" s="37">
        <f t="shared" si="3"/>
        <v>224.7696</v>
      </c>
      <c r="J22" s="37">
        <f t="shared" si="5"/>
        <v>191.05416</v>
      </c>
      <c r="K22" s="50">
        <f t="shared" si="4"/>
        <v>1496.9655360000002</v>
      </c>
    </row>
    <row r="23" spans="1:11" x14ac:dyDescent="0.25">
      <c r="A23" s="12" t="s">
        <v>99</v>
      </c>
      <c r="B23" s="12">
        <v>712</v>
      </c>
      <c r="C23" s="12">
        <f t="shared" si="0"/>
        <v>861.52</v>
      </c>
      <c r="D23" s="34">
        <v>1.3</v>
      </c>
      <c r="E23" s="35">
        <f t="shared" si="1"/>
        <v>1119.9760000000001</v>
      </c>
      <c r="F23" s="12">
        <v>1.62</v>
      </c>
      <c r="G23" s="34">
        <v>1.8</v>
      </c>
      <c r="H23" s="36">
        <f t="shared" si="2"/>
        <v>2512.1923200000006</v>
      </c>
      <c r="I23" s="37">
        <f t="shared" si="3"/>
        <v>209.34936000000005</v>
      </c>
      <c r="J23" s="37">
        <f t="shared" si="5"/>
        <v>177.94695600000003</v>
      </c>
      <c r="K23" s="50">
        <f t="shared" si="4"/>
        <v>1394.2667376000004</v>
      </c>
    </row>
    <row r="24" spans="1:11" x14ac:dyDescent="0.25">
      <c r="A24" s="12" t="s">
        <v>98</v>
      </c>
      <c r="B24" s="12">
        <v>1536</v>
      </c>
      <c r="C24" s="12">
        <f t="shared" si="0"/>
        <v>1858.56</v>
      </c>
      <c r="D24" s="34">
        <v>1.3</v>
      </c>
      <c r="E24" s="35">
        <f t="shared" si="1"/>
        <v>2416.1280000000002</v>
      </c>
      <c r="F24" s="12">
        <v>1.6</v>
      </c>
      <c r="G24" s="34">
        <v>1.8</v>
      </c>
      <c r="H24" s="36">
        <f t="shared" si="2"/>
        <v>5352.6527999999998</v>
      </c>
      <c r="I24" s="37">
        <f t="shared" si="3"/>
        <v>446.05439999999999</v>
      </c>
      <c r="J24" s="37">
        <f t="shared" si="5"/>
        <v>379.14623999999998</v>
      </c>
      <c r="K24" s="50">
        <f t="shared" si="4"/>
        <v>2970.7223040000003</v>
      </c>
    </row>
    <row r="25" spans="1:11" x14ac:dyDescent="0.25">
      <c r="A25" s="12" t="s">
        <v>100</v>
      </c>
      <c r="B25" s="12">
        <v>1910</v>
      </c>
      <c r="C25" s="12">
        <f t="shared" si="0"/>
        <v>2311.1</v>
      </c>
      <c r="D25" s="34">
        <v>1.3</v>
      </c>
      <c r="E25" s="35">
        <f t="shared" si="1"/>
        <v>3004.43</v>
      </c>
      <c r="F25" s="12">
        <v>1.65</v>
      </c>
      <c r="G25" s="34">
        <v>1.8</v>
      </c>
      <c r="H25" s="36">
        <f t="shared" si="2"/>
        <v>6863.9669999999996</v>
      </c>
      <c r="I25" s="37">
        <f t="shared" si="3"/>
        <v>571.99725000000001</v>
      </c>
      <c r="J25" s="37">
        <f t="shared" si="5"/>
        <v>486.19766249999998</v>
      </c>
      <c r="K25" s="50">
        <f t="shared" si="4"/>
        <v>3809.5016850000002</v>
      </c>
    </row>
    <row r="26" spans="1:11" x14ac:dyDescent="0.25">
      <c r="A26" s="12" t="s">
        <v>82</v>
      </c>
      <c r="B26" s="12">
        <v>980</v>
      </c>
      <c r="C26" s="12">
        <f t="shared" si="0"/>
        <v>1185.8</v>
      </c>
      <c r="D26" s="34">
        <v>1.3</v>
      </c>
      <c r="E26" s="35">
        <f t="shared" si="1"/>
        <v>1541.54</v>
      </c>
      <c r="F26" s="12">
        <v>1.6</v>
      </c>
      <c r="G26" s="34">
        <v>1.8</v>
      </c>
      <c r="H26" s="36">
        <f t="shared" si="2"/>
        <v>3415.1039999999998</v>
      </c>
      <c r="I26" s="37">
        <f t="shared" si="3"/>
        <v>284.59199999999998</v>
      </c>
      <c r="J26" s="37">
        <f t="shared" si="5"/>
        <v>241.90319999999997</v>
      </c>
      <c r="K26" s="50">
        <f t="shared" si="4"/>
        <v>1895.3827200000001</v>
      </c>
    </row>
    <row r="27" spans="1:11" x14ac:dyDescent="0.25">
      <c r="A27" s="12" t="s">
        <v>53</v>
      </c>
      <c r="B27" s="12">
        <v>928</v>
      </c>
      <c r="C27" s="12">
        <f t="shared" si="0"/>
        <v>1122.8799999999999</v>
      </c>
      <c r="D27" s="34">
        <v>1.3</v>
      </c>
      <c r="E27" s="35">
        <f t="shared" si="1"/>
        <v>1459.7439999999999</v>
      </c>
      <c r="F27" s="34">
        <v>1.75</v>
      </c>
      <c r="G27" s="34">
        <v>1.8</v>
      </c>
      <c r="H27" s="36">
        <f t="shared" si="2"/>
        <v>3537.0719999999997</v>
      </c>
      <c r="I27" s="37">
        <f t="shared" si="3"/>
        <v>294.75599999999997</v>
      </c>
      <c r="J27" s="37">
        <f t="shared" si="5"/>
        <v>250.54259999999996</v>
      </c>
      <c r="K27" s="50">
        <f t="shared" si="4"/>
        <v>1963.0749599999999</v>
      </c>
    </row>
    <row r="28" spans="1:11" x14ac:dyDescent="0.25">
      <c r="A28" s="12" t="s">
        <v>115</v>
      </c>
      <c r="B28" s="12">
        <v>2013</v>
      </c>
      <c r="C28" s="12">
        <f t="shared" si="0"/>
        <v>2435.73</v>
      </c>
      <c r="D28" s="34">
        <v>1.3</v>
      </c>
      <c r="E28" s="35">
        <f t="shared" si="1"/>
        <v>3166.4490000000001</v>
      </c>
      <c r="F28" s="12">
        <v>1.7</v>
      </c>
      <c r="G28" s="34">
        <v>1.8</v>
      </c>
      <c r="H28" s="36">
        <f t="shared" si="2"/>
        <v>7453.3338000000003</v>
      </c>
      <c r="I28" s="37">
        <f t="shared" si="3"/>
        <v>621.11115000000007</v>
      </c>
      <c r="J28" s="37">
        <f t="shared" si="5"/>
        <v>527.94447750000006</v>
      </c>
      <c r="K28" s="50">
        <f t="shared" si="4"/>
        <v>4136.6002590000007</v>
      </c>
    </row>
    <row r="29" spans="1:11" ht="17.25" customHeight="1" x14ac:dyDescent="0.25">
      <c r="A29" s="12" t="s">
        <v>77</v>
      </c>
      <c r="B29" s="12">
        <v>1290</v>
      </c>
      <c r="C29" s="12">
        <f t="shared" si="0"/>
        <v>1560.8999999999999</v>
      </c>
      <c r="D29" s="34">
        <v>1.3</v>
      </c>
      <c r="E29" s="35">
        <f t="shared" si="1"/>
        <v>2029.1699999999998</v>
      </c>
      <c r="F29" s="12">
        <v>1.65</v>
      </c>
      <c r="G29" s="34">
        <v>1.8</v>
      </c>
      <c r="H29" s="36">
        <f t="shared" si="2"/>
        <v>4635.8729999999996</v>
      </c>
      <c r="I29" s="37">
        <f t="shared" si="3"/>
        <v>386.32274999999998</v>
      </c>
      <c r="J29" s="37">
        <f t="shared" si="5"/>
        <v>328.37433749999997</v>
      </c>
      <c r="K29" s="50">
        <f t="shared" si="4"/>
        <v>2572.9095149999998</v>
      </c>
    </row>
    <row r="30" spans="1:11" ht="18" customHeight="1" x14ac:dyDescent="0.25">
      <c r="A30" s="12" t="s">
        <v>83</v>
      </c>
      <c r="B30" s="12">
        <v>1280</v>
      </c>
      <c r="C30" s="12">
        <f t="shared" si="0"/>
        <v>1548.8</v>
      </c>
      <c r="D30" s="34">
        <v>1.3</v>
      </c>
      <c r="E30" s="35">
        <f t="shared" si="1"/>
        <v>2013.44</v>
      </c>
      <c r="F30" s="12">
        <v>1.65</v>
      </c>
      <c r="G30" s="34">
        <v>1.8</v>
      </c>
      <c r="H30" s="36">
        <f t="shared" si="2"/>
        <v>4599.9359999999997</v>
      </c>
      <c r="I30" s="37">
        <f t="shared" si="3"/>
        <v>383.32799999999997</v>
      </c>
      <c r="J30" s="37">
        <f t="shared" si="5"/>
        <v>325.82879999999994</v>
      </c>
      <c r="K30" s="50">
        <f t="shared" si="4"/>
        <v>2552.9644800000001</v>
      </c>
    </row>
    <row r="31" spans="1:11" ht="18" customHeight="1" x14ac:dyDescent="0.25">
      <c r="A31" s="12" t="s">
        <v>88</v>
      </c>
      <c r="B31" s="12">
        <v>722</v>
      </c>
      <c r="C31" s="12">
        <f t="shared" si="0"/>
        <v>873.62</v>
      </c>
      <c r="D31" s="34">
        <v>1.3</v>
      </c>
      <c r="E31" s="35">
        <f t="shared" si="1"/>
        <v>1135.7060000000001</v>
      </c>
      <c r="F31" s="12">
        <v>1.65</v>
      </c>
      <c r="G31" s="34">
        <v>1.8</v>
      </c>
      <c r="H31" s="36">
        <f t="shared" si="2"/>
        <v>2594.6514000000002</v>
      </c>
      <c r="I31" s="37">
        <f t="shared" si="3"/>
        <v>216.22095000000002</v>
      </c>
      <c r="J31" s="37">
        <f t="shared" si="5"/>
        <v>183.78780750000001</v>
      </c>
      <c r="K31" s="50">
        <f t="shared" si="4"/>
        <v>1440.0315270000003</v>
      </c>
    </row>
    <row r="32" spans="1:11" x14ac:dyDescent="0.25">
      <c r="A32" s="12" t="s">
        <v>58</v>
      </c>
      <c r="B32" s="12">
        <v>750</v>
      </c>
      <c r="C32" s="12">
        <f t="shared" si="0"/>
        <v>907.5</v>
      </c>
      <c r="D32" s="34">
        <v>1.3</v>
      </c>
      <c r="E32" s="35">
        <f t="shared" si="1"/>
        <v>1179.75</v>
      </c>
      <c r="F32" s="34">
        <v>1.65</v>
      </c>
      <c r="G32" s="34">
        <v>1.8</v>
      </c>
      <c r="H32" s="36">
        <f t="shared" si="2"/>
        <v>2695.2750000000001</v>
      </c>
      <c r="I32" s="37">
        <f t="shared" si="3"/>
        <v>224.60625000000002</v>
      </c>
      <c r="J32" s="37">
        <f t="shared" si="5"/>
        <v>190.9153125</v>
      </c>
      <c r="K32" s="50">
        <f t="shared" si="4"/>
        <v>1495.8776250000001</v>
      </c>
    </row>
    <row r="33" spans="1:11" x14ac:dyDescent="0.25">
      <c r="A33" s="12" t="s">
        <v>94</v>
      </c>
      <c r="B33" s="12">
        <v>774</v>
      </c>
      <c r="C33" s="12">
        <f t="shared" si="0"/>
        <v>936.54</v>
      </c>
      <c r="D33" s="34">
        <v>1.3</v>
      </c>
      <c r="E33" s="35">
        <f t="shared" si="1"/>
        <v>1217.502</v>
      </c>
      <c r="F33" s="12">
        <v>1.7</v>
      </c>
      <c r="G33" s="34">
        <v>1.8</v>
      </c>
      <c r="H33" s="36">
        <f t="shared" si="2"/>
        <v>2865.8123999999998</v>
      </c>
      <c r="I33" s="37">
        <f t="shared" si="3"/>
        <v>238.81769999999997</v>
      </c>
      <c r="J33" s="37">
        <f t="shared" si="5"/>
        <v>202.99504499999998</v>
      </c>
      <c r="K33" s="50">
        <f t="shared" si="4"/>
        <v>1590.5258820000001</v>
      </c>
    </row>
    <row r="34" spans="1:11" x14ac:dyDescent="0.25">
      <c r="A34" s="12" t="s">
        <v>66</v>
      </c>
      <c r="B34" s="12">
        <v>500</v>
      </c>
      <c r="C34" s="12">
        <f t="shared" si="0"/>
        <v>605</v>
      </c>
      <c r="D34" s="34">
        <v>1.3</v>
      </c>
      <c r="E34" s="35">
        <f t="shared" si="1"/>
        <v>786.5</v>
      </c>
      <c r="F34" s="12">
        <v>1.65</v>
      </c>
      <c r="G34" s="34">
        <v>1.8</v>
      </c>
      <c r="H34" s="36">
        <f t="shared" si="2"/>
        <v>1796.8500000000001</v>
      </c>
      <c r="I34" s="37">
        <f t="shared" si="3"/>
        <v>149.73750000000001</v>
      </c>
      <c r="J34" s="37">
        <f t="shared" si="5"/>
        <v>127.276875</v>
      </c>
      <c r="K34" s="50">
        <f t="shared" si="4"/>
        <v>997.25175000000013</v>
      </c>
    </row>
    <row r="35" spans="1:11" x14ac:dyDescent="0.25">
      <c r="A35" s="12" t="s">
        <v>95</v>
      </c>
      <c r="B35" s="12">
        <v>464</v>
      </c>
      <c r="C35" s="12">
        <f t="shared" si="0"/>
        <v>561.43999999999994</v>
      </c>
      <c r="D35" s="34">
        <v>1.3</v>
      </c>
      <c r="E35" s="35">
        <f t="shared" si="1"/>
        <v>729.87199999999996</v>
      </c>
      <c r="F35" s="12">
        <v>1.65</v>
      </c>
      <c r="G35" s="34">
        <v>1.8</v>
      </c>
      <c r="H35" s="36">
        <f t="shared" si="2"/>
        <v>1667.4767999999997</v>
      </c>
      <c r="I35" s="37">
        <f t="shared" si="3"/>
        <v>138.95639999999997</v>
      </c>
      <c r="J35" s="37">
        <f t="shared" si="5"/>
        <v>118.11293999999998</v>
      </c>
      <c r="K35" s="50">
        <f t="shared" si="4"/>
        <v>925.44962399999986</v>
      </c>
    </row>
    <row r="36" spans="1:11" x14ac:dyDescent="0.25">
      <c r="A36" s="12" t="s">
        <v>90</v>
      </c>
      <c r="B36" s="12">
        <v>567</v>
      </c>
      <c r="C36" s="12">
        <f t="shared" si="0"/>
        <v>686.06999999999994</v>
      </c>
      <c r="D36" s="34">
        <v>1.3</v>
      </c>
      <c r="E36" s="35">
        <f t="shared" si="1"/>
        <v>891.89099999999996</v>
      </c>
      <c r="F36" s="12">
        <v>1.5</v>
      </c>
      <c r="G36" s="34">
        <v>1.8</v>
      </c>
      <c r="H36" s="36">
        <f t="shared" si="2"/>
        <v>1852.3890000000001</v>
      </c>
      <c r="I36" s="37">
        <f t="shared" si="3"/>
        <v>154.36575000000002</v>
      </c>
      <c r="J36" s="37">
        <f t="shared" si="5"/>
        <v>131.21088750000001</v>
      </c>
      <c r="K36" s="50">
        <f t="shared" si="4"/>
        <v>1028.0758950000002</v>
      </c>
    </row>
    <row r="37" spans="1:11" x14ac:dyDescent="0.25">
      <c r="A37" s="12" t="s">
        <v>61</v>
      </c>
      <c r="B37" s="12">
        <v>423</v>
      </c>
      <c r="C37" s="12">
        <f t="shared" si="0"/>
        <v>511.83</v>
      </c>
      <c r="D37" s="34">
        <v>1.3</v>
      </c>
      <c r="E37" s="35">
        <f t="shared" si="1"/>
        <v>665.37900000000002</v>
      </c>
      <c r="F37" s="12">
        <v>1.65</v>
      </c>
      <c r="G37" s="34">
        <v>1.8</v>
      </c>
      <c r="H37" s="36">
        <f t="shared" si="2"/>
        <v>1520.1350999999997</v>
      </c>
      <c r="I37" s="37">
        <f t="shared" si="3"/>
        <v>126.67792499999997</v>
      </c>
      <c r="J37" s="37">
        <f t="shared" si="5"/>
        <v>107.67623624999997</v>
      </c>
      <c r="K37" s="50">
        <f t="shared" si="4"/>
        <v>843.67498049999995</v>
      </c>
    </row>
    <row r="38" spans="1:11" x14ac:dyDescent="0.25">
      <c r="A38" s="12" t="s">
        <v>60</v>
      </c>
      <c r="B38" s="12">
        <v>400</v>
      </c>
      <c r="C38" s="12">
        <f t="shared" si="0"/>
        <v>484</v>
      </c>
      <c r="D38" s="34">
        <v>1.3</v>
      </c>
      <c r="E38" s="35">
        <f t="shared" si="1"/>
        <v>629.20000000000005</v>
      </c>
      <c r="F38" s="12">
        <v>1.7</v>
      </c>
      <c r="G38" s="34">
        <v>1.8</v>
      </c>
      <c r="H38" s="36">
        <f t="shared" si="2"/>
        <v>1481.04</v>
      </c>
      <c r="I38" s="37">
        <f t="shared" si="3"/>
        <v>123.42</v>
      </c>
      <c r="J38" s="37">
        <f t="shared" si="5"/>
        <v>104.907</v>
      </c>
      <c r="K38" s="50">
        <f t="shared" si="4"/>
        <v>821.97720000000004</v>
      </c>
    </row>
    <row r="39" spans="1:11" x14ac:dyDescent="0.25">
      <c r="A39" s="12" t="s">
        <v>103</v>
      </c>
      <c r="B39" s="12">
        <v>412</v>
      </c>
      <c r="C39" s="12">
        <f t="shared" si="0"/>
        <v>498.52</v>
      </c>
      <c r="D39" s="34">
        <v>1.3</v>
      </c>
      <c r="E39" s="35">
        <f t="shared" si="1"/>
        <v>648.07600000000002</v>
      </c>
      <c r="F39" s="12">
        <v>1.7</v>
      </c>
      <c r="G39" s="34">
        <v>1.8</v>
      </c>
      <c r="H39" s="36">
        <f t="shared" si="2"/>
        <v>1525.4712</v>
      </c>
      <c r="I39" s="37">
        <f t="shared" si="3"/>
        <v>127.12259999999999</v>
      </c>
      <c r="J39" s="37">
        <f t="shared" si="5"/>
        <v>108.05420999999998</v>
      </c>
      <c r="K39" s="50">
        <f t="shared" si="4"/>
        <v>846.63651600000003</v>
      </c>
    </row>
    <row r="40" spans="1:11" x14ac:dyDescent="0.25">
      <c r="A40" s="12" t="s">
        <v>67</v>
      </c>
      <c r="B40" s="12">
        <v>380</v>
      </c>
      <c r="C40" s="12">
        <f t="shared" si="0"/>
        <v>459.8</v>
      </c>
      <c r="D40" s="34">
        <v>1.3</v>
      </c>
      <c r="E40" s="35">
        <f t="shared" si="1"/>
        <v>597.74</v>
      </c>
      <c r="F40" s="34">
        <v>1.6</v>
      </c>
      <c r="G40" s="34">
        <v>1.8</v>
      </c>
      <c r="H40" s="36">
        <f t="shared" si="2"/>
        <v>1324.2240000000002</v>
      </c>
      <c r="I40" s="37">
        <f t="shared" si="3"/>
        <v>110.35200000000002</v>
      </c>
      <c r="J40" s="37">
        <f t="shared" si="5"/>
        <v>93.799200000000013</v>
      </c>
      <c r="K40" s="50">
        <f t="shared" si="4"/>
        <v>734.94432000000018</v>
      </c>
    </row>
    <row r="41" spans="1:11" x14ac:dyDescent="0.25">
      <c r="A41" s="12" t="s">
        <v>102</v>
      </c>
      <c r="B41" s="12">
        <v>376</v>
      </c>
      <c r="C41" s="12">
        <f t="shared" si="0"/>
        <v>454.96</v>
      </c>
      <c r="D41" s="34">
        <v>1.3</v>
      </c>
      <c r="E41" s="35">
        <f t="shared" si="1"/>
        <v>591.44799999999998</v>
      </c>
      <c r="F41" s="12">
        <v>1.6</v>
      </c>
      <c r="G41" s="34">
        <v>1.8</v>
      </c>
      <c r="H41" s="36">
        <f t="shared" si="2"/>
        <v>1310.2848000000001</v>
      </c>
      <c r="I41" s="37">
        <f t="shared" si="3"/>
        <v>109.19040000000001</v>
      </c>
      <c r="J41" s="37">
        <f t="shared" si="5"/>
        <v>92.811840000000004</v>
      </c>
      <c r="K41" s="50">
        <f t="shared" si="4"/>
        <v>727.20806400000015</v>
      </c>
    </row>
    <row r="42" spans="1:11" x14ac:dyDescent="0.25">
      <c r="A42" s="12" t="s">
        <v>75</v>
      </c>
      <c r="B42" s="12">
        <v>516</v>
      </c>
      <c r="C42" s="12">
        <f t="shared" si="0"/>
        <v>624.36</v>
      </c>
      <c r="D42" s="34">
        <v>1.3</v>
      </c>
      <c r="E42" s="35">
        <f t="shared" si="1"/>
        <v>811.66800000000001</v>
      </c>
      <c r="F42" s="34">
        <v>1.6</v>
      </c>
      <c r="G42" s="34">
        <v>1.8</v>
      </c>
      <c r="H42" s="36">
        <f t="shared" si="2"/>
        <v>1798.1568000000002</v>
      </c>
      <c r="I42" s="37">
        <f t="shared" si="3"/>
        <v>149.84640000000002</v>
      </c>
      <c r="J42" s="37">
        <f t="shared" si="5"/>
        <v>127.36944000000001</v>
      </c>
      <c r="K42" s="50">
        <f t="shared" si="4"/>
        <v>997.97702400000026</v>
      </c>
    </row>
    <row r="43" spans="1:11" x14ac:dyDescent="0.25">
      <c r="A43" s="12" t="s">
        <v>113</v>
      </c>
      <c r="B43" s="12">
        <v>541</v>
      </c>
      <c r="C43" s="12">
        <f t="shared" si="0"/>
        <v>654.61</v>
      </c>
      <c r="D43" s="34">
        <v>1.3</v>
      </c>
      <c r="E43" s="35">
        <f t="shared" si="1"/>
        <v>850.99300000000005</v>
      </c>
      <c r="F43" s="12">
        <v>1.65</v>
      </c>
      <c r="G43" s="34">
        <v>1.8</v>
      </c>
      <c r="H43" s="36">
        <f t="shared" si="2"/>
        <v>1944.1916999999999</v>
      </c>
      <c r="I43" s="37">
        <f t="shared" si="3"/>
        <v>162.015975</v>
      </c>
      <c r="J43" s="37">
        <f t="shared" si="5"/>
        <v>137.71357874999998</v>
      </c>
      <c r="K43" s="50">
        <f t="shared" si="4"/>
        <v>1079.0263935</v>
      </c>
    </row>
    <row r="44" spans="1:11" x14ac:dyDescent="0.25">
      <c r="A44" s="12" t="s">
        <v>112</v>
      </c>
      <c r="B44" s="12">
        <v>516</v>
      </c>
      <c r="C44" s="12">
        <f t="shared" si="0"/>
        <v>624.36</v>
      </c>
      <c r="D44" s="34">
        <v>1.3</v>
      </c>
      <c r="E44" s="35">
        <f t="shared" si="1"/>
        <v>811.66800000000001</v>
      </c>
      <c r="F44" s="12">
        <v>1.65</v>
      </c>
      <c r="G44" s="34">
        <v>1.8</v>
      </c>
      <c r="H44" s="36">
        <f t="shared" si="2"/>
        <v>1854.3491999999999</v>
      </c>
      <c r="I44" s="37">
        <f t="shared" si="3"/>
        <v>154.5291</v>
      </c>
      <c r="J44" s="37">
        <f t="shared" si="5"/>
        <v>131.34973500000001</v>
      </c>
      <c r="K44" s="50">
        <f t="shared" si="4"/>
        <v>1029.163806</v>
      </c>
    </row>
    <row r="45" spans="1:11" x14ac:dyDescent="0.25">
      <c r="A45" s="12" t="s">
        <v>78</v>
      </c>
      <c r="B45" s="12">
        <v>670</v>
      </c>
      <c r="C45" s="12">
        <f t="shared" si="0"/>
        <v>810.69999999999993</v>
      </c>
      <c r="D45" s="34">
        <v>1.3</v>
      </c>
      <c r="E45" s="35">
        <f t="shared" si="1"/>
        <v>1053.9099999999999</v>
      </c>
      <c r="F45" s="34">
        <v>1.65</v>
      </c>
      <c r="G45" s="34">
        <v>1.8</v>
      </c>
      <c r="H45" s="36">
        <f t="shared" si="2"/>
        <v>2407.7789999999995</v>
      </c>
      <c r="I45" s="37">
        <f t="shared" si="3"/>
        <v>200.64824999999996</v>
      </c>
      <c r="J45" s="37">
        <f t="shared" si="5"/>
        <v>170.55101249999996</v>
      </c>
      <c r="K45" s="50">
        <f t="shared" si="4"/>
        <v>1336.3173449999999</v>
      </c>
    </row>
    <row r="46" spans="1:11" x14ac:dyDescent="0.25">
      <c r="A46" s="12" t="s">
        <v>96</v>
      </c>
      <c r="B46" s="12">
        <v>722</v>
      </c>
      <c r="C46" s="12">
        <f t="shared" si="0"/>
        <v>873.62</v>
      </c>
      <c r="D46" s="34">
        <v>1.3</v>
      </c>
      <c r="E46" s="35">
        <f t="shared" si="1"/>
        <v>1135.7060000000001</v>
      </c>
      <c r="F46" s="12">
        <v>1.65</v>
      </c>
      <c r="G46" s="34">
        <v>1.8</v>
      </c>
      <c r="H46" s="36">
        <f t="shared" si="2"/>
        <v>2594.6514000000002</v>
      </c>
      <c r="I46" s="37">
        <f t="shared" si="3"/>
        <v>216.22095000000002</v>
      </c>
      <c r="J46" s="37">
        <f t="shared" si="5"/>
        <v>183.78780750000001</v>
      </c>
      <c r="K46" s="50">
        <f t="shared" si="4"/>
        <v>1440.0315270000003</v>
      </c>
    </row>
    <row r="47" spans="1:11" x14ac:dyDescent="0.25">
      <c r="A47" s="12" t="s">
        <v>114</v>
      </c>
      <c r="B47" s="12">
        <v>1156</v>
      </c>
      <c r="C47" s="12">
        <f t="shared" si="0"/>
        <v>1398.76</v>
      </c>
      <c r="D47" s="34">
        <v>1.3</v>
      </c>
      <c r="E47" s="35">
        <f t="shared" si="1"/>
        <v>1818.3880000000001</v>
      </c>
      <c r="F47" s="34">
        <v>1.65</v>
      </c>
      <c r="G47" s="34">
        <v>1.8</v>
      </c>
      <c r="H47" s="36">
        <f t="shared" si="2"/>
        <v>4154.3171999999995</v>
      </c>
      <c r="I47" s="37">
        <f t="shared" si="3"/>
        <v>346.19309999999996</v>
      </c>
      <c r="J47" s="37">
        <f t="shared" si="5"/>
        <v>294.26413499999995</v>
      </c>
      <c r="K47" s="50">
        <f t="shared" si="4"/>
        <v>2305.6460459999998</v>
      </c>
    </row>
    <row r="48" spans="1:11" x14ac:dyDescent="0.25">
      <c r="A48" s="34" t="s">
        <v>41</v>
      </c>
      <c r="B48" s="40">
        <v>380</v>
      </c>
      <c r="C48" s="34">
        <f t="shared" si="0"/>
        <v>459.8</v>
      </c>
      <c r="D48" s="34">
        <v>1.3</v>
      </c>
      <c r="E48" s="35">
        <f t="shared" si="1"/>
        <v>597.74</v>
      </c>
      <c r="F48" s="34">
        <v>1.7</v>
      </c>
      <c r="G48" s="34">
        <v>1.8</v>
      </c>
      <c r="H48" s="36">
        <f t="shared" si="2"/>
        <v>1406.9880000000001</v>
      </c>
      <c r="I48" s="37">
        <f t="shared" si="3"/>
        <v>117.24900000000001</v>
      </c>
      <c r="J48" s="37">
        <f t="shared" si="5"/>
        <v>99.661650000000009</v>
      </c>
      <c r="K48" s="50">
        <f t="shared" si="4"/>
        <v>780.87834000000009</v>
      </c>
    </row>
    <row r="49" spans="1:11" x14ac:dyDescent="0.25">
      <c r="A49" s="34" t="s">
        <v>56</v>
      </c>
      <c r="B49" s="40">
        <v>380</v>
      </c>
      <c r="C49" s="34">
        <f t="shared" si="0"/>
        <v>459.8</v>
      </c>
      <c r="D49" s="34">
        <v>1.3</v>
      </c>
      <c r="E49" s="35">
        <f t="shared" si="1"/>
        <v>597.74</v>
      </c>
      <c r="F49" s="34">
        <v>1.7</v>
      </c>
      <c r="G49" s="34">
        <v>1.8</v>
      </c>
      <c r="H49" s="36">
        <f t="shared" si="2"/>
        <v>1406.9880000000001</v>
      </c>
      <c r="I49" s="37">
        <f t="shared" si="3"/>
        <v>117.24900000000001</v>
      </c>
      <c r="J49" s="37">
        <f t="shared" si="5"/>
        <v>99.661650000000009</v>
      </c>
      <c r="K49" s="50">
        <f t="shared" si="4"/>
        <v>780.87834000000009</v>
      </c>
    </row>
    <row r="50" spans="1:11" x14ac:dyDescent="0.25">
      <c r="A50" s="34" t="s">
        <v>97</v>
      </c>
      <c r="B50" s="40">
        <v>955</v>
      </c>
      <c r="C50" s="34">
        <f t="shared" si="0"/>
        <v>1155.55</v>
      </c>
      <c r="D50" s="34">
        <v>1.3</v>
      </c>
      <c r="E50" s="35">
        <f t="shared" si="1"/>
        <v>1502.2149999999999</v>
      </c>
      <c r="F50" s="34">
        <v>1.65</v>
      </c>
      <c r="G50" s="34">
        <v>1.8</v>
      </c>
      <c r="H50" s="36">
        <f t="shared" si="2"/>
        <v>3431.9834999999998</v>
      </c>
      <c r="I50" s="37">
        <f t="shared" si="3"/>
        <v>285.998625</v>
      </c>
      <c r="J50" s="37">
        <f t="shared" si="5"/>
        <v>243.09883124999999</v>
      </c>
      <c r="K50" s="50">
        <f t="shared" si="4"/>
        <v>1904.7508425000001</v>
      </c>
    </row>
    <row r="51" spans="1:11" x14ac:dyDescent="0.25">
      <c r="A51" s="34" t="s">
        <v>105</v>
      </c>
      <c r="B51" s="40">
        <v>1445</v>
      </c>
      <c r="C51" s="34">
        <f t="shared" si="0"/>
        <v>1748.45</v>
      </c>
      <c r="D51" s="34">
        <v>1.3</v>
      </c>
      <c r="E51" s="35">
        <f t="shared" si="1"/>
        <v>2272.9850000000001</v>
      </c>
      <c r="F51" s="34">
        <v>1.6</v>
      </c>
      <c r="G51" s="34">
        <v>1.8</v>
      </c>
      <c r="H51" s="36">
        <f t="shared" si="2"/>
        <v>5035.536000000001</v>
      </c>
      <c r="I51" s="37">
        <f t="shared" si="3"/>
        <v>419.6280000000001</v>
      </c>
      <c r="J51" s="37">
        <f t="shared" si="5"/>
        <v>356.68380000000008</v>
      </c>
      <c r="K51" s="50">
        <f t="shared" si="4"/>
        <v>2794.7224800000008</v>
      </c>
    </row>
    <row r="52" spans="1:11" x14ac:dyDescent="0.25">
      <c r="A52" s="12" t="s">
        <v>72</v>
      </c>
      <c r="B52" s="12">
        <v>450</v>
      </c>
      <c r="C52" s="12">
        <f t="shared" si="0"/>
        <v>544.5</v>
      </c>
      <c r="D52" s="34">
        <v>1.3</v>
      </c>
      <c r="E52" s="35">
        <f t="shared" si="1"/>
        <v>707.85</v>
      </c>
      <c r="F52" s="34">
        <v>1.55</v>
      </c>
      <c r="G52" s="34">
        <v>1.8</v>
      </c>
      <c r="H52" s="36">
        <f t="shared" si="2"/>
        <v>1519.155</v>
      </c>
      <c r="I52" s="37">
        <f t="shared" si="3"/>
        <v>126.59625</v>
      </c>
      <c r="J52" s="37">
        <f t="shared" si="5"/>
        <v>107.60681249999999</v>
      </c>
      <c r="K52" s="50">
        <f t="shared" si="4"/>
        <v>843.13102500000002</v>
      </c>
    </row>
    <row r="53" spans="1:11" x14ac:dyDescent="0.25">
      <c r="A53" s="12" t="s">
        <v>106</v>
      </c>
      <c r="B53" s="12">
        <v>877</v>
      </c>
      <c r="C53" s="12">
        <f t="shared" si="0"/>
        <v>1061.17</v>
      </c>
      <c r="D53" s="34">
        <v>1.3</v>
      </c>
      <c r="E53" s="35">
        <f t="shared" si="1"/>
        <v>1379.5210000000002</v>
      </c>
      <c r="F53" s="34">
        <v>1.5</v>
      </c>
      <c r="G53" s="34">
        <v>1.8</v>
      </c>
      <c r="H53" s="36">
        <f t="shared" si="2"/>
        <v>2865.1590000000001</v>
      </c>
      <c r="I53" s="37">
        <f t="shared" si="3"/>
        <v>238.76325</v>
      </c>
      <c r="J53" s="37">
        <f t="shared" si="5"/>
        <v>202.94876249999999</v>
      </c>
      <c r="K53" s="50">
        <f t="shared" si="4"/>
        <v>1590.1632450000002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G16"/>
  <sheetViews>
    <sheetView workbookViewId="0">
      <selection activeCell="B5" sqref="B5"/>
    </sheetView>
  </sheetViews>
  <sheetFormatPr baseColWidth="10" defaultRowHeight="15" x14ac:dyDescent="0.25"/>
  <cols>
    <col min="1" max="1" width="42.42578125" customWidth="1"/>
    <col min="2" max="2" width="17.5703125" customWidth="1"/>
    <col min="3" max="3" width="19" customWidth="1"/>
    <col min="4" max="4" width="22.42578125" customWidth="1"/>
    <col min="5" max="5" width="22.5703125" customWidth="1"/>
    <col min="6" max="6" width="23.85546875" customWidth="1"/>
    <col min="7" max="7" width="26.42578125" customWidth="1"/>
  </cols>
  <sheetData>
    <row r="1" spans="1:7" x14ac:dyDescent="0.25">
      <c r="A1" s="13"/>
    </row>
    <row r="2" spans="1:7" x14ac:dyDescent="0.25">
      <c r="A2" s="22" t="s">
        <v>8</v>
      </c>
      <c r="B2" s="9"/>
      <c r="C2" s="9"/>
      <c r="D2" s="9"/>
      <c r="E2" s="9"/>
      <c r="F2" s="9"/>
      <c r="G2" s="9"/>
    </row>
    <row r="3" spans="1:7" x14ac:dyDescent="0.25">
      <c r="A3" s="4" t="s">
        <v>7</v>
      </c>
      <c r="B3" s="4" t="s">
        <v>12</v>
      </c>
      <c r="C3" s="4" t="s">
        <v>13</v>
      </c>
      <c r="D3" s="4" t="s">
        <v>14</v>
      </c>
      <c r="E3" s="4" t="s">
        <v>15</v>
      </c>
      <c r="F3" s="4" t="s">
        <v>16</v>
      </c>
      <c r="G3" s="4" t="s">
        <v>17</v>
      </c>
    </row>
    <row r="4" spans="1:7" x14ac:dyDescent="0.25">
      <c r="A4" s="2" t="s">
        <v>0</v>
      </c>
      <c r="B4" s="6">
        <v>730</v>
      </c>
      <c r="C4" s="9">
        <f>1.35</f>
        <v>1.35</v>
      </c>
      <c r="D4" s="9">
        <f>B4*$C$4</f>
        <v>985.50000000000011</v>
      </c>
      <c r="E4" s="9">
        <f>2.15</f>
        <v>2.15</v>
      </c>
      <c r="F4" s="9">
        <f>B4*$E$4</f>
        <v>1569.5</v>
      </c>
      <c r="G4" s="24">
        <f>B4*$E$4/12</f>
        <v>130.79166666666666</v>
      </c>
    </row>
    <row r="5" spans="1:7" x14ac:dyDescent="0.25">
      <c r="A5" s="2" t="s">
        <v>1</v>
      </c>
      <c r="B5" s="9">
        <v>296.89</v>
      </c>
      <c r="C5" s="9">
        <f t="shared" ref="C5:C10" si="0">1.35</f>
        <v>1.35</v>
      </c>
      <c r="D5" s="9">
        <f t="shared" ref="D5:D11" si="1">B5*$C$4</f>
        <v>400.80150000000003</v>
      </c>
      <c r="E5" s="9">
        <f t="shared" ref="E5:E10" si="2">2.15</f>
        <v>2.15</v>
      </c>
      <c r="F5" s="9">
        <f t="shared" ref="F5:F11" si="3">B5*$E$4</f>
        <v>638.31349999999998</v>
      </c>
      <c r="G5" s="24">
        <f t="shared" ref="G5:G11" si="4">B5*$E$4/12</f>
        <v>53.192791666666665</v>
      </c>
    </row>
    <row r="6" spans="1:7" x14ac:dyDescent="0.25">
      <c r="A6" s="23" t="s">
        <v>2</v>
      </c>
      <c r="B6" s="9">
        <v>369.31</v>
      </c>
      <c r="C6" s="9">
        <f t="shared" si="0"/>
        <v>1.35</v>
      </c>
      <c r="D6" s="9">
        <f t="shared" si="1"/>
        <v>498.56850000000003</v>
      </c>
      <c r="E6" s="9">
        <f t="shared" si="2"/>
        <v>2.15</v>
      </c>
      <c r="F6" s="9">
        <f t="shared" si="3"/>
        <v>794.01649999999995</v>
      </c>
      <c r="G6" s="24">
        <f t="shared" si="4"/>
        <v>66.168041666666667</v>
      </c>
    </row>
    <row r="7" spans="1:7" x14ac:dyDescent="0.25">
      <c r="A7" s="23" t="s">
        <v>3</v>
      </c>
      <c r="B7" s="9">
        <v>462.72</v>
      </c>
      <c r="C7" s="9">
        <f t="shared" si="0"/>
        <v>1.35</v>
      </c>
      <c r="D7" s="9">
        <f t="shared" si="1"/>
        <v>624.67200000000003</v>
      </c>
      <c r="E7" s="9">
        <f t="shared" si="2"/>
        <v>2.15</v>
      </c>
      <c r="F7" s="9">
        <f t="shared" si="3"/>
        <v>994.84800000000007</v>
      </c>
      <c r="G7" s="24">
        <f t="shared" si="4"/>
        <v>82.904000000000011</v>
      </c>
    </row>
    <row r="8" spans="1:7" x14ac:dyDescent="0.25">
      <c r="A8" s="2" t="s">
        <v>4</v>
      </c>
      <c r="B8" s="9">
        <v>235.34</v>
      </c>
      <c r="C8" s="9">
        <f t="shared" si="0"/>
        <v>1.35</v>
      </c>
      <c r="D8" s="9">
        <f t="shared" si="1"/>
        <v>317.709</v>
      </c>
      <c r="E8" s="9">
        <f t="shared" si="2"/>
        <v>2.15</v>
      </c>
      <c r="F8" s="9">
        <f t="shared" si="3"/>
        <v>505.98099999999999</v>
      </c>
      <c r="G8" s="24">
        <f t="shared" si="4"/>
        <v>42.165083333333335</v>
      </c>
    </row>
    <row r="9" spans="1:7" x14ac:dyDescent="0.25">
      <c r="A9" s="2" t="s">
        <v>5</v>
      </c>
      <c r="B9" s="9">
        <v>383.79</v>
      </c>
      <c r="C9" s="9">
        <f t="shared" si="0"/>
        <v>1.35</v>
      </c>
      <c r="D9" s="9">
        <f t="shared" si="1"/>
        <v>518.11650000000009</v>
      </c>
      <c r="E9" s="9">
        <f t="shared" si="2"/>
        <v>2.15</v>
      </c>
      <c r="F9" s="9">
        <f t="shared" si="3"/>
        <v>825.14850000000001</v>
      </c>
      <c r="G9" s="24">
        <f t="shared" si="4"/>
        <v>68.762375000000006</v>
      </c>
    </row>
    <row r="10" spans="1:7" x14ac:dyDescent="0.25">
      <c r="A10" s="2" t="s">
        <v>6</v>
      </c>
      <c r="B10" s="9">
        <v>257.06</v>
      </c>
      <c r="C10" s="9">
        <f t="shared" si="0"/>
        <v>1.35</v>
      </c>
      <c r="D10" s="9">
        <f t="shared" si="1"/>
        <v>347.03100000000001</v>
      </c>
      <c r="E10" s="9">
        <f t="shared" si="2"/>
        <v>2.15</v>
      </c>
      <c r="F10" s="9">
        <f t="shared" si="3"/>
        <v>552.67899999999997</v>
      </c>
      <c r="G10" s="24">
        <f t="shared" si="4"/>
        <v>46.056583333333329</v>
      </c>
    </row>
    <row r="11" spans="1:7" x14ac:dyDescent="0.25">
      <c r="A11" s="9" t="s">
        <v>18</v>
      </c>
      <c r="B11" s="9">
        <v>431</v>
      </c>
      <c r="C11" s="9"/>
      <c r="D11" s="9">
        <f t="shared" si="1"/>
        <v>581.85</v>
      </c>
      <c r="E11" s="9"/>
      <c r="F11" s="9">
        <f t="shared" si="3"/>
        <v>926.65</v>
      </c>
      <c r="G11" s="25">
        <f t="shared" si="4"/>
        <v>77.220833333333331</v>
      </c>
    </row>
    <row r="12" spans="1:7" x14ac:dyDescent="0.25">
      <c r="A12" s="9"/>
      <c r="B12" s="9"/>
      <c r="C12" s="9"/>
      <c r="D12" s="9"/>
      <c r="E12" s="9"/>
      <c r="F12" s="9"/>
      <c r="G12" s="9"/>
    </row>
    <row r="16" spans="1:7" x14ac:dyDescent="0.25"/>
  </sheetData>
  <pageMargins left="0.7" right="0.7" top="0.75" bottom="0.75" header="0.3" footer="0.3"/>
  <pageSetup paperSize="9" orientation="landscape" horizontalDpi="200" verticalDpi="200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K54"/>
  <sheetViews>
    <sheetView zoomScale="87" zoomScaleNormal="87" workbookViewId="0">
      <selection activeCell="J10" sqref="J10"/>
    </sheetView>
  </sheetViews>
  <sheetFormatPr baseColWidth="10" defaultRowHeight="15" x14ac:dyDescent="0.25"/>
  <cols>
    <col min="1" max="1" width="45.28515625" style="1" bestFit="1" customWidth="1"/>
    <col min="2" max="2" width="13" style="1" hidden="1" customWidth="1"/>
    <col min="3" max="3" width="12" style="1" hidden="1" customWidth="1"/>
    <col min="4" max="4" width="16.5703125" style="1" hidden="1" customWidth="1"/>
    <col min="5" max="5" width="23" style="1" hidden="1" customWidth="1"/>
    <col min="6" max="6" width="12.28515625" style="1" hidden="1" customWidth="1"/>
    <col min="7" max="7" width="13.5703125" style="1" hidden="1" customWidth="1"/>
    <col min="8" max="8" width="20" style="1" hidden="1" customWidth="1"/>
    <col min="9" max="9" width="16" style="1" hidden="1" customWidth="1"/>
    <col min="10" max="10" width="21.140625" style="1" bestFit="1" customWidth="1"/>
    <col min="11" max="11" width="10.140625" style="1" bestFit="1" customWidth="1"/>
    <col min="12" max="16384" width="11.42578125" style="1"/>
  </cols>
  <sheetData>
    <row r="1" spans="1:11" ht="15.75" x14ac:dyDescent="0.25">
      <c r="A1" s="32" t="s">
        <v>37</v>
      </c>
      <c r="B1" s="12"/>
      <c r="C1" s="12"/>
      <c r="D1" s="12"/>
      <c r="E1" s="12"/>
      <c r="F1" s="12"/>
      <c r="G1" s="12"/>
      <c r="H1" s="12"/>
      <c r="I1" s="12"/>
      <c r="J1" s="14"/>
    </row>
    <row r="2" spans="1:11" ht="44.25" customHeight="1" x14ac:dyDescent="0.25">
      <c r="A2" s="54" t="s">
        <v>7</v>
      </c>
      <c r="B2" s="54" t="s">
        <v>31</v>
      </c>
      <c r="C2" s="54" t="s">
        <v>32</v>
      </c>
      <c r="D2" s="54" t="s">
        <v>33</v>
      </c>
      <c r="E2" s="54" t="s">
        <v>14</v>
      </c>
      <c r="F2" s="54" t="s">
        <v>34</v>
      </c>
      <c r="G2" s="54" t="s">
        <v>35</v>
      </c>
      <c r="H2" s="54" t="s">
        <v>36</v>
      </c>
      <c r="I2" s="55" t="s">
        <v>109</v>
      </c>
      <c r="J2" s="55" t="s">
        <v>116</v>
      </c>
      <c r="K2" s="54" t="s">
        <v>64</v>
      </c>
    </row>
    <row r="3" spans="1:11" hidden="1" x14ac:dyDescent="0.25">
      <c r="A3" s="12"/>
      <c r="B3" s="12"/>
      <c r="C3" s="12">
        <v>1.21</v>
      </c>
      <c r="D3" s="34"/>
      <c r="E3" s="34"/>
      <c r="F3" s="34"/>
      <c r="G3" s="34"/>
      <c r="H3" s="12"/>
      <c r="I3" s="12">
        <v>12</v>
      </c>
      <c r="J3" s="14">
        <v>0.85</v>
      </c>
      <c r="K3" s="1">
        <v>0.55500000000000005</v>
      </c>
    </row>
    <row r="4" spans="1:11" x14ac:dyDescent="0.25">
      <c r="A4" s="12" t="s">
        <v>91</v>
      </c>
      <c r="B4" s="56">
        <v>656.4</v>
      </c>
      <c r="C4" s="12">
        <f t="shared" ref="C4:C54" si="0">B4*$C$3</f>
        <v>794.24399999999991</v>
      </c>
      <c r="D4" s="34">
        <v>1.3</v>
      </c>
      <c r="E4" s="35">
        <f t="shared" ref="E4:E54" si="1">C4*D4</f>
        <v>1032.5172</v>
      </c>
      <c r="F4" s="34">
        <v>1.6</v>
      </c>
      <c r="G4" s="34">
        <v>1.8</v>
      </c>
      <c r="H4" s="36">
        <f t="shared" ref="H4:H54" si="2">C4*F4*G4</f>
        <v>2287.42272</v>
      </c>
      <c r="I4" s="37">
        <f t="shared" ref="I4:I54" si="3">H4/$I$3</f>
        <v>190.61856</v>
      </c>
      <c r="J4" s="37">
        <f>I4*$J$3</f>
        <v>162.02577600000001</v>
      </c>
      <c r="K4" s="56">
        <f t="shared" ref="K4:K54" si="4">H4*$K$3</f>
        <v>1269.5196096000002</v>
      </c>
    </row>
    <row r="5" spans="1:11" ht="14.25" customHeight="1" x14ac:dyDescent="0.25">
      <c r="A5" s="12" t="s">
        <v>92</v>
      </c>
      <c r="B5" s="56">
        <v>1424.3999999999999</v>
      </c>
      <c r="C5" s="12">
        <f t="shared" si="0"/>
        <v>1723.5239999999999</v>
      </c>
      <c r="D5" s="34">
        <v>1.3</v>
      </c>
      <c r="E5" s="35">
        <f t="shared" si="1"/>
        <v>2240.5812000000001</v>
      </c>
      <c r="F5" s="12">
        <v>1.6</v>
      </c>
      <c r="G5" s="34">
        <v>1.8</v>
      </c>
      <c r="H5" s="36">
        <f t="shared" si="2"/>
        <v>4963.7491199999995</v>
      </c>
      <c r="I5" s="37">
        <f t="shared" si="3"/>
        <v>413.64575999999994</v>
      </c>
      <c r="J5" s="37">
        <f t="shared" ref="J5:J54" si="5">I5*$J$3</f>
        <v>351.59889599999991</v>
      </c>
      <c r="K5" s="56">
        <f t="shared" si="4"/>
        <v>2754.8807615999999</v>
      </c>
    </row>
    <row r="6" spans="1:11" x14ac:dyDescent="0.25">
      <c r="A6" s="12" t="s">
        <v>80</v>
      </c>
      <c r="B6" s="56">
        <v>1238.3999999999999</v>
      </c>
      <c r="C6" s="12">
        <f t="shared" si="0"/>
        <v>1498.4639999999997</v>
      </c>
      <c r="D6" s="34">
        <v>1.3</v>
      </c>
      <c r="E6" s="35">
        <f t="shared" si="1"/>
        <v>1948.0031999999997</v>
      </c>
      <c r="F6" s="12">
        <v>1.6</v>
      </c>
      <c r="G6" s="34">
        <v>1.8</v>
      </c>
      <c r="H6" s="36">
        <f t="shared" si="2"/>
        <v>4315.5763200000001</v>
      </c>
      <c r="I6" s="37">
        <f t="shared" si="3"/>
        <v>359.63136000000003</v>
      </c>
      <c r="J6" s="37">
        <f t="shared" si="5"/>
        <v>305.68665600000003</v>
      </c>
      <c r="K6" s="56">
        <f t="shared" si="4"/>
        <v>2395.1448576000003</v>
      </c>
    </row>
    <row r="7" spans="1:11" x14ac:dyDescent="0.25">
      <c r="A7" s="34" t="s">
        <v>84</v>
      </c>
      <c r="B7" s="56">
        <v>1238.3999999999999</v>
      </c>
      <c r="C7" s="34">
        <f t="shared" si="0"/>
        <v>1498.4639999999997</v>
      </c>
      <c r="D7" s="34">
        <v>1.3</v>
      </c>
      <c r="E7" s="35">
        <f t="shared" si="1"/>
        <v>1948.0031999999997</v>
      </c>
      <c r="F7" s="34">
        <v>1.65</v>
      </c>
      <c r="G7" s="34">
        <v>1.8</v>
      </c>
      <c r="H7" s="36">
        <f t="shared" si="2"/>
        <v>4450.438079999999</v>
      </c>
      <c r="I7" s="37">
        <f t="shared" si="3"/>
        <v>370.8698399999999</v>
      </c>
      <c r="J7" s="37">
        <f t="shared" si="5"/>
        <v>315.23936399999991</v>
      </c>
      <c r="K7" s="56">
        <f t="shared" si="4"/>
        <v>2469.9931343999997</v>
      </c>
    </row>
    <row r="8" spans="1:11" x14ac:dyDescent="0.25">
      <c r="A8" s="12" t="s">
        <v>86</v>
      </c>
      <c r="B8" s="56">
        <v>866.4</v>
      </c>
      <c r="C8" s="12">
        <f t="shared" si="0"/>
        <v>1048.3440000000001</v>
      </c>
      <c r="D8" s="34">
        <v>1.3</v>
      </c>
      <c r="E8" s="35">
        <f t="shared" si="1"/>
        <v>1362.8472000000002</v>
      </c>
      <c r="F8" s="12">
        <v>1.65</v>
      </c>
      <c r="G8" s="34">
        <v>1.8</v>
      </c>
      <c r="H8" s="36">
        <f t="shared" si="2"/>
        <v>3113.5816799999998</v>
      </c>
      <c r="I8" s="37">
        <f t="shared" si="3"/>
        <v>259.46513999999996</v>
      </c>
      <c r="J8" s="37">
        <f t="shared" si="5"/>
        <v>220.54536899999997</v>
      </c>
      <c r="K8" s="56">
        <f t="shared" si="4"/>
        <v>1728.0378324000001</v>
      </c>
    </row>
    <row r="9" spans="1:11" x14ac:dyDescent="0.25">
      <c r="A9" s="12" t="s">
        <v>69</v>
      </c>
      <c r="B9" s="56">
        <v>564</v>
      </c>
      <c r="C9" s="12">
        <f t="shared" si="0"/>
        <v>682.43999999999994</v>
      </c>
      <c r="D9" s="34">
        <v>1.3</v>
      </c>
      <c r="E9" s="35">
        <f t="shared" si="1"/>
        <v>887.17199999999991</v>
      </c>
      <c r="F9" s="12">
        <v>1.65</v>
      </c>
      <c r="G9" s="34">
        <v>1.8</v>
      </c>
      <c r="H9" s="36">
        <f t="shared" si="2"/>
        <v>2026.8467999999998</v>
      </c>
      <c r="I9" s="37">
        <f t="shared" si="3"/>
        <v>168.90389999999999</v>
      </c>
      <c r="J9" s="37">
        <f t="shared" si="5"/>
        <v>143.56831499999998</v>
      </c>
      <c r="K9" s="56">
        <f t="shared" si="4"/>
        <v>1124.8999739999999</v>
      </c>
    </row>
    <row r="10" spans="1:11" x14ac:dyDescent="0.25">
      <c r="A10" s="12" t="s">
        <v>87</v>
      </c>
      <c r="B10" s="56">
        <v>2973.6</v>
      </c>
      <c r="C10" s="12">
        <f t="shared" si="0"/>
        <v>3598.0559999999996</v>
      </c>
      <c r="D10" s="34">
        <v>1.3</v>
      </c>
      <c r="E10" s="35">
        <f t="shared" si="1"/>
        <v>4677.4727999999996</v>
      </c>
      <c r="F10" s="12">
        <v>1.5</v>
      </c>
      <c r="G10" s="34">
        <v>1.8</v>
      </c>
      <c r="H10" s="36">
        <f t="shared" si="2"/>
        <v>9714.7511999999988</v>
      </c>
      <c r="I10" s="37">
        <f t="shared" si="3"/>
        <v>809.56259999999986</v>
      </c>
      <c r="J10" s="37">
        <f t="shared" si="5"/>
        <v>688.12820999999985</v>
      </c>
      <c r="K10" s="56">
        <f t="shared" si="4"/>
        <v>5391.6869159999997</v>
      </c>
    </row>
    <row r="11" spans="1:11" x14ac:dyDescent="0.25">
      <c r="A11" s="12" t="s">
        <v>101</v>
      </c>
      <c r="B11" s="56">
        <v>3136.7999999999997</v>
      </c>
      <c r="C11" s="12">
        <f t="shared" si="0"/>
        <v>3795.5279999999993</v>
      </c>
      <c r="D11" s="34">
        <v>1.3</v>
      </c>
      <c r="E11" s="35">
        <f t="shared" si="1"/>
        <v>4934.1863999999996</v>
      </c>
      <c r="F11" s="12">
        <v>1.5</v>
      </c>
      <c r="G11" s="34">
        <v>1.8</v>
      </c>
      <c r="H11" s="36">
        <f t="shared" si="2"/>
        <v>10247.925599999999</v>
      </c>
      <c r="I11" s="37">
        <f t="shared" si="3"/>
        <v>853.99379999999985</v>
      </c>
      <c r="J11" s="37">
        <f t="shared" si="5"/>
        <v>725.89472999999987</v>
      </c>
      <c r="K11" s="56">
        <f t="shared" si="4"/>
        <v>5687.5987079999995</v>
      </c>
    </row>
    <row r="12" spans="1:11" x14ac:dyDescent="0.25">
      <c r="A12" s="12" t="s">
        <v>62</v>
      </c>
      <c r="B12" s="56">
        <v>498</v>
      </c>
      <c r="C12" s="12">
        <f t="shared" si="0"/>
        <v>602.57999999999993</v>
      </c>
      <c r="D12" s="34">
        <v>1.3</v>
      </c>
      <c r="E12" s="35">
        <f t="shared" si="1"/>
        <v>783.35399999999993</v>
      </c>
      <c r="F12" s="34">
        <v>1.8</v>
      </c>
      <c r="G12" s="34">
        <v>1.8</v>
      </c>
      <c r="H12" s="36">
        <f t="shared" si="2"/>
        <v>1952.3592000000001</v>
      </c>
      <c r="I12" s="37">
        <f t="shared" si="3"/>
        <v>162.69660000000002</v>
      </c>
      <c r="J12" s="37">
        <f t="shared" si="5"/>
        <v>138.29211000000001</v>
      </c>
      <c r="K12" s="56">
        <f t="shared" si="4"/>
        <v>1083.5593560000002</v>
      </c>
    </row>
    <row r="13" spans="1:11" x14ac:dyDescent="0.25">
      <c r="A13" s="12" t="s">
        <v>63</v>
      </c>
      <c r="B13" s="56">
        <v>1176</v>
      </c>
      <c r="C13" s="12">
        <f t="shared" si="0"/>
        <v>1422.96</v>
      </c>
      <c r="D13" s="34">
        <v>1.3</v>
      </c>
      <c r="E13" s="35">
        <f t="shared" si="1"/>
        <v>1849.8480000000002</v>
      </c>
      <c r="F13" s="34">
        <v>1.6879999999999999</v>
      </c>
      <c r="G13" s="34">
        <v>1.8</v>
      </c>
      <c r="H13" s="36">
        <f t="shared" si="2"/>
        <v>4323.5216639999999</v>
      </c>
      <c r="I13" s="37">
        <f t="shared" si="3"/>
        <v>360.29347200000001</v>
      </c>
      <c r="J13" s="37">
        <f t="shared" si="5"/>
        <v>306.24945120000001</v>
      </c>
      <c r="K13" s="56">
        <f t="shared" si="4"/>
        <v>2399.5545235200002</v>
      </c>
    </row>
    <row r="14" spans="1:11" x14ac:dyDescent="0.25">
      <c r="A14" s="12" t="s">
        <v>79</v>
      </c>
      <c r="B14" s="56">
        <v>1362</v>
      </c>
      <c r="C14" s="12">
        <f t="shared" si="0"/>
        <v>1648.02</v>
      </c>
      <c r="D14" s="34">
        <v>1.3</v>
      </c>
      <c r="E14" s="35">
        <f t="shared" si="1"/>
        <v>2142.4259999999999</v>
      </c>
      <c r="F14" s="12">
        <v>1.65</v>
      </c>
      <c r="G14" s="34">
        <v>1.8</v>
      </c>
      <c r="H14" s="36">
        <f t="shared" si="2"/>
        <v>4894.6193999999996</v>
      </c>
      <c r="I14" s="37">
        <f t="shared" si="3"/>
        <v>407.88494999999995</v>
      </c>
      <c r="J14" s="37">
        <f t="shared" si="5"/>
        <v>346.70220749999993</v>
      </c>
      <c r="K14" s="56">
        <f t="shared" si="4"/>
        <v>2716.5137669999999</v>
      </c>
    </row>
    <row r="15" spans="1:11" x14ac:dyDescent="0.25">
      <c r="A15" s="12" t="s">
        <v>74</v>
      </c>
      <c r="B15" s="56">
        <v>619.19999999999993</v>
      </c>
      <c r="C15" s="12">
        <f t="shared" si="0"/>
        <v>749.23199999999986</v>
      </c>
      <c r="D15" s="34">
        <v>1.3</v>
      </c>
      <c r="E15" s="35">
        <f t="shared" si="1"/>
        <v>974.00159999999983</v>
      </c>
      <c r="F15" s="34">
        <v>1.6</v>
      </c>
      <c r="G15" s="34">
        <v>1.8</v>
      </c>
      <c r="H15" s="36">
        <f t="shared" si="2"/>
        <v>2157.7881600000001</v>
      </c>
      <c r="I15" s="37">
        <f t="shared" si="3"/>
        <v>179.81568000000001</v>
      </c>
      <c r="J15" s="37">
        <f t="shared" si="5"/>
        <v>152.84332800000001</v>
      </c>
      <c r="K15" s="56">
        <f t="shared" si="4"/>
        <v>1197.5724288000001</v>
      </c>
    </row>
    <row r="16" spans="1:11" x14ac:dyDescent="0.25">
      <c r="A16" s="12" t="s">
        <v>111</v>
      </c>
      <c r="B16" s="56">
        <v>4957.2</v>
      </c>
      <c r="C16" s="12">
        <f t="shared" si="0"/>
        <v>5998.2119999999995</v>
      </c>
      <c r="D16" s="34">
        <v>1.3</v>
      </c>
      <c r="E16" s="35">
        <f t="shared" si="1"/>
        <v>7797.6755999999996</v>
      </c>
      <c r="F16" s="34">
        <v>1.5</v>
      </c>
      <c r="G16" s="34">
        <v>1.8</v>
      </c>
      <c r="H16" s="36">
        <f t="shared" si="2"/>
        <v>16195.172399999999</v>
      </c>
      <c r="I16" s="37">
        <f t="shared" si="3"/>
        <v>1349.5977</v>
      </c>
      <c r="J16" s="37">
        <f t="shared" si="5"/>
        <v>1147.1580449999999</v>
      </c>
      <c r="K16" s="56">
        <f t="shared" si="4"/>
        <v>8988.3206820000014</v>
      </c>
    </row>
    <row r="17" spans="1:11" x14ac:dyDescent="0.25">
      <c r="A17" s="12" t="s">
        <v>104</v>
      </c>
      <c r="B17" s="56">
        <v>3098.4</v>
      </c>
      <c r="C17" s="12">
        <f t="shared" si="0"/>
        <v>3749.0639999999999</v>
      </c>
      <c r="D17" s="34">
        <v>1.3</v>
      </c>
      <c r="E17" s="35">
        <f t="shared" si="1"/>
        <v>4873.7831999999999</v>
      </c>
      <c r="F17" s="12">
        <v>1.65</v>
      </c>
      <c r="G17" s="34">
        <v>1.8</v>
      </c>
      <c r="H17" s="36">
        <f t="shared" si="2"/>
        <v>11134.720079999999</v>
      </c>
      <c r="I17" s="37">
        <f t="shared" si="3"/>
        <v>927.89333999999997</v>
      </c>
      <c r="J17" s="37">
        <f t="shared" si="5"/>
        <v>788.709339</v>
      </c>
      <c r="K17" s="56">
        <f t="shared" si="4"/>
        <v>6179.7696444000003</v>
      </c>
    </row>
    <row r="18" spans="1:11" x14ac:dyDescent="0.25">
      <c r="A18" s="12" t="s">
        <v>93</v>
      </c>
      <c r="B18" s="56">
        <v>3717.6</v>
      </c>
      <c r="C18" s="12">
        <f t="shared" si="0"/>
        <v>4498.2959999999994</v>
      </c>
      <c r="D18" s="34">
        <v>1.3</v>
      </c>
      <c r="E18" s="35">
        <f t="shared" si="1"/>
        <v>5847.7847999999994</v>
      </c>
      <c r="F18" s="12">
        <v>1.55</v>
      </c>
      <c r="G18" s="34">
        <v>1.8</v>
      </c>
      <c r="H18" s="36">
        <f t="shared" si="2"/>
        <v>12550.245839999998</v>
      </c>
      <c r="I18" s="37">
        <f t="shared" si="3"/>
        <v>1045.8538199999998</v>
      </c>
      <c r="J18" s="37">
        <f t="shared" si="5"/>
        <v>888.97574699999984</v>
      </c>
      <c r="K18" s="56">
        <f t="shared" si="4"/>
        <v>6965.3864411999994</v>
      </c>
    </row>
    <row r="19" spans="1:11" x14ac:dyDescent="0.25">
      <c r="A19" s="12" t="s">
        <v>76</v>
      </c>
      <c r="B19" s="56">
        <v>4647.5999999999995</v>
      </c>
      <c r="C19" s="12">
        <f t="shared" si="0"/>
        <v>5623.5959999999995</v>
      </c>
      <c r="D19" s="34">
        <v>1.3</v>
      </c>
      <c r="E19" s="35">
        <f t="shared" si="1"/>
        <v>7310.6747999999998</v>
      </c>
      <c r="F19" s="12">
        <v>1.55</v>
      </c>
      <c r="G19" s="34">
        <v>1.8</v>
      </c>
      <c r="H19" s="36">
        <f t="shared" si="2"/>
        <v>15689.832840000001</v>
      </c>
      <c r="I19" s="37">
        <f t="shared" si="3"/>
        <v>1307.4860700000002</v>
      </c>
      <c r="J19" s="37">
        <f t="shared" si="5"/>
        <v>1111.3631595000002</v>
      </c>
      <c r="K19" s="56">
        <f t="shared" si="4"/>
        <v>8707.8572262000016</v>
      </c>
    </row>
    <row r="20" spans="1:11" x14ac:dyDescent="0.25">
      <c r="A20" s="12" t="s">
        <v>73</v>
      </c>
      <c r="B20" s="56">
        <v>2052</v>
      </c>
      <c r="C20" s="12">
        <f t="shared" si="0"/>
        <v>2482.92</v>
      </c>
      <c r="D20" s="34">
        <v>1.3</v>
      </c>
      <c r="E20" s="35">
        <f t="shared" si="1"/>
        <v>3227.7960000000003</v>
      </c>
      <c r="F20" s="12">
        <v>1.6</v>
      </c>
      <c r="G20" s="34">
        <v>1.8</v>
      </c>
      <c r="H20" s="36">
        <f t="shared" si="2"/>
        <v>7150.8096000000014</v>
      </c>
      <c r="I20" s="37">
        <f t="shared" si="3"/>
        <v>595.90080000000012</v>
      </c>
      <c r="J20" s="37">
        <f t="shared" si="5"/>
        <v>506.51568000000009</v>
      </c>
      <c r="K20" s="56">
        <f t="shared" si="4"/>
        <v>3968.6993280000011</v>
      </c>
    </row>
    <row r="21" spans="1:11" x14ac:dyDescent="0.25">
      <c r="A21" s="12" t="s">
        <v>81</v>
      </c>
      <c r="B21" s="56">
        <v>2100</v>
      </c>
      <c r="C21" s="12">
        <f t="shared" si="0"/>
        <v>2541</v>
      </c>
      <c r="D21" s="34">
        <v>1.3</v>
      </c>
      <c r="E21" s="35">
        <f t="shared" si="1"/>
        <v>3303.3</v>
      </c>
      <c r="F21" s="12">
        <v>1.58</v>
      </c>
      <c r="G21" s="34">
        <v>1.8</v>
      </c>
      <c r="H21" s="36">
        <f t="shared" si="2"/>
        <v>7226.6040000000003</v>
      </c>
      <c r="I21" s="37">
        <f t="shared" si="3"/>
        <v>602.21699999999998</v>
      </c>
      <c r="J21" s="37">
        <f t="shared" si="5"/>
        <v>511.88444999999996</v>
      </c>
      <c r="K21" s="56">
        <f t="shared" si="4"/>
        <v>4010.7652200000007</v>
      </c>
    </row>
    <row r="22" spans="1:11" x14ac:dyDescent="0.25">
      <c r="A22" s="12" t="s">
        <v>89</v>
      </c>
      <c r="B22" s="56">
        <v>1290</v>
      </c>
      <c r="C22" s="12">
        <f t="shared" si="0"/>
        <v>1560.8999999999999</v>
      </c>
      <c r="D22" s="34">
        <v>1.3</v>
      </c>
      <c r="E22" s="35">
        <f t="shared" si="1"/>
        <v>2029.1699999999998</v>
      </c>
      <c r="F22" s="12">
        <v>1.6</v>
      </c>
      <c r="G22" s="34">
        <v>1.8</v>
      </c>
      <c r="H22" s="36">
        <f t="shared" si="2"/>
        <v>4495.3919999999998</v>
      </c>
      <c r="I22" s="37">
        <f t="shared" si="3"/>
        <v>374.61599999999999</v>
      </c>
      <c r="J22" s="37">
        <f t="shared" si="5"/>
        <v>318.42359999999996</v>
      </c>
      <c r="K22" s="56">
        <f t="shared" si="4"/>
        <v>2494.94256</v>
      </c>
    </row>
    <row r="23" spans="1:11" x14ac:dyDescent="0.25">
      <c r="A23" s="12" t="s">
        <v>99</v>
      </c>
      <c r="B23" s="56">
        <v>854.4</v>
      </c>
      <c r="C23" s="12">
        <f t="shared" si="0"/>
        <v>1033.8239999999998</v>
      </c>
      <c r="D23" s="34">
        <v>1.3</v>
      </c>
      <c r="E23" s="35">
        <f t="shared" si="1"/>
        <v>1343.9712</v>
      </c>
      <c r="F23" s="12">
        <v>1.62</v>
      </c>
      <c r="G23" s="34">
        <v>1.8</v>
      </c>
      <c r="H23" s="36">
        <f t="shared" si="2"/>
        <v>3014.6307839999999</v>
      </c>
      <c r="I23" s="37">
        <f t="shared" si="3"/>
        <v>251.21923200000001</v>
      </c>
      <c r="J23" s="37">
        <f t="shared" si="5"/>
        <v>213.53634719999999</v>
      </c>
      <c r="K23" s="56">
        <f t="shared" si="4"/>
        <v>1673.1200851200001</v>
      </c>
    </row>
    <row r="24" spans="1:11" x14ac:dyDescent="0.25">
      <c r="A24" s="12" t="s">
        <v>98</v>
      </c>
      <c r="B24" s="56">
        <v>1843.1999999999998</v>
      </c>
      <c r="C24" s="12">
        <f t="shared" si="0"/>
        <v>2230.2719999999999</v>
      </c>
      <c r="D24" s="34">
        <v>1.3</v>
      </c>
      <c r="E24" s="35">
        <f t="shared" si="1"/>
        <v>2899.3535999999999</v>
      </c>
      <c r="F24" s="12">
        <v>1.6</v>
      </c>
      <c r="G24" s="34">
        <v>1.8</v>
      </c>
      <c r="H24" s="36">
        <f t="shared" si="2"/>
        <v>6423.18336</v>
      </c>
      <c r="I24" s="37">
        <f t="shared" si="3"/>
        <v>535.26527999999996</v>
      </c>
      <c r="J24" s="37">
        <f t="shared" si="5"/>
        <v>454.97548799999993</v>
      </c>
      <c r="K24" s="56">
        <f t="shared" si="4"/>
        <v>3564.8667648000005</v>
      </c>
    </row>
    <row r="25" spans="1:11" x14ac:dyDescent="0.25">
      <c r="A25" s="12" t="s">
        <v>100</v>
      </c>
      <c r="B25" s="56">
        <v>2292</v>
      </c>
      <c r="C25" s="12">
        <f t="shared" si="0"/>
        <v>2773.3199999999997</v>
      </c>
      <c r="D25" s="34">
        <v>1.3</v>
      </c>
      <c r="E25" s="35">
        <f t="shared" si="1"/>
        <v>3605.3159999999998</v>
      </c>
      <c r="F25" s="12">
        <v>1.65</v>
      </c>
      <c r="G25" s="34">
        <v>1.8</v>
      </c>
      <c r="H25" s="36">
        <f t="shared" si="2"/>
        <v>8236.7603999999992</v>
      </c>
      <c r="I25" s="37">
        <f t="shared" si="3"/>
        <v>686.3966999999999</v>
      </c>
      <c r="J25" s="37">
        <f t="shared" si="5"/>
        <v>583.43719499999986</v>
      </c>
      <c r="K25" s="56">
        <f t="shared" si="4"/>
        <v>4571.4020220000002</v>
      </c>
    </row>
    <row r="26" spans="1:11" x14ac:dyDescent="0.25">
      <c r="A26" s="12" t="s">
        <v>82</v>
      </c>
      <c r="B26" s="56">
        <v>1176</v>
      </c>
      <c r="C26" s="12">
        <f t="shared" si="0"/>
        <v>1422.96</v>
      </c>
      <c r="D26" s="34">
        <v>1.3</v>
      </c>
      <c r="E26" s="35">
        <f t="shared" si="1"/>
        <v>1849.8480000000002</v>
      </c>
      <c r="F26" s="12">
        <v>1.6</v>
      </c>
      <c r="G26" s="34">
        <v>1.8</v>
      </c>
      <c r="H26" s="36">
        <f t="shared" si="2"/>
        <v>4098.1248000000005</v>
      </c>
      <c r="I26" s="37">
        <f t="shared" si="3"/>
        <v>341.51040000000006</v>
      </c>
      <c r="J26" s="37">
        <f t="shared" si="5"/>
        <v>290.28384000000005</v>
      </c>
      <c r="K26" s="56">
        <f t="shared" si="4"/>
        <v>2274.4592640000005</v>
      </c>
    </row>
    <row r="27" spans="1:11" x14ac:dyDescent="0.25">
      <c r="A27" s="12" t="s">
        <v>53</v>
      </c>
      <c r="B27" s="56">
        <v>1113.5999999999999</v>
      </c>
      <c r="C27" s="12">
        <f t="shared" si="0"/>
        <v>1347.4559999999999</v>
      </c>
      <c r="D27" s="34">
        <v>1.3</v>
      </c>
      <c r="E27" s="35">
        <f t="shared" si="1"/>
        <v>1751.6928</v>
      </c>
      <c r="F27" s="34">
        <v>1.75</v>
      </c>
      <c r="G27" s="34">
        <v>1.8</v>
      </c>
      <c r="H27" s="36">
        <f t="shared" si="2"/>
        <v>4244.4863999999998</v>
      </c>
      <c r="I27" s="37">
        <f t="shared" si="3"/>
        <v>353.7072</v>
      </c>
      <c r="J27" s="37">
        <f t="shared" si="5"/>
        <v>300.65111999999999</v>
      </c>
      <c r="K27" s="56">
        <f t="shared" si="4"/>
        <v>2355.6899520000002</v>
      </c>
    </row>
    <row r="28" spans="1:11" x14ac:dyDescent="0.25">
      <c r="A28" s="12" t="s">
        <v>115</v>
      </c>
      <c r="B28" s="56">
        <v>2415.6</v>
      </c>
      <c r="C28" s="12">
        <f t="shared" si="0"/>
        <v>2922.8759999999997</v>
      </c>
      <c r="D28" s="34">
        <v>1.3</v>
      </c>
      <c r="E28" s="35">
        <f t="shared" si="1"/>
        <v>3799.7387999999996</v>
      </c>
      <c r="F28" s="12">
        <v>1.7</v>
      </c>
      <c r="G28" s="34">
        <v>1.8</v>
      </c>
      <c r="H28" s="36">
        <f t="shared" si="2"/>
        <v>8944.0005600000004</v>
      </c>
      <c r="I28" s="37">
        <f t="shared" si="3"/>
        <v>745.33338000000003</v>
      </c>
      <c r="J28" s="37">
        <f t="shared" si="5"/>
        <v>633.53337299999998</v>
      </c>
      <c r="K28" s="56">
        <f t="shared" si="4"/>
        <v>4963.9203108000011</v>
      </c>
    </row>
    <row r="29" spans="1:11" ht="17.25" customHeight="1" x14ac:dyDescent="0.25">
      <c r="A29" s="12" t="s">
        <v>77</v>
      </c>
      <c r="B29" s="56">
        <v>1548</v>
      </c>
      <c r="C29" s="12">
        <f t="shared" si="0"/>
        <v>1873.08</v>
      </c>
      <c r="D29" s="34">
        <v>1.3</v>
      </c>
      <c r="E29" s="35">
        <f t="shared" si="1"/>
        <v>2435.0039999999999</v>
      </c>
      <c r="F29" s="12">
        <v>1.65</v>
      </c>
      <c r="G29" s="34">
        <v>1.8</v>
      </c>
      <c r="H29" s="36">
        <f t="shared" si="2"/>
        <v>5563.0475999999999</v>
      </c>
      <c r="I29" s="37">
        <f t="shared" si="3"/>
        <v>463.58729999999997</v>
      </c>
      <c r="J29" s="37">
        <f t="shared" si="5"/>
        <v>394.04920499999997</v>
      </c>
      <c r="K29" s="56">
        <f t="shared" si="4"/>
        <v>3087.4914180000001</v>
      </c>
    </row>
    <row r="30" spans="1:11" ht="18" customHeight="1" x14ac:dyDescent="0.25">
      <c r="A30" s="12" t="s">
        <v>83</v>
      </c>
      <c r="B30" s="56">
        <v>1536</v>
      </c>
      <c r="C30" s="12">
        <f t="shared" si="0"/>
        <v>1858.56</v>
      </c>
      <c r="D30" s="34">
        <v>1.3</v>
      </c>
      <c r="E30" s="35">
        <f t="shared" si="1"/>
        <v>2416.1280000000002</v>
      </c>
      <c r="F30" s="12">
        <v>1.65</v>
      </c>
      <c r="G30" s="34">
        <v>1.8</v>
      </c>
      <c r="H30" s="36">
        <f t="shared" si="2"/>
        <v>5519.9232000000002</v>
      </c>
      <c r="I30" s="37">
        <f t="shared" si="3"/>
        <v>459.99360000000001</v>
      </c>
      <c r="J30" s="37">
        <f t="shared" si="5"/>
        <v>390.99455999999998</v>
      </c>
      <c r="K30" s="56">
        <f t="shared" si="4"/>
        <v>3063.5573760000002</v>
      </c>
    </row>
    <row r="31" spans="1:11" ht="18" customHeight="1" x14ac:dyDescent="0.25">
      <c r="A31" s="12" t="s">
        <v>88</v>
      </c>
      <c r="B31" s="56">
        <v>866.4</v>
      </c>
      <c r="C31" s="12">
        <f t="shared" si="0"/>
        <v>1048.3440000000001</v>
      </c>
      <c r="D31" s="34">
        <v>1.3</v>
      </c>
      <c r="E31" s="35">
        <f t="shared" si="1"/>
        <v>1362.8472000000002</v>
      </c>
      <c r="F31" s="12">
        <v>1.65</v>
      </c>
      <c r="G31" s="34">
        <v>1.8</v>
      </c>
      <c r="H31" s="36">
        <f t="shared" si="2"/>
        <v>3113.5816799999998</v>
      </c>
      <c r="I31" s="37">
        <f t="shared" si="3"/>
        <v>259.46513999999996</v>
      </c>
      <c r="J31" s="37">
        <f t="shared" si="5"/>
        <v>220.54536899999997</v>
      </c>
      <c r="K31" s="56">
        <f t="shared" si="4"/>
        <v>1728.0378324000001</v>
      </c>
    </row>
    <row r="32" spans="1:11" x14ac:dyDescent="0.25">
      <c r="A32" s="12" t="s">
        <v>58</v>
      </c>
      <c r="B32" s="56">
        <v>900</v>
      </c>
      <c r="C32" s="12">
        <f t="shared" si="0"/>
        <v>1089</v>
      </c>
      <c r="D32" s="34">
        <v>1.3</v>
      </c>
      <c r="E32" s="35">
        <f t="shared" si="1"/>
        <v>1415.7</v>
      </c>
      <c r="F32" s="34">
        <v>1.65</v>
      </c>
      <c r="G32" s="34">
        <v>1.8</v>
      </c>
      <c r="H32" s="36">
        <f t="shared" si="2"/>
        <v>3234.33</v>
      </c>
      <c r="I32" s="37">
        <f t="shared" si="3"/>
        <v>269.52749999999997</v>
      </c>
      <c r="J32" s="37">
        <f t="shared" si="5"/>
        <v>229.09837499999998</v>
      </c>
      <c r="K32" s="56">
        <f t="shared" si="4"/>
        <v>1795.0531500000002</v>
      </c>
    </row>
    <row r="33" spans="1:11" x14ac:dyDescent="0.25">
      <c r="A33" s="12" t="s">
        <v>94</v>
      </c>
      <c r="B33" s="56">
        <v>928.8</v>
      </c>
      <c r="C33" s="12">
        <f t="shared" si="0"/>
        <v>1123.848</v>
      </c>
      <c r="D33" s="34">
        <v>1.3</v>
      </c>
      <c r="E33" s="35">
        <f t="shared" si="1"/>
        <v>1461.0024000000001</v>
      </c>
      <c r="F33" s="12">
        <v>1.7</v>
      </c>
      <c r="G33" s="34">
        <v>1.8</v>
      </c>
      <c r="H33" s="36">
        <f t="shared" si="2"/>
        <v>3438.9748799999998</v>
      </c>
      <c r="I33" s="37">
        <f t="shared" si="3"/>
        <v>286.58123999999998</v>
      </c>
      <c r="J33" s="37">
        <f t="shared" si="5"/>
        <v>243.59405399999997</v>
      </c>
      <c r="K33" s="56">
        <f t="shared" si="4"/>
        <v>1908.6310584</v>
      </c>
    </row>
    <row r="34" spans="1:11" x14ac:dyDescent="0.25">
      <c r="A34" s="12" t="s">
        <v>66</v>
      </c>
      <c r="B34" s="56">
        <v>600</v>
      </c>
      <c r="C34" s="12">
        <f t="shared" si="0"/>
        <v>726</v>
      </c>
      <c r="D34" s="34">
        <v>1.3</v>
      </c>
      <c r="E34" s="35">
        <f t="shared" si="1"/>
        <v>943.80000000000007</v>
      </c>
      <c r="F34" s="12">
        <v>1.65</v>
      </c>
      <c r="G34" s="34">
        <v>1.8</v>
      </c>
      <c r="H34" s="36">
        <f t="shared" si="2"/>
        <v>2156.2199999999998</v>
      </c>
      <c r="I34" s="37">
        <f t="shared" si="3"/>
        <v>179.68499999999997</v>
      </c>
      <c r="J34" s="37">
        <f t="shared" si="5"/>
        <v>152.73224999999996</v>
      </c>
      <c r="K34" s="56">
        <f t="shared" si="4"/>
        <v>1196.7021</v>
      </c>
    </row>
    <row r="35" spans="1:11" x14ac:dyDescent="0.25">
      <c r="A35" s="12" t="s">
        <v>95</v>
      </c>
      <c r="B35" s="56">
        <v>556.79999999999995</v>
      </c>
      <c r="C35" s="12">
        <f t="shared" si="0"/>
        <v>673.72799999999995</v>
      </c>
      <c r="D35" s="34">
        <v>1.3</v>
      </c>
      <c r="E35" s="35">
        <f t="shared" si="1"/>
        <v>875.84640000000002</v>
      </c>
      <c r="F35" s="12">
        <v>1.65</v>
      </c>
      <c r="G35" s="34">
        <v>1.8</v>
      </c>
      <c r="H35" s="36">
        <f t="shared" si="2"/>
        <v>2000.9721599999996</v>
      </c>
      <c r="I35" s="37">
        <f t="shared" si="3"/>
        <v>166.74767999999997</v>
      </c>
      <c r="J35" s="37">
        <f t="shared" si="5"/>
        <v>141.73552799999999</v>
      </c>
      <c r="K35" s="56">
        <f t="shared" si="4"/>
        <v>1110.5395487999999</v>
      </c>
    </row>
    <row r="36" spans="1:11" x14ac:dyDescent="0.25">
      <c r="A36" s="12" t="s">
        <v>90</v>
      </c>
      <c r="B36" s="56">
        <v>680.4</v>
      </c>
      <c r="C36" s="12">
        <f t="shared" si="0"/>
        <v>823.28399999999999</v>
      </c>
      <c r="D36" s="34">
        <v>1.3</v>
      </c>
      <c r="E36" s="35">
        <f t="shared" si="1"/>
        <v>1070.2692</v>
      </c>
      <c r="F36" s="12">
        <v>1.5</v>
      </c>
      <c r="G36" s="34">
        <v>1.8</v>
      </c>
      <c r="H36" s="36">
        <f t="shared" si="2"/>
        <v>2222.8667999999998</v>
      </c>
      <c r="I36" s="37">
        <f t="shared" si="3"/>
        <v>185.23889999999997</v>
      </c>
      <c r="J36" s="37">
        <f t="shared" si="5"/>
        <v>157.45306499999998</v>
      </c>
      <c r="K36" s="56">
        <f t="shared" si="4"/>
        <v>1233.6910740000001</v>
      </c>
    </row>
    <row r="37" spans="1:11" x14ac:dyDescent="0.25">
      <c r="A37" s="12" t="s">
        <v>61</v>
      </c>
      <c r="B37" s="56">
        <v>507.59999999999997</v>
      </c>
      <c r="C37" s="12">
        <f t="shared" si="0"/>
        <v>614.19599999999991</v>
      </c>
      <c r="D37" s="34">
        <v>1.3</v>
      </c>
      <c r="E37" s="35">
        <f t="shared" si="1"/>
        <v>798.45479999999986</v>
      </c>
      <c r="F37" s="12">
        <v>1.65</v>
      </c>
      <c r="G37" s="34">
        <v>1.8</v>
      </c>
      <c r="H37" s="36">
        <f t="shared" si="2"/>
        <v>1824.1621199999997</v>
      </c>
      <c r="I37" s="37">
        <f t="shared" si="3"/>
        <v>152.01350999999997</v>
      </c>
      <c r="J37" s="37">
        <f t="shared" si="5"/>
        <v>129.21148349999996</v>
      </c>
      <c r="K37" s="56">
        <f t="shared" si="4"/>
        <v>1012.4099765999999</v>
      </c>
    </row>
    <row r="38" spans="1:11" x14ac:dyDescent="0.25">
      <c r="A38" s="12" t="s">
        <v>60</v>
      </c>
      <c r="B38" s="56">
        <v>480</v>
      </c>
      <c r="C38" s="12">
        <f t="shared" si="0"/>
        <v>580.79999999999995</v>
      </c>
      <c r="D38" s="34">
        <v>1.3</v>
      </c>
      <c r="E38" s="35">
        <f t="shared" si="1"/>
        <v>755.04</v>
      </c>
      <c r="F38" s="12">
        <v>1.7</v>
      </c>
      <c r="G38" s="34">
        <v>1.8</v>
      </c>
      <c r="H38" s="36">
        <f t="shared" si="2"/>
        <v>1777.2479999999998</v>
      </c>
      <c r="I38" s="37">
        <f t="shared" si="3"/>
        <v>148.10399999999998</v>
      </c>
      <c r="J38" s="37">
        <f t="shared" si="5"/>
        <v>125.88839999999999</v>
      </c>
      <c r="K38" s="56">
        <f t="shared" si="4"/>
        <v>986.37263999999993</v>
      </c>
    </row>
    <row r="39" spans="1:11" x14ac:dyDescent="0.25">
      <c r="A39" s="12" t="s">
        <v>103</v>
      </c>
      <c r="B39" s="56">
        <v>494.4</v>
      </c>
      <c r="C39" s="12">
        <f t="shared" si="0"/>
        <v>598.22399999999993</v>
      </c>
      <c r="D39" s="34">
        <v>1.3</v>
      </c>
      <c r="E39" s="35">
        <f t="shared" si="1"/>
        <v>777.69119999999998</v>
      </c>
      <c r="F39" s="12">
        <v>1.7</v>
      </c>
      <c r="G39" s="34">
        <v>1.8</v>
      </c>
      <c r="H39" s="36">
        <f t="shared" si="2"/>
        <v>1830.5654399999996</v>
      </c>
      <c r="I39" s="37">
        <f t="shared" si="3"/>
        <v>152.54711999999998</v>
      </c>
      <c r="J39" s="37">
        <f t="shared" si="5"/>
        <v>129.66505199999997</v>
      </c>
      <c r="K39" s="56">
        <f t="shared" si="4"/>
        <v>1015.9638191999999</v>
      </c>
    </row>
    <row r="40" spans="1:11" x14ac:dyDescent="0.25">
      <c r="A40" s="12" t="s">
        <v>67</v>
      </c>
      <c r="B40" s="56">
        <v>456</v>
      </c>
      <c r="C40" s="12">
        <f t="shared" si="0"/>
        <v>551.76</v>
      </c>
      <c r="D40" s="34">
        <v>1.3</v>
      </c>
      <c r="E40" s="35">
        <f t="shared" si="1"/>
        <v>717.28800000000001</v>
      </c>
      <c r="F40" s="34">
        <v>1.6</v>
      </c>
      <c r="G40" s="34">
        <v>1.8</v>
      </c>
      <c r="H40" s="36">
        <f t="shared" si="2"/>
        <v>1589.0688</v>
      </c>
      <c r="I40" s="37">
        <f t="shared" si="3"/>
        <v>132.42240000000001</v>
      </c>
      <c r="J40" s="37">
        <f t="shared" si="5"/>
        <v>112.55904000000001</v>
      </c>
      <c r="K40" s="56">
        <f t="shared" si="4"/>
        <v>881.9331840000001</v>
      </c>
    </row>
    <row r="41" spans="1:11" x14ac:dyDescent="0.25">
      <c r="A41" s="12" t="s">
        <v>102</v>
      </c>
      <c r="B41" s="56">
        <v>451.2</v>
      </c>
      <c r="C41" s="12">
        <f t="shared" si="0"/>
        <v>545.952</v>
      </c>
      <c r="D41" s="34">
        <v>1.3</v>
      </c>
      <c r="E41" s="35">
        <f t="shared" si="1"/>
        <v>709.73760000000004</v>
      </c>
      <c r="F41" s="12">
        <v>1.6</v>
      </c>
      <c r="G41" s="34">
        <v>1.8</v>
      </c>
      <c r="H41" s="36">
        <f t="shared" si="2"/>
        <v>1572.3417600000002</v>
      </c>
      <c r="I41" s="37">
        <f t="shared" si="3"/>
        <v>131.02848000000003</v>
      </c>
      <c r="J41" s="37">
        <f t="shared" si="5"/>
        <v>111.37420800000002</v>
      </c>
      <c r="K41" s="56">
        <f t="shared" si="4"/>
        <v>872.64967680000018</v>
      </c>
    </row>
    <row r="42" spans="1:11" x14ac:dyDescent="0.25">
      <c r="A42" s="12" t="s">
        <v>75</v>
      </c>
      <c r="B42" s="56">
        <v>619.19999999999993</v>
      </c>
      <c r="C42" s="12">
        <f t="shared" si="0"/>
        <v>749.23199999999986</v>
      </c>
      <c r="D42" s="34">
        <v>1.3</v>
      </c>
      <c r="E42" s="35">
        <f t="shared" si="1"/>
        <v>974.00159999999983</v>
      </c>
      <c r="F42" s="34">
        <v>1.6</v>
      </c>
      <c r="G42" s="34">
        <v>1.8</v>
      </c>
      <c r="H42" s="36">
        <f t="shared" si="2"/>
        <v>2157.7881600000001</v>
      </c>
      <c r="I42" s="37">
        <f t="shared" si="3"/>
        <v>179.81568000000001</v>
      </c>
      <c r="J42" s="37">
        <f t="shared" si="5"/>
        <v>152.84332800000001</v>
      </c>
      <c r="K42" s="56">
        <f t="shared" si="4"/>
        <v>1197.5724288000001</v>
      </c>
    </row>
    <row r="43" spans="1:11" x14ac:dyDescent="0.25">
      <c r="A43" s="12" t="s">
        <v>113</v>
      </c>
      <c r="B43" s="56">
        <v>649.19999999999993</v>
      </c>
      <c r="C43" s="12">
        <f t="shared" si="0"/>
        <v>785.53199999999993</v>
      </c>
      <c r="D43" s="34">
        <v>1.3</v>
      </c>
      <c r="E43" s="35">
        <f t="shared" si="1"/>
        <v>1021.1916</v>
      </c>
      <c r="F43" s="12">
        <v>1.65</v>
      </c>
      <c r="G43" s="34">
        <v>1.8</v>
      </c>
      <c r="H43" s="36">
        <f t="shared" si="2"/>
        <v>2333.0300399999996</v>
      </c>
      <c r="I43" s="37">
        <f t="shared" si="3"/>
        <v>194.41916999999998</v>
      </c>
      <c r="J43" s="37">
        <f t="shared" si="5"/>
        <v>165.25629449999997</v>
      </c>
      <c r="K43" s="56">
        <f t="shared" si="4"/>
        <v>1294.8316722</v>
      </c>
    </row>
    <row r="44" spans="1:11" x14ac:dyDescent="0.25">
      <c r="A44" s="12" t="s">
        <v>112</v>
      </c>
      <c r="B44" s="56">
        <v>619.19999999999993</v>
      </c>
      <c r="C44" s="12">
        <f t="shared" si="0"/>
        <v>749.23199999999986</v>
      </c>
      <c r="D44" s="34">
        <v>1.3</v>
      </c>
      <c r="E44" s="35">
        <f t="shared" si="1"/>
        <v>974.00159999999983</v>
      </c>
      <c r="F44" s="12">
        <v>1.65</v>
      </c>
      <c r="G44" s="34">
        <v>1.8</v>
      </c>
      <c r="H44" s="36">
        <f t="shared" si="2"/>
        <v>2225.2190399999995</v>
      </c>
      <c r="I44" s="37">
        <f t="shared" si="3"/>
        <v>185.43491999999995</v>
      </c>
      <c r="J44" s="37">
        <f t="shared" si="5"/>
        <v>157.61968199999995</v>
      </c>
      <c r="K44" s="56">
        <f t="shared" si="4"/>
        <v>1234.9965671999998</v>
      </c>
    </row>
    <row r="45" spans="1:11" x14ac:dyDescent="0.25">
      <c r="A45" s="12" t="s">
        <v>78</v>
      </c>
      <c r="B45" s="56">
        <v>804</v>
      </c>
      <c r="C45" s="12">
        <f t="shared" si="0"/>
        <v>972.83999999999992</v>
      </c>
      <c r="D45" s="34">
        <v>1.3</v>
      </c>
      <c r="E45" s="35">
        <f t="shared" si="1"/>
        <v>1264.692</v>
      </c>
      <c r="F45" s="34">
        <v>1.65</v>
      </c>
      <c r="G45" s="34">
        <v>1.8</v>
      </c>
      <c r="H45" s="36">
        <f t="shared" si="2"/>
        <v>2889.3347999999996</v>
      </c>
      <c r="I45" s="37">
        <f t="shared" si="3"/>
        <v>240.77789999999996</v>
      </c>
      <c r="J45" s="37">
        <f t="shared" si="5"/>
        <v>204.66121499999997</v>
      </c>
      <c r="K45" s="56">
        <f t="shared" si="4"/>
        <v>1603.5808139999999</v>
      </c>
    </row>
    <row r="46" spans="1:11" x14ac:dyDescent="0.25">
      <c r="A46" s="12" t="s">
        <v>96</v>
      </c>
      <c r="B46" s="56">
        <v>866.4</v>
      </c>
      <c r="C46" s="12">
        <f t="shared" si="0"/>
        <v>1048.3440000000001</v>
      </c>
      <c r="D46" s="34">
        <v>1.3</v>
      </c>
      <c r="E46" s="35">
        <f t="shared" si="1"/>
        <v>1362.8472000000002</v>
      </c>
      <c r="F46" s="12">
        <v>1.65</v>
      </c>
      <c r="G46" s="34">
        <v>1.8</v>
      </c>
      <c r="H46" s="36">
        <f t="shared" si="2"/>
        <v>3113.5816799999998</v>
      </c>
      <c r="I46" s="37">
        <f t="shared" si="3"/>
        <v>259.46513999999996</v>
      </c>
      <c r="J46" s="37">
        <f t="shared" si="5"/>
        <v>220.54536899999997</v>
      </c>
      <c r="K46" s="56">
        <f t="shared" si="4"/>
        <v>1728.0378324000001</v>
      </c>
    </row>
    <row r="47" spans="1:11" x14ac:dyDescent="0.25">
      <c r="A47" s="12" t="s">
        <v>114</v>
      </c>
      <c r="B47" s="56">
        <v>1387.2</v>
      </c>
      <c r="C47" s="12">
        <f t="shared" si="0"/>
        <v>1678.5119999999999</v>
      </c>
      <c r="D47" s="34">
        <v>1.3</v>
      </c>
      <c r="E47" s="35">
        <f t="shared" si="1"/>
        <v>2182.0655999999999</v>
      </c>
      <c r="F47" s="34">
        <v>1.65</v>
      </c>
      <c r="G47" s="34">
        <v>1.8</v>
      </c>
      <c r="H47" s="36">
        <f t="shared" si="2"/>
        <v>4985.1806399999996</v>
      </c>
      <c r="I47" s="37">
        <f t="shared" si="3"/>
        <v>415.43171999999998</v>
      </c>
      <c r="J47" s="37">
        <f t="shared" si="5"/>
        <v>353.116962</v>
      </c>
      <c r="K47" s="56">
        <f t="shared" si="4"/>
        <v>2766.7752552000002</v>
      </c>
    </row>
    <row r="48" spans="1:11" x14ac:dyDescent="0.25">
      <c r="A48" s="34" t="s">
        <v>41</v>
      </c>
      <c r="B48" s="57">
        <v>456</v>
      </c>
      <c r="C48" s="34">
        <f t="shared" si="0"/>
        <v>551.76</v>
      </c>
      <c r="D48" s="34">
        <v>1.3</v>
      </c>
      <c r="E48" s="35">
        <f t="shared" si="1"/>
        <v>717.28800000000001</v>
      </c>
      <c r="F48" s="34">
        <v>1.7</v>
      </c>
      <c r="G48" s="34">
        <v>1.8</v>
      </c>
      <c r="H48" s="36">
        <f t="shared" si="2"/>
        <v>1688.3856000000001</v>
      </c>
      <c r="I48" s="37">
        <f t="shared" si="3"/>
        <v>140.69880000000001</v>
      </c>
      <c r="J48" s="37">
        <f t="shared" si="5"/>
        <v>119.59398</v>
      </c>
      <c r="K48" s="56">
        <f t="shared" si="4"/>
        <v>937.05400800000007</v>
      </c>
    </row>
    <row r="49" spans="1:11" x14ac:dyDescent="0.25">
      <c r="A49" s="34" t="s">
        <v>56</v>
      </c>
      <c r="B49" s="57">
        <v>456</v>
      </c>
      <c r="C49" s="34">
        <f t="shared" si="0"/>
        <v>551.76</v>
      </c>
      <c r="D49" s="34">
        <v>1.3</v>
      </c>
      <c r="E49" s="35">
        <f t="shared" si="1"/>
        <v>717.28800000000001</v>
      </c>
      <c r="F49" s="34">
        <v>1.7</v>
      </c>
      <c r="G49" s="34">
        <v>1.8</v>
      </c>
      <c r="H49" s="36">
        <f t="shared" si="2"/>
        <v>1688.3856000000001</v>
      </c>
      <c r="I49" s="37">
        <f t="shared" si="3"/>
        <v>140.69880000000001</v>
      </c>
      <c r="J49" s="37">
        <f t="shared" si="5"/>
        <v>119.59398</v>
      </c>
      <c r="K49" s="56">
        <f t="shared" si="4"/>
        <v>937.05400800000007</v>
      </c>
    </row>
    <row r="50" spans="1:11" x14ac:dyDescent="0.25">
      <c r="A50" s="34" t="s">
        <v>97</v>
      </c>
      <c r="B50" s="57">
        <v>1146</v>
      </c>
      <c r="C50" s="34">
        <f t="shared" si="0"/>
        <v>1386.6599999999999</v>
      </c>
      <c r="D50" s="34">
        <v>1.3</v>
      </c>
      <c r="E50" s="35">
        <f t="shared" si="1"/>
        <v>1802.6579999999999</v>
      </c>
      <c r="F50" s="34">
        <v>1.65</v>
      </c>
      <c r="G50" s="34">
        <v>1.8</v>
      </c>
      <c r="H50" s="36">
        <f t="shared" si="2"/>
        <v>4118.3801999999996</v>
      </c>
      <c r="I50" s="37">
        <f t="shared" si="3"/>
        <v>343.19834999999995</v>
      </c>
      <c r="J50" s="37">
        <f t="shared" si="5"/>
        <v>291.71859749999993</v>
      </c>
      <c r="K50" s="56">
        <f t="shared" si="4"/>
        <v>2285.7010110000001</v>
      </c>
    </row>
    <row r="51" spans="1:11" x14ac:dyDescent="0.25">
      <c r="A51" s="34" t="s">
        <v>105</v>
      </c>
      <c r="B51" s="57">
        <v>1734</v>
      </c>
      <c r="C51" s="34">
        <f t="shared" si="0"/>
        <v>2098.14</v>
      </c>
      <c r="D51" s="34">
        <v>1.3</v>
      </c>
      <c r="E51" s="35">
        <f t="shared" si="1"/>
        <v>2727.5819999999999</v>
      </c>
      <c r="F51" s="34">
        <v>1.6</v>
      </c>
      <c r="G51" s="34">
        <v>1.8</v>
      </c>
      <c r="H51" s="36">
        <f t="shared" si="2"/>
        <v>6042.6431999999995</v>
      </c>
      <c r="I51" s="37">
        <f t="shared" si="3"/>
        <v>503.55359999999996</v>
      </c>
      <c r="J51" s="37">
        <f t="shared" si="5"/>
        <v>428.02055999999993</v>
      </c>
      <c r="K51" s="56">
        <f t="shared" si="4"/>
        <v>3353.666976</v>
      </c>
    </row>
    <row r="52" spans="1:11" x14ac:dyDescent="0.25">
      <c r="A52" s="34" t="s">
        <v>117</v>
      </c>
      <c r="B52" s="57">
        <v>1394</v>
      </c>
      <c r="C52" s="34">
        <f t="shared" si="0"/>
        <v>1686.74</v>
      </c>
      <c r="D52" s="34">
        <v>1.3</v>
      </c>
      <c r="E52" s="35">
        <f t="shared" ref="E52" si="6">C52*D52</f>
        <v>2192.7620000000002</v>
      </c>
      <c r="F52" s="34">
        <v>1.6</v>
      </c>
      <c r="G52" s="34">
        <v>1.8</v>
      </c>
      <c r="H52" s="36">
        <f t="shared" ref="H52" si="7">C52*F52*G52</f>
        <v>4857.8112000000001</v>
      </c>
      <c r="I52" s="37">
        <f t="shared" ref="I52" si="8">H52/$I$3</f>
        <v>404.81760000000003</v>
      </c>
      <c r="J52" s="37">
        <f t="shared" ref="J52" si="9">I52*$J$3</f>
        <v>344.09496000000001</v>
      </c>
      <c r="K52" s="56">
        <f t="shared" ref="K52" si="10">H52*$K$3</f>
        <v>2696.0852160000004</v>
      </c>
    </row>
    <row r="53" spans="1:11" x14ac:dyDescent="0.25">
      <c r="A53" s="12" t="s">
        <v>72</v>
      </c>
      <c r="B53" s="56">
        <v>540</v>
      </c>
      <c r="C53" s="12">
        <f t="shared" si="0"/>
        <v>653.4</v>
      </c>
      <c r="D53" s="34">
        <v>1.3</v>
      </c>
      <c r="E53" s="35">
        <f t="shared" si="1"/>
        <v>849.42</v>
      </c>
      <c r="F53" s="34">
        <v>1.55</v>
      </c>
      <c r="G53" s="34">
        <v>1.8</v>
      </c>
      <c r="H53" s="36">
        <f t="shared" si="2"/>
        <v>1822.9860000000001</v>
      </c>
      <c r="I53" s="37">
        <f t="shared" si="3"/>
        <v>151.91550000000001</v>
      </c>
      <c r="J53" s="37">
        <f t="shared" si="5"/>
        <v>129.128175</v>
      </c>
      <c r="K53" s="56">
        <f t="shared" si="4"/>
        <v>1011.7572300000002</v>
      </c>
    </row>
    <row r="54" spans="1:11" x14ac:dyDescent="0.25">
      <c r="A54" s="12" t="s">
        <v>106</v>
      </c>
      <c r="B54" s="56">
        <v>1052.3999999999999</v>
      </c>
      <c r="C54" s="12">
        <f t="shared" si="0"/>
        <v>1273.4039999999998</v>
      </c>
      <c r="D54" s="34">
        <v>1.3</v>
      </c>
      <c r="E54" s="35">
        <f t="shared" si="1"/>
        <v>1655.4251999999997</v>
      </c>
      <c r="F54" s="34">
        <v>1.5</v>
      </c>
      <c r="G54" s="34">
        <v>1.8</v>
      </c>
      <c r="H54" s="36">
        <f t="shared" si="2"/>
        <v>3438.1907999999999</v>
      </c>
      <c r="I54" s="37">
        <f t="shared" si="3"/>
        <v>286.51589999999999</v>
      </c>
      <c r="J54" s="37">
        <f t="shared" si="5"/>
        <v>243.53851499999999</v>
      </c>
      <c r="K54" s="56">
        <f t="shared" si="4"/>
        <v>1908.1958940000002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K54"/>
  <sheetViews>
    <sheetView topLeftCell="A31" zoomScale="87" zoomScaleNormal="87" workbookViewId="0">
      <selection activeCell="S43" sqref="S43"/>
    </sheetView>
  </sheetViews>
  <sheetFormatPr baseColWidth="10" defaultRowHeight="15" x14ac:dyDescent="0.25"/>
  <cols>
    <col min="1" max="1" width="45.28515625" style="1" bestFit="1" customWidth="1"/>
    <col min="2" max="2" width="13" style="1" hidden="1" customWidth="1"/>
    <col min="3" max="3" width="12" style="1" hidden="1" customWidth="1"/>
    <col min="4" max="4" width="16.5703125" style="1" hidden="1" customWidth="1"/>
    <col min="5" max="5" width="23" style="1" hidden="1" customWidth="1"/>
    <col min="6" max="6" width="12.28515625" style="1" hidden="1" customWidth="1"/>
    <col min="7" max="7" width="13.5703125" style="1" hidden="1" customWidth="1"/>
    <col min="8" max="8" width="20" style="1" hidden="1" customWidth="1"/>
    <col min="9" max="9" width="16" style="1" hidden="1" customWidth="1"/>
    <col min="10" max="10" width="21.140625" style="1" bestFit="1" customWidth="1"/>
    <col min="11" max="11" width="10.140625" style="1" bestFit="1" customWidth="1"/>
    <col min="12" max="16384" width="11.42578125" style="1"/>
  </cols>
  <sheetData>
    <row r="1" spans="1:11" ht="15.75" x14ac:dyDescent="0.25">
      <c r="A1" s="32" t="s">
        <v>37</v>
      </c>
      <c r="B1" s="12"/>
      <c r="C1" s="12"/>
      <c r="D1" s="12"/>
      <c r="E1" s="12"/>
      <c r="F1" s="12"/>
      <c r="G1" s="12"/>
      <c r="H1" s="12"/>
      <c r="I1" s="12"/>
      <c r="J1" s="14"/>
    </row>
    <row r="2" spans="1:11" ht="44.25" customHeight="1" x14ac:dyDescent="0.25">
      <c r="A2" s="54" t="s">
        <v>7</v>
      </c>
      <c r="B2" s="54" t="s">
        <v>31</v>
      </c>
      <c r="C2" s="54" t="s">
        <v>32</v>
      </c>
      <c r="D2" s="54" t="s">
        <v>33</v>
      </c>
      <c r="E2" s="54" t="s">
        <v>14</v>
      </c>
      <c r="F2" s="54" t="s">
        <v>34</v>
      </c>
      <c r="G2" s="54" t="s">
        <v>35</v>
      </c>
      <c r="H2" s="54" t="s">
        <v>36</v>
      </c>
      <c r="I2" s="55" t="s">
        <v>109</v>
      </c>
      <c r="J2" s="55" t="s">
        <v>116</v>
      </c>
      <c r="K2" s="54" t="s">
        <v>64</v>
      </c>
    </row>
    <row r="3" spans="1:11" hidden="1" x14ac:dyDescent="0.25">
      <c r="A3" s="12"/>
      <c r="B3" s="12"/>
      <c r="C3" s="12">
        <v>1.21</v>
      </c>
      <c r="D3" s="34"/>
      <c r="E3" s="34"/>
      <c r="F3" s="34"/>
      <c r="G3" s="34"/>
      <c r="H3" s="12"/>
      <c r="I3" s="12">
        <v>12</v>
      </c>
      <c r="J3" s="14">
        <v>0.85</v>
      </c>
      <c r="K3" s="1">
        <v>0.55500000000000005</v>
      </c>
    </row>
    <row r="4" spans="1:11" x14ac:dyDescent="0.25">
      <c r="A4" s="12" t="s">
        <v>91</v>
      </c>
      <c r="B4" s="56">
        <v>656.4</v>
      </c>
      <c r="C4" s="12">
        <f t="shared" ref="C4:C54" si="0">B4*$C$3</f>
        <v>794.24399999999991</v>
      </c>
      <c r="D4" s="34">
        <v>1.3</v>
      </c>
      <c r="E4" s="35">
        <f t="shared" ref="E4:E54" si="1">C4*D4</f>
        <v>1032.5172</v>
      </c>
      <c r="F4" s="34">
        <v>1.6</v>
      </c>
      <c r="G4" s="34">
        <v>1.8</v>
      </c>
      <c r="H4" s="36">
        <f t="shared" ref="H4:H54" si="2">C4*F4*G4</f>
        <v>2287.42272</v>
      </c>
      <c r="I4" s="37">
        <f t="shared" ref="I4:I54" si="3">H4/$I$3</f>
        <v>190.61856</v>
      </c>
      <c r="J4" s="37">
        <f>I4*$J$3</f>
        <v>162.02577600000001</v>
      </c>
      <c r="K4" s="56">
        <f t="shared" ref="K4:K54" si="4">H4*$K$3</f>
        <v>1269.5196096000002</v>
      </c>
    </row>
    <row r="5" spans="1:11" ht="14.25" customHeight="1" x14ac:dyDescent="0.25">
      <c r="A5" s="12" t="s">
        <v>92</v>
      </c>
      <c r="B5" s="56">
        <v>1424.3999999999999</v>
      </c>
      <c r="C5" s="12">
        <f t="shared" si="0"/>
        <v>1723.5239999999999</v>
      </c>
      <c r="D5" s="34">
        <v>1.3</v>
      </c>
      <c r="E5" s="35">
        <f t="shared" si="1"/>
        <v>2240.5812000000001</v>
      </c>
      <c r="F5" s="12">
        <v>1.6</v>
      </c>
      <c r="G5" s="34">
        <v>1.8</v>
      </c>
      <c r="H5" s="36">
        <f t="shared" si="2"/>
        <v>4963.7491199999995</v>
      </c>
      <c r="I5" s="37">
        <f t="shared" si="3"/>
        <v>413.64575999999994</v>
      </c>
      <c r="J5" s="37">
        <f t="shared" ref="J5:J54" si="5">I5*$J$3</f>
        <v>351.59889599999991</v>
      </c>
      <c r="K5" s="56">
        <f t="shared" si="4"/>
        <v>2754.8807615999999</v>
      </c>
    </row>
    <row r="6" spans="1:11" x14ac:dyDescent="0.25">
      <c r="A6" s="12" t="s">
        <v>80</v>
      </c>
      <c r="B6" s="56">
        <v>1238.3999999999999</v>
      </c>
      <c r="C6" s="12">
        <f t="shared" si="0"/>
        <v>1498.4639999999997</v>
      </c>
      <c r="D6" s="34">
        <v>1.3</v>
      </c>
      <c r="E6" s="35">
        <f t="shared" si="1"/>
        <v>1948.0031999999997</v>
      </c>
      <c r="F6" s="12">
        <v>1.6</v>
      </c>
      <c r="G6" s="34">
        <v>1.8</v>
      </c>
      <c r="H6" s="36">
        <f t="shared" si="2"/>
        <v>4315.5763200000001</v>
      </c>
      <c r="I6" s="37">
        <f t="shared" si="3"/>
        <v>359.63136000000003</v>
      </c>
      <c r="J6" s="37">
        <f t="shared" si="5"/>
        <v>305.68665600000003</v>
      </c>
      <c r="K6" s="56">
        <f t="shared" si="4"/>
        <v>2395.1448576000003</v>
      </c>
    </row>
    <row r="7" spans="1:11" x14ac:dyDescent="0.25">
      <c r="A7" s="34" t="s">
        <v>84</v>
      </c>
      <c r="B7" s="56">
        <v>1238.3999999999999</v>
      </c>
      <c r="C7" s="34">
        <f t="shared" si="0"/>
        <v>1498.4639999999997</v>
      </c>
      <c r="D7" s="34">
        <v>1.3</v>
      </c>
      <c r="E7" s="35">
        <f t="shared" si="1"/>
        <v>1948.0031999999997</v>
      </c>
      <c r="F7" s="34">
        <v>1.65</v>
      </c>
      <c r="G7" s="34">
        <v>1.8</v>
      </c>
      <c r="H7" s="36">
        <f t="shared" si="2"/>
        <v>4450.438079999999</v>
      </c>
      <c r="I7" s="37">
        <f t="shared" si="3"/>
        <v>370.8698399999999</v>
      </c>
      <c r="J7" s="37">
        <f t="shared" si="5"/>
        <v>315.23936399999991</v>
      </c>
      <c r="K7" s="56">
        <f t="shared" si="4"/>
        <v>2469.9931343999997</v>
      </c>
    </row>
    <row r="8" spans="1:11" x14ac:dyDescent="0.25">
      <c r="A8" s="12" t="s">
        <v>86</v>
      </c>
      <c r="B8" s="56">
        <v>866.4</v>
      </c>
      <c r="C8" s="12">
        <f t="shared" si="0"/>
        <v>1048.3440000000001</v>
      </c>
      <c r="D8" s="34">
        <v>1.3</v>
      </c>
      <c r="E8" s="35">
        <f t="shared" si="1"/>
        <v>1362.8472000000002</v>
      </c>
      <c r="F8" s="12">
        <v>1.65</v>
      </c>
      <c r="G8" s="34">
        <v>1.8</v>
      </c>
      <c r="H8" s="36">
        <f t="shared" si="2"/>
        <v>3113.5816799999998</v>
      </c>
      <c r="I8" s="37">
        <f t="shared" si="3"/>
        <v>259.46513999999996</v>
      </c>
      <c r="J8" s="37">
        <f t="shared" si="5"/>
        <v>220.54536899999997</v>
      </c>
      <c r="K8" s="56">
        <f t="shared" si="4"/>
        <v>1728.0378324000001</v>
      </c>
    </row>
    <row r="9" spans="1:11" x14ac:dyDescent="0.25">
      <c r="A9" s="12" t="s">
        <v>69</v>
      </c>
      <c r="B9" s="56">
        <v>564</v>
      </c>
      <c r="C9" s="12">
        <f t="shared" si="0"/>
        <v>682.43999999999994</v>
      </c>
      <c r="D9" s="34">
        <v>1.3</v>
      </c>
      <c r="E9" s="35">
        <f t="shared" si="1"/>
        <v>887.17199999999991</v>
      </c>
      <c r="F9" s="12">
        <v>1.65</v>
      </c>
      <c r="G9" s="34">
        <v>1.8</v>
      </c>
      <c r="H9" s="36">
        <f t="shared" si="2"/>
        <v>2026.8467999999998</v>
      </c>
      <c r="I9" s="37">
        <f t="shared" si="3"/>
        <v>168.90389999999999</v>
      </c>
      <c r="J9" s="37">
        <f t="shared" si="5"/>
        <v>143.56831499999998</v>
      </c>
      <c r="K9" s="56">
        <f t="shared" si="4"/>
        <v>1124.8999739999999</v>
      </c>
    </row>
    <row r="10" spans="1:11" x14ac:dyDescent="0.25">
      <c r="A10" s="12" t="s">
        <v>87</v>
      </c>
      <c r="B10" s="56">
        <v>2973.6</v>
      </c>
      <c r="C10" s="12">
        <f t="shared" si="0"/>
        <v>3598.0559999999996</v>
      </c>
      <c r="D10" s="34">
        <v>1.3</v>
      </c>
      <c r="E10" s="35">
        <f t="shared" si="1"/>
        <v>4677.4727999999996</v>
      </c>
      <c r="F10" s="12">
        <v>1.5</v>
      </c>
      <c r="G10" s="34">
        <v>1.8</v>
      </c>
      <c r="H10" s="36">
        <f t="shared" si="2"/>
        <v>9714.7511999999988</v>
      </c>
      <c r="I10" s="37">
        <f t="shared" si="3"/>
        <v>809.56259999999986</v>
      </c>
      <c r="J10" s="37">
        <f t="shared" si="5"/>
        <v>688.12820999999985</v>
      </c>
      <c r="K10" s="56">
        <f t="shared" si="4"/>
        <v>5391.6869159999997</v>
      </c>
    </row>
    <row r="11" spans="1:11" x14ac:dyDescent="0.25">
      <c r="A11" s="12" t="s">
        <v>101</v>
      </c>
      <c r="B11" s="56">
        <v>5061</v>
      </c>
      <c r="C11" s="12">
        <f t="shared" si="0"/>
        <v>6123.8099999999995</v>
      </c>
      <c r="D11" s="34">
        <v>1.3</v>
      </c>
      <c r="E11" s="35">
        <f t="shared" si="1"/>
        <v>7960.9529999999995</v>
      </c>
      <c r="F11" s="12">
        <v>1.5</v>
      </c>
      <c r="G11" s="34">
        <v>1.8</v>
      </c>
      <c r="H11" s="36">
        <f t="shared" si="2"/>
        <v>16534.287</v>
      </c>
      <c r="I11" s="37">
        <f t="shared" si="3"/>
        <v>1377.85725</v>
      </c>
      <c r="J11" s="37">
        <f t="shared" si="5"/>
        <v>1171.1786625</v>
      </c>
      <c r="K11" s="56">
        <f t="shared" si="4"/>
        <v>9176.5292850000005</v>
      </c>
    </row>
    <row r="12" spans="1:11" x14ac:dyDescent="0.25">
      <c r="A12" s="12" t="s">
        <v>62</v>
      </c>
      <c r="B12" s="56">
        <v>498</v>
      </c>
      <c r="C12" s="12">
        <f t="shared" si="0"/>
        <v>602.57999999999993</v>
      </c>
      <c r="D12" s="34">
        <v>1.3</v>
      </c>
      <c r="E12" s="35">
        <f t="shared" si="1"/>
        <v>783.35399999999993</v>
      </c>
      <c r="F12" s="34">
        <v>1.8</v>
      </c>
      <c r="G12" s="34">
        <v>1.8</v>
      </c>
      <c r="H12" s="36">
        <f t="shared" si="2"/>
        <v>1952.3592000000001</v>
      </c>
      <c r="I12" s="37">
        <f t="shared" si="3"/>
        <v>162.69660000000002</v>
      </c>
      <c r="J12" s="37">
        <f t="shared" si="5"/>
        <v>138.29211000000001</v>
      </c>
      <c r="K12" s="56">
        <f t="shared" si="4"/>
        <v>1083.5593560000002</v>
      </c>
    </row>
    <row r="13" spans="1:11" x14ac:dyDescent="0.25">
      <c r="A13" s="12" t="s">
        <v>63</v>
      </c>
      <c r="B13" s="56">
        <v>1176</v>
      </c>
      <c r="C13" s="12">
        <f t="shared" si="0"/>
        <v>1422.96</v>
      </c>
      <c r="D13" s="34">
        <v>1.3</v>
      </c>
      <c r="E13" s="35">
        <f t="shared" si="1"/>
        <v>1849.8480000000002</v>
      </c>
      <c r="F13" s="34">
        <v>1.6879999999999999</v>
      </c>
      <c r="G13" s="34">
        <v>1.8</v>
      </c>
      <c r="H13" s="36">
        <f t="shared" si="2"/>
        <v>4323.5216639999999</v>
      </c>
      <c r="I13" s="37">
        <f t="shared" si="3"/>
        <v>360.29347200000001</v>
      </c>
      <c r="J13" s="37">
        <f t="shared" si="5"/>
        <v>306.24945120000001</v>
      </c>
      <c r="K13" s="56">
        <f t="shared" si="4"/>
        <v>2399.5545235200002</v>
      </c>
    </row>
    <row r="14" spans="1:11" x14ac:dyDescent="0.25">
      <c r="A14" s="12" t="s">
        <v>79</v>
      </c>
      <c r="B14" s="56">
        <v>1362</v>
      </c>
      <c r="C14" s="12">
        <f t="shared" si="0"/>
        <v>1648.02</v>
      </c>
      <c r="D14" s="34">
        <v>1.3</v>
      </c>
      <c r="E14" s="35">
        <f t="shared" si="1"/>
        <v>2142.4259999999999</v>
      </c>
      <c r="F14" s="12">
        <v>1.65</v>
      </c>
      <c r="G14" s="34">
        <v>1.8</v>
      </c>
      <c r="H14" s="36">
        <f t="shared" si="2"/>
        <v>4894.6193999999996</v>
      </c>
      <c r="I14" s="37">
        <f t="shared" si="3"/>
        <v>407.88494999999995</v>
      </c>
      <c r="J14" s="37">
        <f t="shared" si="5"/>
        <v>346.70220749999993</v>
      </c>
      <c r="K14" s="56">
        <f t="shared" si="4"/>
        <v>2716.5137669999999</v>
      </c>
    </row>
    <row r="15" spans="1:11" x14ac:dyDescent="0.25">
      <c r="A15" s="12" t="s">
        <v>74</v>
      </c>
      <c r="B15" s="56">
        <v>619.19999999999993</v>
      </c>
      <c r="C15" s="12">
        <f t="shared" si="0"/>
        <v>749.23199999999986</v>
      </c>
      <c r="D15" s="34">
        <v>1.3</v>
      </c>
      <c r="E15" s="35">
        <f t="shared" si="1"/>
        <v>974.00159999999983</v>
      </c>
      <c r="F15" s="34">
        <v>1.6</v>
      </c>
      <c r="G15" s="34">
        <v>1.8</v>
      </c>
      <c r="H15" s="36">
        <f t="shared" si="2"/>
        <v>2157.7881600000001</v>
      </c>
      <c r="I15" s="37">
        <f t="shared" si="3"/>
        <v>179.81568000000001</v>
      </c>
      <c r="J15" s="37">
        <f t="shared" si="5"/>
        <v>152.84332800000001</v>
      </c>
      <c r="K15" s="56">
        <f t="shared" si="4"/>
        <v>1197.5724288000001</v>
      </c>
    </row>
    <row r="16" spans="1:11" x14ac:dyDescent="0.25">
      <c r="A16" s="12" t="s">
        <v>111</v>
      </c>
      <c r="B16" s="56">
        <v>4957.2</v>
      </c>
      <c r="C16" s="12">
        <f t="shared" si="0"/>
        <v>5998.2119999999995</v>
      </c>
      <c r="D16" s="34">
        <v>1.3</v>
      </c>
      <c r="E16" s="35">
        <f t="shared" si="1"/>
        <v>7797.6755999999996</v>
      </c>
      <c r="F16" s="34">
        <v>1.5</v>
      </c>
      <c r="G16" s="34">
        <v>1.8</v>
      </c>
      <c r="H16" s="36">
        <f t="shared" si="2"/>
        <v>16195.172399999999</v>
      </c>
      <c r="I16" s="37">
        <f t="shared" si="3"/>
        <v>1349.5977</v>
      </c>
      <c r="J16" s="37">
        <f t="shared" si="5"/>
        <v>1147.1580449999999</v>
      </c>
      <c r="K16" s="56">
        <f t="shared" si="4"/>
        <v>8988.3206820000014</v>
      </c>
    </row>
    <row r="17" spans="1:11" x14ac:dyDescent="0.25">
      <c r="A17" s="12" t="s">
        <v>104</v>
      </c>
      <c r="B17" s="56">
        <v>3098.4</v>
      </c>
      <c r="C17" s="12">
        <f t="shared" si="0"/>
        <v>3749.0639999999999</v>
      </c>
      <c r="D17" s="34">
        <v>1.3</v>
      </c>
      <c r="E17" s="35">
        <f t="shared" si="1"/>
        <v>4873.7831999999999</v>
      </c>
      <c r="F17" s="12">
        <v>1.65</v>
      </c>
      <c r="G17" s="34">
        <v>1.8</v>
      </c>
      <c r="H17" s="36">
        <f t="shared" si="2"/>
        <v>11134.720079999999</v>
      </c>
      <c r="I17" s="37">
        <f t="shared" si="3"/>
        <v>927.89333999999997</v>
      </c>
      <c r="J17" s="37">
        <f t="shared" si="5"/>
        <v>788.709339</v>
      </c>
      <c r="K17" s="56">
        <f t="shared" si="4"/>
        <v>6179.7696444000003</v>
      </c>
    </row>
    <row r="18" spans="1:11" x14ac:dyDescent="0.25">
      <c r="A18" s="12" t="s">
        <v>93</v>
      </c>
      <c r="B18" s="56">
        <v>3717.6</v>
      </c>
      <c r="C18" s="12">
        <f t="shared" si="0"/>
        <v>4498.2959999999994</v>
      </c>
      <c r="D18" s="34">
        <v>1.3</v>
      </c>
      <c r="E18" s="35">
        <f t="shared" si="1"/>
        <v>5847.7847999999994</v>
      </c>
      <c r="F18" s="12">
        <v>1.55</v>
      </c>
      <c r="G18" s="34">
        <v>1.8</v>
      </c>
      <c r="H18" s="36">
        <f t="shared" si="2"/>
        <v>12550.245839999998</v>
      </c>
      <c r="I18" s="37">
        <f t="shared" si="3"/>
        <v>1045.8538199999998</v>
      </c>
      <c r="J18" s="37">
        <f t="shared" si="5"/>
        <v>888.97574699999984</v>
      </c>
      <c r="K18" s="56">
        <f t="shared" si="4"/>
        <v>6965.3864411999994</v>
      </c>
    </row>
    <row r="19" spans="1:11" x14ac:dyDescent="0.25">
      <c r="A19" s="12" t="s">
        <v>76</v>
      </c>
      <c r="B19" s="56">
        <v>4647.5999999999995</v>
      </c>
      <c r="C19" s="12">
        <f t="shared" si="0"/>
        <v>5623.5959999999995</v>
      </c>
      <c r="D19" s="34">
        <v>1.3</v>
      </c>
      <c r="E19" s="35">
        <f t="shared" si="1"/>
        <v>7310.6747999999998</v>
      </c>
      <c r="F19" s="12">
        <v>1.55</v>
      </c>
      <c r="G19" s="34">
        <v>1.8</v>
      </c>
      <c r="H19" s="36">
        <f t="shared" si="2"/>
        <v>15689.832840000001</v>
      </c>
      <c r="I19" s="37">
        <f t="shared" si="3"/>
        <v>1307.4860700000002</v>
      </c>
      <c r="J19" s="37">
        <f t="shared" si="5"/>
        <v>1111.3631595000002</v>
      </c>
      <c r="K19" s="56">
        <f t="shared" si="4"/>
        <v>8707.8572262000016</v>
      </c>
    </row>
    <row r="20" spans="1:11" x14ac:dyDescent="0.25">
      <c r="A20" s="12" t="s">
        <v>73</v>
      </c>
      <c r="B20" s="56">
        <v>2052</v>
      </c>
      <c r="C20" s="12">
        <f t="shared" si="0"/>
        <v>2482.92</v>
      </c>
      <c r="D20" s="34">
        <v>1.3</v>
      </c>
      <c r="E20" s="35">
        <f t="shared" si="1"/>
        <v>3227.7960000000003</v>
      </c>
      <c r="F20" s="12">
        <v>1.6</v>
      </c>
      <c r="G20" s="34">
        <v>1.8</v>
      </c>
      <c r="H20" s="36">
        <f t="shared" si="2"/>
        <v>7150.8096000000014</v>
      </c>
      <c r="I20" s="37">
        <f t="shared" si="3"/>
        <v>595.90080000000012</v>
      </c>
      <c r="J20" s="37">
        <f t="shared" si="5"/>
        <v>506.51568000000009</v>
      </c>
      <c r="K20" s="56">
        <f t="shared" si="4"/>
        <v>3968.6993280000011</v>
      </c>
    </row>
    <row r="21" spans="1:11" x14ac:dyDescent="0.25">
      <c r="A21" s="12" t="s">
        <v>81</v>
      </c>
      <c r="B21" s="56">
        <v>2100</v>
      </c>
      <c r="C21" s="12">
        <f t="shared" si="0"/>
        <v>2541</v>
      </c>
      <c r="D21" s="34">
        <v>1.3</v>
      </c>
      <c r="E21" s="35">
        <f t="shared" si="1"/>
        <v>3303.3</v>
      </c>
      <c r="F21" s="12">
        <v>1.58</v>
      </c>
      <c r="G21" s="34">
        <v>1.8</v>
      </c>
      <c r="H21" s="36">
        <f t="shared" si="2"/>
        <v>7226.6040000000003</v>
      </c>
      <c r="I21" s="37">
        <f t="shared" si="3"/>
        <v>602.21699999999998</v>
      </c>
      <c r="J21" s="37">
        <f t="shared" si="5"/>
        <v>511.88444999999996</v>
      </c>
      <c r="K21" s="56">
        <f t="shared" si="4"/>
        <v>4010.7652200000007</v>
      </c>
    </row>
    <row r="22" spans="1:11" x14ac:dyDescent="0.25">
      <c r="A22" s="12" t="s">
        <v>89</v>
      </c>
      <c r="B22" s="56">
        <v>1290</v>
      </c>
      <c r="C22" s="12">
        <f t="shared" si="0"/>
        <v>1560.8999999999999</v>
      </c>
      <c r="D22" s="34">
        <v>1.3</v>
      </c>
      <c r="E22" s="35">
        <f t="shared" si="1"/>
        <v>2029.1699999999998</v>
      </c>
      <c r="F22" s="12">
        <v>1.6</v>
      </c>
      <c r="G22" s="34">
        <v>1.8</v>
      </c>
      <c r="H22" s="36">
        <f t="shared" si="2"/>
        <v>4495.3919999999998</v>
      </c>
      <c r="I22" s="37">
        <f t="shared" si="3"/>
        <v>374.61599999999999</v>
      </c>
      <c r="J22" s="37">
        <f t="shared" si="5"/>
        <v>318.42359999999996</v>
      </c>
      <c r="K22" s="56">
        <f t="shared" si="4"/>
        <v>2494.94256</v>
      </c>
    </row>
    <row r="23" spans="1:11" x14ac:dyDescent="0.25">
      <c r="A23" s="12" t="s">
        <v>118</v>
      </c>
      <c r="B23" s="56">
        <v>1500</v>
      </c>
      <c r="C23" s="12">
        <f t="shared" si="0"/>
        <v>1815</v>
      </c>
      <c r="D23" s="34">
        <v>1.3</v>
      </c>
      <c r="E23" s="35">
        <f t="shared" ref="E23" si="6">C23*D23</f>
        <v>2359.5</v>
      </c>
      <c r="F23" s="12">
        <v>1.6</v>
      </c>
      <c r="G23" s="34">
        <v>1.8</v>
      </c>
      <c r="H23" s="36">
        <f t="shared" ref="H23" si="7">C23*F23*G23</f>
        <v>5227.2</v>
      </c>
      <c r="I23" s="37">
        <f t="shared" ref="I23" si="8">H23/$I$3</f>
        <v>435.59999999999997</v>
      </c>
      <c r="J23" s="37">
        <f t="shared" ref="J23" si="9">I23*$J$3</f>
        <v>370.25999999999993</v>
      </c>
      <c r="K23" s="56">
        <f t="shared" ref="K23" si="10">H23*$K$3</f>
        <v>2901.096</v>
      </c>
    </row>
    <row r="24" spans="1:11" x14ac:dyDescent="0.25">
      <c r="A24" s="12" t="s">
        <v>98</v>
      </c>
      <c r="B24" s="56">
        <v>1843.1999999999998</v>
      </c>
      <c r="C24" s="12">
        <f t="shared" si="0"/>
        <v>2230.2719999999999</v>
      </c>
      <c r="D24" s="34">
        <v>1.3</v>
      </c>
      <c r="E24" s="35">
        <f t="shared" si="1"/>
        <v>2899.3535999999999</v>
      </c>
      <c r="F24" s="12">
        <v>1.6</v>
      </c>
      <c r="G24" s="34">
        <v>1.8</v>
      </c>
      <c r="H24" s="36">
        <f t="shared" si="2"/>
        <v>6423.18336</v>
      </c>
      <c r="I24" s="37">
        <f t="shared" si="3"/>
        <v>535.26527999999996</v>
      </c>
      <c r="J24" s="37">
        <f t="shared" si="5"/>
        <v>454.97548799999993</v>
      </c>
      <c r="K24" s="56">
        <f t="shared" si="4"/>
        <v>3564.8667648000005</v>
      </c>
    </row>
    <row r="25" spans="1:11" x14ac:dyDescent="0.25">
      <c r="A25" s="12" t="s">
        <v>100</v>
      </c>
      <c r="B25" s="56">
        <v>2292</v>
      </c>
      <c r="C25" s="12">
        <f t="shared" si="0"/>
        <v>2773.3199999999997</v>
      </c>
      <c r="D25" s="34">
        <v>1.3</v>
      </c>
      <c r="E25" s="35">
        <f t="shared" si="1"/>
        <v>3605.3159999999998</v>
      </c>
      <c r="F25" s="12">
        <v>1.65</v>
      </c>
      <c r="G25" s="34">
        <v>1.8</v>
      </c>
      <c r="H25" s="36">
        <f t="shared" si="2"/>
        <v>8236.7603999999992</v>
      </c>
      <c r="I25" s="37">
        <f t="shared" si="3"/>
        <v>686.3966999999999</v>
      </c>
      <c r="J25" s="37">
        <f t="shared" si="5"/>
        <v>583.43719499999986</v>
      </c>
      <c r="K25" s="56">
        <f t="shared" si="4"/>
        <v>4571.4020220000002</v>
      </c>
    </row>
    <row r="26" spans="1:11" x14ac:dyDescent="0.25">
      <c r="A26" s="12" t="s">
        <v>82</v>
      </c>
      <c r="B26" s="56">
        <v>1176</v>
      </c>
      <c r="C26" s="12">
        <f t="shared" si="0"/>
        <v>1422.96</v>
      </c>
      <c r="D26" s="34">
        <v>1.3</v>
      </c>
      <c r="E26" s="35">
        <f t="shared" si="1"/>
        <v>1849.8480000000002</v>
      </c>
      <c r="F26" s="12">
        <v>1.6</v>
      </c>
      <c r="G26" s="34">
        <v>1.8</v>
      </c>
      <c r="H26" s="36">
        <f t="shared" si="2"/>
        <v>4098.1248000000005</v>
      </c>
      <c r="I26" s="37">
        <f t="shared" si="3"/>
        <v>341.51040000000006</v>
      </c>
      <c r="J26" s="37">
        <f t="shared" si="5"/>
        <v>290.28384000000005</v>
      </c>
      <c r="K26" s="56">
        <f t="shared" si="4"/>
        <v>2274.4592640000005</v>
      </c>
    </row>
    <row r="27" spans="1:11" x14ac:dyDescent="0.25">
      <c r="A27" s="12" t="s">
        <v>53</v>
      </c>
      <c r="B27" s="56">
        <v>1113.5999999999999</v>
      </c>
      <c r="C27" s="12">
        <f t="shared" si="0"/>
        <v>1347.4559999999999</v>
      </c>
      <c r="D27" s="34">
        <v>1.3</v>
      </c>
      <c r="E27" s="35">
        <f t="shared" si="1"/>
        <v>1751.6928</v>
      </c>
      <c r="F27" s="34">
        <v>1.75</v>
      </c>
      <c r="G27" s="34">
        <v>1.8</v>
      </c>
      <c r="H27" s="36">
        <f t="shared" si="2"/>
        <v>4244.4863999999998</v>
      </c>
      <c r="I27" s="37">
        <f t="shared" si="3"/>
        <v>353.7072</v>
      </c>
      <c r="J27" s="37">
        <f t="shared" si="5"/>
        <v>300.65111999999999</v>
      </c>
      <c r="K27" s="56">
        <f t="shared" si="4"/>
        <v>2355.6899520000002</v>
      </c>
    </row>
    <row r="28" spans="1:11" x14ac:dyDescent="0.25">
      <c r="A28" s="12" t="s">
        <v>115</v>
      </c>
      <c r="B28" s="56">
        <v>2415.6</v>
      </c>
      <c r="C28" s="12">
        <f t="shared" si="0"/>
        <v>2922.8759999999997</v>
      </c>
      <c r="D28" s="34">
        <v>1.3</v>
      </c>
      <c r="E28" s="35">
        <f t="shared" si="1"/>
        <v>3799.7387999999996</v>
      </c>
      <c r="F28" s="12">
        <v>1.7</v>
      </c>
      <c r="G28" s="34">
        <v>1.8</v>
      </c>
      <c r="H28" s="36">
        <f t="shared" si="2"/>
        <v>8944.0005600000004</v>
      </c>
      <c r="I28" s="37">
        <f t="shared" si="3"/>
        <v>745.33338000000003</v>
      </c>
      <c r="J28" s="37">
        <f t="shared" si="5"/>
        <v>633.53337299999998</v>
      </c>
      <c r="K28" s="56">
        <f t="shared" si="4"/>
        <v>4963.9203108000011</v>
      </c>
    </row>
    <row r="29" spans="1:11" ht="17.25" customHeight="1" x14ac:dyDescent="0.25">
      <c r="A29" s="12" t="s">
        <v>77</v>
      </c>
      <c r="B29" s="56">
        <v>1548</v>
      </c>
      <c r="C29" s="12">
        <f t="shared" si="0"/>
        <v>1873.08</v>
      </c>
      <c r="D29" s="34">
        <v>1.3</v>
      </c>
      <c r="E29" s="35">
        <f t="shared" si="1"/>
        <v>2435.0039999999999</v>
      </c>
      <c r="F29" s="12">
        <v>1.65</v>
      </c>
      <c r="G29" s="34">
        <v>1.8</v>
      </c>
      <c r="H29" s="36">
        <f t="shared" si="2"/>
        <v>5563.0475999999999</v>
      </c>
      <c r="I29" s="37">
        <f t="shared" si="3"/>
        <v>463.58729999999997</v>
      </c>
      <c r="J29" s="37">
        <f t="shared" si="5"/>
        <v>394.04920499999997</v>
      </c>
      <c r="K29" s="56">
        <f t="shared" si="4"/>
        <v>3087.4914180000001</v>
      </c>
    </row>
    <row r="30" spans="1:11" ht="18" customHeight="1" x14ac:dyDescent="0.25">
      <c r="A30" s="12" t="s">
        <v>83</v>
      </c>
      <c r="B30" s="56">
        <v>1536</v>
      </c>
      <c r="C30" s="12">
        <f t="shared" si="0"/>
        <v>1858.56</v>
      </c>
      <c r="D30" s="34">
        <v>1.3</v>
      </c>
      <c r="E30" s="35">
        <f t="shared" si="1"/>
        <v>2416.1280000000002</v>
      </c>
      <c r="F30" s="12">
        <v>1.65</v>
      </c>
      <c r="G30" s="34">
        <v>1.8</v>
      </c>
      <c r="H30" s="36">
        <f t="shared" si="2"/>
        <v>5519.9232000000002</v>
      </c>
      <c r="I30" s="37">
        <f t="shared" si="3"/>
        <v>459.99360000000001</v>
      </c>
      <c r="J30" s="37">
        <f t="shared" si="5"/>
        <v>390.99455999999998</v>
      </c>
      <c r="K30" s="56">
        <f t="shared" si="4"/>
        <v>3063.5573760000002</v>
      </c>
    </row>
    <row r="31" spans="1:11" ht="18" customHeight="1" x14ac:dyDescent="0.25">
      <c r="A31" s="12" t="s">
        <v>88</v>
      </c>
      <c r="B31" s="56">
        <v>1084</v>
      </c>
      <c r="C31" s="12">
        <f t="shared" si="0"/>
        <v>1311.6399999999999</v>
      </c>
      <c r="D31" s="34">
        <v>1.3</v>
      </c>
      <c r="E31" s="35">
        <f t="shared" si="1"/>
        <v>1705.1319999999998</v>
      </c>
      <c r="F31" s="12">
        <v>1.65</v>
      </c>
      <c r="G31" s="34">
        <v>1.8</v>
      </c>
      <c r="H31" s="36">
        <f t="shared" si="2"/>
        <v>3895.5707999999995</v>
      </c>
      <c r="I31" s="37">
        <f t="shared" si="3"/>
        <v>324.63089999999994</v>
      </c>
      <c r="J31" s="37">
        <f t="shared" si="5"/>
        <v>275.93626499999993</v>
      </c>
      <c r="K31" s="56">
        <f t="shared" si="4"/>
        <v>2162.0417939999998</v>
      </c>
    </row>
    <row r="32" spans="1:11" x14ac:dyDescent="0.25">
      <c r="A32" s="12" t="s">
        <v>58</v>
      </c>
      <c r="B32" s="56">
        <v>900</v>
      </c>
      <c r="C32" s="12">
        <f t="shared" si="0"/>
        <v>1089</v>
      </c>
      <c r="D32" s="34">
        <v>1.3</v>
      </c>
      <c r="E32" s="35">
        <f t="shared" si="1"/>
        <v>1415.7</v>
      </c>
      <c r="F32" s="34">
        <v>1.65</v>
      </c>
      <c r="G32" s="34">
        <v>1.8</v>
      </c>
      <c r="H32" s="36">
        <f t="shared" si="2"/>
        <v>3234.33</v>
      </c>
      <c r="I32" s="37">
        <f t="shared" si="3"/>
        <v>269.52749999999997</v>
      </c>
      <c r="J32" s="37">
        <f t="shared" si="5"/>
        <v>229.09837499999998</v>
      </c>
      <c r="K32" s="56">
        <f t="shared" si="4"/>
        <v>1795.0531500000002</v>
      </c>
    </row>
    <row r="33" spans="1:11" x14ac:dyDescent="0.25">
      <c r="A33" s="12" t="s">
        <v>94</v>
      </c>
      <c r="B33" s="56">
        <v>928.8</v>
      </c>
      <c r="C33" s="12">
        <f t="shared" si="0"/>
        <v>1123.848</v>
      </c>
      <c r="D33" s="34">
        <v>1.3</v>
      </c>
      <c r="E33" s="35">
        <f t="shared" si="1"/>
        <v>1461.0024000000001</v>
      </c>
      <c r="F33" s="12">
        <v>1.7</v>
      </c>
      <c r="G33" s="34">
        <v>1.8</v>
      </c>
      <c r="H33" s="36">
        <f t="shared" si="2"/>
        <v>3438.9748799999998</v>
      </c>
      <c r="I33" s="37">
        <f t="shared" si="3"/>
        <v>286.58123999999998</v>
      </c>
      <c r="J33" s="37">
        <f t="shared" si="5"/>
        <v>243.59405399999997</v>
      </c>
      <c r="K33" s="56">
        <f t="shared" si="4"/>
        <v>1908.6310584</v>
      </c>
    </row>
    <row r="34" spans="1:11" x14ac:dyDescent="0.25">
      <c r="A34" s="12" t="s">
        <v>66</v>
      </c>
      <c r="B34" s="56">
        <v>600</v>
      </c>
      <c r="C34" s="12">
        <f t="shared" si="0"/>
        <v>726</v>
      </c>
      <c r="D34" s="34">
        <v>1.3</v>
      </c>
      <c r="E34" s="35">
        <f t="shared" si="1"/>
        <v>943.80000000000007</v>
      </c>
      <c r="F34" s="12">
        <v>1.65</v>
      </c>
      <c r="G34" s="34">
        <v>1.8</v>
      </c>
      <c r="H34" s="36">
        <f t="shared" si="2"/>
        <v>2156.2199999999998</v>
      </c>
      <c r="I34" s="37">
        <f t="shared" si="3"/>
        <v>179.68499999999997</v>
      </c>
      <c r="J34" s="37">
        <f t="shared" si="5"/>
        <v>152.73224999999996</v>
      </c>
      <c r="K34" s="56">
        <f t="shared" si="4"/>
        <v>1196.7021</v>
      </c>
    </row>
    <row r="35" spans="1:11" x14ac:dyDescent="0.25">
      <c r="A35" s="12" t="s">
        <v>95</v>
      </c>
      <c r="B35" s="56">
        <v>556.79999999999995</v>
      </c>
      <c r="C35" s="12">
        <f t="shared" si="0"/>
        <v>673.72799999999995</v>
      </c>
      <c r="D35" s="34">
        <v>1.3</v>
      </c>
      <c r="E35" s="35">
        <f t="shared" si="1"/>
        <v>875.84640000000002</v>
      </c>
      <c r="F35" s="12">
        <v>1.65</v>
      </c>
      <c r="G35" s="34">
        <v>1.8</v>
      </c>
      <c r="H35" s="36">
        <f t="shared" si="2"/>
        <v>2000.9721599999996</v>
      </c>
      <c r="I35" s="37">
        <f t="shared" si="3"/>
        <v>166.74767999999997</v>
      </c>
      <c r="J35" s="37">
        <f t="shared" si="5"/>
        <v>141.73552799999999</v>
      </c>
      <c r="K35" s="56">
        <f t="shared" si="4"/>
        <v>1110.5395487999999</v>
      </c>
    </row>
    <row r="36" spans="1:11" x14ac:dyDescent="0.25">
      <c r="A36" s="12" t="s">
        <v>90</v>
      </c>
      <c r="B36" s="56">
        <v>680.4</v>
      </c>
      <c r="C36" s="12">
        <f t="shared" si="0"/>
        <v>823.28399999999999</v>
      </c>
      <c r="D36" s="34">
        <v>1.3</v>
      </c>
      <c r="E36" s="35">
        <f t="shared" si="1"/>
        <v>1070.2692</v>
      </c>
      <c r="F36" s="12">
        <v>1.5</v>
      </c>
      <c r="G36" s="34">
        <v>1.8</v>
      </c>
      <c r="H36" s="36">
        <f t="shared" si="2"/>
        <v>2222.8667999999998</v>
      </c>
      <c r="I36" s="37">
        <f t="shared" si="3"/>
        <v>185.23889999999997</v>
      </c>
      <c r="J36" s="37">
        <f t="shared" si="5"/>
        <v>157.45306499999998</v>
      </c>
      <c r="K36" s="56">
        <f t="shared" si="4"/>
        <v>1233.6910740000001</v>
      </c>
    </row>
    <row r="37" spans="1:11" x14ac:dyDescent="0.25">
      <c r="A37" s="12" t="s">
        <v>61</v>
      </c>
      <c r="B37" s="56">
        <v>507.59999999999997</v>
      </c>
      <c r="C37" s="12">
        <f t="shared" si="0"/>
        <v>614.19599999999991</v>
      </c>
      <c r="D37" s="34">
        <v>1.3</v>
      </c>
      <c r="E37" s="35">
        <f t="shared" si="1"/>
        <v>798.45479999999986</v>
      </c>
      <c r="F37" s="12">
        <v>1.65</v>
      </c>
      <c r="G37" s="34">
        <v>1.8</v>
      </c>
      <c r="H37" s="36">
        <f t="shared" si="2"/>
        <v>1824.1621199999997</v>
      </c>
      <c r="I37" s="37">
        <f t="shared" si="3"/>
        <v>152.01350999999997</v>
      </c>
      <c r="J37" s="37">
        <f t="shared" si="5"/>
        <v>129.21148349999996</v>
      </c>
      <c r="K37" s="56">
        <f t="shared" si="4"/>
        <v>1012.4099765999999</v>
      </c>
    </row>
    <row r="38" spans="1:11" x14ac:dyDescent="0.25">
      <c r="A38" s="12" t="s">
        <v>60</v>
      </c>
      <c r="B38" s="56">
        <v>480</v>
      </c>
      <c r="C38" s="12">
        <f t="shared" si="0"/>
        <v>580.79999999999995</v>
      </c>
      <c r="D38" s="34">
        <v>1.3</v>
      </c>
      <c r="E38" s="35">
        <f t="shared" si="1"/>
        <v>755.04</v>
      </c>
      <c r="F38" s="12">
        <v>1.7</v>
      </c>
      <c r="G38" s="34">
        <v>1.8</v>
      </c>
      <c r="H38" s="36">
        <f t="shared" si="2"/>
        <v>1777.2479999999998</v>
      </c>
      <c r="I38" s="37">
        <f t="shared" si="3"/>
        <v>148.10399999999998</v>
      </c>
      <c r="J38" s="37">
        <f t="shared" si="5"/>
        <v>125.88839999999999</v>
      </c>
      <c r="K38" s="56">
        <f t="shared" si="4"/>
        <v>986.37263999999993</v>
      </c>
    </row>
    <row r="39" spans="1:11" x14ac:dyDescent="0.25">
      <c r="A39" s="12" t="s">
        <v>103</v>
      </c>
      <c r="B39" s="56">
        <v>494.4</v>
      </c>
      <c r="C39" s="12">
        <f t="shared" si="0"/>
        <v>598.22399999999993</v>
      </c>
      <c r="D39" s="34">
        <v>1.3</v>
      </c>
      <c r="E39" s="35">
        <f t="shared" si="1"/>
        <v>777.69119999999998</v>
      </c>
      <c r="F39" s="12">
        <v>1.7</v>
      </c>
      <c r="G39" s="34">
        <v>1.8</v>
      </c>
      <c r="H39" s="36">
        <f t="shared" si="2"/>
        <v>1830.5654399999996</v>
      </c>
      <c r="I39" s="37">
        <f t="shared" si="3"/>
        <v>152.54711999999998</v>
      </c>
      <c r="J39" s="37">
        <f t="shared" si="5"/>
        <v>129.66505199999997</v>
      </c>
      <c r="K39" s="56">
        <f t="shared" si="4"/>
        <v>1015.9638191999999</v>
      </c>
    </row>
    <row r="40" spans="1:11" x14ac:dyDescent="0.25">
      <c r="A40" s="12" t="s">
        <v>67</v>
      </c>
      <c r="B40" s="56">
        <v>456</v>
      </c>
      <c r="C40" s="12">
        <f t="shared" si="0"/>
        <v>551.76</v>
      </c>
      <c r="D40" s="34">
        <v>1.3</v>
      </c>
      <c r="E40" s="35">
        <f t="shared" si="1"/>
        <v>717.28800000000001</v>
      </c>
      <c r="F40" s="34">
        <v>1.6</v>
      </c>
      <c r="G40" s="34">
        <v>1.8</v>
      </c>
      <c r="H40" s="36">
        <f t="shared" si="2"/>
        <v>1589.0688</v>
      </c>
      <c r="I40" s="37">
        <f t="shared" si="3"/>
        <v>132.42240000000001</v>
      </c>
      <c r="J40" s="37">
        <f t="shared" si="5"/>
        <v>112.55904000000001</v>
      </c>
      <c r="K40" s="56">
        <f t="shared" si="4"/>
        <v>881.9331840000001</v>
      </c>
    </row>
    <row r="41" spans="1:11" x14ac:dyDescent="0.25">
      <c r="A41" s="12" t="s">
        <v>102</v>
      </c>
      <c r="B41" s="56">
        <v>451.2</v>
      </c>
      <c r="C41" s="12">
        <f t="shared" si="0"/>
        <v>545.952</v>
      </c>
      <c r="D41" s="34">
        <v>1.3</v>
      </c>
      <c r="E41" s="35">
        <f t="shared" si="1"/>
        <v>709.73760000000004</v>
      </c>
      <c r="F41" s="12">
        <v>1.6</v>
      </c>
      <c r="G41" s="34">
        <v>1.8</v>
      </c>
      <c r="H41" s="36">
        <f t="shared" si="2"/>
        <v>1572.3417600000002</v>
      </c>
      <c r="I41" s="37">
        <f t="shared" si="3"/>
        <v>131.02848000000003</v>
      </c>
      <c r="J41" s="37">
        <f t="shared" si="5"/>
        <v>111.37420800000002</v>
      </c>
      <c r="K41" s="56">
        <f t="shared" si="4"/>
        <v>872.64967680000018</v>
      </c>
    </row>
    <row r="42" spans="1:11" x14ac:dyDescent="0.25">
      <c r="A42" s="12" t="s">
        <v>75</v>
      </c>
      <c r="B42" s="56">
        <v>619.19999999999993</v>
      </c>
      <c r="C42" s="12">
        <f t="shared" si="0"/>
        <v>749.23199999999986</v>
      </c>
      <c r="D42" s="34">
        <v>1.3</v>
      </c>
      <c r="E42" s="35">
        <f t="shared" si="1"/>
        <v>974.00159999999983</v>
      </c>
      <c r="F42" s="34">
        <v>1.6</v>
      </c>
      <c r="G42" s="34">
        <v>1.8</v>
      </c>
      <c r="H42" s="36">
        <f t="shared" si="2"/>
        <v>2157.7881600000001</v>
      </c>
      <c r="I42" s="37">
        <f t="shared" si="3"/>
        <v>179.81568000000001</v>
      </c>
      <c r="J42" s="37">
        <f t="shared" si="5"/>
        <v>152.84332800000001</v>
      </c>
      <c r="K42" s="56">
        <f t="shared" si="4"/>
        <v>1197.5724288000001</v>
      </c>
    </row>
    <row r="43" spans="1:11" x14ac:dyDescent="0.25">
      <c r="A43" s="12" t="s">
        <v>113</v>
      </c>
      <c r="B43" s="56">
        <v>649.19999999999993</v>
      </c>
      <c r="C43" s="12">
        <f t="shared" si="0"/>
        <v>785.53199999999993</v>
      </c>
      <c r="D43" s="34">
        <v>1.3</v>
      </c>
      <c r="E43" s="35">
        <f t="shared" si="1"/>
        <v>1021.1916</v>
      </c>
      <c r="F43" s="12">
        <v>1.65</v>
      </c>
      <c r="G43" s="34">
        <v>1.8</v>
      </c>
      <c r="H43" s="36">
        <f t="shared" si="2"/>
        <v>2333.0300399999996</v>
      </c>
      <c r="I43" s="37">
        <f t="shared" si="3"/>
        <v>194.41916999999998</v>
      </c>
      <c r="J43" s="37">
        <f t="shared" si="5"/>
        <v>165.25629449999997</v>
      </c>
      <c r="K43" s="56">
        <f t="shared" si="4"/>
        <v>1294.8316722</v>
      </c>
    </row>
    <row r="44" spans="1:11" x14ac:dyDescent="0.25">
      <c r="A44" s="12" t="s">
        <v>112</v>
      </c>
      <c r="B44" s="56">
        <v>619.19999999999993</v>
      </c>
      <c r="C44" s="12">
        <f t="shared" si="0"/>
        <v>749.23199999999986</v>
      </c>
      <c r="D44" s="34">
        <v>1.3</v>
      </c>
      <c r="E44" s="35">
        <f t="shared" si="1"/>
        <v>974.00159999999983</v>
      </c>
      <c r="F44" s="12">
        <v>1.65</v>
      </c>
      <c r="G44" s="34">
        <v>1.8</v>
      </c>
      <c r="H44" s="36">
        <f t="shared" si="2"/>
        <v>2225.2190399999995</v>
      </c>
      <c r="I44" s="37">
        <f t="shared" si="3"/>
        <v>185.43491999999995</v>
      </c>
      <c r="J44" s="37">
        <f t="shared" si="5"/>
        <v>157.61968199999995</v>
      </c>
      <c r="K44" s="56">
        <f t="shared" si="4"/>
        <v>1234.9965671999998</v>
      </c>
    </row>
    <row r="45" spans="1:11" x14ac:dyDescent="0.25">
      <c r="A45" s="12" t="s">
        <v>78</v>
      </c>
      <c r="B45" s="56">
        <v>804</v>
      </c>
      <c r="C45" s="12">
        <f t="shared" si="0"/>
        <v>972.83999999999992</v>
      </c>
      <c r="D45" s="34">
        <v>1.3</v>
      </c>
      <c r="E45" s="35">
        <f t="shared" si="1"/>
        <v>1264.692</v>
      </c>
      <c r="F45" s="34">
        <v>1.65</v>
      </c>
      <c r="G45" s="34">
        <v>1.8</v>
      </c>
      <c r="H45" s="36">
        <f t="shared" si="2"/>
        <v>2889.3347999999996</v>
      </c>
      <c r="I45" s="37">
        <f t="shared" si="3"/>
        <v>240.77789999999996</v>
      </c>
      <c r="J45" s="37">
        <f t="shared" si="5"/>
        <v>204.66121499999997</v>
      </c>
      <c r="K45" s="56">
        <f t="shared" si="4"/>
        <v>1603.5808139999999</v>
      </c>
    </row>
    <row r="46" spans="1:11" x14ac:dyDescent="0.25">
      <c r="A46" s="12" t="s">
        <v>96</v>
      </c>
      <c r="B46" s="56">
        <v>866.4</v>
      </c>
      <c r="C46" s="12">
        <f t="shared" si="0"/>
        <v>1048.3440000000001</v>
      </c>
      <c r="D46" s="34">
        <v>1.3</v>
      </c>
      <c r="E46" s="35">
        <f t="shared" si="1"/>
        <v>1362.8472000000002</v>
      </c>
      <c r="F46" s="12">
        <v>1.65</v>
      </c>
      <c r="G46" s="34">
        <v>1.8</v>
      </c>
      <c r="H46" s="36">
        <f t="shared" si="2"/>
        <v>3113.5816799999998</v>
      </c>
      <c r="I46" s="37">
        <f t="shared" si="3"/>
        <v>259.46513999999996</v>
      </c>
      <c r="J46" s="37">
        <f t="shared" si="5"/>
        <v>220.54536899999997</v>
      </c>
      <c r="K46" s="56">
        <f t="shared" si="4"/>
        <v>1728.0378324000001</v>
      </c>
    </row>
    <row r="47" spans="1:11" x14ac:dyDescent="0.25">
      <c r="A47" s="12" t="s">
        <v>114</v>
      </c>
      <c r="B47" s="56">
        <v>1387.2</v>
      </c>
      <c r="C47" s="12">
        <f t="shared" si="0"/>
        <v>1678.5119999999999</v>
      </c>
      <c r="D47" s="34">
        <v>1.3</v>
      </c>
      <c r="E47" s="35">
        <f t="shared" si="1"/>
        <v>2182.0655999999999</v>
      </c>
      <c r="F47" s="34">
        <v>1.65</v>
      </c>
      <c r="G47" s="34">
        <v>1.8</v>
      </c>
      <c r="H47" s="36">
        <f t="shared" si="2"/>
        <v>4985.1806399999996</v>
      </c>
      <c r="I47" s="37">
        <f t="shared" si="3"/>
        <v>415.43171999999998</v>
      </c>
      <c r="J47" s="37">
        <f t="shared" si="5"/>
        <v>353.116962</v>
      </c>
      <c r="K47" s="56">
        <f t="shared" si="4"/>
        <v>2766.7752552000002</v>
      </c>
    </row>
    <row r="48" spans="1:11" x14ac:dyDescent="0.25">
      <c r="A48" s="34" t="s">
        <v>41</v>
      </c>
      <c r="B48" s="57">
        <v>456</v>
      </c>
      <c r="C48" s="34">
        <f t="shared" si="0"/>
        <v>551.76</v>
      </c>
      <c r="D48" s="34">
        <v>1.3</v>
      </c>
      <c r="E48" s="35">
        <f t="shared" si="1"/>
        <v>717.28800000000001</v>
      </c>
      <c r="F48" s="34">
        <v>1.7</v>
      </c>
      <c r="G48" s="34">
        <v>1.8</v>
      </c>
      <c r="H48" s="36">
        <f t="shared" si="2"/>
        <v>1688.3856000000001</v>
      </c>
      <c r="I48" s="37">
        <f t="shared" si="3"/>
        <v>140.69880000000001</v>
      </c>
      <c r="J48" s="37">
        <f t="shared" si="5"/>
        <v>119.59398</v>
      </c>
      <c r="K48" s="56">
        <f t="shared" si="4"/>
        <v>937.05400800000007</v>
      </c>
    </row>
    <row r="49" spans="1:11" x14ac:dyDescent="0.25">
      <c r="A49" s="34" t="s">
        <v>56</v>
      </c>
      <c r="B49" s="57">
        <v>456</v>
      </c>
      <c r="C49" s="34">
        <f t="shared" si="0"/>
        <v>551.76</v>
      </c>
      <c r="D49" s="34">
        <v>1.3</v>
      </c>
      <c r="E49" s="35">
        <f t="shared" si="1"/>
        <v>717.28800000000001</v>
      </c>
      <c r="F49" s="34">
        <v>1.7</v>
      </c>
      <c r="G49" s="34">
        <v>1.8</v>
      </c>
      <c r="H49" s="36">
        <f t="shared" si="2"/>
        <v>1688.3856000000001</v>
      </c>
      <c r="I49" s="37">
        <f t="shared" si="3"/>
        <v>140.69880000000001</v>
      </c>
      <c r="J49" s="37">
        <f t="shared" si="5"/>
        <v>119.59398</v>
      </c>
      <c r="K49" s="56">
        <f t="shared" si="4"/>
        <v>937.05400800000007</v>
      </c>
    </row>
    <row r="50" spans="1:11" x14ac:dyDescent="0.25">
      <c r="A50" s="34" t="s">
        <v>97</v>
      </c>
      <c r="B50" s="57">
        <v>1146</v>
      </c>
      <c r="C50" s="34">
        <f t="shared" si="0"/>
        <v>1386.6599999999999</v>
      </c>
      <c r="D50" s="34">
        <v>1.3</v>
      </c>
      <c r="E50" s="35">
        <f t="shared" si="1"/>
        <v>1802.6579999999999</v>
      </c>
      <c r="F50" s="34">
        <v>1.65</v>
      </c>
      <c r="G50" s="34">
        <v>1.8</v>
      </c>
      <c r="H50" s="36">
        <f t="shared" si="2"/>
        <v>4118.3801999999996</v>
      </c>
      <c r="I50" s="37">
        <f t="shared" si="3"/>
        <v>343.19834999999995</v>
      </c>
      <c r="J50" s="37">
        <f t="shared" si="5"/>
        <v>291.71859749999993</v>
      </c>
      <c r="K50" s="56">
        <f t="shared" si="4"/>
        <v>2285.7010110000001</v>
      </c>
    </row>
    <row r="51" spans="1:11" x14ac:dyDescent="0.25">
      <c r="A51" s="34" t="s">
        <v>105</v>
      </c>
      <c r="B51" s="57">
        <v>1734</v>
      </c>
      <c r="C51" s="34">
        <f t="shared" si="0"/>
        <v>2098.14</v>
      </c>
      <c r="D51" s="34">
        <v>1.3</v>
      </c>
      <c r="E51" s="35">
        <f t="shared" si="1"/>
        <v>2727.5819999999999</v>
      </c>
      <c r="F51" s="34">
        <v>1.6</v>
      </c>
      <c r="G51" s="34">
        <v>1.8</v>
      </c>
      <c r="H51" s="36">
        <f t="shared" si="2"/>
        <v>6042.6431999999995</v>
      </c>
      <c r="I51" s="37">
        <f t="shared" si="3"/>
        <v>503.55359999999996</v>
      </c>
      <c r="J51" s="37">
        <f t="shared" si="5"/>
        <v>428.02055999999993</v>
      </c>
      <c r="K51" s="56">
        <f t="shared" si="4"/>
        <v>3353.666976</v>
      </c>
    </row>
    <row r="52" spans="1:11" x14ac:dyDescent="0.25">
      <c r="A52" s="34" t="s">
        <v>117</v>
      </c>
      <c r="B52" s="57">
        <v>1394</v>
      </c>
      <c r="C52" s="34">
        <f t="shared" si="0"/>
        <v>1686.74</v>
      </c>
      <c r="D52" s="34">
        <v>1.3</v>
      </c>
      <c r="E52" s="35">
        <f t="shared" si="1"/>
        <v>2192.7620000000002</v>
      </c>
      <c r="F52" s="34">
        <v>1.6</v>
      </c>
      <c r="G52" s="34">
        <v>1.8</v>
      </c>
      <c r="H52" s="36">
        <f t="shared" si="2"/>
        <v>4857.8112000000001</v>
      </c>
      <c r="I52" s="37">
        <f t="shared" si="3"/>
        <v>404.81760000000003</v>
      </c>
      <c r="J52" s="37">
        <f t="shared" si="5"/>
        <v>344.09496000000001</v>
      </c>
      <c r="K52" s="56">
        <f t="shared" si="4"/>
        <v>2696.0852160000004</v>
      </c>
    </row>
    <row r="53" spans="1:11" x14ac:dyDescent="0.25">
      <c r="A53" s="12" t="s">
        <v>72</v>
      </c>
      <c r="B53" s="56">
        <v>540</v>
      </c>
      <c r="C53" s="12">
        <f t="shared" si="0"/>
        <v>653.4</v>
      </c>
      <c r="D53" s="34">
        <v>1.3</v>
      </c>
      <c r="E53" s="35">
        <f t="shared" si="1"/>
        <v>849.42</v>
      </c>
      <c r="F53" s="34">
        <v>1.55</v>
      </c>
      <c r="G53" s="34">
        <v>1.8</v>
      </c>
      <c r="H53" s="36">
        <f t="shared" si="2"/>
        <v>1822.9860000000001</v>
      </c>
      <c r="I53" s="37">
        <f t="shared" si="3"/>
        <v>151.91550000000001</v>
      </c>
      <c r="J53" s="37">
        <f t="shared" si="5"/>
        <v>129.128175</v>
      </c>
      <c r="K53" s="56">
        <f t="shared" si="4"/>
        <v>1011.7572300000002</v>
      </c>
    </row>
    <row r="54" spans="1:11" x14ac:dyDescent="0.25">
      <c r="A54" s="12" t="s">
        <v>106</v>
      </c>
      <c r="B54" s="56">
        <v>1052.3999999999999</v>
      </c>
      <c r="C54" s="12">
        <f t="shared" si="0"/>
        <v>1273.4039999999998</v>
      </c>
      <c r="D54" s="34">
        <v>1.3</v>
      </c>
      <c r="E54" s="35">
        <f t="shared" si="1"/>
        <v>1655.4251999999997</v>
      </c>
      <c r="F54" s="34">
        <v>1.5</v>
      </c>
      <c r="G54" s="34">
        <v>1.8</v>
      </c>
      <c r="H54" s="36">
        <f t="shared" si="2"/>
        <v>3438.1907999999999</v>
      </c>
      <c r="I54" s="37">
        <f t="shared" si="3"/>
        <v>286.51589999999999</v>
      </c>
      <c r="J54" s="37">
        <f t="shared" si="5"/>
        <v>243.53851499999999</v>
      </c>
      <c r="K54" s="56">
        <f t="shared" si="4"/>
        <v>1908.1958940000002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K55"/>
  <sheetViews>
    <sheetView topLeftCell="A7" zoomScale="87" zoomScaleNormal="87" workbookViewId="0">
      <selection activeCell="N56" sqref="N56"/>
    </sheetView>
  </sheetViews>
  <sheetFormatPr baseColWidth="10" defaultRowHeight="15" x14ac:dyDescent="0.25"/>
  <cols>
    <col min="1" max="1" width="45.28515625" style="1" bestFit="1" customWidth="1"/>
    <col min="2" max="2" width="13" style="1" hidden="1" customWidth="1"/>
    <col min="3" max="3" width="12" style="1" hidden="1" customWidth="1"/>
    <col min="4" max="4" width="16.5703125" style="1" hidden="1" customWidth="1"/>
    <col min="5" max="5" width="23" style="1" hidden="1" customWidth="1"/>
    <col min="6" max="6" width="12.28515625" style="1" hidden="1" customWidth="1"/>
    <col min="7" max="7" width="13.5703125" style="1" hidden="1" customWidth="1"/>
    <col min="8" max="8" width="20" style="1" hidden="1" customWidth="1"/>
    <col min="9" max="9" width="16" style="1" hidden="1" customWidth="1"/>
    <col min="10" max="10" width="21.140625" style="1" bestFit="1" customWidth="1"/>
    <col min="11" max="11" width="10.140625" style="1" bestFit="1" customWidth="1"/>
    <col min="12" max="16384" width="11.42578125" style="1"/>
  </cols>
  <sheetData>
    <row r="1" spans="1:11" ht="15.75" x14ac:dyDescent="0.25">
      <c r="A1" s="32" t="s">
        <v>37</v>
      </c>
      <c r="B1" s="12"/>
      <c r="C1" s="12"/>
      <c r="D1" s="12"/>
      <c r="E1" s="12"/>
      <c r="F1" s="12"/>
      <c r="G1" s="12"/>
      <c r="H1" s="12"/>
      <c r="I1" s="12"/>
      <c r="J1" s="14"/>
    </row>
    <row r="2" spans="1:11" ht="44.25" customHeight="1" x14ac:dyDescent="0.25">
      <c r="A2" s="54" t="s">
        <v>7</v>
      </c>
      <c r="B2" s="54" t="s">
        <v>31</v>
      </c>
      <c r="C2" s="54" t="s">
        <v>32</v>
      </c>
      <c r="D2" s="54" t="s">
        <v>33</v>
      </c>
      <c r="E2" s="54" t="s">
        <v>14</v>
      </c>
      <c r="F2" s="54" t="s">
        <v>34</v>
      </c>
      <c r="G2" s="54" t="s">
        <v>35</v>
      </c>
      <c r="H2" s="54" t="s">
        <v>36</v>
      </c>
      <c r="I2" s="55" t="s">
        <v>109</v>
      </c>
      <c r="J2" s="55" t="s">
        <v>116</v>
      </c>
      <c r="K2" s="54" t="s">
        <v>64</v>
      </c>
    </row>
    <row r="3" spans="1:11" hidden="1" x14ac:dyDescent="0.25">
      <c r="A3" s="12"/>
      <c r="B3" s="12"/>
      <c r="C3" s="12">
        <v>1.21</v>
      </c>
      <c r="D3" s="34"/>
      <c r="E3" s="34"/>
      <c r="F3" s="34"/>
      <c r="G3" s="34"/>
      <c r="H3" s="12"/>
      <c r="I3" s="12">
        <v>12</v>
      </c>
      <c r="J3" s="14">
        <v>0.85</v>
      </c>
      <c r="K3" s="1">
        <v>0.55500000000000005</v>
      </c>
    </row>
    <row r="4" spans="1:11" x14ac:dyDescent="0.25">
      <c r="A4" s="12" t="s">
        <v>91</v>
      </c>
      <c r="B4" s="56">
        <v>656.4</v>
      </c>
      <c r="C4" s="12">
        <f t="shared" ref="C4:C55" si="0">B4*$C$3</f>
        <v>794.24399999999991</v>
      </c>
      <c r="D4" s="34">
        <v>1.3</v>
      </c>
      <c r="E4" s="35">
        <f t="shared" ref="E4:E55" si="1">C4*D4</f>
        <v>1032.5172</v>
      </c>
      <c r="F4" s="34">
        <v>1.6</v>
      </c>
      <c r="G4" s="34">
        <v>1.8</v>
      </c>
      <c r="H4" s="36">
        <f t="shared" ref="H4:H55" si="2">C4*F4*G4</f>
        <v>2287.42272</v>
      </c>
      <c r="I4" s="37">
        <f t="shared" ref="I4:I55" si="3">H4/$I$3</f>
        <v>190.61856</v>
      </c>
      <c r="J4" s="37">
        <f>I4*$J$3</f>
        <v>162.02577600000001</v>
      </c>
      <c r="K4" s="56">
        <f t="shared" ref="K4:K55" si="4">H4*$K$3</f>
        <v>1269.5196096000002</v>
      </c>
    </row>
    <row r="5" spans="1:11" ht="14.25" customHeight="1" x14ac:dyDescent="0.25">
      <c r="A5" s="12" t="s">
        <v>92</v>
      </c>
      <c r="B5" s="56">
        <v>1424.3999999999999</v>
      </c>
      <c r="C5" s="12">
        <f t="shared" si="0"/>
        <v>1723.5239999999999</v>
      </c>
      <c r="D5" s="34">
        <v>1.3</v>
      </c>
      <c r="E5" s="35">
        <f t="shared" si="1"/>
        <v>2240.5812000000001</v>
      </c>
      <c r="F5" s="12">
        <v>1.6</v>
      </c>
      <c r="G5" s="34">
        <v>1.8</v>
      </c>
      <c r="H5" s="36">
        <f t="shared" si="2"/>
        <v>4963.7491199999995</v>
      </c>
      <c r="I5" s="37">
        <f t="shared" si="3"/>
        <v>413.64575999999994</v>
      </c>
      <c r="J5" s="37">
        <f t="shared" ref="J5:J55" si="5">I5*$J$3</f>
        <v>351.59889599999991</v>
      </c>
      <c r="K5" s="56">
        <f t="shared" si="4"/>
        <v>2754.8807615999999</v>
      </c>
    </row>
    <row r="6" spans="1:11" x14ac:dyDescent="0.25">
      <c r="A6" s="12" t="s">
        <v>80</v>
      </c>
      <c r="B6" s="56">
        <v>1238.3999999999999</v>
      </c>
      <c r="C6" s="12">
        <f t="shared" si="0"/>
        <v>1498.4639999999997</v>
      </c>
      <c r="D6" s="34">
        <v>1.3</v>
      </c>
      <c r="E6" s="35">
        <f t="shared" si="1"/>
        <v>1948.0031999999997</v>
      </c>
      <c r="F6" s="12">
        <v>1.6</v>
      </c>
      <c r="G6" s="34">
        <v>1.8</v>
      </c>
      <c r="H6" s="36">
        <f t="shared" si="2"/>
        <v>4315.5763200000001</v>
      </c>
      <c r="I6" s="37">
        <f t="shared" si="3"/>
        <v>359.63136000000003</v>
      </c>
      <c r="J6" s="37">
        <f t="shared" si="5"/>
        <v>305.68665600000003</v>
      </c>
      <c r="K6" s="56">
        <f t="shared" si="4"/>
        <v>2395.1448576000003</v>
      </c>
    </row>
    <row r="7" spans="1:11" x14ac:dyDescent="0.25">
      <c r="A7" s="34" t="s">
        <v>84</v>
      </c>
      <c r="B7" s="56">
        <v>1238.3999999999999</v>
      </c>
      <c r="C7" s="34">
        <f t="shared" si="0"/>
        <v>1498.4639999999997</v>
      </c>
      <c r="D7" s="34">
        <v>1.3</v>
      </c>
      <c r="E7" s="35">
        <f t="shared" si="1"/>
        <v>1948.0031999999997</v>
      </c>
      <c r="F7" s="34">
        <v>1.65</v>
      </c>
      <c r="G7" s="34">
        <v>1.8</v>
      </c>
      <c r="H7" s="36">
        <f t="shared" si="2"/>
        <v>4450.438079999999</v>
      </c>
      <c r="I7" s="37">
        <f t="shared" si="3"/>
        <v>370.8698399999999</v>
      </c>
      <c r="J7" s="37">
        <f t="shared" si="5"/>
        <v>315.23936399999991</v>
      </c>
      <c r="K7" s="56">
        <f t="shared" si="4"/>
        <v>2469.9931343999997</v>
      </c>
    </row>
    <row r="8" spans="1:11" x14ac:dyDescent="0.25">
      <c r="A8" s="12" t="s">
        <v>86</v>
      </c>
      <c r="B8" s="56">
        <v>866.4</v>
      </c>
      <c r="C8" s="12">
        <f t="shared" si="0"/>
        <v>1048.3440000000001</v>
      </c>
      <c r="D8" s="34">
        <v>1.3</v>
      </c>
      <c r="E8" s="35">
        <f t="shared" si="1"/>
        <v>1362.8472000000002</v>
      </c>
      <c r="F8" s="12">
        <v>1.65</v>
      </c>
      <c r="G8" s="34">
        <v>1.8</v>
      </c>
      <c r="H8" s="36">
        <f t="shared" si="2"/>
        <v>3113.5816799999998</v>
      </c>
      <c r="I8" s="37">
        <f t="shared" si="3"/>
        <v>259.46513999999996</v>
      </c>
      <c r="J8" s="37">
        <f t="shared" si="5"/>
        <v>220.54536899999997</v>
      </c>
      <c r="K8" s="56">
        <f t="shared" si="4"/>
        <v>1728.0378324000001</v>
      </c>
    </row>
    <row r="9" spans="1:11" x14ac:dyDescent="0.25">
      <c r="A9" s="12" t="s">
        <v>69</v>
      </c>
      <c r="B9" s="56">
        <v>564</v>
      </c>
      <c r="C9" s="12">
        <f t="shared" si="0"/>
        <v>682.43999999999994</v>
      </c>
      <c r="D9" s="34">
        <v>1.3</v>
      </c>
      <c r="E9" s="35">
        <f t="shared" si="1"/>
        <v>887.17199999999991</v>
      </c>
      <c r="F9" s="12">
        <v>1.65</v>
      </c>
      <c r="G9" s="34">
        <v>1.8</v>
      </c>
      <c r="H9" s="36">
        <f t="shared" si="2"/>
        <v>2026.8467999999998</v>
      </c>
      <c r="I9" s="37">
        <f t="shared" si="3"/>
        <v>168.90389999999999</v>
      </c>
      <c r="J9" s="37">
        <f t="shared" si="5"/>
        <v>143.56831499999998</v>
      </c>
      <c r="K9" s="56">
        <f t="shared" si="4"/>
        <v>1124.8999739999999</v>
      </c>
    </row>
    <row r="10" spans="1:11" x14ac:dyDescent="0.25">
      <c r="A10" s="12" t="s">
        <v>87</v>
      </c>
      <c r="B10" s="56">
        <v>2973.6</v>
      </c>
      <c r="C10" s="12">
        <f t="shared" si="0"/>
        <v>3598.0559999999996</v>
      </c>
      <c r="D10" s="34">
        <v>1.3</v>
      </c>
      <c r="E10" s="35">
        <f t="shared" si="1"/>
        <v>4677.4727999999996</v>
      </c>
      <c r="F10" s="12">
        <v>1.5</v>
      </c>
      <c r="G10" s="34">
        <v>1.8</v>
      </c>
      <c r="H10" s="36">
        <f t="shared" si="2"/>
        <v>9714.7511999999988</v>
      </c>
      <c r="I10" s="37">
        <f t="shared" si="3"/>
        <v>809.56259999999986</v>
      </c>
      <c r="J10" s="37">
        <f t="shared" si="5"/>
        <v>688.12820999999985</v>
      </c>
      <c r="K10" s="56">
        <f t="shared" si="4"/>
        <v>5391.6869159999997</v>
      </c>
    </row>
    <row r="11" spans="1:11" x14ac:dyDescent="0.25">
      <c r="A11" s="12" t="s">
        <v>101</v>
      </c>
      <c r="B11" s="56">
        <v>5061</v>
      </c>
      <c r="C11" s="12">
        <f t="shared" si="0"/>
        <v>6123.8099999999995</v>
      </c>
      <c r="D11" s="34">
        <v>1.3</v>
      </c>
      <c r="E11" s="35">
        <f t="shared" si="1"/>
        <v>7960.9529999999995</v>
      </c>
      <c r="F11" s="12">
        <v>1.5</v>
      </c>
      <c r="G11" s="34">
        <v>1.8</v>
      </c>
      <c r="H11" s="36">
        <f t="shared" si="2"/>
        <v>16534.287</v>
      </c>
      <c r="I11" s="37">
        <f t="shared" si="3"/>
        <v>1377.85725</v>
      </c>
      <c r="J11" s="37">
        <f t="shared" si="5"/>
        <v>1171.1786625</v>
      </c>
      <c r="K11" s="56">
        <f t="shared" si="4"/>
        <v>9176.5292850000005</v>
      </c>
    </row>
    <row r="12" spans="1:11" x14ac:dyDescent="0.25">
      <c r="A12" s="12" t="s">
        <v>62</v>
      </c>
      <c r="B12" s="56">
        <v>498</v>
      </c>
      <c r="C12" s="12">
        <f t="shared" si="0"/>
        <v>602.57999999999993</v>
      </c>
      <c r="D12" s="34">
        <v>1.3</v>
      </c>
      <c r="E12" s="35">
        <f t="shared" si="1"/>
        <v>783.35399999999993</v>
      </c>
      <c r="F12" s="34">
        <v>1.8</v>
      </c>
      <c r="G12" s="34">
        <v>1.8</v>
      </c>
      <c r="H12" s="36">
        <f t="shared" si="2"/>
        <v>1952.3592000000001</v>
      </c>
      <c r="I12" s="37">
        <f t="shared" si="3"/>
        <v>162.69660000000002</v>
      </c>
      <c r="J12" s="37">
        <f t="shared" si="5"/>
        <v>138.29211000000001</v>
      </c>
      <c r="K12" s="56">
        <f t="shared" si="4"/>
        <v>1083.5593560000002</v>
      </c>
    </row>
    <row r="13" spans="1:11" x14ac:dyDescent="0.25">
      <c r="A13" s="12" t="s">
        <v>63</v>
      </c>
      <c r="B13" s="56">
        <v>1176</v>
      </c>
      <c r="C13" s="12">
        <f t="shared" si="0"/>
        <v>1422.96</v>
      </c>
      <c r="D13" s="34">
        <v>1.3</v>
      </c>
      <c r="E13" s="35">
        <f t="shared" si="1"/>
        <v>1849.8480000000002</v>
      </c>
      <c r="F13" s="34">
        <v>1.6879999999999999</v>
      </c>
      <c r="G13" s="34">
        <v>1.8</v>
      </c>
      <c r="H13" s="36">
        <f t="shared" si="2"/>
        <v>4323.5216639999999</v>
      </c>
      <c r="I13" s="37">
        <f t="shared" si="3"/>
        <v>360.29347200000001</v>
      </c>
      <c r="J13" s="37">
        <f t="shared" si="5"/>
        <v>306.24945120000001</v>
      </c>
      <c r="K13" s="56">
        <f t="shared" si="4"/>
        <v>2399.5545235200002</v>
      </c>
    </row>
    <row r="14" spans="1:11" x14ac:dyDescent="0.25">
      <c r="A14" s="12" t="s">
        <v>79</v>
      </c>
      <c r="B14" s="56">
        <v>1362</v>
      </c>
      <c r="C14" s="12">
        <f t="shared" si="0"/>
        <v>1648.02</v>
      </c>
      <c r="D14" s="34">
        <v>1.3</v>
      </c>
      <c r="E14" s="35">
        <f t="shared" si="1"/>
        <v>2142.4259999999999</v>
      </c>
      <c r="F14" s="12">
        <v>1.65</v>
      </c>
      <c r="G14" s="34">
        <v>1.8</v>
      </c>
      <c r="H14" s="36">
        <f t="shared" si="2"/>
        <v>4894.6193999999996</v>
      </c>
      <c r="I14" s="37">
        <f t="shared" si="3"/>
        <v>407.88494999999995</v>
      </c>
      <c r="J14" s="37">
        <f t="shared" si="5"/>
        <v>346.70220749999993</v>
      </c>
      <c r="K14" s="56">
        <f t="shared" si="4"/>
        <v>2716.5137669999999</v>
      </c>
    </row>
    <row r="15" spans="1:11" x14ac:dyDescent="0.25">
      <c r="A15" s="12" t="s">
        <v>74</v>
      </c>
      <c r="B15" s="56">
        <v>619.19999999999993</v>
      </c>
      <c r="C15" s="12">
        <f t="shared" si="0"/>
        <v>749.23199999999986</v>
      </c>
      <c r="D15" s="34">
        <v>1.3</v>
      </c>
      <c r="E15" s="35">
        <f t="shared" si="1"/>
        <v>974.00159999999983</v>
      </c>
      <c r="F15" s="34">
        <v>1.6</v>
      </c>
      <c r="G15" s="34">
        <v>1.8</v>
      </c>
      <c r="H15" s="36">
        <f t="shared" si="2"/>
        <v>2157.7881600000001</v>
      </c>
      <c r="I15" s="37">
        <f t="shared" si="3"/>
        <v>179.81568000000001</v>
      </c>
      <c r="J15" s="37">
        <f t="shared" si="5"/>
        <v>152.84332800000001</v>
      </c>
      <c r="K15" s="56">
        <f t="shared" si="4"/>
        <v>1197.5724288000001</v>
      </c>
    </row>
    <row r="16" spans="1:11" x14ac:dyDescent="0.25">
      <c r="A16" s="12" t="s">
        <v>111</v>
      </c>
      <c r="B16" s="56">
        <v>4957.2</v>
      </c>
      <c r="C16" s="12">
        <f t="shared" si="0"/>
        <v>5998.2119999999995</v>
      </c>
      <c r="D16" s="34">
        <v>1.3</v>
      </c>
      <c r="E16" s="35">
        <f t="shared" si="1"/>
        <v>7797.6755999999996</v>
      </c>
      <c r="F16" s="34">
        <v>1.5</v>
      </c>
      <c r="G16" s="34">
        <v>1.8</v>
      </c>
      <c r="H16" s="36">
        <f t="shared" si="2"/>
        <v>16195.172399999999</v>
      </c>
      <c r="I16" s="37">
        <f t="shared" si="3"/>
        <v>1349.5977</v>
      </c>
      <c r="J16" s="37">
        <f t="shared" si="5"/>
        <v>1147.1580449999999</v>
      </c>
      <c r="K16" s="56">
        <f t="shared" si="4"/>
        <v>8988.3206820000014</v>
      </c>
    </row>
    <row r="17" spans="1:11" x14ac:dyDescent="0.25">
      <c r="A17" s="12" t="s">
        <v>104</v>
      </c>
      <c r="B17" s="56">
        <v>3098.4</v>
      </c>
      <c r="C17" s="12">
        <f t="shared" si="0"/>
        <v>3749.0639999999999</v>
      </c>
      <c r="D17" s="34">
        <v>1.3</v>
      </c>
      <c r="E17" s="35">
        <f t="shared" si="1"/>
        <v>4873.7831999999999</v>
      </c>
      <c r="F17" s="12">
        <v>1.65</v>
      </c>
      <c r="G17" s="34">
        <v>1.8</v>
      </c>
      <c r="H17" s="36">
        <f t="shared" si="2"/>
        <v>11134.720079999999</v>
      </c>
      <c r="I17" s="37">
        <f t="shared" si="3"/>
        <v>927.89333999999997</v>
      </c>
      <c r="J17" s="37">
        <f t="shared" si="5"/>
        <v>788.709339</v>
      </c>
      <c r="K17" s="56">
        <f t="shared" si="4"/>
        <v>6179.7696444000003</v>
      </c>
    </row>
    <row r="18" spans="1:11" x14ac:dyDescent="0.25">
      <c r="A18" s="12" t="s">
        <v>93</v>
      </c>
      <c r="B18" s="56">
        <v>3717.6</v>
      </c>
      <c r="C18" s="12">
        <f t="shared" si="0"/>
        <v>4498.2959999999994</v>
      </c>
      <c r="D18" s="34">
        <v>1.3</v>
      </c>
      <c r="E18" s="35">
        <f t="shared" si="1"/>
        <v>5847.7847999999994</v>
      </c>
      <c r="F18" s="12">
        <v>1.55</v>
      </c>
      <c r="G18" s="34">
        <v>1.8</v>
      </c>
      <c r="H18" s="36">
        <f t="shared" si="2"/>
        <v>12550.245839999998</v>
      </c>
      <c r="I18" s="37">
        <f t="shared" si="3"/>
        <v>1045.8538199999998</v>
      </c>
      <c r="J18" s="37">
        <f t="shared" si="5"/>
        <v>888.97574699999984</v>
      </c>
      <c r="K18" s="56">
        <f t="shared" si="4"/>
        <v>6965.3864411999994</v>
      </c>
    </row>
    <row r="19" spans="1:11" x14ac:dyDescent="0.25">
      <c r="A19" s="12" t="s">
        <v>76</v>
      </c>
      <c r="B19" s="56">
        <v>4647.5999999999995</v>
      </c>
      <c r="C19" s="12">
        <f t="shared" si="0"/>
        <v>5623.5959999999995</v>
      </c>
      <c r="D19" s="34">
        <v>1.3</v>
      </c>
      <c r="E19" s="35">
        <f t="shared" si="1"/>
        <v>7310.6747999999998</v>
      </c>
      <c r="F19" s="12">
        <v>1.55</v>
      </c>
      <c r="G19" s="34">
        <v>1.8</v>
      </c>
      <c r="H19" s="36">
        <f t="shared" si="2"/>
        <v>15689.832840000001</v>
      </c>
      <c r="I19" s="37">
        <f t="shared" si="3"/>
        <v>1307.4860700000002</v>
      </c>
      <c r="J19" s="37">
        <f t="shared" si="5"/>
        <v>1111.3631595000002</v>
      </c>
      <c r="K19" s="56">
        <f t="shared" si="4"/>
        <v>8707.8572262000016</v>
      </c>
    </row>
    <row r="20" spans="1:11" x14ac:dyDescent="0.25">
      <c r="A20" s="12" t="s">
        <v>73</v>
      </c>
      <c r="B20" s="56">
        <v>2052</v>
      </c>
      <c r="C20" s="12">
        <f t="shared" si="0"/>
        <v>2482.92</v>
      </c>
      <c r="D20" s="34">
        <v>1.3</v>
      </c>
      <c r="E20" s="35">
        <f t="shared" si="1"/>
        <v>3227.7960000000003</v>
      </c>
      <c r="F20" s="12">
        <v>1.6</v>
      </c>
      <c r="G20" s="34">
        <v>1.8</v>
      </c>
      <c r="H20" s="36">
        <f t="shared" si="2"/>
        <v>7150.8096000000014</v>
      </c>
      <c r="I20" s="37">
        <f t="shared" si="3"/>
        <v>595.90080000000012</v>
      </c>
      <c r="J20" s="37">
        <f t="shared" si="5"/>
        <v>506.51568000000009</v>
      </c>
      <c r="K20" s="56">
        <f t="shared" si="4"/>
        <v>3968.6993280000011</v>
      </c>
    </row>
    <row r="21" spans="1:11" x14ac:dyDescent="0.25">
      <c r="A21" s="12" t="s">
        <v>81</v>
      </c>
      <c r="B21" s="56">
        <v>2100</v>
      </c>
      <c r="C21" s="12">
        <f t="shared" si="0"/>
        <v>2541</v>
      </c>
      <c r="D21" s="34">
        <v>1.3</v>
      </c>
      <c r="E21" s="35">
        <f t="shared" si="1"/>
        <v>3303.3</v>
      </c>
      <c r="F21" s="12">
        <v>1.58</v>
      </c>
      <c r="G21" s="34">
        <v>1.8</v>
      </c>
      <c r="H21" s="36">
        <f t="shared" si="2"/>
        <v>7226.6040000000003</v>
      </c>
      <c r="I21" s="37">
        <f t="shared" si="3"/>
        <v>602.21699999999998</v>
      </c>
      <c r="J21" s="37">
        <f t="shared" si="5"/>
        <v>511.88444999999996</v>
      </c>
      <c r="K21" s="56">
        <f t="shared" si="4"/>
        <v>4010.7652200000007</v>
      </c>
    </row>
    <row r="22" spans="1:11" x14ac:dyDescent="0.25">
      <c r="A22" s="12" t="s">
        <v>89</v>
      </c>
      <c r="B22" s="56">
        <v>1419</v>
      </c>
      <c r="C22" s="12">
        <f t="shared" si="0"/>
        <v>1716.99</v>
      </c>
      <c r="D22" s="34">
        <v>1.3</v>
      </c>
      <c r="E22" s="35">
        <f t="shared" si="1"/>
        <v>2232.087</v>
      </c>
      <c r="F22" s="12">
        <v>1.6</v>
      </c>
      <c r="G22" s="34">
        <v>1.8</v>
      </c>
      <c r="H22" s="36">
        <f t="shared" si="2"/>
        <v>4944.9312000000009</v>
      </c>
      <c r="I22" s="37">
        <f t="shared" si="3"/>
        <v>412.07760000000007</v>
      </c>
      <c r="J22" s="37">
        <f t="shared" si="5"/>
        <v>350.26596000000006</v>
      </c>
      <c r="K22" s="56">
        <f t="shared" si="4"/>
        <v>2744.4368160000008</v>
      </c>
    </row>
    <row r="23" spans="1:11" x14ac:dyDescent="0.25">
      <c r="A23" s="12" t="s">
        <v>118</v>
      </c>
      <c r="B23" s="56">
        <v>1500</v>
      </c>
      <c r="C23" s="12">
        <f t="shared" si="0"/>
        <v>1815</v>
      </c>
      <c r="D23" s="34">
        <v>1.3</v>
      </c>
      <c r="E23" s="35">
        <f t="shared" si="1"/>
        <v>2359.5</v>
      </c>
      <c r="F23" s="12">
        <v>1.6</v>
      </c>
      <c r="G23" s="34">
        <v>1.8</v>
      </c>
      <c r="H23" s="36">
        <f t="shared" si="2"/>
        <v>5227.2</v>
      </c>
      <c r="I23" s="37">
        <f t="shared" si="3"/>
        <v>435.59999999999997</v>
      </c>
      <c r="J23" s="37">
        <f t="shared" si="5"/>
        <v>370.25999999999993</v>
      </c>
      <c r="K23" s="56">
        <f t="shared" si="4"/>
        <v>2901.096</v>
      </c>
    </row>
    <row r="24" spans="1:11" x14ac:dyDescent="0.25">
      <c r="A24" s="12" t="s">
        <v>98</v>
      </c>
      <c r="B24" s="56">
        <v>1843.1999999999998</v>
      </c>
      <c r="C24" s="12">
        <f t="shared" si="0"/>
        <v>2230.2719999999999</v>
      </c>
      <c r="D24" s="34">
        <v>1.3</v>
      </c>
      <c r="E24" s="35">
        <f t="shared" si="1"/>
        <v>2899.3535999999999</v>
      </c>
      <c r="F24" s="12">
        <v>1.6</v>
      </c>
      <c r="G24" s="34">
        <v>1.8</v>
      </c>
      <c r="H24" s="36">
        <f t="shared" si="2"/>
        <v>6423.18336</v>
      </c>
      <c r="I24" s="37">
        <f t="shared" si="3"/>
        <v>535.26527999999996</v>
      </c>
      <c r="J24" s="37">
        <f t="shared" si="5"/>
        <v>454.97548799999993</v>
      </c>
      <c r="K24" s="56">
        <f t="shared" si="4"/>
        <v>3564.8667648000005</v>
      </c>
    </row>
    <row r="25" spans="1:11" x14ac:dyDescent="0.25">
      <c r="A25" s="12" t="s">
        <v>100</v>
      </c>
      <c r="B25" s="56">
        <v>2292</v>
      </c>
      <c r="C25" s="12">
        <f t="shared" si="0"/>
        <v>2773.3199999999997</v>
      </c>
      <c r="D25" s="34">
        <v>1.3</v>
      </c>
      <c r="E25" s="35">
        <f t="shared" si="1"/>
        <v>3605.3159999999998</v>
      </c>
      <c r="F25" s="12">
        <v>1.65</v>
      </c>
      <c r="G25" s="34">
        <v>1.8</v>
      </c>
      <c r="H25" s="36">
        <f t="shared" si="2"/>
        <v>8236.7603999999992</v>
      </c>
      <c r="I25" s="37">
        <f t="shared" si="3"/>
        <v>686.3966999999999</v>
      </c>
      <c r="J25" s="37">
        <f t="shared" si="5"/>
        <v>583.43719499999986</v>
      </c>
      <c r="K25" s="56">
        <f t="shared" si="4"/>
        <v>4571.4020220000002</v>
      </c>
    </row>
    <row r="26" spans="1:11" x14ac:dyDescent="0.25">
      <c r="A26" s="12" t="s">
        <v>82</v>
      </c>
      <c r="B26" s="56">
        <v>1176</v>
      </c>
      <c r="C26" s="12">
        <f t="shared" si="0"/>
        <v>1422.96</v>
      </c>
      <c r="D26" s="34">
        <v>1.3</v>
      </c>
      <c r="E26" s="35">
        <f t="shared" si="1"/>
        <v>1849.8480000000002</v>
      </c>
      <c r="F26" s="12">
        <v>1.6</v>
      </c>
      <c r="G26" s="34">
        <v>1.8</v>
      </c>
      <c r="H26" s="36">
        <f t="shared" si="2"/>
        <v>4098.1248000000005</v>
      </c>
      <c r="I26" s="37">
        <f t="shared" si="3"/>
        <v>341.51040000000006</v>
      </c>
      <c r="J26" s="37">
        <f t="shared" si="5"/>
        <v>290.28384000000005</v>
      </c>
      <c r="K26" s="56">
        <f t="shared" si="4"/>
        <v>2274.4592640000005</v>
      </c>
    </row>
    <row r="27" spans="1:11" x14ac:dyDescent="0.25">
      <c r="A27" s="12" t="s">
        <v>53</v>
      </c>
      <c r="B27" s="56">
        <v>1113.5999999999999</v>
      </c>
      <c r="C27" s="12">
        <f t="shared" si="0"/>
        <v>1347.4559999999999</v>
      </c>
      <c r="D27" s="34">
        <v>1.3</v>
      </c>
      <c r="E27" s="35">
        <f t="shared" si="1"/>
        <v>1751.6928</v>
      </c>
      <c r="F27" s="34">
        <v>1.75</v>
      </c>
      <c r="G27" s="34">
        <v>1.8</v>
      </c>
      <c r="H27" s="36">
        <f t="shared" si="2"/>
        <v>4244.4863999999998</v>
      </c>
      <c r="I27" s="37">
        <f t="shared" si="3"/>
        <v>353.7072</v>
      </c>
      <c r="J27" s="37">
        <f t="shared" si="5"/>
        <v>300.65111999999999</v>
      </c>
      <c r="K27" s="56">
        <f t="shared" si="4"/>
        <v>2355.6899520000002</v>
      </c>
    </row>
    <row r="28" spans="1:11" x14ac:dyDescent="0.25">
      <c r="A28" s="12" t="s">
        <v>115</v>
      </c>
      <c r="B28" s="56">
        <v>2415.6</v>
      </c>
      <c r="C28" s="12">
        <f t="shared" si="0"/>
        <v>2922.8759999999997</v>
      </c>
      <c r="D28" s="34">
        <v>1.3</v>
      </c>
      <c r="E28" s="35">
        <f t="shared" si="1"/>
        <v>3799.7387999999996</v>
      </c>
      <c r="F28" s="12">
        <v>1.7</v>
      </c>
      <c r="G28" s="34">
        <v>1.8</v>
      </c>
      <c r="H28" s="36">
        <f t="shared" si="2"/>
        <v>8944.0005600000004</v>
      </c>
      <c r="I28" s="37">
        <f t="shared" si="3"/>
        <v>745.33338000000003</v>
      </c>
      <c r="J28" s="37">
        <f t="shared" si="5"/>
        <v>633.53337299999998</v>
      </c>
      <c r="K28" s="56">
        <f t="shared" si="4"/>
        <v>4963.9203108000011</v>
      </c>
    </row>
    <row r="29" spans="1:11" ht="17.25" customHeight="1" x14ac:dyDescent="0.25">
      <c r="A29" s="12" t="s">
        <v>77</v>
      </c>
      <c r="B29" s="56">
        <v>1548</v>
      </c>
      <c r="C29" s="12">
        <f t="shared" si="0"/>
        <v>1873.08</v>
      </c>
      <c r="D29" s="34">
        <v>1.3</v>
      </c>
      <c r="E29" s="35">
        <f t="shared" si="1"/>
        <v>2435.0039999999999</v>
      </c>
      <c r="F29" s="12">
        <v>1.65</v>
      </c>
      <c r="G29" s="34">
        <v>1.8</v>
      </c>
      <c r="H29" s="36">
        <f t="shared" si="2"/>
        <v>5563.0475999999999</v>
      </c>
      <c r="I29" s="37">
        <f t="shared" si="3"/>
        <v>463.58729999999997</v>
      </c>
      <c r="J29" s="37">
        <f t="shared" si="5"/>
        <v>394.04920499999997</v>
      </c>
      <c r="K29" s="56">
        <f t="shared" si="4"/>
        <v>3087.4914180000001</v>
      </c>
    </row>
    <row r="30" spans="1:11" ht="18" customHeight="1" x14ac:dyDescent="0.25">
      <c r="A30" s="12" t="s">
        <v>83</v>
      </c>
      <c r="B30" s="56">
        <v>1536</v>
      </c>
      <c r="C30" s="12">
        <f t="shared" si="0"/>
        <v>1858.56</v>
      </c>
      <c r="D30" s="34">
        <v>1.3</v>
      </c>
      <c r="E30" s="35">
        <f t="shared" si="1"/>
        <v>2416.1280000000002</v>
      </c>
      <c r="F30" s="12">
        <v>1.65</v>
      </c>
      <c r="G30" s="34">
        <v>1.8</v>
      </c>
      <c r="H30" s="36">
        <f t="shared" si="2"/>
        <v>5519.9232000000002</v>
      </c>
      <c r="I30" s="37">
        <f t="shared" si="3"/>
        <v>459.99360000000001</v>
      </c>
      <c r="J30" s="37">
        <f t="shared" si="5"/>
        <v>390.99455999999998</v>
      </c>
      <c r="K30" s="56">
        <f t="shared" si="4"/>
        <v>3063.5573760000002</v>
      </c>
    </row>
    <row r="31" spans="1:11" ht="18" customHeight="1" x14ac:dyDescent="0.25">
      <c r="A31" s="12" t="s">
        <v>88</v>
      </c>
      <c r="B31" s="56">
        <v>1084</v>
      </c>
      <c r="C31" s="12">
        <f t="shared" si="0"/>
        <v>1311.6399999999999</v>
      </c>
      <c r="D31" s="34">
        <v>1.3</v>
      </c>
      <c r="E31" s="35">
        <f t="shared" si="1"/>
        <v>1705.1319999999998</v>
      </c>
      <c r="F31" s="12">
        <v>1.65</v>
      </c>
      <c r="G31" s="34">
        <v>1.8</v>
      </c>
      <c r="H31" s="36">
        <f t="shared" si="2"/>
        <v>3895.5707999999995</v>
      </c>
      <c r="I31" s="37">
        <f t="shared" si="3"/>
        <v>324.63089999999994</v>
      </c>
      <c r="J31" s="37">
        <f t="shared" si="5"/>
        <v>275.93626499999993</v>
      </c>
      <c r="K31" s="56">
        <f t="shared" si="4"/>
        <v>2162.0417939999998</v>
      </c>
    </row>
    <row r="32" spans="1:11" x14ac:dyDescent="0.25">
      <c r="A32" s="12" t="s">
        <v>58</v>
      </c>
      <c r="B32" s="56">
        <v>900</v>
      </c>
      <c r="C32" s="12">
        <f t="shared" si="0"/>
        <v>1089</v>
      </c>
      <c r="D32" s="34">
        <v>1.3</v>
      </c>
      <c r="E32" s="35">
        <f t="shared" si="1"/>
        <v>1415.7</v>
      </c>
      <c r="F32" s="34">
        <v>1.65</v>
      </c>
      <c r="G32" s="34">
        <v>1.8</v>
      </c>
      <c r="H32" s="36">
        <f t="shared" si="2"/>
        <v>3234.33</v>
      </c>
      <c r="I32" s="37">
        <f t="shared" si="3"/>
        <v>269.52749999999997</v>
      </c>
      <c r="J32" s="37">
        <f t="shared" si="5"/>
        <v>229.09837499999998</v>
      </c>
      <c r="K32" s="56">
        <f t="shared" si="4"/>
        <v>1795.0531500000002</v>
      </c>
    </row>
    <row r="33" spans="1:11" x14ac:dyDescent="0.25">
      <c r="A33" s="12" t="s">
        <v>94</v>
      </c>
      <c r="B33" s="56">
        <v>928.8</v>
      </c>
      <c r="C33" s="12">
        <f t="shared" si="0"/>
        <v>1123.848</v>
      </c>
      <c r="D33" s="34">
        <v>1.3</v>
      </c>
      <c r="E33" s="35">
        <f t="shared" si="1"/>
        <v>1461.0024000000001</v>
      </c>
      <c r="F33" s="12">
        <v>1.7</v>
      </c>
      <c r="G33" s="34">
        <v>1.8</v>
      </c>
      <c r="H33" s="36">
        <f t="shared" si="2"/>
        <v>3438.9748799999998</v>
      </c>
      <c r="I33" s="37">
        <f t="shared" si="3"/>
        <v>286.58123999999998</v>
      </c>
      <c r="J33" s="37">
        <f t="shared" si="5"/>
        <v>243.59405399999997</v>
      </c>
      <c r="K33" s="56">
        <f t="shared" si="4"/>
        <v>1908.6310584</v>
      </c>
    </row>
    <row r="34" spans="1:11" x14ac:dyDescent="0.25">
      <c r="A34" s="12" t="s">
        <v>66</v>
      </c>
      <c r="B34" s="56">
        <v>800</v>
      </c>
      <c r="C34" s="12">
        <f t="shared" si="0"/>
        <v>968</v>
      </c>
      <c r="D34" s="34">
        <v>1.3</v>
      </c>
      <c r="E34" s="35">
        <f t="shared" si="1"/>
        <v>1258.4000000000001</v>
      </c>
      <c r="F34" s="12">
        <v>1.65</v>
      </c>
      <c r="G34" s="34">
        <v>1.8</v>
      </c>
      <c r="H34" s="36">
        <f t="shared" si="2"/>
        <v>2874.9599999999996</v>
      </c>
      <c r="I34" s="37">
        <f t="shared" si="3"/>
        <v>239.57999999999996</v>
      </c>
      <c r="J34" s="37">
        <f t="shared" si="5"/>
        <v>203.64299999999994</v>
      </c>
      <c r="K34" s="56">
        <f t="shared" si="4"/>
        <v>1595.6027999999999</v>
      </c>
    </row>
    <row r="35" spans="1:11" x14ac:dyDescent="0.25">
      <c r="A35" s="12" t="s">
        <v>119</v>
      </c>
      <c r="B35" s="56">
        <v>1400</v>
      </c>
      <c r="C35" s="12">
        <f t="shared" si="0"/>
        <v>1694</v>
      </c>
      <c r="D35" s="34">
        <v>1.3</v>
      </c>
      <c r="E35" s="35">
        <f t="shared" ref="E35" si="6">C35*D35</f>
        <v>2202.2000000000003</v>
      </c>
      <c r="F35" s="12">
        <v>1.65</v>
      </c>
      <c r="G35" s="34">
        <v>1.8</v>
      </c>
      <c r="H35" s="36">
        <f t="shared" ref="H35" si="7">C35*F35*G35</f>
        <v>5031.18</v>
      </c>
      <c r="I35" s="37">
        <f t="shared" ref="I35" si="8">H35/$I$3</f>
        <v>419.26500000000004</v>
      </c>
      <c r="J35" s="37">
        <f t="shared" ref="J35" si="9">I35*$J$3</f>
        <v>356.37525000000005</v>
      </c>
      <c r="K35" s="56">
        <f t="shared" ref="K35" si="10">H35*$K$3</f>
        <v>2792.3049000000005</v>
      </c>
    </row>
    <row r="36" spans="1:11" x14ac:dyDescent="0.25">
      <c r="A36" s="12" t="s">
        <v>95</v>
      </c>
      <c r="B36" s="56">
        <v>1084</v>
      </c>
      <c r="C36" s="12">
        <f t="shared" si="0"/>
        <v>1311.6399999999999</v>
      </c>
      <c r="D36" s="34">
        <v>1.3</v>
      </c>
      <c r="E36" s="35">
        <f t="shared" si="1"/>
        <v>1705.1319999999998</v>
      </c>
      <c r="F36" s="12">
        <v>1.65</v>
      </c>
      <c r="G36" s="34">
        <v>1.8</v>
      </c>
      <c r="H36" s="36">
        <f t="shared" si="2"/>
        <v>3895.5707999999995</v>
      </c>
      <c r="I36" s="37">
        <f t="shared" si="3"/>
        <v>324.63089999999994</v>
      </c>
      <c r="J36" s="37">
        <f t="shared" si="5"/>
        <v>275.93626499999993</v>
      </c>
      <c r="K36" s="56">
        <f t="shared" si="4"/>
        <v>2162.0417939999998</v>
      </c>
    </row>
    <row r="37" spans="1:11" x14ac:dyDescent="0.25">
      <c r="A37" s="12" t="s">
        <v>90</v>
      </c>
      <c r="B37" s="56">
        <v>680.4</v>
      </c>
      <c r="C37" s="12">
        <f t="shared" si="0"/>
        <v>823.28399999999999</v>
      </c>
      <c r="D37" s="34">
        <v>1.3</v>
      </c>
      <c r="E37" s="35">
        <f t="shared" si="1"/>
        <v>1070.2692</v>
      </c>
      <c r="F37" s="12">
        <v>1.5</v>
      </c>
      <c r="G37" s="34">
        <v>1.8</v>
      </c>
      <c r="H37" s="36">
        <f t="shared" si="2"/>
        <v>2222.8667999999998</v>
      </c>
      <c r="I37" s="37">
        <f t="shared" si="3"/>
        <v>185.23889999999997</v>
      </c>
      <c r="J37" s="37">
        <f t="shared" si="5"/>
        <v>157.45306499999998</v>
      </c>
      <c r="K37" s="56">
        <f t="shared" si="4"/>
        <v>1233.6910740000001</v>
      </c>
    </row>
    <row r="38" spans="1:11" x14ac:dyDescent="0.25">
      <c r="A38" s="12" t="s">
        <v>61</v>
      </c>
      <c r="B38" s="56">
        <v>507.59999999999997</v>
      </c>
      <c r="C38" s="12">
        <f t="shared" si="0"/>
        <v>614.19599999999991</v>
      </c>
      <c r="D38" s="34">
        <v>1.3</v>
      </c>
      <c r="E38" s="35">
        <f t="shared" si="1"/>
        <v>798.45479999999986</v>
      </c>
      <c r="F38" s="12">
        <v>1.65</v>
      </c>
      <c r="G38" s="34">
        <v>1.8</v>
      </c>
      <c r="H38" s="36">
        <f t="shared" si="2"/>
        <v>1824.1621199999997</v>
      </c>
      <c r="I38" s="37">
        <f t="shared" si="3"/>
        <v>152.01350999999997</v>
      </c>
      <c r="J38" s="37">
        <f t="shared" si="5"/>
        <v>129.21148349999996</v>
      </c>
      <c r="K38" s="56">
        <f t="shared" si="4"/>
        <v>1012.4099765999999</v>
      </c>
    </row>
    <row r="39" spans="1:11" x14ac:dyDescent="0.25">
      <c r="A39" s="12" t="s">
        <v>60</v>
      </c>
      <c r="B39" s="56">
        <v>480</v>
      </c>
      <c r="C39" s="12">
        <f t="shared" si="0"/>
        <v>580.79999999999995</v>
      </c>
      <c r="D39" s="34">
        <v>1.3</v>
      </c>
      <c r="E39" s="35">
        <f t="shared" si="1"/>
        <v>755.04</v>
      </c>
      <c r="F39" s="12">
        <v>1.7</v>
      </c>
      <c r="G39" s="34">
        <v>1.8</v>
      </c>
      <c r="H39" s="36">
        <f t="shared" si="2"/>
        <v>1777.2479999999998</v>
      </c>
      <c r="I39" s="37">
        <f t="shared" si="3"/>
        <v>148.10399999999998</v>
      </c>
      <c r="J39" s="37">
        <f t="shared" si="5"/>
        <v>125.88839999999999</v>
      </c>
      <c r="K39" s="56">
        <f t="shared" si="4"/>
        <v>986.37263999999993</v>
      </c>
    </row>
    <row r="40" spans="1:11" x14ac:dyDescent="0.25">
      <c r="A40" s="12" t="s">
        <v>103</v>
      </c>
      <c r="B40" s="56">
        <v>494.4</v>
      </c>
      <c r="C40" s="12">
        <f t="shared" si="0"/>
        <v>598.22399999999993</v>
      </c>
      <c r="D40" s="34">
        <v>1.3</v>
      </c>
      <c r="E40" s="35">
        <f t="shared" si="1"/>
        <v>777.69119999999998</v>
      </c>
      <c r="F40" s="12">
        <v>1.7</v>
      </c>
      <c r="G40" s="34">
        <v>1.8</v>
      </c>
      <c r="H40" s="36">
        <f t="shared" si="2"/>
        <v>1830.5654399999996</v>
      </c>
      <c r="I40" s="37">
        <f t="shared" si="3"/>
        <v>152.54711999999998</v>
      </c>
      <c r="J40" s="37">
        <f t="shared" si="5"/>
        <v>129.66505199999997</v>
      </c>
      <c r="K40" s="56">
        <f t="shared" si="4"/>
        <v>1015.9638191999999</v>
      </c>
    </row>
    <row r="41" spans="1:11" x14ac:dyDescent="0.25">
      <c r="A41" s="12" t="s">
        <v>67</v>
      </c>
      <c r="B41" s="56">
        <v>456</v>
      </c>
      <c r="C41" s="12">
        <f t="shared" si="0"/>
        <v>551.76</v>
      </c>
      <c r="D41" s="34">
        <v>1.3</v>
      </c>
      <c r="E41" s="35">
        <f t="shared" si="1"/>
        <v>717.28800000000001</v>
      </c>
      <c r="F41" s="34">
        <v>1.6</v>
      </c>
      <c r="G41" s="34">
        <v>1.8</v>
      </c>
      <c r="H41" s="36">
        <f t="shared" si="2"/>
        <v>1589.0688</v>
      </c>
      <c r="I41" s="37">
        <f t="shared" si="3"/>
        <v>132.42240000000001</v>
      </c>
      <c r="J41" s="37">
        <f t="shared" si="5"/>
        <v>112.55904000000001</v>
      </c>
      <c r="K41" s="56">
        <f t="shared" si="4"/>
        <v>881.9331840000001</v>
      </c>
    </row>
    <row r="42" spans="1:11" x14ac:dyDescent="0.25">
      <c r="A42" s="12" t="s">
        <v>102</v>
      </c>
      <c r="B42" s="56">
        <v>451.2</v>
      </c>
      <c r="C42" s="12">
        <f t="shared" si="0"/>
        <v>545.952</v>
      </c>
      <c r="D42" s="34">
        <v>1.3</v>
      </c>
      <c r="E42" s="35">
        <f t="shared" si="1"/>
        <v>709.73760000000004</v>
      </c>
      <c r="F42" s="12">
        <v>1.6</v>
      </c>
      <c r="G42" s="34">
        <v>1.8</v>
      </c>
      <c r="H42" s="36">
        <f t="shared" si="2"/>
        <v>1572.3417600000002</v>
      </c>
      <c r="I42" s="37">
        <f t="shared" si="3"/>
        <v>131.02848000000003</v>
      </c>
      <c r="J42" s="37">
        <f t="shared" si="5"/>
        <v>111.37420800000002</v>
      </c>
      <c r="K42" s="56">
        <f t="shared" si="4"/>
        <v>872.64967680000018</v>
      </c>
    </row>
    <row r="43" spans="1:11" x14ac:dyDescent="0.25">
      <c r="A43" s="12" t="s">
        <v>75</v>
      </c>
      <c r="B43" s="56">
        <v>619.19999999999993</v>
      </c>
      <c r="C43" s="12">
        <f t="shared" si="0"/>
        <v>749.23199999999986</v>
      </c>
      <c r="D43" s="34">
        <v>1.3</v>
      </c>
      <c r="E43" s="35">
        <f t="shared" si="1"/>
        <v>974.00159999999983</v>
      </c>
      <c r="F43" s="34">
        <v>1.6</v>
      </c>
      <c r="G43" s="34">
        <v>1.8</v>
      </c>
      <c r="H43" s="36">
        <f t="shared" si="2"/>
        <v>2157.7881600000001</v>
      </c>
      <c r="I43" s="37">
        <f t="shared" si="3"/>
        <v>179.81568000000001</v>
      </c>
      <c r="J43" s="37">
        <f t="shared" si="5"/>
        <v>152.84332800000001</v>
      </c>
      <c r="K43" s="56">
        <f t="shared" si="4"/>
        <v>1197.5724288000001</v>
      </c>
    </row>
    <row r="44" spans="1:11" x14ac:dyDescent="0.25">
      <c r="A44" s="12" t="s">
        <v>113</v>
      </c>
      <c r="B44" s="56">
        <v>649.19999999999993</v>
      </c>
      <c r="C44" s="12">
        <f t="shared" si="0"/>
        <v>785.53199999999993</v>
      </c>
      <c r="D44" s="34">
        <v>1.3</v>
      </c>
      <c r="E44" s="35">
        <f t="shared" si="1"/>
        <v>1021.1916</v>
      </c>
      <c r="F44" s="12">
        <v>1.65</v>
      </c>
      <c r="G44" s="34">
        <v>1.8</v>
      </c>
      <c r="H44" s="36">
        <f t="shared" si="2"/>
        <v>2333.0300399999996</v>
      </c>
      <c r="I44" s="37">
        <f t="shared" si="3"/>
        <v>194.41916999999998</v>
      </c>
      <c r="J44" s="37">
        <f t="shared" si="5"/>
        <v>165.25629449999997</v>
      </c>
      <c r="K44" s="56">
        <f t="shared" si="4"/>
        <v>1294.8316722</v>
      </c>
    </row>
    <row r="45" spans="1:11" x14ac:dyDescent="0.25">
      <c r="A45" s="12" t="s">
        <v>112</v>
      </c>
      <c r="B45" s="56">
        <v>619.19999999999993</v>
      </c>
      <c r="C45" s="12">
        <f t="shared" si="0"/>
        <v>749.23199999999986</v>
      </c>
      <c r="D45" s="34">
        <v>1.3</v>
      </c>
      <c r="E45" s="35">
        <f t="shared" si="1"/>
        <v>974.00159999999983</v>
      </c>
      <c r="F45" s="12">
        <v>1.65</v>
      </c>
      <c r="G45" s="34">
        <v>1.8</v>
      </c>
      <c r="H45" s="36">
        <f t="shared" si="2"/>
        <v>2225.2190399999995</v>
      </c>
      <c r="I45" s="37">
        <f t="shared" si="3"/>
        <v>185.43491999999995</v>
      </c>
      <c r="J45" s="37">
        <f t="shared" si="5"/>
        <v>157.61968199999995</v>
      </c>
      <c r="K45" s="56">
        <f t="shared" si="4"/>
        <v>1234.9965671999998</v>
      </c>
    </row>
    <row r="46" spans="1:11" x14ac:dyDescent="0.25">
      <c r="A46" s="12" t="s">
        <v>78</v>
      </c>
      <c r="B46" s="56">
        <v>804</v>
      </c>
      <c r="C46" s="12">
        <f t="shared" si="0"/>
        <v>972.83999999999992</v>
      </c>
      <c r="D46" s="34">
        <v>1.3</v>
      </c>
      <c r="E46" s="35">
        <f t="shared" si="1"/>
        <v>1264.692</v>
      </c>
      <c r="F46" s="34">
        <v>1.65</v>
      </c>
      <c r="G46" s="34">
        <v>1.8</v>
      </c>
      <c r="H46" s="36">
        <f t="shared" si="2"/>
        <v>2889.3347999999996</v>
      </c>
      <c r="I46" s="37">
        <f t="shared" si="3"/>
        <v>240.77789999999996</v>
      </c>
      <c r="J46" s="37">
        <f t="shared" si="5"/>
        <v>204.66121499999997</v>
      </c>
      <c r="K46" s="56">
        <f t="shared" si="4"/>
        <v>1603.5808139999999</v>
      </c>
    </row>
    <row r="47" spans="1:11" x14ac:dyDescent="0.25">
      <c r="A47" s="12" t="s">
        <v>96</v>
      </c>
      <c r="B47" s="56">
        <v>866.4</v>
      </c>
      <c r="C47" s="12">
        <f t="shared" si="0"/>
        <v>1048.3440000000001</v>
      </c>
      <c r="D47" s="34">
        <v>1.3</v>
      </c>
      <c r="E47" s="35">
        <f t="shared" si="1"/>
        <v>1362.8472000000002</v>
      </c>
      <c r="F47" s="12">
        <v>1.65</v>
      </c>
      <c r="G47" s="34">
        <v>1.8</v>
      </c>
      <c r="H47" s="36">
        <f t="shared" si="2"/>
        <v>3113.5816799999998</v>
      </c>
      <c r="I47" s="37">
        <f t="shared" si="3"/>
        <v>259.46513999999996</v>
      </c>
      <c r="J47" s="37">
        <f t="shared" si="5"/>
        <v>220.54536899999997</v>
      </c>
      <c r="K47" s="56">
        <f t="shared" si="4"/>
        <v>1728.0378324000001</v>
      </c>
    </row>
    <row r="48" spans="1:11" x14ac:dyDescent="0.25">
      <c r="A48" s="12" t="s">
        <v>114</v>
      </c>
      <c r="B48" s="56">
        <v>1387.2</v>
      </c>
      <c r="C48" s="12">
        <f t="shared" si="0"/>
        <v>1678.5119999999999</v>
      </c>
      <c r="D48" s="34">
        <v>1.3</v>
      </c>
      <c r="E48" s="35">
        <f t="shared" si="1"/>
        <v>2182.0655999999999</v>
      </c>
      <c r="F48" s="34">
        <v>1.65</v>
      </c>
      <c r="G48" s="34">
        <v>1.8</v>
      </c>
      <c r="H48" s="36">
        <f t="shared" si="2"/>
        <v>4985.1806399999996</v>
      </c>
      <c r="I48" s="37">
        <f t="shared" si="3"/>
        <v>415.43171999999998</v>
      </c>
      <c r="J48" s="37">
        <f t="shared" si="5"/>
        <v>353.116962</v>
      </c>
      <c r="K48" s="56">
        <f t="shared" si="4"/>
        <v>2766.7752552000002</v>
      </c>
    </row>
    <row r="49" spans="1:11" x14ac:dyDescent="0.25">
      <c r="A49" s="34" t="s">
        <v>41</v>
      </c>
      <c r="B49" s="57">
        <v>456</v>
      </c>
      <c r="C49" s="34">
        <f t="shared" si="0"/>
        <v>551.76</v>
      </c>
      <c r="D49" s="34">
        <v>1.3</v>
      </c>
      <c r="E49" s="35">
        <f t="shared" si="1"/>
        <v>717.28800000000001</v>
      </c>
      <c r="F49" s="34">
        <v>1.7</v>
      </c>
      <c r="G49" s="34">
        <v>1.8</v>
      </c>
      <c r="H49" s="36">
        <f t="shared" si="2"/>
        <v>1688.3856000000001</v>
      </c>
      <c r="I49" s="37">
        <f t="shared" si="3"/>
        <v>140.69880000000001</v>
      </c>
      <c r="J49" s="37">
        <f t="shared" si="5"/>
        <v>119.59398</v>
      </c>
      <c r="K49" s="56">
        <f t="shared" si="4"/>
        <v>937.05400800000007</v>
      </c>
    </row>
    <row r="50" spans="1:11" x14ac:dyDescent="0.25">
      <c r="A50" s="34" t="s">
        <v>56</v>
      </c>
      <c r="B50" s="57">
        <v>456</v>
      </c>
      <c r="C50" s="34">
        <f t="shared" si="0"/>
        <v>551.76</v>
      </c>
      <c r="D50" s="34">
        <v>1.3</v>
      </c>
      <c r="E50" s="35">
        <f t="shared" si="1"/>
        <v>717.28800000000001</v>
      </c>
      <c r="F50" s="34">
        <v>1.7</v>
      </c>
      <c r="G50" s="34">
        <v>1.8</v>
      </c>
      <c r="H50" s="36">
        <f t="shared" si="2"/>
        <v>1688.3856000000001</v>
      </c>
      <c r="I50" s="37">
        <f t="shared" si="3"/>
        <v>140.69880000000001</v>
      </c>
      <c r="J50" s="37">
        <f t="shared" si="5"/>
        <v>119.59398</v>
      </c>
      <c r="K50" s="56">
        <f t="shared" si="4"/>
        <v>937.05400800000007</v>
      </c>
    </row>
    <row r="51" spans="1:11" x14ac:dyDescent="0.25">
      <c r="A51" s="34" t="s">
        <v>97</v>
      </c>
      <c r="B51" s="57">
        <v>1146</v>
      </c>
      <c r="C51" s="34">
        <f t="shared" si="0"/>
        <v>1386.6599999999999</v>
      </c>
      <c r="D51" s="34">
        <v>1.3</v>
      </c>
      <c r="E51" s="35">
        <f t="shared" si="1"/>
        <v>1802.6579999999999</v>
      </c>
      <c r="F51" s="34">
        <v>1.65</v>
      </c>
      <c r="G51" s="34">
        <v>1.8</v>
      </c>
      <c r="H51" s="36">
        <f t="shared" si="2"/>
        <v>4118.3801999999996</v>
      </c>
      <c r="I51" s="37">
        <f t="shared" si="3"/>
        <v>343.19834999999995</v>
      </c>
      <c r="J51" s="37">
        <f t="shared" si="5"/>
        <v>291.71859749999993</v>
      </c>
      <c r="K51" s="56">
        <f t="shared" si="4"/>
        <v>2285.7010110000001</v>
      </c>
    </row>
    <row r="52" spans="1:11" x14ac:dyDescent="0.25">
      <c r="A52" s="34" t="s">
        <v>105</v>
      </c>
      <c r="B52" s="57">
        <v>1734</v>
      </c>
      <c r="C52" s="34">
        <f t="shared" si="0"/>
        <v>2098.14</v>
      </c>
      <c r="D52" s="34">
        <v>1.3</v>
      </c>
      <c r="E52" s="35">
        <f t="shared" si="1"/>
        <v>2727.5819999999999</v>
      </c>
      <c r="F52" s="34">
        <v>1.6</v>
      </c>
      <c r="G52" s="34">
        <v>1.8</v>
      </c>
      <c r="H52" s="36">
        <f t="shared" si="2"/>
        <v>6042.6431999999995</v>
      </c>
      <c r="I52" s="37">
        <f t="shared" si="3"/>
        <v>503.55359999999996</v>
      </c>
      <c r="J52" s="37">
        <f t="shared" si="5"/>
        <v>428.02055999999993</v>
      </c>
      <c r="K52" s="56">
        <f t="shared" si="4"/>
        <v>3353.666976</v>
      </c>
    </row>
    <row r="53" spans="1:11" x14ac:dyDescent="0.25">
      <c r="A53" s="34" t="s">
        <v>117</v>
      </c>
      <c r="B53" s="57">
        <v>1394</v>
      </c>
      <c r="C53" s="34">
        <f t="shared" si="0"/>
        <v>1686.74</v>
      </c>
      <c r="D53" s="34">
        <v>1.3</v>
      </c>
      <c r="E53" s="35">
        <f t="shared" si="1"/>
        <v>2192.7620000000002</v>
      </c>
      <c r="F53" s="34">
        <v>1.6</v>
      </c>
      <c r="G53" s="34">
        <v>1.8</v>
      </c>
      <c r="H53" s="36">
        <f t="shared" si="2"/>
        <v>4857.8112000000001</v>
      </c>
      <c r="I53" s="37">
        <f t="shared" si="3"/>
        <v>404.81760000000003</v>
      </c>
      <c r="J53" s="37">
        <f t="shared" si="5"/>
        <v>344.09496000000001</v>
      </c>
      <c r="K53" s="56">
        <f t="shared" si="4"/>
        <v>2696.0852160000004</v>
      </c>
    </row>
    <row r="54" spans="1:11" x14ac:dyDescent="0.25">
      <c r="A54" s="12" t="s">
        <v>72</v>
      </c>
      <c r="B54" s="56">
        <v>540</v>
      </c>
      <c r="C54" s="12">
        <f t="shared" si="0"/>
        <v>653.4</v>
      </c>
      <c r="D54" s="34">
        <v>1.3</v>
      </c>
      <c r="E54" s="35">
        <f t="shared" si="1"/>
        <v>849.42</v>
      </c>
      <c r="F54" s="34">
        <v>1.55</v>
      </c>
      <c r="G54" s="34">
        <v>1.8</v>
      </c>
      <c r="H54" s="36">
        <f t="shared" si="2"/>
        <v>1822.9860000000001</v>
      </c>
      <c r="I54" s="37">
        <f t="shared" si="3"/>
        <v>151.91550000000001</v>
      </c>
      <c r="J54" s="37">
        <f t="shared" si="5"/>
        <v>129.128175</v>
      </c>
      <c r="K54" s="56">
        <f t="shared" si="4"/>
        <v>1011.7572300000002</v>
      </c>
    </row>
    <row r="55" spans="1:11" x14ac:dyDescent="0.25">
      <c r="A55" s="12" t="s">
        <v>106</v>
      </c>
      <c r="B55" s="56">
        <v>1052.3999999999999</v>
      </c>
      <c r="C55" s="12">
        <f t="shared" si="0"/>
        <v>1273.4039999999998</v>
      </c>
      <c r="D55" s="34">
        <v>1.3</v>
      </c>
      <c r="E55" s="35">
        <f t="shared" si="1"/>
        <v>1655.4251999999997</v>
      </c>
      <c r="F55" s="34">
        <v>1.5</v>
      </c>
      <c r="G55" s="34">
        <v>1.8</v>
      </c>
      <c r="H55" s="36">
        <f t="shared" si="2"/>
        <v>3438.1907999999999</v>
      </c>
      <c r="I55" s="37">
        <f t="shared" si="3"/>
        <v>286.51589999999999</v>
      </c>
      <c r="J55" s="37">
        <f t="shared" si="5"/>
        <v>243.53851499999999</v>
      </c>
      <c r="K55" s="56">
        <f t="shared" si="4"/>
        <v>1908.1958940000002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K54"/>
  <sheetViews>
    <sheetView zoomScale="87" zoomScaleNormal="87" workbookViewId="0">
      <selection activeCell="J4" sqref="J4"/>
    </sheetView>
  </sheetViews>
  <sheetFormatPr baseColWidth="10" defaultRowHeight="15" x14ac:dyDescent="0.25"/>
  <cols>
    <col min="1" max="1" width="45.28515625" style="1" bestFit="1" customWidth="1"/>
    <col min="2" max="2" width="13" style="1" hidden="1" customWidth="1"/>
    <col min="3" max="3" width="12" style="1" hidden="1" customWidth="1"/>
    <col min="4" max="4" width="16.5703125" style="1" hidden="1" customWidth="1"/>
    <col min="5" max="5" width="23" style="1" hidden="1" customWidth="1"/>
    <col min="6" max="6" width="12.28515625" style="1" hidden="1" customWidth="1"/>
    <col min="7" max="7" width="13.5703125" style="1" hidden="1" customWidth="1"/>
    <col min="8" max="8" width="20" style="1" hidden="1" customWidth="1"/>
    <col min="9" max="9" width="15.5703125" style="1" hidden="1" customWidth="1"/>
    <col min="10" max="10" width="21.140625" style="1" bestFit="1" customWidth="1"/>
    <col min="11" max="11" width="10.140625" style="1" bestFit="1" customWidth="1"/>
    <col min="12" max="16384" width="11.42578125" style="1"/>
  </cols>
  <sheetData>
    <row r="1" spans="1:11" ht="15.75" x14ac:dyDescent="0.25">
      <c r="A1" s="32" t="s">
        <v>37</v>
      </c>
      <c r="B1" s="12"/>
      <c r="C1" s="12"/>
      <c r="D1" s="12"/>
      <c r="E1" s="12"/>
      <c r="F1" s="12"/>
      <c r="G1" s="12"/>
      <c r="H1" s="12"/>
      <c r="I1" s="12"/>
      <c r="J1" s="14"/>
    </row>
    <row r="2" spans="1:11" ht="44.25" customHeight="1" x14ac:dyDescent="0.25">
      <c r="A2" s="54" t="s">
        <v>7</v>
      </c>
      <c r="B2" s="54" t="s">
        <v>31</v>
      </c>
      <c r="C2" s="54" t="s">
        <v>32</v>
      </c>
      <c r="D2" s="54" t="s">
        <v>33</v>
      </c>
      <c r="E2" s="54" t="s">
        <v>14</v>
      </c>
      <c r="F2" s="54" t="s">
        <v>34</v>
      </c>
      <c r="G2" s="54" t="s">
        <v>35</v>
      </c>
      <c r="H2" s="54" t="s">
        <v>36</v>
      </c>
      <c r="I2" s="55" t="s">
        <v>109</v>
      </c>
      <c r="J2" s="55" t="s">
        <v>116</v>
      </c>
      <c r="K2" s="54" t="s">
        <v>64</v>
      </c>
    </row>
    <row r="3" spans="1:11" hidden="1" x14ac:dyDescent="0.25">
      <c r="A3" s="12"/>
      <c r="B3" s="12"/>
      <c r="C3" s="12">
        <v>1.21</v>
      </c>
      <c r="D3" s="34"/>
      <c r="E3" s="34"/>
      <c r="F3" s="34"/>
      <c r="G3" s="34"/>
      <c r="H3" s="12"/>
      <c r="I3" s="12">
        <v>12</v>
      </c>
      <c r="J3" s="14">
        <v>0.85</v>
      </c>
      <c r="K3" s="1">
        <v>0.55500000000000005</v>
      </c>
    </row>
    <row r="4" spans="1:11" x14ac:dyDescent="0.25">
      <c r="A4" s="12" t="s">
        <v>91</v>
      </c>
      <c r="B4" s="56">
        <v>720</v>
      </c>
      <c r="C4" s="12">
        <f t="shared" ref="C4:C54" si="0">B4*$C$3</f>
        <v>871.19999999999993</v>
      </c>
      <c r="D4" s="34">
        <v>1.3</v>
      </c>
      <c r="E4" s="35">
        <f t="shared" ref="E4:E54" si="1">C4*D4</f>
        <v>1132.56</v>
      </c>
      <c r="F4" s="34">
        <v>1.6</v>
      </c>
      <c r="G4" s="34">
        <v>1.8</v>
      </c>
      <c r="H4" s="36">
        <f t="shared" ref="H4:H54" si="2">C4*F4*G4</f>
        <v>2509.056</v>
      </c>
      <c r="I4" s="37">
        <f t="shared" ref="I4:I54" si="3">H4/$I$3</f>
        <v>209.08799999999999</v>
      </c>
      <c r="J4" s="37">
        <f>I4*$J$3</f>
        <v>177.72479999999999</v>
      </c>
      <c r="K4" s="56">
        <f t="shared" ref="K4:K54" si="4">H4*$K$3</f>
        <v>1392.5260800000001</v>
      </c>
    </row>
    <row r="5" spans="1:11" ht="14.25" customHeight="1" x14ac:dyDescent="0.25">
      <c r="A5" s="12" t="s">
        <v>92</v>
      </c>
      <c r="B5" s="56">
        <v>1550</v>
      </c>
      <c r="C5" s="12">
        <f t="shared" si="0"/>
        <v>1875.5</v>
      </c>
      <c r="D5" s="34">
        <v>1.3</v>
      </c>
      <c r="E5" s="35">
        <f t="shared" si="1"/>
        <v>2438.15</v>
      </c>
      <c r="F5" s="12">
        <v>1.6</v>
      </c>
      <c r="G5" s="34">
        <v>1.8</v>
      </c>
      <c r="H5" s="36">
        <f t="shared" si="2"/>
        <v>5401.4400000000005</v>
      </c>
      <c r="I5" s="37">
        <f t="shared" si="3"/>
        <v>450.12000000000006</v>
      </c>
      <c r="J5" s="37">
        <f t="shared" ref="J5:J54" si="5">I5*$J$3</f>
        <v>382.60200000000003</v>
      </c>
      <c r="K5" s="56">
        <f t="shared" si="4"/>
        <v>2997.7992000000004</v>
      </c>
    </row>
    <row r="6" spans="1:11" x14ac:dyDescent="0.25">
      <c r="A6" s="12" t="s">
        <v>80</v>
      </c>
      <c r="B6" s="56">
        <v>1450</v>
      </c>
      <c r="C6" s="12">
        <f t="shared" si="0"/>
        <v>1754.5</v>
      </c>
      <c r="D6" s="34">
        <v>1.3</v>
      </c>
      <c r="E6" s="35">
        <f t="shared" si="1"/>
        <v>2280.85</v>
      </c>
      <c r="F6" s="12">
        <v>1.6</v>
      </c>
      <c r="G6" s="34">
        <v>1.8</v>
      </c>
      <c r="H6" s="36">
        <f t="shared" si="2"/>
        <v>5052.9600000000009</v>
      </c>
      <c r="I6" s="37">
        <f t="shared" si="3"/>
        <v>421.0800000000001</v>
      </c>
      <c r="J6" s="37">
        <f t="shared" si="5"/>
        <v>357.91800000000006</v>
      </c>
      <c r="K6" s="56">
        <f t="shared" si="4"/>
        <v>2804.392800000001</v>
      </c>
    </row>
    <row r="7" spans="1:11" x14ac:dyDescent="0.25">
      <c r="A7" s="34" t="s">
        <v>84</v>
      </c>
      <c r="B7" s="56">
        <v>1450</v>
      </c>
      <c r="C7" s="34">
        <f t="shared" si="0"/>
        <v>1754.5</v>
      </c>
      <c r="D7" s="34">
        <v>1.3</v>
      </c>
      <c r="E7" s="35">
        <f t="shared" si="1"/>
        <v>2280.85</v>
      </c>
      <c r="F7" s="34">
        <v>1.65</v>
      </c>
      <c r="G7" s="34">
        <v>1.8</v>
      </c>
      <c r="H7" s="36">
        <f t="shared" si="2"/>
        <v>5210.8649999999998</v>
      </c>
      <c r="I7" s="37">
        <f t="shared" si="3"/>
        <v>434.23874999999998</v>
      </c>
      <c r="J7" s="37">
        <f t="shared" si="5"/>
        <v>369.1029375</v>
      </c>
      <c r="K7" s="56">
        <f t="shared" si="4"/>
        <v>2892.0300750000001</v>
      </c>
    </row>
    <row r="8" spans="1:11" x14ac:dyDescent="0.25">
      <c r="A8" s="34" t="s">
        <v>120</v>
      </c>
      <c r="B8" s="56">
        <v>1290</v>
      </c>
      <c r="C8" s="34">
        <f t="shared" si="0"/>
        <v>1560.8999999999999</v>
      </c>
      <c r="D8" s="34">
        <v>1.3</v>
      </c>
      <c r="E8" s="35">
        <f t="shared" ref="E8" si="6">C8*D8</f>
        <v>2029.1699999999998</v>
      </c>
      <c r="F8" s="12">
        <v>1.7</v>
      </c>
      <c r="G8" s="34">
        <v>1.8</v>
      </c>
      <c r="H8" s="36">
        <f t="shared" ref="H8" si="7">C8*F8*G8</f>
        <v>4776.3539999999994</v>
      </c>
      <c r="I8" s="37">
        <f t="shared" ref="I8" si="8">H8/$I$3</f>
        <v>398.02949999999993</v>
      </c>
      <c r="J8" s="37">
        <f t="shared" ref="J8" si="9">I8*$J$3</f>
        <v>338.32507499999991</v>
      </c>
      <c r="K8" s="56">
        <f t="shared" ref="K8" si="10">H8*$K$3</f>
        <v>2650.8764699999997</v>
      </c>
    </row>
    <row r="9" spans="1:11" x14ac:dyDescent="0.25">
      <c r="A9" s="12" t="s">
        <v>86</v>
      </c>
      <c r="B9" s="56">
        <v>1000</v>
      </c>
      <c r="C9" s="12">
        <f t="shared" si="0"/>
        <v>1210</v>
      </c>
      <c r="D9" s="34">
        <v>1.3</v>
      </c>
      <c r="E9" s="35">
        <f t="shared" si="1"/>
        <v>1573</v>
      </c>
      <c r="F9" s="12">
        <v>1.65</v>
      </c>
      <c r="G9" s="34">
        <v>1.8</v>
      </c>
      <c r="H9" s="36">
        <f t="shared" si="2"/>
        <v>3593.7000000000003</v>
      </c>
      <c r="I9" s="37">
        <f t="shared" si="3"/>
        <v>299.47500000000002</v>
      </c>
      <c r="J9" s="37">
        <f t="shared" si="5"/>
        <v>254.55375000000001</v>
      </c>
      <c r="K9" s="56">
        <f t="shared" si="4"/>
        <v>1994.5035000000003</v>
      </c>
    </row>
    <row r="10" spans="1:11" x14ac:dyDescent="0.25">
      <c r="A10" s="12" t="s">
        <v>69</v>
      </c>
      <c r="B10" s="56">
        <v>800</v>
      </c>
      <c r="C10" s="12">
        <f t="shared" si="0"/>
        <v>968</v>
      </c>
      <c r="D10" s="34">
        <v>1.3</v>
      </c>
      <c r="E10" s="35">
        <f t="shared" si="1"/>
        <v>1258.4000000000001</v>
      </c>
      <c r="F10" s="12">
        <v>1.65</v>
      </c>
      <c r="G10" s="34">
        <v>1.8</v>
      </c>
      <c r="H10" s="36">
        <f t="shared" si="2"/>
        <v>2874.9599999999996</v>
      </c>
      <c r="I10" s="37">
        <f t="shared" si="3"/>
        <v>239.57999999999996</v>
      </c>
      <c r="J10" s="37">
        <f t="shared" si="5"/>
        <v>203.64299999999994</v>
      </c>
      <c r="K10" s="56">
        <f t="shared" si="4"/>
        <v>1595.6027999999999</v>
      </c>
    </row>
    <row r="11" spans="1:11" x14ac:dyDescent="0.25">
      <c r="A11" s="12" t="s">
        <v>87</v>
      </c>
      <c r="B11" s="56">
        <v>4900</v>
      </c>
      <c r="C11" s="12">
        <f t="shared" si="0"/>
        <v>5929</v>
      </c>
      <c r="D11" s="34">
        <v>1.3</v>
      </c>
      <c r="E11" s="35">
        <f t="shared" si="1"/>
        <v>7707.7</v>
      </c>
      <c r="F11" s="12">
        <v>1.5</v>
      </c>
      <c r="G11" s="34">
        <v>1.8</v>
      </c>
      <c r="H11" s="36">
        <f t="shared" si="2"/>
        <v>16008.300000000001</v>
      </c>
      <c r="I11" s="37">
        <f t="shared" si="3"/>
        <v>1334.0250000000001</v>
      </c>
      <c r="J11" s="37">
        <f t="shared" si="5"/>
        <v>1133.9212500000001</v>
      </c>
      <c r="K11" s="56">
        <f t="shared" si="4"/>
        <v>8884.6065000000017</v>
      </c>
    </row>
    <row r="12" spans="1:11" x14ac:dyDescent="0.25">
      <c r="A12" s="12" t="s">
        <v>101</v>
      </c>
      <c r="B12" s="56">
        <v>5061</v>
      </c>
      <c r="C12" s="12">
        <f t="shared" si="0"/>
        <v>6123.8099999999995</v>
      </c>
      <c r="D12" s="34">
        <v>1.3</v>
      </c>
      <c r="E12" s="35">
        <f t="shared" si="1"/>
        <v>7960.9529999999995</v>
      </c>
      <c r="F12" s="12">
        <v>1.5</v>
      </c>
      <c r="G12" s="34">
        <v>1.8</v>
      </c>
      <c r="H12" s="36">
        <f t="shared" si="2"/>
        <v>16534.287</v>
      </c>
      <c r="I12" s="37">
        <f t="shared" si="3"/>
        <v>1377.85725</v>
      </c>
      <c r="J12" s="37">
        <f t="shared" si="5"/>
        <v>1171.1786625</v>
      </c>
      <c r="K12" s="56">
        <f t="shared" si="4"/>
        <v>9176.5292850000005</v>
      </c>
    </row>
    <row r="13" spans="1:11" x14ac:dyDescent="0.25">
      <c r="A13" s="12" t="s">
        <v>62</v>
      </c>
      <c r="B13" s="56">
        <v>750</v>
      </c>
      <c r="C13" s="12">
        <f t="shared" si="0"/>
        <v>907.5</v>
      </c>
      <c r="D13" s="34">
        <v>1.3</v>
      </c>
      <c r="E13" s="35">
        <f t="shared" si="1"/>
        <v>1179.75</v>
      </c>
      <c r="F13" s="34">
        <v>1.8</v>
      </c>
      <c r="G13" s="34">
        <v>1.8</v>
      </c>
      <c r="H13" s="36">
        <f t="shared" si="2"/>
        <v>2940.3</v>
      </c>
      <c r="I13" s="37">
        <f t="shared" si="3"/>
        <v>245.02500000000001</v>
      </c>
      <c r="J13" s="37">
        <f t="shared" si="5"/>
        <v>208.27125000000001</v>
      </c>
      <c r="K13" s="56">
        <f t="shared" si="4"/>
        <v>1631.8665000000003</v>
      </c>
    </row>
    <row r="14" spans="1:11" x14ac:dyDescent="0.25">
      <c r="A14" s="12" t="s">
        <v>63</v>
      </c>
      <c r="B14" s="56">
        <v>1400</v>
      </c>
      <c r="C14" s="12">
        <f t="shared" si="0"/>
        <v>1694</v>
      </c>
      <c r="D14" s="34">
        <v>1.3</v>
      </c>
      <c r="E14" s="35">
        <f t="shared" si="1"/>
        <v>2202.2000000000003</v>
      </c>
      <c r="F14" s="34">
        <v>1.6879999999999999</v>
      </c>
      <c r="G14" s="34">
        <v>1.8</v>
      </c>
      <c r="H14" s="36">
        <f t="shared" si="2"/>
        <v>5147.0495999999994</v>
      </c>
      <c r="I14" s="37">
        <f t="shared" si="3"/>
        <v>428.92079999999993</v>
      </c>
      <c r="J14" s="37">
        <f t="shared" si="5"/>
        <v>364.58267999999993</v>
      </c>
      <c r="K14" s="56">
        <f t="shared" si="4"/>
        <v>2856.6125280000001</v>
      </c>
    </row>
    <row r="15" spans="1:11" x14ac:dyDescent="0.25">
      <c r="A15" s="12" t="s">
        <v>79</v>
      </c>
      <c r="B15" s="56">
        <v>1362</v>
      </c>
      <c r="C15" s="12">
        <f t="shared" si="0"/>
        <v>1648.02</v>
      </c>
      <c r="D15" s="34">
        <v>1.3</v>
      </c>
      <c r="E15" s="35">
        <f t="shared" si="1"/>
        <v>2142.4259999999999</v>
      </c>
      <c r="F15" s="12">
        <v>1.65</v>
      </c>
      <c r="G15" s="34">
        <v>1.8</v>
      </c>
      <c r="H15" s="36">
        <f t="shared" si="2"/>
        <v>4894.6193999999996</v>
      </c>
      <c r="I15" s="37">
        <f t="shared" si="3"/>
        <v>407.88494999999995</v>
      </c>
      <c r="J15" s="37">
        <f t="shared" si="5"/>
        <v>346.70220749999993</v>
      </c>
      <c r="K15" s="56">
        <f t="shared" si="4"/>
        <v>2716.5137669999999</v>
      </c>
    </row>
    <row r="16" spans="1:11" x14ac:dyDescent="0.25">
      <c r="A16" s="12" t="s">
        <v>74</v>
      </c>
      <c r="B16" s="56">
        <v>800</v>
      </c>
      <c r="C16" s="12">
        <f t="shared" si="0"/>
        <v>968</v>
      </c>
      <c r="D16" s="34">
        <v>1.3</v>
      </c>
      <c r="E16" s="35">
        <f t="shared" si="1"/>
        <v>1258.4000000000001</v>
      </c>
      <c r="F16" s="34">
        <v>1.6</v>
      </c>
      <c r="G16" s="34">
        <v>1.8</v>
      </c>
      <c r="H16" s="36">
        <f t="shared" si="2"/>
        <v>2787.8400000000006</v>
      </c>
      <c r="I16" s="37">
        <f t="shared" si="3"/>
        <v>232.32000000000005</v>
      </c>
      <c r="J16" s="37">
        <f t="shared" si="5"/>
        <v>197.47200000000004</v>
      </c>
      <c r="K16" s="56">
        <f t="shared" si="4"/>
        <v>1547.2512000000004</v>
      </c>
    </row>
    <row r="17" spans="1:11" x14ac:dyDescent="0.25">
      <c r="A17" s="12" t="s">
        <v>111</v>
      </c>
      <c r="B17" s="56">
        <v>5200</v>
      </c>
      <c r="C17" s="12">
        <f t="shared" si="0"/>
        <v>6292</v>
      </c>
      <c r="D17" s="34">
        <v>1.3</v>
      </c>
      <c r="E17" s="35">
        <f t="shared" si="1"/>
        <v>8179.6</v>
      </c>
      <c r="F17" s="34">
        <v>1.5</v>
      </c>
      <c r="G17" s="34">
        <v>1.8</v>
      </c>
      <c r="H17" s="36">
        <f t="shared" si="2"/>
        <v>16988.400000000001</v>
      </c>
      <c r="I17" s="37">
        <f t="shared" si="3"/>
        <v>1415.7</v>
      </c>
      <c r="J17" s="37">
        <f t="shared" si="5"/>
        <v>1203.345</v>
      </c>
      <c r="K17" s="56">
        <f t="shared" si="4"/>
        <v>9428.5620000000017</v>
      </c>
    </row>
    <row r="18" spans="1:11" x14ac:dyDescent="0.25">
      <c r="A18" s="12" t="s">
        <v>104</v>
      </c>
      <c r="B18" s="56">
        <v>3800</v>
      </c>
      <c r="C18" s="12">
        <f t="shared" si="0"/>
        <v>4598</v>
      </c>
      <c r="D18" s="34">
        <v>1.3</v>
      </c>
      <c r="E18" s="35">
        <f t="shared" si="1"/>
        <v>5977.4000000000005</v>
      </c>
      <c r="F18" s="12">
        <v>1.65</v>
      </c>
      <c r="G18" s="34">
        <v>1.8</v>
      </c>
      <c r="H18" s="36">
        <f t="shared" si="2"/>
        <v>13656.06</v>
      </c>
      <c r="I18" s="37">
        <f t="shared" si="3"/>
        <v>1138.0049999999999</v>
      </c>
      <c r="J18" s="37">
        <f t="shared" si="5"/>
        <v>967.30424999999991</v>
      </c>
      <c r="K18" s="56">
        <f t="shared" si="4"/>
        <v>7579.1133</v>
      </c>
    </row>
    <row r="19" spans="1:11" x14ac:dyDescent="0.25">
      <c r="A19" s="12" t="s">
        <v>93</v>
      </c>
      <c r="B19" s="56">
        <v>4500</v>
      </c>
      <c r="C19" s="12">
        <f t="shared" si="0"/>
        <v>5445</v>
      </c>
      <c r="D19" s="34">
        <v>1.3</v>
      </c>
      <c r="E19" s="35">
        <f t="shared" si="1"/>
        <v>7078.5</v>
      </c>
      <c r="F19" s="12">
        <v>1.55</v>
      </c>
      <c r="G19" s="34">
        <v>1.8</v>
      </c>
      <c r="H19" s="36">
        <f t="shared" si="2"/>
        <v>15191.550000000001</v>
      </c>
      <c r="I19" s="37">
        <f t="shared" si="3"/>
        <v>1265.9625000000001</v>
      </c>
      <c r="J19" s="37">
        <f t="shared" si="5"/>
        <v>1076.068125</v>
      </c>
      <c r="K19" s="56">
        <f t="shared" si="4"/>
        <v>8431.3102500000005</v>
      </c>
    </row>
    <row r="20" spans="1:11" x14ac:dyDescent="0.25">
      <c r="A20" s="12" t="s">
        <v>76</v>
      </c>
      <c r="B20" s="56">
        <v>5200</v>
      </c>
      <c r="C20" s="12">
        <f t="shared" si="0"/>
        <v>6292</v>
      </c>
      <c r="D20" s="34">
        <v>1.3</v>
      </c>
      <c r="E20" s="35">
        <f t="shared" si="1"/>
        <v>8179.6</v>
      </c>
      <c r="F20" s="12">
        <v>1.55</v>
      </c>
      <c r="G20" s="34">
        <v>1.8</v>
      </c>
      <c r="H20" s="36">
        <f t="shared" si="2"/>
        <v>17554.68</v>
      </c>
      <c r="I20" s="37">
        <f t="shared" si="3"/>
        <v>1462.89</v>
      </c>
      <c r="J20" s="37">
        <f t="shared" si="5"/>
        <v>1243.4565</v>
      </c>
      <c r="K20" s="56">
        <f t="shared" si="4"/>
        <v>9742.8474000000006</v>
      </c>
    </row>
    <row r="21" spans="1:11" x14ac:dyDescent="0.25">
      <c r="A21" s="12" t="s">
        <v>89</v>
      </c>
      <c r="B21" s="56">
        <v>1419</v>
      </c>
      <c r="C21" s="12">
        <f t="shared" si="0"/>
        <v>1716.99</v>
      </c>
      <c r="D21" s="34">
        <v>1.3</v>
      </c>
      <c r="E21" s="35">
        <f t="shared" si="1"/>
        <v>2232.087</v>
      </c>
      <c r="F21" s="12">
        <v>1.6</v>
      </c>
      <c r="G21" s="34">
        <v>1.8</v>
      </c>
      <c r="H21" s="36">
        <f t="shared" si="2"/>
        <v>4944.9312000000009</v>
      </c>
      <c r="I21" s="37">
        <f t="shared" si="3"/>
        <v>412.07760000000007</v>
      </c>
      <c r="J21" s="37">
        <f t="shared" si="5"/>
        <v>350.26596000000006</v>
      </c>
      <c r="K21" s="56">
        <f t="shared" si="4"/>
        <v>2744.4368160000008</v>
      </c>
    </row>
    <row r="22" spans="1:11" x14ac:dyDescent="0.25">
      <c r="A22" s="12" t="s">
        <v>118</v>
      </c>
      <c r="B22" s="56">
        <v>1500</v>
      </c>
      <c r="C22" s="12">
        <f t="shared" si="0"/>
        <v>1815</v>
      </c>
      <c r="D22" s="34">
        <v>1.3</v>
      </c>
      <c r="E22" s="35">
        <f t="shared" si="1"/>
        <v>2359.5</v>
      </c>
      <c r="F22" s="12">
        <v>1.6</v>
      </c>
      <c r="G22" s="34">
        <v>1.8</v>
      </c>
      <c r="H22" s="36">
        <f t="shared" si="2"/>
        <v>5227.2</v>
      </c>
      <c r="I22" s="37">
        <f t="shared" si="3"/>
        <v>435.59999999999997</v>
      </c>
      <c r="J22" s="37">
        <f t="shared" si="5"/>
        <v>370.25999999999993</v>
      </c>
      <c r="K22" s="56">
        <f t="shared" si="4"/>
        <v>2901.096</v>
      </c>
    </row>
    <row r="23" spans="1:11" x14ac:dyDescent="0.25">
      <c r="A23" s="12" t="s">
        <v>99</v>
      </c>
      <c r="B23" s="56">
        <v>1497</v>
      </c>
      <c r="C23" s="12">
        <f t="shared" si="0"/>
        <v>1811.37</v>
      </c>
      <c r="D23" s="34">
        <v>1.3</v>
      </c>
      <c r="E23" s="35">
        <f t="shared" ref="E23" si="11">C23*D23</f>
        <v>2354.7809999999999</v>
      </c>
      <c r="F23" s="12">
        <v>1.6</v>
      </c>
      <c r="G23" s="34">
        <v>1.8</v>
      </c>
      <c r="H23" s="36">
        <f t="shared" ref="H23" si="12">C23*F23*G23</f>
        <v>5216.7456000000002</v>
      </c>
      <c r="I23" s="37">
        <f t="shared" ref="I23" si="13">H23/$I$3</f>
        <v>434.72880000000004</v>
      </c>
      <c r="J23" s="37">
        <f t="shared" ref="J23" si="14">I23*$J$3</f>
        <v>369.51948000000004</v>
      </c>
      <c r="K23" s="56">
        <f t="shared" ref="K23" si="15">H23*$K$3</f>
        <v>2895.2938080000004</v>
      </c>
    </row>
    <row r="24" spans="1:11" x14ac:dyDescent="0.25">
      <c r="A24" s="12" t="s">
        <v>98</v>
      </c>
      <c r="B24" s="56">
        <v>1843.1999999999998</v>
      </c>
      <c r="C24" s="12">
        <f t="shared" si="0"/>
        <v>2230.2719999999999</v>
      </c>
      <c r="D24" s="34">
        <v>1.3</v>
      </c>
      <c r="E24" s="35">
        <f t="shared" si="1"/>
        <v>2899.3535999999999</v>
      </c>
      <c r="F24" s="12">
        <v>1.6</v>
      </c>
      <c r="G24" s="34">
        <v>1.8</v>
      </c>
      <c r="H24" s="36">
        <f t="shared" si="2"/>
        <v>6423.18336</v>
      </c>
      <c r="I24" s="37">
        <f t="shared" si="3"/>
        <v>535.26527999999996</v>
      </c>
      <c r="J24" s="37">
        <f t="shared" si="5"/>
        <v>454.97548799999993</v>
      </c>
      <c r="K24" s="56">
        <f t="shared" si="4"/>
        <v>3564.8667648000005</v>
      </c>
    </row>
    <row r="25" spans="1:11" x14ac:dyDescent="0.25">
      <c r="A25" s="12" t="s">
        <v>121</v>
      </c>
      <c r="B25" s="56">
        <v>3098</v>
      </c>
      <c r="C25" s="12">
        <f t="shared" si="0"/>
        <v>3748.58</v>
      </c>
      <c r="D25" s="34">
        <v>1.3</v>
      </c>
      <c r="E25" s="35">
        <f t="shared" si="1"/>
        <v>4873.1540000000005</v>
      </c>
      <c r="F25" s="12">
        <v>1.6</v>
      </c>
      <c r="G25" s="34">
        <v>1.8</v>
      </c>
      <c r="H25" s="36">
        <f t="shared" si="2"/>
        <v>10795.910400000001</v>
      </c>
      <c r="I25" s="37">
        <f t="shared" si="3"/>
        <v>899.65920000000006</v>
      </c>
      <c r="J25" s="37">
        <f t="shared" si="5"/>
        <v>764.71032000000002</v>
      </c>
      <c r="K25" s="56">
        <f t="shared" si="4"/>
        <v>5991.7302720000007</v>
      </c>
    </row>
    <row r="26" spans="1:11" x14ac:dyDescent="0.25">
      <c r="A26" s="12" t="s">
        <v>100</v>
      </c>
      <c r="B26" s="56">
        <v>2292</v>
      </c>
      <c r="C26" s="12">
        <f t="shared" si="0"/>
        <v>2773.3199999999997</v>
      </c>
      <c r="D26" s="34">
        <v>1.3</v>
      </c>
      <c r="E26" s="35">
        <f t="shared" si="1"/>
        <v>3605.3159999999998</v>
      </c>
      <c r="F26" s="12">
        <v>1.65</v>
      </c>
      <c r="G26" s="34">
        <v>1.8</v>
      </c>
      <c r="H26" s="36">
        <f t="shared" si="2"/>
        <v>8236.7603999999992</v>
      </c>
      <c r="I26" s="37">
        <f t="shared" si="3"/>
        <v>686.3966999999999</v>
      </c>
      <c r="J26" s="37">
        <f t="shared" si="5"/>
        <v>583.43719499999986</v>
      </c>
      <c r="K26" s="56">
        <f t="shared" si="4"/>
        <v>4571.4020220000002</v>
      </c>
    </row>
    <row r="27" spans="1:11" x14ac:dyDescent="0.25">
      <c r="A27" s="12" t="s">
        <v>82</v>
      </c>
      <c r="B27" s="56">
        <v>1400</v>
      </c>
      <c r="C27" s="12">
        <f t="shared" si="0"/>
        <v>1694</v>
      </c>
      <c r="D27" s="34">
        <v>1.3</v>
      </c>
      <c r="E27" s="35">
        <f t="shared" si="1"/>
        <v>2202.2000000000003</v>
      </c>
      <c r="F27" s="12">
        <v>1.6</v>
      </c>
      <c r="G27" s="34">
        <v>1.8</v>
      </c>
      <c r="H27" s="36">
        <f t="shared" si="2"/>
        <v>4878.72</v>
      </c>
      <c r="I27" s="37">
        <f t="shared" si="3"/>
        <v>406.56</v>
      </c>
      <c r="J27" s="37">
        <f t="shared" si="5"/>
        <v>345.57599999999996</v>
      </c>
      <c r="K27" s="56">
        <f t="shared" si="4"/>
        <v>2707.6896000000002</v>
      </c>
    </row>
    <row r="28" spans="1:11" x14ac:dyDescent="0.25">
      <c r="A28" s="12" t="s">
        <v>53</v>
      </c>
      <c r="B28" s="56">
        <v>1400</v>
      </c>
      <c r="C28" s="12">
        <f t="shared" si="0"/>
        <v>1694</v>
      </c>
      <c r="D28" s="34">
        <v>1.3</v>
      </c>
      <c r="E28" s="35">
        <f t="shared" si="1"/>
        <v>2202.2000000000003</v>
      </c>
      <c r="F28" s="34">
        <v>1.75</v>
      </c>
      <c r="G28" s="34">
        <v>1.8</v>
      </c>
      <c r="H28" s="36">
        <f t="shared" si="2"/>
        <v>5336.1</v>
      </c>
      <c r="I28" s="37">
        <f t="shared" si="3"/>
        <v>444.67500000000001</v>
      </c>
      <c r="J28" s="37">
        <f t="shared" si="5"/>
        <v>377.97375</v>
      </c>
      <c r="K28" s="56">
        <f t="shared" si="4"/>
        <v>2961.5355000000004</v>
      </c>
    </row>
    <row r="29" spans="1:11" x14ac:dyDescent="0.25">
      <c r="A29" s="12" t="s">
        <v>115</v>
      </c>
      <c r="B29" s="56">
        <v>2800</v>
      </c>
      <c r="C29" s="12">
        <f t="shared" si="0"/>
        <v>3388</v>
      </c>
      <c r="D29" s="34">
        <v>1.3</v>
      </c>
      <c r="E29" s="35">
        <f t="shared" si="1"/>
        <v>4404.4000000000005</v>
      </c>
      <c r="F29" s="12">
        <v>1.7</v>
      </c>
      <c r="G29" s="34">
        <v>1.8</v>
      </c>
      <c r="H29" s="36">
        <f t="shared" si="2"/>
        <v>10367.279999999999</v>
      </c>
      <c r="I29" s="37">
        <f t="shared" si="3"/>
        <v>863.93999999999994</v>
      </c>
      <c r="J29" s="37">
        <f t="shared" si="5"/>
        <v>734.34899999999993</v>
      </c>
      <c r="K29" s="56">
        <f t="shared" si="4"/>
        <v>5753.8404</v>
      </c>
    </row>
    <row r="30" spans="1:11" ht="17.25" customHeight="1" x14ac:dyDescent="0.25">
      <c r="A30" s="12" t="s">
        <v>77</v>
      </c>
      <c r="B30" s="56">
        <v>1548</v>
      </c>
      <c r="C30" s="12">
        <f t="shared" si="0"/>
        <v>1873.08</v>
      </c>
      <c r="D30" s="34">
        <v>1.3</v>
      </c>
      <c r="E30" s="35">
        <f t="shared" si="1"/>
        <v>2435.0039999999999</v>
      </c>
      <c r="F30" s="12">
        <v>1.65</v>
      </c>
      <c r="G30" s="34">
        <v>1.8</v>
      </c>
      <c r="H30" s="36">
        <f t="shared" si="2"/>
        <v>5563.0475999999999</v>
      </c>
      <c r="I30" s="37">
        <f t="shared" si="3"/>
        <v>463.58729999999997</v>
      </c>
      <c r="J30" s="37">
        <f t="shared" si="5"/>
        <v>394.04920499999997</v>
      </c>
      <c r="K30" s="56">
        <f t="shared" si="4"/>
        <v>3087.4914180000001</v>
      </c>
    </row>
    <row r="31" spans="1:11" ht="18" customHeight="1" x14ac:dyDescent="0.25">
      <c r="A31" s="12" t="s">
        <v>83</v>
      </c>
      <c r="B31" s="56">
        <v>1536</v>
      </c>
      <c r="C31" s="12">
        <f t="shared" si="0"/>
        <v>1858.56</v>
      </c>
      <c r="D31" s="34">
        <v>1.3</v>
      </c>
      <c r="E31" s="35">
        <f t="shared" si="1"/>
        <v>2416.1280000000002</v>
      </c>
      <c r="F31" s="12">
        <v>1.65</v>
      </c>
      <c r="G31" s="34">
        <v>1.8</v>
      </c>
      <c r="H31" s="36">
        <f t="shared" si="2"/>
        <v>5519.9232000000002</v>
      </c>
      <c r="I31" s="37">
        <f t="shared" si="3"/>
        <v>459.99360000000001</v>
      </c>
      <c r="J31" s="37">
        <f t="shared" si="5"/>
        <v>390.99455999999998</v>
      </c>
      <c r="K31" s="56">
        <f t="shared" si="4"/>
        <v>3063.5573760000002</v>
      </c>
    </row>
    <row r="32" spans="1:11" ht="18" customHeight="1" x14ac:dyDescent="0.25">
      <c r="A32" s="12" t="s">
        <v>88</v>
      </c>
      <c r="B32" s="56">
        <v>1084</v>
      </c>
      <c r="C32" s="12">
        <f t="shared" si="0"/>
        <v>1311.6399999999999</v>
      </c>
      <c r="D32" s="34">
        <v>1.3</v>
      </c>
      <c r="E32" s="35">
        <f t="shared" si="1"/>
        <v>1705.1319999999998</v>
      </c>
      <c r="F32" s="12">
        <v>1.65</v>
      </c>
      <c r="G32" s="34">
        <v>1.8</v>
      </c>
      <c r="H32" s="36">
        <f t="shared" si="2"/>
        <v>3895.5707999999995</v>
      </c>
      <c r="I32" s="37">
        <f t="shared" si="3"/>
        <v>324.63089999999994</v>
      </c>
      <c r="J32" s="37">
        <f t="shared" si="5"/>
        <v>275.93626499999993</v>
      </c>
      <c r="K32" s="56">
        <f t="shared" si="4"/>
        <v>2162.0417939999998</v>
      </c>
    </row>
    <row r="33" spans="1:11" x14ac:dyDescent="0.25">
      <c r="A33" s="12" t="s">
        <v>58</v>
      </c>
      <c r="B33" s="56">
        <v>900</v>
      </c>
      <c r="C33" s="12">
        <f t="shared" si="0"/>
        <v>1089</v>
      </c>
      <c r="D33" s="34">
        <v>1.3</v>
      </c>
      <c r="E33" s="35">
        <f t="shared" si="1"/>
        <v>1415.7</v>
      </c>
      <c r="F33" s="34">
        <v>1.65</v>
      </c>
      <c r="G33" s="34">
        <v>1.8</v>
      </c>
      <c r="H33" s="36">
        <f t="shared" si="2"/>
        <v>3234.33</v>
      </c>
      <c r="I33" s="37">
        <f t="shared" si="3"/>
        <v>269.52749999999997</v>
      </c>
      <c r="J33" s="37">
        <f t="shared" si="5"/>
        <v>229.09837499999998</v>
      </c>
      <c r="K33" s="56">
        <f t="shared" si="4"/>
        <v>1795.0531500000002</v>
      </c>
    </row>
    <row r="34" spans="1:11" x14ac:dyDescent="0.25">
      <c r="A34" s="12" t="s">
        <v>94</v>
      </c>
      <c r="B34" s="56">
        <v>928.8</v>
      </c>
      <c r="C34" s="12">
        <f t="shared" si="0"/>
        <v>1123.848</v>
      </c>
      <c r="D34" s="34">
        <v>1.3</v>
      </c>
      <c r="E34" s="35">
        <f t="shared" si="1"/>
        <v>1461.0024000000001</v>
      </c>
      <c r="F34" s="12">
        <v>1.7</v>
      </c>
      <c r="G34" s="34">
        <v>1.8</v>
      </c>
      <c r="H34" s="36">
        <f t="shared" si="2"/>
        <v>3438.9748799999998</v>
      </c>
      <c r="I34" s="37">
        <f t="shared" si="3"/>
        <v>286.58123999999998</v>
      </c>
      <c r="J34" s="37">
        <f t="shared" si="5"/>
        <v>243.59405399999997</v>
      </c>
      <c r="K34" s="56">
        <f t="shared" si="4"/>
        <v>1908.6310584</v>
      </c>
    </row>
    <row r="35" spans="1:11" x14ac:dyDescent="0.25">
      <c r="A35" s="12" t="s">
        <v>66</v>
      </c>
      <c r="B35" s="56">
        <v>800</v>
      </c>
      <c r="C35" s="12">
        <f t="shared" si="0"/>
        <v>968</v>
      </c>
      <c r="D35" s="34">
        <v>1.3</v>
      </c>
      <c r="E35" s="35">
        <f t="shared" si="1"/>
        <v>1258.4000000000001</v>
      </c>
      <c r="F35" s="12">
        <v>1.65</v>
      </c>
      <c r="G35" s="34">
        <v>1.8</v>
      </c>
      <c r="H35" s="36">
        <f t="shared" si="2"/>
        <v>2874.9599999999996</v>
      </c>
      <c r="I35" s="37">
        <f t="shared" si="3"/>
        <v>239.57999999999996</v>
      </c>
      <c r="J35" s="37">
        <f t="shared" si="5"/>
        <v>203.64299999999994</v>
      </c>
      <c r="K35" s="56">
        <f t="shared" si="4"/>
        <v>1595.6027999999999</v>
      </c>
    </row>
    <row r="36" spans="1:11" x14ac:dyDescent="0.25">
      <c r="A36" s="12" t="s">
        <v>119</v>
      </c>
      <c r="B36" s="56">
        <v>1704</v>
      </c>
      <c r="C36" s="12">
        <f t="shared" si="0"/>
        <v>2061.84</v>
      </c>
      <c r="D36" s="34">
        <v>1.3</v>
      </c>
      <c r="E36" s="35">
        <f t="shared" si="1"/>
        <v>2680.3920000000003</v>
      </c>
      <c r="F36" s="12">
        <v>1.65</v>
      </c>
      <c r="G36" s="34">
        <v>1.8</v>
      </c>
      <c r="H36" s="36">
        <f t="shared" si="2"/>
        <v>6123.6648000000005</v>
      </c>
      <c r="I36" s="37">
        <f t="shared" si="3"/>
        <v>510.30540000000002</v>
      </c>
      <c r="J36" s="37">
        <f t="shared" si="5"/>
        <v>433.75959</v>
      </c>
      <c r="K36" s="56">
        <f t="shared" si="4"/>
        <v>3398.6339640000006</v>
      </c>
    </row>
    <row r="37" spans="1:11" x14ac:dyDescent="0.25">
      <c r="A37" s="12" t="s">
        <v>95</v>
      </c>
      <c r="B37" s="56">
        <v>1084</v>
      </c>
      <c r="C37" s="12">
        <f t="shared" si="0"/>
        <v>1311.6399999999999</v>
      </c>
      <c r="D37" s="34">
        <v>1.3</v>
      </c>
      <c r="E37" s="35">
        <f t="shared" si="1"/>
        <v>1705.1319999999998</v>
      </c>
      <c r="F37" s="12">
        <v>1.65</v>
      </c>
      <c r="G37" s="34">
        <v>1.8</v>
      </c>
      <c r="H37" s="36">
        <f t="shared" si="2"/>
        <v>3895.5707999999995</v>
      </c>
      <c r="I37" s="37">
        <f t="shared" si="3"/>
        <v>324.63089999999994</v>
      </c>
      <c r="J37" s="37">
        <f t="shared" si="5"/>
        <v>275.93626499999993</v>
      </c>
      <c r="K37" s="56">
        <f t="shared" si="4"/>
        <v>2162.0417939999998</v>
      </c>
    </row>
    <row r="38" spans="1:11" x14ac:dyDescent="0.25">
      <c r="A38" s="12" t="s">
        <v>90</v>
      </c>
      <c r="B38" s="56">
        <v>680.4</v>
      </c>
      <c r="C38" s="12">
        <f t="shared" si="0"/>
        <v>823.28399999999999</v>
      </c>
      <c r="D38" s="34">
        <v>1.3</v>
      </c>
      <c r="E38" s="35">
        <f t="shared" si="1"/>
        <v>1070.2692</v>
      </c>
      <c r="F38" s="12">
        <v>1.5</v>
      </c>
      <c r="G38" s="34">
        <v>1.8</v>
      </c>
      <c r="H38" s="36">
        <f t="shared" si="2"/>
        <v>2222.8667999999998</v>
      </c>
      <c r="I38" s="37">
        <f t="shared" si="3"/>
        <v>185.23889999999997</v>
      </c>
      <c r="J38" s="37">
        <f t="shared" si="5"/>
        <v>157.45306499999998</v>
      </c>
      <c r="K38" s="56">
        <f t="shared" si="4"/>
        <v>1233.6910740000001</v>
      </c>
    </row>
    <row r="39" spans="1:11" x14ac:dyDescent="0.25">
      <c r="A39" s="12" t="s">
        <v>61</v>
      </c>
      <c r="B39" s="56">
        <v>700</v>
      </c>
      <c r="C39" s="12">
        <f t="shared" si="0"/>
        <v>847</v>
      </c>
      <c r="D39" s="34">
        <v>1.3</v>
      </c>
      <c r="E39" s="35">
        <f t="shared" si="1"/>
        <v>1101.1000000000001</v>
      </c>
      <c r="F39" s="12">
        <v>1.65</v>
      </c>
      <c r="G39" s="34">
        <v>1.8</v>
      </c>
      <c r="H39" s="36">
        <f t="shared" si="2"/>
        <v>2515.59</v>
      </c>
      <c r="I39" s="37">
        <f t="shared" si="3"/>
        <v>209.63250000000002</v>
      </c>
      <c r="J39" s="37">
        <f t="shared" si="5"/>
        <v>178.18762500000003</v>
      </c>
      <c r="K39" s="56">
        <f t="shared" si="4"/>
        <v>1396.1524500000003</v>
      </c>
    </row>
    <row r="40" spans="1:11" x14ac:dyDescent="0.25">
      <c r="A40" s="12" t="s">
        <v>60</v>
      </c>
      <c r="B40" s="56">
        <v>700</v>
      </c>
      <c r="C40" s="12">
        <f t="shared" si="0"/>
        <v>847</v>
      </c>
      <c r="D40" s="34">
        <v>1.3</v>
      </c>
      <c r="E40" s="35">
        <f t="shared" si="1"/>
        <v>1101.1000000000001</v>
      </c>
      <c r="F40" s="12">
        <v>1.7</v>
      </c>
      <c r="G40" s="34">
        <v>1.8</v>
      </c>
      <c r="H40" s="36">
        <f t="shared" si="2"/>
        <v>2591.8199999999997</v>
      </c>
      <c r="I40" s="37">
        <f t="shared" si="3"/>
        <v>215.98499999999999</v>
      </c>
      <c r="J40" s="37">
        <f t="shared" si="5"/>
        <v>183.58724999999998</v>
      </c>
      <c r="K40" s="56">
        <f t="shared" si="4"/>
        <v>1438.4601</v>
      </c>
    </row>
    <row r="41" spans="1:11" x14ac:dyDescent="0.25">
      <c r="A41" s="12" t="s">
        <v>103</v>
      </c>
      <c r="B41" s="56">
        <v>700</v>
      </c>
      <c r="C41" s="12">
        <f t="shared" si="0"/>
        <v>847</v>
      </c>
      <c r="D41" s="34">
        <v>1.3</v>
      </c>
      <c r="E41" s="35">
        <f t="shared" si="1"/>
        <v>1101.1000000000001</v>
      </c>
      <c r="F41" s="12">
        <v>1.7</v>
      </c>
      <c r="G41" s="34">
        <v>1.8</v>
      </c>
      <c r="H41" s="36">
        <f t="shared" si="2"/>
        <v>2591.8199999999997</v>
      </c>
      <c r="I41" s="37">
        <f t="shared" si="3"/>
        <v>215.98499999999999</v>
      </c>
      <c r="J41" s="37">
        <f t="shared" si="5"/>
        <v>183.58724999999998</v>
      </c>
      <c r="K41" s="56">
        <f t="shared" si="4"/>
        <v>1438.4601</v>
      </c>
    </row>
    <row r="42" spans="1:11" x14ac:dyDescent="0.25">
      <c r="A42" s="12" t="s">
        <v>67</v>
      </c>
      <c r="B42" s="56">
        <v>700</v>
      </c>
      <c r="C42" s="12">
        <f t="shared" si="0"/>
        <v>847</v>
      </c>
      <c r="D42" s="34">
        <v>1.3</v>
      </c>
      <c r="E42" s="35">
        <f t="shared" si="1"/>
        <v>1101.1000000000001</v>
      </c>
      <c r="F42" s="34">
        <v>1.6</v>
      </c>
      <c r="G42" s="34">
        <v>1.8</v>
      </c>
      <c r="H42" s="36">
        <f t="shared" si="2"/>
        <v>2439.36</v>
      </c>
      <c r="I42" s="37">
        <f t="shared" si="3"/>
        <v>203.28</v>
      </c>
      <c r="J42" s="37">
        <f t="shared" si="5"/>
        <v>172.78799999999998</v>
      </c>
      <c r="K42" s="56">
        <f t="shared" si="4"/>
        <v>1353.8448000000001</v>
      </c>
    </row>
    <row r="43" spans="1:11" x14ac:dyDescent="0.25">
      <c r="A43" s="12" t="s">
        <v>102</v>
      </c>
      <c r="B43" s="56">
        <v>700</v>
      </c>
      <c r="C43" s="12">
        <f t="shared" si="0"/>
        <v>847</v>
      </c>
      <c r="D43" s="34">
        <v>1.3</v>
      </c>
      <c r="E43" s="35">
        <f t="shared" si="1"/>
        <v>1101.1000000000001</v>
      </c>
      <c r="F43" s="12">
        <v>1.6</v>
      </c>
      <c r="G43" s="34">
        <v>1.8</v>
      </c>
      <c r="H43" s="36">
        <f t="shared" si="2"/>
        <v>2439.36</v>
      </c>
      <c r="I43" s="37">
        <f t="shared" si="3"/>
        <v>203.28</v>
      </c>
      <c r="J43" s="37">
        <f t="shared" si="5"/>
        <v>172.78799999999998</v>
      </c>
      <c r="K43" s="56">
        <f t="shared" si="4"/>
        <v>1353.8448000000001</v>
      </c>
    </row>
    <row r="44" spans="1:11" x14ac:dyDescent="0.25">
      <c r="A44" s="12" t="s">
        <v>75</v>
      </c>
      <c r="B44" s="56">
        <v>880</v>
      </c>
      <c r="C44" s="12">
        <f t="shared" si="0"/>
        <v>1064.8</v>
      </c>
      <c r="D44" s="34">
        <v>1.3</v>
      </c>
      <c r="E44" s="35">
        <f t="shared" si="1"/>
        <v>1384.24</v>
      </c>
      <c r="F44" s="34">
        <v>1.6</v>
      </c>
      <c r="G44" s="34">
        <v>1.8</v>
      </c>
      <c r="H44" s="36">
        <f t="shared" si="2"/>
        <v>3066.6240000000003</v>
      </c>
      <c r="I44" s="37">
        <f t="shared" si="3"/>
        <v>255.55200000000002</v>
      </c>
      <c r="J44" s="37">
        <f t="shared" si="5"/>
        <v>217.2192</v>
      </c>
      <c r="K44" s="56">
        <f t="shared" si="4"/>
        <v>1701.9763200000002</v>
      </c>
    </row>
    <row r="45" spans="1:11" x14ac:dyDescent="0.25">
      <c r="A45" s="12" t="s">
        <v>113</v>
      </c>
      <c r="B45" s="56">
        <v>900</v>
      </c>
      <c r="C45" s="12">
        <f t="shared" si="0"/>
        <v>1089</v>
      </c>
      <c r="D45" s="34">
        <v>1.3</v>
      </c>
      <c r="E45" s="35">
        <f t="shared" si="1"/>
        <v>1415.7</v>
      </c>
      <c r="F45" s="12">
        <v>1.65</v>
      </c>
      <c r="G45" s="34">
        <v>1.8</v>
      </c>
      <c r="H45" s="36">
        <f t="shared" si="2"/>
        <v>3234.33</v>
      </c>
      <c r="I45" s="37">
        <f t="shared" si="3"/>
        <v>269.52749999999997</v>
      </c>
      <c r="J45" s="37">
        <f t="shared" si="5"/>
        <v>229.09837499999998</v>
      </c>
      <c r="K45" s="56">
        <f t="shared" si="4"/>
        <v>1795.0531500000002</v>
      </c>
    </row>
    <row r="46" spans="1:11" x14ac:dyDescent="0.25">
      <c r="A46" s="12" t="s">
        <v>112</v>
      </c>
      <c r="B46" s="56">
        <v>900</v>
      </c>
      <c r="C46" s="12">
        <f t="shared" si="0"/>
        <v>1089</v>
      </c>
      <c r="D46" s="34">
        <v>1.3</v>
      </c>
      <c r="E46" s="35">
        <f t="shared" si="1"/>
        <v>1415.7</v>
      </c>
      <c r="F46" s="12">
        <v>1.65</v>
      </c>
      <c r="G46" s="34">
        <v>1.8</v>
      </c>
      <c r="H46" s="36">
        <f t="shared" si="2"/>
        <v>3234.33</v>
      </c>
      <c r="I46" s="37">
        <f t="shared" si="3"/>
        <v>269.52749999999997</v>
      </c>
      <c r="J46" s="37">
        <f t="shared" si="5"/>
        <v>229.09837499999998</v>
      </c>
      <c r="K46" s="56">
        <f t="shared" si="4"/>
        <v>1795.0531500000002</v>
      </c>
    </row>
    <row r="47" spans="1:11" x14ac:dyDescent="0.25">
      <c r="A47" s="12" t="s">
        <v>114</v>
      </c>
      <c r="B47" s="56">
        <v>1387.2</v>
      </c>
      <c r="C47" s="12">
        <f t="shared" si="0"/>
        <v>1678.5119999999999</v>
      </c>
      <c r="D47" s="34">
        <v>1.3</v>
      </c>
      <c r="E47" s="35">
        <f t="shared" si="1"/>
        <v>2182.0655999999999</v>
      </c>
      <c r="F47" s="34">
        <v>1.65</v>
      </c>
      <c r="G47" s="34">
        <v>1.8</v>
      </c>
      <c r="H47" s="36">
        <f t="shared" si="2"/>
        <v>4985.1806399999996</v>
      </c>
      <c r="I47" s="37">
        <f t="shared" si="3"/>
        <v>415.43171999999998</v>
      </c>
      <c r="J47" s="37">
        <f t="shared" si="5"/>
        <v>353.116962</v>
      </c>
      <c r="K47" s="56">
        <f t="shared" si="4"/>
        <v>2766.7752552000002</v>
      </c>
    </row>
    <row r="48" spans="1:11" x14ac:dyDescent="0.25">
      <c r="A48" s="34" t="s">
        <v>41</v>
      </c>
      <c r="B48" s="57">
        <v>800</v>
      </c>
      <c r="C48" s="34">
        <f t="shared" si="0"/>
        <v>968</v>
      </c>
      <c r="D48" s="34">
        <v>1.3</v>
      </c>
      <c r="E48" s="35">
        <f t="shared" si="1"/>
        <v>1258.4000000000001</v>
      </c>
      <c r="F48" s="34">
        <v>1.7</v>
      </c>
      <c r="G48" s="34">
        <v>1.8</v>
      </c>
      <c r="H48" s="36">
        <f t="shared" si="2"/>
        <v>2962.08</v>
      </c>
      <c r="I48" s="37">
        <f t="shared" si="3"/>
        <v>246.84</v>
      </c>
      <c r="J48" s="37">
        <f t="shared" si="5"/>
        <v>209.81399999999999</v>
      </c>
      <c r="K48" s="56">
        <f t="shared" si="4"/>
        <v>1643.9544000000001</v>
      </c>
    </row>
    <row r="49" spans="1:11" x14ac:dyDescent="0.25">
      <c r="A49" s="34" t="s">
        <v>56</v>
      </c>
      <c r="B49" s="57">
        <v>800</v>
      </c>
      <c r="C49" s="34">
        <f t="shared" si="0"/>
        <v>968</v>
      </c>
      <c r="D49" s="34">
        <v>1.3</v>
      </c>
      <c r="E49" s="35">
        <f t="shared" si="1"/>
        <v>1258.4000000000001</v>
      </c>
      <c r="F49" s="34">
        <v>1.7</v>
      </c>
      <c r="G49" s="34">
        <v>1.8</v>
      </c>
      <c r="H49" s="36">
        <f t="shared" si="2"/>
        <v>2962.08</v>
      </c>
      <c r="I49" s="37">
        <f t="shared" si="3"/>
        <v>246.84</v>
      </c>
      <c r="J49" s="37">
        <f t="shared" si="5"/>
        <v>209.81399999999999</v>
      </c>
      <c r="K49" s="56">
        <f t="shared" si="4"/>
        <v>1643.9544000000001</v>
      </c>
    </row>
    <row r="50" spans="1:11" x14ac:dyDescent="0.25">
      <c r="A50" s="34" t="s">
        <v>97</v>
      </c>
      <c r="B50" s="57">
        <v>1300</v>
      </c>
      <c r="C50" s="34">
        <f t="shared" si="0"/>
        <v>1573</v>
      </c>
      <c r="D50" s="34">
        <v>1.3</v>
      </c>
      <c r="E50" s="35">
        <f t="shared" si="1"/>
        <v>2044.9</v>
      </c>
      <c r="F50" s="34">
        <v>1.65</v>
      </c>
      <c r="G50" s="34">
        <v>1.8</v>
      </c>
      <c r="H50" s="36">
        <f t="shared" si="2"/>
        <v>4671.8099999999995</v>
      </c>
      <c r="I50" s="37">
        <f t="shared" si="3"/>
        <v>389.31749999999994</v>
      </c>
      <c r="J50" s="37">
        <f t="shared" si="5"/>
        <v>330.91987499999993</v>
      </c>
      <c r="K50" s="56">
        <f t="shared" si="4"/>
        <v>2592.85455</v>
      </c>
    </row>
    <row r="51" spans="1:11" x14ac:dyDescent="0.25">
      <c r="A51" s="34" t="s">
        <v>105</v>
      </c>
      <c r="B51" s="57">
        <v>1900</v>
      </c>
      <c r="C51" s="34">
        <f t="shared" si="0"/>
        <v>2299</v>
      </c>
      <c r="D51" s="34">
        <v>1.3</v>
      </c>
      <c r="E51" s="35">
        <f t="shared" si="1"/>
        <v>2988.7000000000003</v>
      </c>
      <c r="F51" s="34">
        <v>1.6</v>
      </c>
      <c r="G51" s="34">
        <v>1.8</v>
      </c>
      <c r="H51" s="36">
        <f t="shared" si="2"/>
        <v>6621.12</v>
      </c>
      <c r="I51" s="37">
        <f t="shared" si="3"/>
        <v>551.76</v>
      </c>
      <c r="J51" s="37">
        <f t="shared" si="5"/>
        <v>468.99599999999998</v>
      </c>
      <c r="K51" s="56">
        <f t="shared" si="4"/>
        <v>3674.7216000000003</v>
      </c>
    </row>
    <row r="52" spans="1:11" x14ac:dyDescent="0.25">
      <c r="A52" s="34" t="s">
        <v>117</v>
      </c>
      <c r="B52" s="57">
        <v>1550</v>
      </c>
      <c r="C52" s="34">
        <f t="shared" si="0"/>
        <v>1875.5</v>
      </c>
      <c r="D52" s="34">
        <v>1.3</v>
      </c>
      <c r="E52" s="35">
        <f t="shared" si="1"/>
        <v>2438.15</v>
      </c>
      <c r="F52" s="34">
        <v>1.6</v>
      </c>
      <c r="G52" s="34">
        <v>1.8</v>
      </c>
      <c r="H52" s="36">
        <f t="shared" si="2"/>
        <v>5401.4400000000005</v>
      </c>
      <c r="I52" s="37">
        <f t="shared" si="3"/>
        <v>450.12000000000006</v>
      </c>
      <c r="J52" s="37">
        <f t="shared" si="5"/>
        <v>382.60200000000003</v>
      </c>
      <c r="K52" s="56">
        <f t="shared" si="4"/>
        <v>2997.7992000000004</v>
      </c>
    </row>
    <row r="53" spans="1:11" x14ac:dyDescent="0.25">
      <c r="A53" s="12" t="s">
        <v>72</v>
      </c>
      <c r="B53" s="56">
        <v>700</v>
      </c>
      <c r="C53" s="12">
        <f t="shared" si="0"/>
        <v>847</v>
      </c>
      <c r="D53" s="34">
        <v>1.3</v>
      </c>
      <c r="E53" s="35">
        <f t="shared" si="1"/>
        <v>1101.1000000000001</v>
      </c>
      <c r="F53" s="34">
        <v>1.55</v>
      </c>
      <c r="G53" s="34">
        <v>1.8</v>
      </c>
      <c r="H53" s="36">
        <f t="shared" si="2"/>
        <v>2363.13</v>
      </c>
      <c r="I53" s="37">
        <f t="shared" si="3"/>
        <v>196.92750000000001</v>
      </c>
      <c r="J53" s="37">
        <f t="shared" si="5"/>
        <v>167.388375</v>
      </c>
      <c r="K53" s="56">
        <f t="shared" si="4"/>
        <v>1311.5371500000001</v>
      </c>
    </row>
    <row r="54" spans="1:11" x14ac:dyDescent="0.25">
      <c r="A54" s="12" t="s">
        <v>106</v>
      </c>
      <c r="B54" s="56">
        <v>1052.3999999999999</v>
      </c>
      <c r="C54" s="12">
        <f t="shared" si="0"/>
        <v>1273.4039999999998</v>
      </c>
      <c r="D54" s="34">
        <v>1.3</v>
      </c>
      <c r="E54" s="35">
        <f t="shared" si="1"/>
        <v>1655.4251999999997</v>
      </c>
      <c r="F54" s="34">
        <v>1.5</v>
      </c>
      <c r="G54" s="34">
        <v>1.8</v>
      </c>
      <c r="H54" s="36">
        <f t="shared" si="2"/>
        <v>3438.1907999999999</v>
      </c>
      <c r="I54" s="37">
        <f t="shared" si="3"/>
        <v>286.51589999999999</v>
      </c>
      <c r="J54" s="37">
        <f t="shared" si="5"/>
        <v>243.53851499999999</v>
      </c>
      <c r="K54" s="56">
        <f t="shared" si="4"/>
        <v>1908.1958940000002</v>
      </c>
    </row>
  </sheetData>
  <phoneticPr fontId="7" type="noConversion"/>
  <pageMargins left="0.7" right="0.7" top="0.75" bottom="0.75" header="0.3" footer="0.3"/>
  <pageSetup paperSize="9" orientation="portrait" horizontalDpi="200" verticalDpi="2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19043-759B-4C3F-97A0-3F3FF0059BA2}">
  <dimension ref="A1:K54"/>
  <sheetViews>
    <sheetView zoomScale="87" zoomScaleNormal="87" workbookViewId="0">
      <selection activeCell="O12" sqref="O12"/>
    </sheetView>
  </sheetViews>
  <sheetFormatPr baseColWidth="10" defaultRowHeight="15" x14ac:dyDescent="0.25"/>
  <cols>
    <col min="1" max="1" width="45.28515625" style="1" bestFit="1" customWidth="1"/>
    <col min="2" max="2" width="13" style="1" hidden="1" customWidth="1"/>
    <col min="3" max="3" width="12" style="1" hidden="1" customWidth="1"/>
    <col min="4" max="4" width="16.5703125" style="1" hidden="1" customWidth="1"/>
    <col min="5" max="5" width="23" style="1" hidden="1" customWidth="1"/>
    <col min="6" max="6" width="12.28515625" style="1" hidden="1" customWidth="1"/>
    <col min="7" max="7" width="13.5703125" style="1" hidden="1" customWidth="1"/>
    <col min="8" max="8" width="20" style="1" hidden="1" customWidth="1"/>
    <col min="9" max="9" width="15.5703125" style="1" hidden="1" customWidth="1"/>
    <col min="10" max="10" width="21.140625" style="1" bestFit="1" customWidth="1"/>
    <col min="11" max="11" width="10.140625" style="1" bestFit="1" customWidth="1"/>
    <col min="12" max="16384" width="11.42578125" style="1"/>
  </cols>
  <sheetData>
    <row r="1" spans="1:11" ht="15.75" x14ac:dyDescent="0.25">
      <c r="A1" s="32" t="s">
        <v>37</v>
      </c>
      <c r="B1" s="12"/>
      <c r="C1" s="12"/>
      <c r="D1" s="12"/>
      <c r="E1" s="12"/>
      <c r="F1" s="12"/>
      <c r="G1" s="12"/>
      <c r="H1" s="12"/>
      <c r="I1" s="12"/>
      <c r="J1" s="14"/>
    </row>
    <row r="2" spans="1:11" ht="44.25" customHeight="1" x14ac:dyDescent="0.25">
      <c r="A2" s="54" t="s">
        <v>7</v>
      </c>
      <c r="B2" s="54" t="s">
        <v>31</v>
      </c>
      <c r="C2" s="54" t="s">
        <v>32</v>
      </c>
      <c r="D2" s="54" t="s">
        <v>33</v>
      </c>
      <c r="E2" s="54" t="s">
        <v>14</v>
      </c>
      <c r="F2" s="54" t="s">
        <v>34</v>
      </c>
      <c r="G2" s="54" t="s">
        <v>35</v>
      </c>
      <c r="H2" s="54" t="s">
        <v>36</v>
      </c>
      <c r="I2" s="55" t="s">
        <v>109</v>
      </c>
      <c r="J2" s="55" t="s">
        <v>116</v>
      </c>
      <c r="K2" s="54" t="s">
        <v>64</v>
      </c>
    </row>
    <row r="3" spans="1:11" hidden="1" x14ac:dyDescent="0.25">
      <c r="A3" s="12"/>
      <c r="B3" s="12"/>
      <c r="C3" s="12">
        <v>1.21</v>
      </c>
      <c r="D3" s="34"/>
      <c r="E3" s="34"/>
      <c r="F3" s="34"/>
      <c r="G3" s="34"/>
      <c r="H3" s="12"/>
      <c r="I3" s="12">
        <v>12</v>
      </c>
      <c r="J3" s="14">
        <v>0.85</v>
      </c>
      <c r="K3" s="1">
        <v>0.55500000000000005</v>
      </c>
    </row>
    <row r="4" spans="1:11" x14ac:dyDescent="0.25">
      <c r="A4" s="12" t="s">
        <v>91</v>
      </c>
      <c r="B4" s="56">
        <v>720</v>
      </c>
      <c r="C4" s="12">
        <f t="shared" ref="C4:C54" si="0">B4*$C$3</f>
        <v>871.19999999999993</v>
      </c>
      <c r="D4" s="34">
        <v>1.3</v>
      </c>
      <c r="E4" s="35">
        <f t="shared" ref="E4:E54" si="1">C4*D4</f>
        <v>1132.56</v>
      </c>
      <c r="F4" s="34">
        <v>1.6</v>
      </c>
      <c r="G4" s="34">
        <v>1.8</v>
      </c>
      <c r="H4" s="36">
        <f t="shared" ref="H4:H54" si="2">C4*F4*G4</f>
        <v>2509.056</v>
      </c>
      <c r="I4" s="37">
        <f t="shared" ref="I4:I54" si="3">H4/$I$3</f>
        <v>209.08799999999999</v>
      </c>
      <c r="J4" s="37">
        <f>I4*$J$3</f>
        <v>177.72479999999999</v>
      </c>
      <c r="K4" s="56">
        <f t="shared" ref="K4:K54" si="4">H4*$K$3</f>
        <v>1392.5260800000001</v>
      </c>
    </row>
    <row r="5" spans="1:11" ht="14.25" customHeight="1" x14ac:dyDescent="0.25">
      <c r="A5" s="12" t="s">
        <v>92</v>
      </c>
      <c r="B5" s="56">
        <v>1550</v>
      </c>
      <c r="C5" s="12">
        <f t="shared" si="0"/>
        <v>1875.5</v>
      </c>
      <c r="D5" s="34">
        <v>1.3</v>
      </c>
      <c r="E5" s="35">
        <f t="shared" si="1"/>
        <v>2438.15</v>
      </c>
      <c r="F5" s="12">
        <v>1.6</v>
      </c>
      <c r="G5" s="34">
        <v>1.8</v>
      </c>
      <c r="H5" s="36">
        <f t="shared" si="2"/>
        <v>5401.4400000000005</v>
      </c>
      <c r="I5" s="37">
        <f t="shared" si="3"/>
        <v>450.12000000000006</v>
      </c>
      <c r="J5" s="37">
        <f t="shared" ref="J5:J54" si="5">I5*$J$3</f>
        <v>382.60200000000003</v>
      </c>
      <c r="K5" s="56">
        <f t="shared" si="4"/>
        <v>2997.7992000000004</v>
      </c>
    </row>
    <row r="6" spans="1:11" x14ac:dyDescent="0.25">
      <c r="A6" s="12" t="s">
        <v>80</v>
      </c>
      <c r="B6" s="56">
        <v>1450</v>
      </c>
      <c r="C6" s="12">
        <f t="shared" si="0"/>
        <v>1754.5</v>
      </c>
      <c r="D6" s="34">
        <v>1.3</v>
      </c>
      <c r="E6" s="35">
        <f t="shared" si="1"/>
        <v>2280.85</v>
      </c>
      <c r="F6" s="12">
        <v>1.6</v>
      </c>
      <c r="G6" s="34">
        <v>1.8</v>
      </c>
      <c r="H6" s="36">
        <f t="shared" si="2"/>
        <v>5052.9600000000009</v>
      </c>
      <c r="I6" s="37">
        <f t="shared" si="3"/>
        <v>421.0800000000001</v>
      </c>
      <c r="J6" s="37">
        <f t="shared" si="5"/>
        <v>357.91800000000006</v>
      </c>
      <c r="K6" s="56">
        <f t="shared" si="4"/>
        <v>2804.392800000001</v>
      </c>
    </row>
    <row r="7" spans="1:11" x14ac:dyDescent="0.25">
      <c r="A7" s="34" t="s">
        <v>84</v>
      </c>
      <c r="B7" s="56">
        <v>1450</v>
      </c>
      <c r="C7" s="34">
        <f t="shared" si="0"/>
        <v>1754.5</v>
      </c>
      <c r="D7" s="34">
        <v>1.3</v>
      </c>
      <c r="E7" s="35">
        <f t="shared" si="1"/>
        <v>2280.85</v>
      </c>
      <c r="F7" s="34">
        <v>1.65</v>
      </c>
      <c r="G7" s="34">
        <v>1.8</v>
      </c>
      <c r="H7" s="36">
        <f t="shared" si="2"/>
        <v>5210.8649999999998</v>
      </c>
      <c r="I7" s="37">
        <f t="shared" si="3"/>
        <v>434.23874999999998</v>
      </c>
      <c r="J7" s="37">
        <f t="shared" si="5"/>
        <v>369.1029375</v>
      </c>
      <c r="K7" s="56">
        <f t="shared" si="4"/>
        <v>2892.0300750000001</v>
      </c>
    </row>
    <row r="8" spans="1:11" x14ac:dyDescent="0.25">
      <c r="A8" s="34" t="s">
        <v>120</v>
      </c>
      <c r="B8" s="56">
        <v>1290</v>
      </c>
      <c r="C8" s="34">
        <f t="shared" si="0"/>
        <v>1560.8999999999999</v>
      </c>
      <c r="D8" s="34">
        <v>1.3</v>
      </c>
      <c r="E8" s="35">
        <f t="shared" si="1"/>
        <v>2029.1699999999998</v>
      </c>
      <c r="F8" s="12">
        <v>1.7</v>
      </c>
      <c r="G8" s="34">
        <v>1.8</v>
      </c>
      <c r="H8" s="36">
        <f t="shared" si="2"/>
        <v>4776.3539999999994</v>
      </c>
      <c r="I8" s="37">
        <f t="shared" si="3"/>
        <v>398.02949999999993</v>
      </c>
      <c r="J8" s="37">
        <f t="shared" si="5"/>
        <v>338.32507499999991</v>
      </c>
      <c r="K8" s="56">
        <f t="shared" si="4"/>
        <v>2650.8764699999997</v>
      </c>
    </row>
    <row r="9" spans="1:11" x14ac:dyDescent="0.25">
      <c r="A9" s="12" t="s">
        <v>86</v>
      </c>
      <c r="B9" s="56">
        <v>1000</v>
      </c>
      <c r="C9" s="12">
        <f t="shared" si="0"/>
        <v>1210</v>
      </c>
      <c r="D9" s="34">
        <v>1.3</v>
      </c>
      <c r="E9" s="35">
        <f t="shared" si="1"/>
        <v>1573</v>
      </c>
      <c r="F9" s="12">
        <v>1.65</v>
      </c>
      <c r="G9" s="34">
        <v>1.8</v>
      </c>
      <c r="H9" s="36">
        <f t="shared" si="2"/>
        <v>3593.7000000000003</v>
      </c>
      <c r="I9" s="37">
        <f t="shared" si="3"/>
        <v>299.47500000000002</v>
      </c>
      <c r="J9" s="37">
        <f t="shared" si="5"/>
        <v>254.55375000000001</v>
      </c>
      <c r="K9" s="56">
        <f t="shared" si="4"/>
        <v>1994.5035000000003</v>
      </c>
    </row>
    <row r="10" spans="1:11" x14ac:dyDescent="0.25">
      <c r="A10" s="12" t="s">
        <v>69</v>
      </c>
      <c r="B10" s="56">
        <v>800</v>
      </c>
      <c r="C10" s="12">
        <f t="shared" si="0"/>
        <v>968</v>
      </c>
      <c r="D10" s="34">
        <v>1.3</v>
      </c>
      <c r="E10" s="35">
        <f t="shared" si="1"/>
        <v>1258.4000000000001</v>
      </c>
      <c r="F10" s="12">
        <v>1.65</v>
      </c>
      <c r="G10" s="34">
        <v>1.8</v>
      </c>
      <c r="H10" s="36">
        <f t="shared" si="2"/>
        <v>2874.9599999999996</v>
      </c>
      <c r="I10" s="37">
        <f t="shared" si="3"/>
        <v>239.57999999999996</v>
      </c>
      <c r="J10" s="37">
        <f t="shared" si="5"/>
        <v>203.64299999999994</v>
      </c>
      <c r="K10" s="56">
        <f t="shared" si="4"/>
        <v>1595.6027999999999</v>
      </c>
    </row>
    <row r="11" spans="1:11" x14ac:dyDescent="0.25">
      <c r="A11" s="12" t="s">
        <v>87</v>
      </c>
      <c r="B11" s="56">
        <v>4900</v>
      </c>
      <c r="C11" s="12">
        <f t="shared" si="0"/>
        <v>5929</v>
      </c>
      <c r="D11" s="34">
        <v>1.3</v>
      </c>
      <c r="E11" s="35">
        <f t="shared" si="1"/>
        <v>7707.7</v>
      </c>
      <c r="F11" s="12">
        <v>1.5</v>
      </c>
      <c r="G11" s="34">
        <v>1.8</v>
      </c>
      <c r="H11" s="36">
        <f t="shared" si="2"/>
        <v>16008.300000000001</v>
      </c>
      <c r="I11" s="37">
        <f t="shared" si="3"/>
        <v>1334.0250000000001</v>
      </c>
      <c r="J11" s="37">
        <f t="shared" si="5"/>
        <v>1133.9212500000001</v>
      </c>
      <c r="K11" s="56">
        <f t="shared" si="4"/>
        <v>8884.6065000000017</v>
      </c>
    </row>
    <row r="12" spans="1:11" x14ac:dyDescent="0.25">
      <c r="A12" s="12" t="s">
        <v>101</v>
      </c>
      <c r="B12" s="56">
        <v>5061</v>
      </c>
      <c r="C12" s="12">
        <f t="shared" si="0"/>
        <v>6123.8099999999995</v>
      </c>
      <c r="D12" s="34">
        <v>1.3</v>
      </c>
      <c r="E12" s="35">
        <f t="shared" si="1"/>
        <v>7960.9529999999995</v>
      </c>
      <c r="F12" s="12">
        <v>1.5</v>
      </c>
      <c r="G12" s="34">
        <v>1.8</v>
      </c>
      <c r="H12" s="36">
        <f t="shared" si="2"/>
        <v>16534.287</v>
      </c>
      <c r="I12" s="37">
        <f t="shared" si="3"/>
        <v>1377.85725</v>
      </c>
      <c r="J12" s="37">
        <f t="shared" si="5"/>
        <v>1171.1786625</v>
      </c>
      <c r="K12" s="56">
        <f t="shared" si="4"/>
        <v>9176.5292850000005</v>
      </c>
    </row>
    <row r="13" spans="1:11" x14ac:dyDescent="0.25">
      <c r="A13" s="12" t="s">
        <v>62</v>
      </c>
      <c r="B13" s="56">
        <v>750</v>
      </c>
      <c r="C13" s="12">
        <f t="shared" si="0"/>
        <v>907.5</v>
      </c>
      <c r="D13" s="34">
        <v>1.3</v>
      </c>
      <c r="E13" s="35">
        <f t="shared" si="1"/>
        <v>1179.75</v>
      </c>
      <c r="F13" s="34">
        <v>1.8</v>
      </c>
      <c r="G13" s="34">
        <v>1.8</v>
      </c>
      <c r="H13" s="36">
        <f t="shared" si="2"/>
        <v>2940.3</v>
      </c>
      <c r="I13" s="37">
        <f t="shared" si="3"/>
        <v>245.02500000000001</v>
      </c>
      <c r="J13" s="37">
        <f t="shared" si="5"/>
        <v>208.27125000000001</v>
      </c>
      <c r="K13" s="56">
        <f t="shared" si="4"/>
        <v>1631.8665000000003</v>
      </c>
    </row>
    <row r="14" spans="1:11" x14ac:dyDescent="0.25">
      <c r="A14" s="12" t="s">
        <v>63</v>
      </c>
      <c r="B14" s="56">
        <v>1400</v>
      </c>
      <c r="C14" s="12">
        <f t="shared" si="0"/>
        <v>1694</v>
      </c>
      <c r="D14" s="34">
        <v>1.3</v>
      </c>
      <c r="E14" s="35">
        <f t="shared" si="1"/>
        <v>2202.2000000000003</v>
      </c>
      <c r="F14" s="34">
        <v>1.6879999999999999</v>
      </c>
      <c r="G14" s="34">
        <v>1.8</v>
      </c>
      <c r="H14" s="36">
        <f t="shared" si="2"/>
        <v>5147.0495999999994</v>
      </c>
      <c r="I14" s="37">
        <f t="shared" si="3"/>
        <v>428.92079999999993</v>
      </c>
      <c r="J14" s="37">
        <f t="shared" si="5"/>
        <v>364.58267999999993</v>
      </c>
      <c r="K14" s="56">
        <f t="shared" si="4"/>
        <v>2856.6125280000001</v>
      </c>
    </row>
    <row r="15" spans="1:11" x14ac:dyDescent="0.25">
      <c r="A15" s="12" t="s">
        <v>79</v>
      </c>
      <c r="B15" s="56">
        <v>1362</v>
      </c>
      <c r="C15" s="12">
        <f t="shared" si="0"/>
        <v>1648.02</v>
      </c>
      <c r="D15" s="34">
        <v>1.3</v>
      </c>
      <c r="E15" s="35">
        <f t="shared" si="1"/>
        <v>2142.4259999999999</v>
      </c>
      <c r="F15" s="12">
        <v>1.65</v>
      </c>
      <c r="G15" s="34">
        <v>1.8</v>
      </c>
      <c r="H15" s="36">
        <f t="shared" si="2"/>
        <v>4894.6193999999996</v>
      </c>
      <c r="I15" s="37">
        <f t="shared" si="3"/>
        <v>407.88494999999995</v>
      </c>
      <c r="J15" s="37">
        <f t="shared" si="5"/>
        <v>346.70220749999993</v>
      </c>
      <c r="K15" s="56">
        <f t="shared" si="4"/>
        <v>2716.5137669999999</v>
      </c>
    </row>
    <row r="16" spans="1:11" x14ac:dyDescent="0.25">
      <c r="A16" s="12" t="s">
        <v>74</v>
      </c>
      <c r="B16" s="56">
        <v>800</v>
      </c>
      <c r="C16" s="12">
        <f t="shared" si="0"/>
        <v>968</v>
      </c>
      <c r="D16" s="34">
        <v>1.3</v>
      </c>
      <c r="E16" s="35">
        <f t="shared" si="1"/>
        <v>1258.4000000000001</v>
      </c>
      <c r="F16" s="34">
        <v>1.6</v>
      </c>
      <c r="G16" s="34">
        <v>1.8</v>
      </c>
      <c r="H16" s="36">
        <f t="shared" si="2"/>
        <v>2787.8400000000006</v>
      </c>
      <c r="I16" s="37">
        <f t="shared" si="3"/>
        <v>232.32000000000005</v>
      </c>
      <c r="J16" s="37">
        <f t="shared" si="5"/>
        <v>197.47200000000004</v>
      </c>
      <c r="K16" s="56">
        <f t="shared" si="4"/>
        <v>1547.2512000000004</v>
      </c>
    </row>
    <row r="17" spans="1:11" x14ac:dyDescent="0.25">
      <c r="A17" s="12" t="s">
        <v>111</v>
      </c>
      <c r="B17" s="56">
        <v>5200</v>
      </c>
      <c r="C17" s="12">
        <f t="shared" si="0"/>
        <v>6292</v>
      </c>
      <c r="D17" s="34">
        <v>1.3</v>
      </c>
      <c r="E17" s="35">
        <f t="shared" si="1"/>
        <v>8179.6</v>
      </c>
      <c r="F17" s="34">
        <v>1.5</v>
      </c>
      <c r="G17" s="34">
        <v>1.8</v>
      </c>
      <c r="H17" s="36">
        <f t="shared" si="2"/>
        <v>16988.400000000001</v>
      </c>
      <c r="I17" s="37">
        <f t="shared" si="3"/>
        <v>1415.7</v>
      </c>
      <c r="J17" s="37">
        <f t="shared" si="5"/>
        <v>1203.345</v>
      </c>
      <c r="K17" s="56">
        <f t="shared" si="4"/>
        <v>9428.5620000000017</v>
      </c>
    </row>
    <row r="18" spans="1:11" x14ac:dyDescent="0.25">
      <c r="A18" s="12" t="s">
        <v>104</v>
      </c>
      <c r="B18" s="56">
        <v>3800</v>
      </c>
      <c r="C18" s="12">
        <f t="shared" si="0"/>
        <v>4598</v>
      </c>
      <c r="D18" s="34">
        <v>1.3</v>
      </c>
      <c r="E18" s="35">
        <f t="shared" si="1"/>
        <v>5977.4000000000005</v>
      </c>
      <c r="F18" s="12">
        <v>1.65</v>
      </c>
      <c r="G18" s="34">
        <v>1.8</v>
      </c>
      <c r="H18" s="36">
        <f t="shared" si="2"/>
        <v>13656.06</v>
      </c>
      <c r="I18" s="37">
        <f t="shared" si="3"/>
        <v>1138.0049999999999</v>
      </c>
      <c r="J18" s="37">
        <f t="shared" si="5"/>
        <v>967.30424999999991</v>
      </c>
      <c r="K18" s="56">
        <f t="shared" si="4"/>
        <v>7579.1133</v>
      </c>
    </row>
    <row r="19" spans="1:11" x14ac:dyDescent="0.25">
      <c r="A19" s="12" t="s">
        <v>93</v>
      </c>
      <c r="B19" s="56">
        <v>4500</v>
      </c>
      <c r="C19" s="12">
        <f t="shared" si="0"/>
        <v>5445</v>
      </c>
      <c r="D19" s="34">
        <v>1.3</v>
      </c>
      <c r="E19" s="35">
        <f t="shared" si="1"/>
        <v>7078.5</v>
      </c>
      <c r="F19" s="12">
        <v>1.55</v>
      </c>
      <c r="G19" s="34">
        <v>1.8</v>
      </c>
      <c r="H19" s="36">
        <f t="shared" si="2"/>
        <v>15191.550000000001</v>
      </c>
      <c r="I19" s="37">
        <f t="shared" si="3"/>
        <v>1265.9625000000001</v>
      </c>
      <c r="J19" s="37">
        <f t="shared" si="5"/>
        <v>1076.068125</v>
      </c>
      <c r="K19" s="56">
        <f t="shared" si="4"/>
        <v>8431.3102500000005</v>
      </c>
    </row>
    <row r="20" spans="1:11" x14ac:dyDescent="0.25">
      <c r="A20" s="12" t="s">
        <v>76</v>
      </c>
      <c r="B20" s="56">
        <v>5200</v>
      </c>
      <c r="C20" s="12">
        <f t="shared" si="0"/>
        <v>6292</v>
      </c>
      <c r="D20" s="34">
        <v>1.3</v>
      </c>
      <c r="E20" s="35">
        <f t="shared" si="1"/>
        <v>8179.6</v>
      </c>
      <c r="F20" s="12">
        <v>1.55</v>
      </c>
      <c r="G20" s="34">
        <v>1.8</v>
      </c>
      <c r="H20" s="36">
        <f t="shared" si="2"/>
        <v>17554.68</v>
      </c>
      <c r="I20" s="37">
        <f t="shared" si="3"/>
        <v>1462.89</v>
      </c>
      <c r="J20" s="37">
        <f t="shared" si="5"/>
        <v>1243.4565</v>
      </c>
      <c r="K20" s="56">
        <f t="shared" si="4"/>
        <v>9742.8474000000006</v>
      </c>
    </row>
    <row r="21" spans="1:11" x14ac:dyDescent="0.25">
      <c r="A21" s="12" t="s">
        <v>89</v>
      </c>
      <c r="B21" s="56">
        <v>1419</v>
      </c>
      <c r="C21" s="12">
        <f t="shared" si="0"/>
        <v>1716.99</v>
      </c>
      <c r="D21" s="34">
        <v>1.3</v>
      </c>
      <c r="E21" s="35">
        <f t="shared" si="1"/>
        <v>2232.087</v>
      </c>
      <c r="F21" s="12">
        <v>1.6</v>
      </c>
      <c r="G21" s="34">
        <v>1.8</v>
      </c>
      <c r="H21" s="36">
        <f t="shared" si="2"/>
        <v>4944.9312000000009</v>
      </c>
      <c r="I21" s="37">
        <f t="shared" si="3"/>
        <v>412.07760000000007</v>
      </c>
      <c r="J21" s="37">
        <f t="shared" si="5"/>
        <v>350.26596000000006</v>
      </c>
      <c r="K21" s="56">
        <f t="shared" si="4"/>
        <v>2744.4368160000008</v>
      </c>
    </row>
    <row r="22" spans="1:11" x14ac:dyDescent="0.25">
      <c r="A22" s="12" t="s">
        <v>118</v>
      </c>
      <c r="B22" s="56">
        <v>1500</v>
      </c>
      <c r="C22" s="12">
        <f t="shared" si="0"/>
        <v>1815</v>
      </c>
      <c r="D22" s="34">
        <v>1.3</v>
      </c>
      <c r="E22" s="35">
        <f t="shared" si="1"/>
        <v>2359.5</v>
      </c>
      <c r="F22" s="12">
        <v>1.6</v>
      </c>
      <c r="G22" s="34">
        <v>1.8</v>
      </c>
      <c r="H22" s="36">
        <f t="shared" si="2"/>
        <v>5227.2</v>
      </c>
      <c r="I22" s="37">
        <f t="shared" si="3"/>
        <v>435.59999999999997</v>
      </c>
      <c r="J22" s="37">
        <f t="shared" si="5"/>
        <v>370.25999999999993</v>
      </c>
      <c r="K22" s="56">
        <f t="shared" si="4"/>
        <v>2901.096</v>
      </c>
    </row>
    <row r="23" spans="1:11" x14ac:dyDescent="0.25">
      <c r="A23" s="12" t="s">
        <v>99</v>
      </c>
      <c r="B23" s="56">
        <v>1497</v>
      </c>
      <c r="C23" s="12">
        <f t="shared" si="0"/>
        <v>1811.37</v>
      </c>
      <c r="D23" s="34">
        <v>1.3</v>
      </c>
      <c r="E23" s="35">
        <f t="shared" si="1"/>
        <v>2354.7809999999999</v>
      </c>
      <c r="F23" s="12">
        <v>1.6</v>
      </c>
      <c r="G23" s="34">
        <v>1.8</v>
      </c>
      <c r="H23" s="36">
        <f t="shared" si="2"/>
        <v>5216.7456000000002</v>
      </c>
      <c r="I23" s="37">
        <f t="shared" si="3"/>
        <v>434.72880000000004</v>
      </c>
      <c r="J23" s="37">
        <f t="shared" si="5"/>
        <v>369.51948000000004</v>
      </c>
      <c r="K23" s="56">
        <f t="shared" si="4"/>
        <v>2895.2938080000004</v>
      </c>
    </row>
    <row r="24" spans="1:11" x14ac:dyDescent="0.25">
      <c r="A24" s="12" t="s">
        <v>98</v>
      </c>
      <c r="B24" s="56">
        <v>1843.1999999999998</v>
      </c>
      <c r="C24" s="12">
        <f t="shared" si="0"/>
        <v>2230.2719999999999</v>
      </c>
      <c r="D24" s="34">
        <v>1.3</v>
      </c>
      <c r="E24" s="35">
        <f t="shared" si="1"/>
        <v>2899.3535999999999</v>
      </c>
      <c r="F24" s="12">
        <v>1.6</v>
      </c>
      <c r="G24" s="34">
        <v>1.8</v>
      </c>
      <c r="H24" s="36">
        <f t="shared" si="2"/>
        <v>6423.18336</v>
      </c>
      <c r="I24" s="37">
        <f t="shared" si="3"/>
        <v>535.26527999999996</v>
      </c>
      <c r="J24" s="37">
        <f t="shared" si="5"/>
        <v>454.97548799999993</v>
      </c>
      <c r="K24" s="56">
        <f t="shared" si="4"/>
        <v>3564.8667648000005</v>
      </c>
    </row>
    <row r="25" spans="1:11" x14ac:dyDescent="0.25">
      <c r="A25" s="12" t="s">
        <v>121</v>
      </c>
      <c r="B25" s="56">
        <v>3098</v>
      </c>
      <c r="C25" s="12">
        <f t="shared" si="0"/>
        <v>3748.58</v>
      </c>
      <c r="D25" s="34">
        <v>1.3</v>
      </c>
      <c r="E25" s="35">
        <f t="shared" si="1"/>
        <v>4873.1540000000005</v>
      </c>
      <c r="F25" s="12">
        <v>1.6</v>
      </c>
      <c r="G25" s="34">
        <v>1.8</v>
      </c>
      <c r="H25" s="36">
        <f t="shared" si="2"/>
        <v>10795.910400000001</v>
      </c>
      <c r="I25" s="37">
        <f t="shared" si="3"/>
        <v>899.65920000000006</v>
      </c>
      <c r="J25" s="37">
        <f t="shared" si="5"/>
        <v>764.71032000000002</v>
      </c>
      <c r="K25" s="56">
        <f t="shared" si="4"/>
        <v>5991.7302720000007</v>
      </c>
    </row>
    <row r="26" spans="1:11" x14ac:dyDescent="0.25">
      <c r="A26" s="12" t="s">
        <v>100</v>
      </c>
      <c r="B26" s="56">
        <v>2292</v>
      </c>
      <c r="C26" s="12">
        <f t="shared" si="0"/>
        <v>2773.3199999999997</v>
      </c>
      <c r="D26" s="34">
        <v>1.3</v>
      </c>
      <c r="E26" s="35">
        <f t="shared" si="1"/>
        <v>3605.3159999999998</v>
      </c>
      <c r="F26" s="12">
        <v>1.65</v>
      </c>
      <c r="G26" s="34">
        <v>1.8</v>
      </c>
      <c r="H26" s="36">
        <f t="shared" si="2"/>
        <v>8236.7603999999992</v>
      </c>
      <c r="I26" s="37">
        <f t="shared" si="3"/>
        <v>686.3966999999999</v>
      </c>
      <c r="J26" s="37">
        <f t="shared" si="5"/>
        <v>583.43719499999986</v>
      </c>
      <c r="K26" s="56">
        <f t="shared" si="4"/>
        <v>4571.4020220000002</v>
      </c>
    </row>
    <row r="27" spans="1:11" x14ac:dyDescent="0.25">
      <c r="A27" s="12" t="s">
        <v>82</v>
      </c>
      <c r="B27" s="56">
        <v>1400</v>
      </c>
      <c r="C27" s="12">
        <f t="shared" si="0"/>
        <v>1694</v>
      </c>
      <c r="D27" s="34">
        <v>1.3</v>
      </c>
      <c r="E27" s="35">
        <f t="shared" si="1"/>
        <v>2202.2000000000003</v>
      </c>
      <c r="F27" s="12">
        <v>1.6</v>
      </c>
      <c r="G27" s="34">
        <v>1.8</v>
      </c>
      <c r="H27" s="36">
        <f t="shared" si="2"/>
        <v>4878.72</v>
      </c>
      <c r="I27" s="37">
        <f t="shared" si="3"/>
        <v>406.56</v>
      </c>
      <c r="J27" s="37">
        <f t="shared" si="5"/>
        <v>345.57599999999996</v>
      </c>
      <c r="K27" s="56">
        <f t="shared" si="4"/>
        <v>2707.6896000000002</v>
      </c>
    </row>
    <row r="28" spans="1:11" x14ac:dyDescent="0.25">
      <c r="A28" s="12" t="s">
        <v>53</v>
      </c>
      <c r="B28" s="56">
        <v>1400</v>
      </c>
      <c r="C28" s="12">
        <f t="shared" si="0"/>
        <v>1694</v>
      </c>
      <c r="D28" s="34">
        <v>1.3</v>
      </c>
      <c r="E28" s="35">
        <f t="shared" si="1"/>
        <v>2202.2000000000003</v>
      </c>
      <c r="F28" s="34">
        <v>1.75</v>
      </c>
      <c r="G28" s="34">
        <v>1.8</v>
      </c>
      <c r="H28" s="36">
        <f t="shared" si="2"/>
        <v>5336.1</v>
      </c>
      <c r="I28" s="37">
        <f t="shared" si="3"/>
        <v>444.67500000000001</v>
      </c>
      <c r="J28" s="37">
        <f t="shared" si="5"/>
        <v>377.97375</v>
      </c>
      <c r="K28" s="56">
        <f t="shared" si="4"/>
        <v>2961.5355000000004</v>
      </c>
    </row>
    <row r="29" spans="1:11" x14ac:dyDescent="0.25">
      <c r="A29" s="12" t="s">
        <v>115</v>
      </c>
      <c r="B29" s="56">
        <v>2800</v>
      </c>
      <c r="C29" s="12">
        <f t="shared" si="0"/>
        <v>3388</v>
      </c>
      <c r="D29" s="34">
        <v>1.3</v>
      </c>
      <c r="E29" s="35">
        <f t="shared" si="1"/>
        <v>4404.4000000000005</v>
      </c>
      <c r="F29" s="12">
        <v>1.7</v>
      </c>
      <c r="G29" s="34">
        <v>1.8</v>
      </c>
      <c r="H29" s="36">
        <f t="shared" si="2"/>
        <v>10367.279999999999</v>
      </c>
      <c r="I29" s="37">
        <f t="shared" si="3"/>
        <v>863.93999999999994</v>
      </c>
      <c r="J29" s="37">
        <f t="shared" si="5"/>
        <v>734.34899999999993</v>
      </c>
      <c r="K29" s="56">
        <f t="shared" si="4"/>
        <v>5753.8404</v>
      </c>
    </row>
    <row r="30" spans="1:11" ht="17.25" customHeight="1" x14ac:dyDescent="0.25">
      <c r="A30" s="12" t="s">
        <v>77</v>
      </c>
      <c r="B30" s="56">
        <v>1548</v>
      </c>
      <c r="C30" s="12">
        <f t="shared" si="0"/>
        <v>1873.08</v>
      </c>
      <c r="D30" s="34">
        <v>1.3</v>
      </c>
      <c r="E30" s="35">
        <f t="shared" si="1"/>
        <v>2435.0039999999999</v>
      </c>
      <c r="F30" s="12">
        <v>1.65</v>
      </c>
      <c r="G30" s="34">
        <v>1.8</v>
      </c>
      <c r="H30" s="36">
        <f t="shared" si="2"/>
        <v>5563.0475999999999</v>
      </c>
      <c r="I30" s="37">
        <f t="shared" si="3"/>
        <v>463.58729999999997</v>
      </c>
      <c r="J30" s="37">
        <f t="shared" si="5"/>
        <v>394.04920499999997</v>
      </c>
      <c r="K30" s="56">
        <f t="shared" si="4"/>
        <v>3087.4914180000001</v>
      </c>
    </row>
    <row r="31" spans="1:11" ht="18" customHeight="1" x14ac:dyDescent="0.25">
      <c r="A31" s="12" t="s">
        <v>83</v>
      </c>
      <c r="B31" s="56">
        <v>1536</v>
      </c>
      <c r="C31" s="12">
        <f t="shared" si="0"/>
        <v>1858.56</v>
      </c>
      <c r="D31" s="34">
        <v>1.3</v>
      </c>
      <c r="E31" s="35">
        <f t="shared" si="1"/>
        <v>2416.1280000000002</v>
      </c>
      <c r="F31" s="12">
        <v>1.65</v>
      </c>
      <c r="G31" s="34">
        <v>1.8</v>
      </c>
      <c r="H31" s="36">
        <f t="shared" si="2"/>
        <v>5519.9232000000002</v>
      </c>
      <c r="I31" s="37">
        <f t="shared" si="3"/>
        <v>459.99360000000001</v>
      </c>
      <c r="J31" s="37">
        <f t="shared" si="5"/>
        <v>390.99455999999998</v>
      </c>
      <c r="K31" s="56">
        <f t="shared" si="4"/>
        <v>3063.5573760000002</v>
      </c>
    </row>
    <row r="32" spans="1:11" ht="18" customHeight="1" x14ac:dyDescent="0.25">
      <c r="A32" s="12" t="s">
        <v>88</v>
      </c>
      <c r="B32" s="56">
        <v>1084</v>
      </c>
      <c r="C32" s="12">
        <f t="shared" si="0"/>
        <v>1311.6399999999999</v>
      </c>
      <c r="D32" s="34">
        <v>1.3</v>
      </c>
      <c r="E32" s="35">
        <f t="shared" si="1"/>
        <v>1705.1319999999998</v>
      </c>
      <c r="F32" s="12">
        <v>1.65</v>
      </c>
      <c r="G32" s="34">
        <v>1.8</v>
      </c>
      <c r="H32" s="36">
        <f t="shared" si="2"/>
        <v>3895.5707999999995</v>
      </c>
      <c r="I32" s="37">
        <f t="shared" si="3"/>
        <v>324.63089999999994</v>
      </c>
      <c r="J32" s="37">
        <f t="shared" si="5"/>
        <v>275.93626499999993</v>
      </c>
      <c r="K32" s="56">
        <f t="shared" si="4"/>
        <v>2162.0417939999998</v>
      </c>
    </row>
    <row r="33" spans="1:11" x14ac:dyDescent="0.25">
      <c r="A33" s="12" t="s">
        <v>58</v>
      </c>
      <c r="B33" s="56">
        <v>900</v>
      </c>
      <c r="C33" s="12">
        <f t="shared" si="0"/>
        <v>1089</v>
      </c>
      <c r="D33" s="34">
        <v>1.3</v>
      </c>
      <c r="E33" s="35">
        <f t="shared" si="1"/>
        <v>1415.7</v>
      </c>
      <c r="F33" s="34">
        <v>1.65</v>
      </c>
      <c r="G33" s="34">
        <v>1.8</v>
      </c>
      <c r="H33" s="36">
        <f t="shared" si="2"/>
        <v>3234.33</v>
      </c>
      <c r="I33" s="37">
        <f t="shared" si="3"/>
        <v>269.52749999999997</v>
      </c>
      <c r="J33" s="37">
        <f t="shared" si="5"/>
        <v>229.09837499999998</v>
      </c>
      <c r="K33" s="56">
        <f t="shared" si="4"/>
        <v>1795.0531500000002</v>
      </c>
    </row>
    <row r="34" spans="1:11" x14ac:dyDescent="0.25">
      <c r="A34" s="12" t="s">
        <v>94</v>
      </c>
      <c r="B34" s="56">
        <v>928.8</v>
      </c>
      <c r="C34" s="12">
        <f t="shared" si="0"/>
        <v>1123.848</v>
      </c>
      <c r="D34" s="34">
        <v>1.3</v>
      </c>
      <c r="E34" s="35">
        <f t="shared" si="1"/>
        <v>1461.0024000000001</v>
      </c>
      <c r="F34" s="12">
        <v>1.7</v>
      </c>
      <c r="G34" s="34">
        <v>1.8</v>
      </c>
      <c r="H34" s="36">
        <f t="shared" si="2"/>
        <v>3438.9748799999998</v>
      </c>
      <c r="I34" s="37">
        <f t="shared" si="3"/>
        <v>286.58123999999998</v>
      </c>
      <c r="J34" s="37">
        <f t="shared" si="5"/>
        <v>243.59405399999997</v>
      </c>
      <c r="K34" s="56">
        <f t="shared" si="4"/>
        <v>1908.6310584</v>
      </c>
    </row>
    <row r="35" spans="1:11" x14ac:dyDescent="0.25">
      <c r="A35" s="12" t="s">
        <v>66</v>
      </c>
      <c r="B35" s="56">
        <v>800</v>
      </c>
      <c r="C35" s="12">
        <f t="shared" si="0"/>
        <v>968</v>
      </c>
      <c r="D35" s="34">
        <v>1.3</v>
      </c>
      <c r="E35" s="35">
        <f t="shared" si="1"/>
        <v>1258.4000000000001</v>
      </c>
      <c r="F35" s="12">
        <v>1.65</v>
      </c>
      <c r="G35" s="34">
        <v>1.8</v>
      </c>
      <c r="H35" s="36">
        <f t="shared" si="2"/>
        <v>2874.9599999999996</v>
      </c>
      <c r="I35" s="37">
        <f t="shared" si="3"/>
        <v>239.57999999999996</v>
      </c>
      <c r="J35" s="37">
        <f t="shared" si="5"/>
        <v>203.64299999999994</v>
      </c>
      <c r="K35" s="56">
        <f t="shared" si="4"/>
        <v>1595.6027999999999</v>
      </c>
    </row>
    <row r="36" spans="1:11" x14ac:dyDescent="0.25">
      <c r="A36" s="12" t="s">
        <v>119</v>
      </c>
      <c r="B36" s="56">
        <v>1704</v>
      </c>
      <c r="C36" s="12">
        <f t="shared" si="0"/>
        <v>2061.84</v>
      </c>
      <c r="D36" s="34">
        <v>1.3</v>
      </c>
      <c r="E36" s="35">
        <f t="shared" si="1"/>
        <v>2680.3920000000003</v>
      </c>
      <c r="F36" s="12">
        <v>1.65</v>
      </c>
      <c r="G36" s="34">
        <v>1.8</v>
      </c>
      <c r="H36" s="36">
        <f t="shared" si="2"/>
        <v>6123.6648000000005</v>
      </c>
      <c r="I36" s="37">
        <f t="shared" si="3"/>
        <v>510.30540000000002</v>
      </c>
      <c r="J36" s="37">
        <f t="shared" si="5"/>
        <v>433.75959</v>
      </c>
      <c r="K36" s="56">
        <f t="shared" si="4"/>
        <v>3398.6339640000006</v>
      </c>
    </row>
    <row r="37" spans="1:11" x14ac:dyDescent="0.25">
      <c r="A37" s="12" t="s">
        <v>95</v>
      </c>
      <c r="B37" s="56">
        <v>1084</v>
      </c>
      <c r="C37" s="12">
        <f t="shared" si="0"/>
        <v>1311.6399999999999</v>
      </c>
      <c r="D37" s="34">
        <v>1.3</v>
      </c>
      <c r="E37" s="35">
        <f t="shared" si="1"/>
        <v>1705.1319999999998</v>
      </c>
      <c r="F37" s="12">
        <v>1.65</v>
      </c>
      <c r="G37" s="34">
        <v>1.8</v>
      </c>
      <c r="H37" s="36">
        <f t="shared" si="2"/>
        <v>3895.5707999999995</v>
      </c>
      <c r="I37" s="37">
        <f t="shared" si="3"/>
        <v>324.63089999999994</v>
      </c>
      <c r="J37" s="37">
        <f t="shared" si="5"/>
        <v>275.93626499999993</v>
      </c>
      <c r="K37" s="56">
        <f t="shared" si="4"/>
        <v>2162.0417939999998</v>
      </c>
    </row>
    <row r="38" spans="1:11" x14ac:dyDescent="0.25">
      <c r="A38" s="12" t="s">
        <v>90</v>
      </c>
      <c r="B38" s="56">
        <v>680.4</v>
      </c>
      <c r="C38" s="12">
        <f t="shared" si="0"/>
        <v>823.28399999999999</v>
      </c>
      <c r="D38" s="34">
        <v>1.3</v>
      </c>
      <c r="E38" s="35">
        <f t="shared" si="1"/>
        <v>1070.2692</v>
      </c>
      <c r="F38" s="12">
        <v>1.5</v>
      </c>
      <c r="G38" s="34">
        <v>1.8</v>
      </c>
      <c r="H38" s="36">
        <f t="shared" si="2"/>
        <v>2222.8667999999998</v>
      </c>
      <c r="I38" s="37">
        <f t="shared" si="3"/>
        <v>185.23889999999997</v>
      </c>
      <c r="J38" s="37">
        <f t="shared" si="5"/>
        <v>157.45306499999998</v>
      </c>
      <c r="K38" s="56">
        <f t="shared" si="4"/>
        <v>1233.6910740000001</v>
      </c>
    </row>
    <row r="39" spans="1:11" x14ac:dyDescent="0.25">
      <c r="A39" s="12" t="s">
        <v>61</v>
      </c>
      <c r="B39" s="56">
        <v>700</v>
      </c>
      <c r="C39" s="12">
        <f t="shared" si="0"/>
        <v>847</v>
      </c>
      <c r="D39" s="34">
        <v>1.3</v>
      </c>
      <c r="E39" s="35">
        <f t="shared" si="1"/>
        <v>1101.1000000000001</v>
      </c>
      <c r="F39" s="12">
        <v>1.65</v>
      </c>
      <c r="G39" s="34">
        <v>1.8</v>
      </c>
      <c r="H39" s="36">
        <f t="shared" si="2"/>
        <v>2515.59</v>
      </c>
      <c r="I39" s="37">
        <f t="shared" si="3"/>
        <v>209.63250000000002</v>
      </c>
      <c r="J39" s="37">
        <f t="shared" si="5"/>
        <v>178.18762500000003</v>
      </c>
      <c r="K39" s="56">
        <f t="shared" si="4"/>
        <v>1396.1524500000003</v>
      </c>
    </row>
    <row r="40" spans="1:11" x14ac:dyDescent="0.25">
      <c r="A40" s="12" t="s">
        <v>60</v>
      </c>
      <c r="B40" s="56">
        <v>700</v>
      </c>
      <c r="C40" s="12">
        <f t="shared" si="0"/>
        <v>847</v>
      </c>
      <c r="D40" s="34">
        <v>1.3</v>
      </c>
      <c r="E40" s="35">
        <f t="shared" si="1"/>
        <v>1101.1000000000001</v>
      </c>
      <c r="F40" s="12">
        <v>1.7</v>
      </c>
      <c r="G40" s="34">
        <v>1.8</v>
      </c>
      <c r="H40" s="36">
        <f t="shared" si="2"/>
        <v>2591.8199999999997</v>
      </c>
      <c r="I40" s="37">
        <f t="shared" si="3"/>
        <v>215.98499999999999</v>
      </c>
      <c r="J40" s="37">
        <f t="shared" si="5"/>
        <v>183.58724999999998</v>
      </c>
      <c r="K40" s="56">
        <f t="shared" si="4"/>
        <v>1438.4601</v>
      </c>
    </row>
    <row r="41" spans="1:11" x14ac:dyDescent="0.25">
      <c r="A41" s="12" t="s">
        <v>103</v>
      </c>
      <c r="B41" s="56">
        <v>700</v>
      </c>
      <c r="C41" s="12">
        <f t="shared" si="0"/>
        <v>847</v>
      </c>
      <c r="D41" s="34">
        <v>1.3</v>
      </c>
      <c r="E41" s="35">
        <f t="shared" si="1"/>
        <v>1101.1000000000001</v>
      </c>
      <c r="F41" s="12">
        <v>1.7</v>
      </c>
      <c r="G41" s="34">
        <v>1.8</v>
      </c>
      <c r="H41" s="36">
        <f t="shared" si="2"/>
        <v>2591.8199999999997</v>
      </c>
      <c r="I41" s="37">
        <f t="shared" si="3"/>
        <v>215.98499999999999</v>
      </c>
      <c r="J41" s="37">
        <f t="shared" si="5"/>
        <v>183.58724999999998</v>
      </c>
      <c r="K41" s="56">
        <f t="shared" si="4"/>
        <v>1438.4601</v>
      </c>
    </row>
    <row r="42" spans="1:11" x14ac:dyDescent="0.25">
      <c r="A42" s="12" t="s">
        <v>67</v>
      </c>
      <c r="B42" s="56">
        <v>700</v>
      </c>
      <c r="C42" s="12">
        <f t="shared" si="0"/>
        <v>847</v>
      </c>
      <c r="D42" s="34">
        <v>1.3</v>
      </c>
      <c r="E42" s="35">
        <f t="shared" si="1"/>
        <v>1101.1000000000001</v>
      </c>
      <c r="F42" s="34">
        <v>1.6</v>
      </c>
      <c r="G42" s="34">
        <v>1.8</v>
      </c>
      <c r="H42" s="36">
        <f t="shared" si="2"/>
        <v>2439.36</v>
      </c>
      <c r="I42" s="37">
        <f t="shared" si="3"/>
        <v>203.28</v>
      </c>
      <c r="J42" s="37">
        <f t="shared" si="5"/>
        <v>172.78799999999998</v>
      </c>
      <c r="K42" s="56">
        <f t="shared" si="4"/>
        <v>1353.8448000000001</v>
      </c>
    </row>
    <row r="43" spans="1:11" x14ac:dyDescent="0.25">
      <c r="A43" s="12" t="s">
        <v>102</v>
      </c>
      <c r="B43" s="56">
        <v>700</v>
      </c>
      <c r="C43" s="12">
        <f t="shared" si="0"/>
        <v>847</v>
      </c>
      <c r="D43" s="34">
        <v>1.3</v>
      </c>
      <c r="E43" s="35">
        <f t="shared" si="1"/>
        <v>1101.1000000000001</v>
      </c>
      <c r="F43" s="12">
        <v>1.6</v>
      </c>
      <c r="G43" s="34">
        <v>1.8</v>
      </c>
      <c r="H43" s="36">
        <f t="shared" si="2"/>
        <v>2439.36</v>
      </c>
      <c r="I43" s="37">
        <f t="shared" si="3"/>
        <v>203.28</v>
      </c>
      <c r="J43" s="37">
        <f t="shared" si="5"/>
        <v>172.78799999999998</v>
      </c>
      <c r="K43" s="56">
        <f t="shared" si="4"/>
        <v>1353.8448000000001</v>
      </c>
    </row>
    <row r="44" spans="1:11" x14ac:dyDescent="0.25">
      <c r="A44" s="12" t="s">
        <v>75</v>
      </c>
      <c r="B44" s="56">
        <v>880</v>
      </c>
      <c r="C44" s="12">
        <f t="shared" si="0"/>
        <v>1064.8</v>
      </c>
      <c r="D44" s="34">
        <v>1.3</v>
      </c>
      <c r="E44" s="35">
        <f t="shared" si="1"/>
        <v>1384.24</v>
      </c>
      <c r="F44" s="34">
        <v>1.6</v>
      </c>
      <c r="G44" s="34">
        <v>1.8</v>
      </c>
      <c r="H44" s="36">
        <f t="shared" si="2"/>
        <v>3066.6240000000003</v>
      </c>
      <c r="I44" s="37">
        <f t="shared" si="3"/>
        <v>255.55200000000002</v>
      </c>
      <c r="J44" s="37">
        <f t="shared" si="5"/>
        <v>217.2192</v>
      </c>
      <c r="K44" s="56">
        <f t="shared" si="4"/>
        <v>1701.9763200000002</v>
      </c>
    </row>
    <row r="45" spans="1:11" x14ac:dyDescent="0.25">
      <c r="A45" s="12" t="s">
        <v>113</v>
      </c>
      <c r="B45" s="56">
        <v>900</v>
      </c>
      <c r="C45" s="12">
        <f t="shared" si="0"/>
        <v>1089</v>
      </c>
      <c r="D45" s="34">
        <v>1.3</v>
      </c>
      <c r="E45" s="35">
        <f t="shared" si="1"/>
        <v>1415.7</v>
      </c>
      <c r="F45" s="12">
        <v>1.65</v>
      </c>
      <c r="G45" s="34">
        <v>1.8</v>
      </c>
      <c r="H45" s="36">
        <f t="shared" si="2"/>
        <v>3234.33</v>
      </c>
      <c r="I45" s="37">
        <f t="shared" si="3"/>
        <v>269.52749999999997</v>
      </c>
      <c r="J45" s="37">
        <f t="shared" si="5"/>
        <v>229.09837499999998</v>
      </c>
      <c r="K45" s="56">
        <f t="shared" si="4"/>
        <v>1795.0531500000002</v>
      </c>
    </row>
    <row r="46" spans="1:11" x14ac:dyDescent="0.25">
      <c r="A46" s="12" t="s">
        <v>112</v>
      </c>
      <c r="B46" s="56">
        <v>900</v>
      </c>
      <c r="C46" s="12">
        <f t="shared" si="0"/>
        <v>1089</v>
      </c>
      <c r="D46" s="34">
        <v>1.3</v>
      </c>
      <c r="E46" s="35">
        <f t="shared" si="1"/>
        <v>1415.7</v>
      </c>
      <c r="F46" s="12">
        <v>1.65</v>
      </c>
      <c r="G46" s="34">
        <v>1.8</v>
      </c>
      <c r="H46" s="36">
        <f t="shared" si="2"/>
        <v>3234.33</v>
      </c>
      <c r="I46" s="37">
        <f t="shared" si="3"/>
        <v>269.52749999999997</v>
      </c>
      <c r="J46" s="37">
        <f t="shared" si="5"/>
        <v>229.09837499999998</v>
      </c>
      <c r="K46" s="56">
        <f t="shared" si="4"/>
        <v>1795.0531500000002</v>
      </c>
    </row>
    <row r="47" spans="1:11" x14ac:dyDescent="0.25">
      <c r="A47" s="12" t="s">
        <v>114</v>
      </c>
      <c r="B47" s="56">
        <v>1387.2</v>
      </c>
      <c r="C47" s="12">
        <f t="shared" si="0"/>
        <v>1678.5119999999999</v>
      </c>
      <c r="D47" s="34">
        <v>1.3</v>
      </c>
      <c r="E47" s="35">
        <f t="shared" si="1"/>
        <v>2182.0655999999999</v>
      </c>
      <c r="F47" s="34">
        <v>1.65</v>
      </c>
      <c r="G47" s="34">
        <v>1.8</v>
      </c>
      <c r="H47" s="36">
        <f t="shared" si="2"/>
        <v>4985.1806399999996</v>
      </c>
      <c r="I47" s="37">
        <f t="shared" si="3"/>
        <v>415.43171999999998</v>
      </c>
      <c r="J47" s="37">
        <f t="shared" si="5"/>
        <v>353.116962</v>
      </c>
      <c r="K47" s="56">
        <f t="shared" si="4"/>
        <v>2766.7752552000002</v>
      </c>
    </row>
    <row r="48" spans="1:11" x14ac:dyDescent="0.25">
      <c r="A48" s="34" t="s">
        <v>41</v>
      </c>
      <c r="B48" s="57">
        <v>800</v>
      </c>
      <c r="C48" s="34">
        <f t="shared" si="0"/>
        <v>968</v>
      </c>
      <c r="D48" s="34">
        <v>1.3</v>
      </c>
      <c r="E48" s="35">
        <f t="shared" si="1"/>
        <v>1258.4000000000001</v>
      </c>
      <c r="F48" s="34">
        <v>1.7</v>
      </c>
      <c r="G48" s="34">
        <v>1.8</v>
      </c>
      <c r="H48" s="36">
        <f t="shared" si="2"/>
        <v>2962.08</v>
      </c>
      <c r="I48" s="37">
        <f t="shared" si="3"/>
        <v>246.84</v>
      </c>
      <c r="J48" s="37">
        <f t="shared" si="5"/>
        <v>209.81399999999999</v>
      </c>
      <c r="K48" s="56">
        <f t="shared" si="4"/>
        <v>1643.9544000000001</v>
      </c>
    </row>
    <row r="49" spans="1:11" x14ac:dyDescent="0.25">
      <c r="A49" s="34" t="s">
        <v>56</v>
      </c>
      <c r="B49" s="57">
        <v>800</v>
      </c>
      <c r="C49" s="34">
        <f t="shared" si="0"/>
        <v>968</v>
      </c>
      <c r="D49" s="34">
        <v>1.3</v>
      </c>
      <c r="E49" s="35">
        <f t="shared" si="1"/>
        <v>1258.4000000000001</v>
      </c>
      <c r="F49" s="34">
        <v>1.7</v>
      </c>
      <c r="G49" s="34">
        <v>1.8</v>
      </c>
      <c r="H49" s="36">
        <f t="shared" si="2"/>
        <v>2962.08</v>
      </c>
      <c r="I49" s="37">
        <f t="shared" si="3"/>
        <v>246.84</v>
      </c>
      <c r="J49" s="37">
        <f t="shared" si="5"/>
        <v>209.81399999999999</v>
      </c>
      <c r="K49" s="56">
        <f t="shared" si="4"/>
        <v>1643.9544000000001</v>
      </c>
    </row>
    <row r="50" spans="1:11" x14ac:dyDescent="0.25">
      <c r="A50" s="34" t="s">
        <v>97</v>
      </c>
      <c r="B50" s="57">
        <v>1300</v>
      </c>
      <c r="C50" s="34">
        <f t="shared" si="0"/>
        <v>1573</v>
      </c>
      <c r="D50" s="34">
        <v>1.3</v>
      </c>
      <c r="E50" s="35">
        <f t="shared" si="1"/>
        <v>2044.9</v>
      </c>
      <c r="F50" s="34">
        <v>1.65</v>
      </c>
      <c r="G50" s="34">
        <v>1.8</v>
      </c>
      <c r="H50" s="36">
        <f t="shared" si="2"/>
        <v>4671.8099999999995</v>
      </c>
      <c r="I50" s="37">
        <f t="shared" si="3"/>
        <v>389.31749999999994</v>
      </c>
      <c r="J50" s="37">
        <f t="shared" si="5"/>
        <v>330.91987499999993</v>
      </c>
      <c r="K50" s="56">
        <f t="shared" si="4"/>
        <v>2592.85455</v>
      </c>
    </row>
    <row r="51" spans="1:11" x14ac:dyDescent="0.25">
      <c r="A51" s="34" t="s">
        <v>105</v>
      </c>
      <c r="B51" s="57">
        <v>1900</v>
      </c>
      <c r="C51" s="34">
        <f t="shared" si="0"/>
        <v>2299</v>
      </c>
      <c r="D51" s="34">
        <v>1.3</v>
      </c>
      <c r="E51" s="35">
        <f t="shared" si="1"/>
        <v>2988.7000000000003</v>
      </c>
      <c r="F51" s="34">
        <v>1.6</v>
      </c>
      <c r="G51" s="34">
        <v>1.8</v>
      </c>
      <c r="H51" s="36">
        <f t="shared" si="2"/>
        <v>6621.12</v>
      </c>
      <c r="I51" s="37">
        <f t="shared" si="3"/>
        <v>551.76</v>
      </c>
      <c r="J51" s="37">
        <f t="shared" si="5"/>
        <v>468.99599999999998</v>
      </c>
      <c r="K51" s="56">
        <f t="shared" si="4"/>
        <v>3674.7216000000003</v>
      </c>
    </row>
    <row r="52" spans="1:11" x14ac:dyDescent="0.25">
      <c r="A52" s="34" t="s">
        <v>117</v>
      </c>
      <c r="B52" s="57">
        <v>1550</v>
      </c>
      <c r="C52" s="34">
        <f t="shared" si="0"/>
        <v>1875.5</v>
      </c>
      <c r="D52" s="34">
        <v>1.3</v>
      </c>
      <c r="E52" s="35">
        <f t="shared" si="1"/>
        <v>2438.15</v>
      </c>
      <c r="F52" s="34">
        <v>1.6</v>
      </c>
      <c r="G52" s="34">
        <v>1.8</v>
      </c>
      <c r="H52" s="36">
        <f t="shared" si="2"/>
        <v>5401.4400000000005</v>
      </c>
      <c r="I52" s="37">
        <f t="shared" si="3"/>
        <v>450.12000000000006</v>
      </c>
      <c r="J52" s="37">
        <f t="shared" si="5"/>
        <v>382.60200000000003</v>
      </c>
      <c r="K52" s="56">
        <f t="shared" si="4"/>
        <v>2997.7992000000004</v>
      </c>
    </row>
    <row r="53" spans="1:11" x14ac:dyDescent="0.25">
      <c r="A53" s="12" t="s">
        <v>72</v>
      </c>
      <c r="B53" s="56">
        <v>700</v>
      </c>
      <c r="C53" s="12">
        <f t="shared" si="0"/>
        <v>847</v>
      </c>
      <c r="D53" s="34">
        <v>1.3</v>
      </c>
      <c r="E53" s="35">
        <f t="shared" si="1"/>
        <v>1101.1000000000001</v>
      </c>
      <c r="F53" s="34">
        <v>1.55</v>
      </c>
      <c r="G53" s="34">
        <v>1.8</v>
      </c>
      <c r="H53" s="36">
        <f t="shared" si="2"/>
        <v>2363.13</v>
      </c>
      <c r="I53" s="37">
        <f t="shared" si="3"/>
        <v>196.92750000000001</v>
      </c>
      <c r="J53" s="37">
        <f t="shared" si="5"/>
        <v>167.388375</v>
      </c>
      <c r="K53" s="56">
        <f t="shared" si="4"/>
        <v>1311.5371500000001</v>
      </c>
    </row>
    <row r="54" spans="1:11" x14ac:dyDescent="0.25">
      <c r="A54" s="12" t="s">
        <v>106</v>
      </c>
      <c r="B54" s="56">
        <v>1052.3999999999999</v>
      </c>
      <c r="C54" s="12">
        <f t="shared" si="0"/>
        <v>1273.4039999999998</v>
      </c>
      <c r="D54" s="34">
        <v>1.3</v>
      </c>
      <c r="E54" s="35">
        <f t="shared" si="1"/>
        <v>1655.4251999999997</v>
      </c>
      <c r="F54" s="34">
        <v>1.5</v>
      </c>
      <c r="G54" s="34">
        <v>1.8</v>
      </c>
      <c r="H54" s="36">
        <f t="shared" si="2"/>
        <v>3438.1907999999999</v>
      </c>
      <c r="I54" s="37">
        <f t="shared" si="3"/>
        <v>286.51589999999999</v>
      </c>
      <c r="J54" s="37">
        <f t="shared" si="5"/>
        <v>243.53851499999999</v>
      </c>
      <c r="K54" s="56">
        <f t="shared" si="4"/>
        <v>1908.1958940000002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FCCEC-FC60-433D-8604-4F0ED65003D4}">
  <dimension ref="A1:K6"/>
  <sheetViews>
    <sheetView zoomScale="87" zoomScaleNormal="87" workbookViewId="0">
      <selection activeCell="B1" sqref="B1:I1048576"/>
    </sheetView>
  </sheetViews>
  <sheetFormatPr baseColWidth="10" defaultRowHeight="15" x14ac:dyDescent="0.25"/>
  <cols>
    <col min="1" max="1" width="37.42578125" style="1" bestFit="1" customWidth="1"/>
    <col min="2" max="2" width="13" style="1" hidden="1" customWidth="1"/>
    <col min="3" max="3" width="12" style="1" hidden="1" customWidth="1"/>
    <col min="4" max="4" width="16.5703125" style="1" hidden="1" customWidth="1"/>
    <col min="5" max="5" width="23" style="1" hidden="1" customWidth="1"/>
    <col min="6" max="6" width="12.28515625" style="1" hidden="1" customWidth="1"/>
    <col min="7" max="7" width="13.5703125" style="1" hidden="1" customWidth="1"/>
    <col min="8" max="8" width="20" style="1" hidden="1" customWidth="1"/>
    <col min="9" max="9" width="15.5703125" style="1" hidden="1" customWidth="1"/>
    <col min="10" max="10" width="15.28515625" style="1" customWidth="1"/>
    <col min="11" max="11" width="10.140625" style="1" bestFit="1" customWidth="1"/>
    <col min="12" max="16384" width="11.42578125" style="1"/>
  </cols>
  <sheetData>
    <row r="1" spans="1:11" ht="15.75" x14ac:dyDescent="0.25">
      <c r="A1" s="32" t="s">
        <v>37</v>
      </c>
      <c r="B1" s="12"/>
      <c r="C1" s="12"/>
      <c r="D1" s="12"/>
      <c r="E1" s="12"/>
      <c r="F1" s="12"/>
      <c r="G1" s="12"/>
      <c r="H1" s="12"/>
      <c r="I1" s="12"/>
      <c r="J1" s="14"/>
    </row>
    <row r="2" spans="1:11" ht="44.25" customHeight="1" x14ac:dyDescent="0.25">
      <c r="A2" s="54" t="s">
        <v>7</v>
      </c>
      <c r="B2" s="54" t="s">
        <v>31</v>
      </c>
      <c r="C2" s="54" t="s">
        <v>32</v>
      </c>
      <c r="D2" s="54" t="s">
        <v>33</v>
      </c>
      <c r="E2" s="54" t="s">
        <v>14</v>
      </c>
      <c r="F2" s="54" t="s">
        <v>34</v>
      </c>
      <c r="G2" s="54" t="s">
        <v>35</v>
      </c>
      <c r="H2" s="54" t="s">
        <v>36</v>
      </c>
      <c r="I2" s="55" t="s">
        <v>109</v>
      </c>
      <c r="J2" s="55" t="s">
        <v>116</v>
      </c>
      <c r="K2" s="54" t="s">
        <v>64</v>
      </c>
    </row>
    <row r="3" spans="1:11" hidden="1" x14ac:dyDescent="0.25">
      <c r="A3" s="12"/>
      <c r="B3" s="12"/>
      <c r="C3" s="12">
        <v>1.21</v>
      </c>
      <c r="D3" s="34"/>
      <c r="E3" s="34"/>
      <c r="F3" s="34"/>
      <c r="G3" s="34"/>
      <c r="H3" s="12"/>
      <c r="I3" s="12">
        <v>12</v>
      </c>
      <c r="J3" s="14">
        <v>0.85</v>
      </c>
      <c r="K3" s="1">
        <v>0.55500000000000005</v>
      </c>
    </row>
    <row r="4" spans="1:11" x14ac:dyDescent="0.25">
      <c r="A4" s="12" t="s">
        <v>122</v>
      </c>
      <c r="B4" s="56">
        <v>1812</v>
      </c>
      <c r="C4" s="12">
        <f t="shared" ref="C4:C5" si="0">B4*$C$3</f>
        <v>2192.52</v>
      </c>
      <c r="D4" s="34">
        <v>1.35</v>
      </c>
      <c r="E4" s="35">
        <f t="shared" ref="E4:E5" si="1">C4*D4</f>
        <v>2959.902</v>
      </c>
      <c r="F4" s="34">
        <v>1.65</v>
      </c>
      <c r="G4" s="34">
        <v>1.8</v>
      </c>
      <c r="H4" s="36">
        <f t="shared" ref="H4:H5" si="2">C4*F4*G4</f>
        <v>6511.7843999999996</v>
      </c>
      <c r="I4" s="37">
        <f t="shared" ref="I4:I5" si="3">H4/$I$3</f>
        <v>542.64869999999996</v>
      </c>
      <c r="J4" s="37">
        <f>I4*$J$3</f>
        <v>461.25139499999995</v>
      </c>
      <c r="K4" s="56">
        <f t="shared" ref="K4:K5" si="4">H4*$K$3</f>
        <v>3614.0403420000002</v>
      </c>
    </row>
    <row r="5" spans="1:11" ht="14.25" customHeight="1" x14ac:dyDescent="0.25">
      <c r="A5" s="58" t="s">
        <v>123</v>
      </c>
      <c r="B5" s="59">
        <v>6397</v>
      </c>
      <c r="C5" s="58">
        <f t="shared" si="0"/>
        <v>7740.37</v>
      </c>
      <c r="D5" s="60">
        <v>1.35</v>
      </c>
      <c r="E5" s="61">
        <f t="shared" si="1"/>
        <v>10449.4995</v>
      </c>
      <c r="F5" s="58">
        <v>1.6</v>
      </c>
      <c r="G5" s="60">
        <v>1.8</v>
      </c>
      <c r="H5" s="62">
        <f t="shared" si="2"/>
        <v>22292.265600000002</v>
      </c>
      <c r="I5" s="63">
        <f t="shared" si="3"/>
        <v>1857.6888000000001</v>
      </c>
      <c r="J5" s="63">
        <f t="shared" ref="J5" si="5">I5*$J$3</f>
        <v>1579.03548</v>
      </c>
      <c r="K5" s="59">
        <f t="shared" si="4"/>
        <v>12372.207408000002</v>
      </c>
    </row>
    <row r="6" spans="1:11" s="14" customFormat="1" x14ac:dyDescent="0.25">
      <c r="A6" s="12" t="s">
        <v>124</v>
      </c>
      <c r="B6" s="12">
        <v>1200</v>
      </c>
      <c r="C6" s="12">
        <f t="shared" ref="C6" si="6">B6*$C$3</f>
        <v>1452</v>
      </c>
      <c r="D6" s="34">
        <v>1.35</v>
      </c>
      <c r="E6" s="35">
        <f t="shared" ref="E6" si="7">C6*D6</f>
        <v>1960.2</v>
      </c>
      <c r="F6" s="34">
        <v>1.75</v>
      </c>
      <c r="G6" s="34">
        <v>1.8</v>
      </c>
      <c r="H6" s="36">
        <f t="shared" ref="H6" si="8">C6*F6*G6</f>
        <v>4573.8</v>
      </c>
      <c r="I6" s="37">
        <f t="shared" ref="I6" si="9">H6/$I$3</f>
        <v>381.15000000000003</v>
      </c>
      <c r="J6" s="37">
        <f>I6*$J$3</f>
        <v>323.97750000000002</v>
      </c>
      <c r="K6" s="56">
        <f t="shared" ref="K6" si="10">H6*$K$3</f>
        <v>2538.4590000000003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2DDF0-8915-4576-9522-A95AD5E6A552}">
  <dimension ref="A1:K9"/>
  <sheetViews>
    <sheetView tabSelected="1" zoomScale="87" zoomScaleNormal="87" workbookViewId="0">
      <selection activeCell="R13" sqref="R13"/>
    </sheetView>
  </sheetViews>
  <sheetFormatPr baseColWidth="10" defaultRowHeight="15" x14ac:dyDescent="0.25"/>
  <cols>
    <col min="1" max="1" width="37.42578125" style="1" bestFit="1" customWidth="1"/>
    <col min="2" max="2" width="13" style="1" hidden="1" customWidth="1"/>
    <col min="3" max="3" width="12" style="1" hidden="1" customWidth="1"/>
    <col min="4" max="4" width="16.5703125" style="1" hidden="1" customWidth="1"/>
    <col min="5" max="5" width="23" style="1" hidden="1" customWidth="1"/>
    <col min="6" max="6" width="12.28515625" style="1" hidden="1" customWidth="1"/>
    <col min="7" max="7" width="16.42578125" style="1" hidden="1" customWidth="1"/>
    <col min="8" max="8" width="12.28515625" style="1" hidden="1" customWidth="1"/>
    <col min="9" max="9" width="15.5703125" style="1" bestFit="1" customWidth="1"/>
    <col min="10" max="10" width="15.28515625" style="1" customWidth="1"/>
    <col min="11" max="11" width="10.140625" style="1" bestFit="1" customWidth="1"/>
    <col min="12" max="16384" width="11.42578125" style="1"/>
  </cols>
  <sheetData>
    <row r="1" spans="1:11" ht="15.75" x14ac:dyDescent="0.25">
      <c r="A1" s="32" t="s">
        <v>37</v>
      </c>
      <c r="B1" s="12"/>
      <c r="C1" s="12"/>
      <c r="D1" s="12"/>
      <c r="E1" s="12"/>
      <c r="F1" s="12"/>
      <c r="G1" s="12"/>
      <c r="H1" s="12"/>
      <c r="I1" s="12"/>
      <c r="J1" s="14"/>
    </row>
    <row r="2" spans="1:11" ht="43.5" customHeight="1" x14ac:dyDescent="0.25">
      <c r="A2" s="54" t="s">
        <v>7</v>
      </c>
      <c r="B2" s="54" t="s">
        <v>31</v>
      </c>
      <c r="C2" s="54" t="s">
        <v>32</v>
      </c>
      <c r="D2" s="54" t="s">
        <v>33</v>
      </c>
      <c r="E2" s="54" t="s">
        <v>14</v>
      </c>
      <c r="F2" s="54" t="s">
        <v>34</v>
      </c>
      <c r="G2" s="54" t="s">
        <v>125</v>
      </c>
      <c r="H2" s="55" t="s">
        <v>126</v>
      </c>
      <c r="I2" s="55" t="s">
        <v>127</v>
      </c>
      <c r="J2" s="55" t="s">
        <v>128</v>
      </c>
      <c r="K2" s="54" t="s">
        <v>64</v>
      </c>
    </row>
    <row r="3" spans="1:11" hidden="1" x14ac:dyDescent="0.25">
      <c r="A3" s="12"/>
      <c r="B3" s="12"/>
      <c r="C3" s="12">
        <v>1.21</v>
      </c>
      <c r="D3" s="34"/>
      <c r="E3" s="34"/>
      <c r="F3" s="34"/>
      <c r="G3" s="34"/>
      <c r="H3" s="12"/>
      <c r="I3" s="12">
        <v>12</v>
      </c>
      <c r="J3" s="14">
        <v>6</v>
      </c>
    </row>
    <row r="4" spans="1:11" x14ac:dyDescent="0.25">
      <c r="A4" s="12" t="s">
        <v>122</v>
      </c>
      <c r="B4" s="56">
        <v>2800</v>
      </c>
      <c r="C4" s="12">
        <f t="shared" ref="C4:C9" si="0">B4*$C$3</f>
        <v>3388</v>
      </c>
      <c r="D4" s="34">
        <v>1.35</v>
      </c>
      <c r="E4" s="35">
        <f t="shared" ref="E4:E8" si="1">C4*D4</f>
        <v>4573.8</v>
      </c>
      <c r="F4" s="34">
        <v>1.65</v>
      </c>
      <c r="G4" s="34">
        <v>1.3</v>
      </c>
      <c r="H4" s="64">
        <v>1.19</v>
      </c>
      <c r="I4" s="37">
        <f>C4*F4*G4/$I$3</f>
        <v>605.60500000000002</v>
      </c>
      <c r="J4" s="37">
        <f>C4*F4*H4/$J$3</f>
        <v>1108.723</v>
      </c>
      <c r="K4" s="56">
        <f>C4*F4</f>
        <v>5590.2</v>
      </c>
    </row>
    <row r="5" spans="1:11" x14ac:dyDescent="0.25">
      <c r="A5" s="12" t="s">
        <v>130</v>
      </c>
      <c r="B5" s="59">
        <v>2400</v>
      </c>
      <c r="C5" s="12">
        <f t="shared" ref="C5" si="2">B5*$C$3</f>
        <v>2904</v>
      </c>
      <c r="D5" s="34">
        <v>2.35</v>
      </c>
      <c r="E5" s="35">
        <f t="shared" ref="E5" si="3">C5*D5</f>
        <v>6824.4000000000005</v>
      </c>
      <c r="F5" s="34">
        <v>1.65</v>
      </c>
      <c r="G5" s="34">
        <v>1.3</v>
      </c>
      <c r="H5" s="64">
        <v>1.19</v>
      </c>
      <c r="I5" s="37">
        <f>C5*F5*G5/$I$3</f>
        <v>519.09</v>
      </c>
      <c r="J5" s="37">
        <f>C5*F5*H5/$J$3</f>
        <v>950.33399999999983</v>
      </c>
      <c r="K5" s="56">
        <f>C5*F5</f>
        <v>4791.5999999999995</v>
      </c>
    </row>
    <row r="6" spans="1:11" ht="14.25" customHeight="1" x14ac:dyDescent="0.25">
      <c r="A6" s="58" t="s">
        <v>123</v>
      </c>
      <c r="B6" s="59">
        <v>0</v>
      </c>
      <c r="C6" s="12">
        <f t="shared" si="0"/>
        <v>0</v>
      </c>
      <c r="D6" s="60">
        <v>1.35</v>
      </c>
      <c r="E6" s="35">
        <f t="shared" si="1"/>
        <v>0</v>
      </c>
      <c r="F6" s="58">
        <v>1.6</v>
      </c>
      <c r="G6" s="60">
        <v>1.3</v>
      </c>
      <c r="H6" s="64">
        <v>1.19</v>
      </c>
      <c r="I6" s="37">
        <f t="shared" ref="I6" si="4">C6*F6*G6/$I$3</f>
        <v>0</v>
      </c>
      <c r="J6" s="37">
        <f t="shared" ref="J6:J8" si="5">C6*F6*H6/$J$3</f>
        <v>0</v>
      </c>
      <c r="K6" s="56">
        <f t="shared" ref="K6:K7" si="6">C6*F6</f>
        <v>0</v>
      </c>
    </row>
    <row r="7" spans="1:11" s="14" customFormat="1" x14ac:dyDescent="0.25">
      <c r="A7" s="12" t="s">
        <v>124</v>
      </c>
      <c r="B7" s="12">
        <v>2000</v>
      </c>
      <c r="C7" s="12">
        <f t="shared" si="0"/>
        <v>2420</v>
      </c>
      <c r="D7" s="34">
        <v>1.35</v>
      </c>
      <c r="E7" s="35">
        <f t="shared" si="1"/>
        <v>3267</v>
      </c>
      <c r="F7" s="34">
        <v>1.7</v>
      </c>
      <c r="G7" s="34">
        <v>1.3</v>
      </c>
      <c r="H7" s="64">
        <v>1.19</v>
      </c>
      <c r="I7" s="37">
        <f>C7*F7*G7/$I$3</f>
        <v>445.68333333333334</v>
      </c>
      <c r="J7" s="37">
        <f t="shared" si="5"/>
        <v>815.94333333333327</v>
      </c>
      <c r="K7" s="56">
        <f t="shared" si="6"/>
        <v>4114</v>
      </c>
    </row>
    <row r="8" spans="1:11" x14ac:dyDescent="0.25">
      <c r="A8" s="12" t="s">
        <v>129</v>
      </c>
      <c r="B8" s="12">
        <v>3000</v>
      </c>
      <c r="C8" s="12">
        <f t="shared" si="0"/>
        <v>3630</v>
      </c>
      <c r="D8" s="34">
        <v>1.35</v>
      </c>
      <c r="E8" s="35">
        <f t="shared" si="1"/>
        <v>4900.5</v>
      </c>
      <c r="F8" s="34">
        <v>1.7</v>
      </c>
      <c r="G8" s="34">
        <v>1.3</v>
      </c>
      <c r="H8" s="64">
        <v>1.19</v>
      </c>
      <c r="I8" s="37">
        <f>C8*F8*G8/$I$3</f>
        <v>668.52499999999998</v>
      </c>
      <c r="J8" s="37">
        <f t="shared" si="5"/>
        <v>1223.915</v>
      </c>
      <c r="K8" s="56">
        <f>C8*F8</f>
        <v>6171</v>
      </c>
    </row>
    <row r="9" spans="1:11" ht="30" x14ac:dyDescent="0.25">
      <c r="A9" s="65" t="s">
        <v>131</v>
      </c>
      <c r="B9" s="12">
        <v>3400</v>
      </c>
      <c r="C9" s="12">
        <f t="shared" si="0"/>
        <v>4114</v>
      </c>
      <c r="D9" s="34">
        <v>1.35</v>
      </c>
      <c r="E9" s="35">
        <f t="shared" ref="E9" si="7">C9*D9</f>
        <v>5553.9000000000005</v>
      </c>
      <c r="F9" s="34">
        <v>1.7</v>
      </c>
      <c r="G9" s="34">
        <v>1.3</v>
      </c>
      <c r="H9" s="64">
        <v>1.19</v>
      </c>
      <c r="I9" s="37">
        <f>C9*F9*G9/$I$3</f>
        <v>757.66166666666675</v>
      </c>
      <c r="J9" s="37">
        <f t="shared" ref="J9" si="8">C9*F9*H9/$J$3</f>
        <v>1387.1036666666666</v>
      </c>
      <c r="K9" s="56">
        <f t="shared" ref="K9" si="9">C9*F9</f>
        <v>6993.8</v>
      </c>
    </row>
  </sheetData>
  <phoneticPr fontId="7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A1:G16"/>
  <sheetViews>
    <sheetView workbookViewId="0">
      <selection activeCell="E7" sqref="E7"/>
    </sheetView>
  </sheetViews>
  <sheetFormatPr baseColWidth="10" defaultRowHeight="15" x14ac:dyDescent="0.25"/>
  <cols>
    <col min="1" max="1" width="46.85546875" customWidth="1"/>
    <col min="2" max="2" width="17.5703125" customWidth="1"/>
    <col min="3" max="3" width="19" customWidth="1"/>
    <col min="4" max="4" width="22.42578125" customWidth="1"/>
    <col min="5" max="5" width="22.5703125" customWidth="1"/>
    <col min="6" max="6" width="23.85546875" customWidth="1"/>
    <col min="7" max="7" width="26.42578125" customWidth="1"/>
  </cols>
  <sheetData>
    <row r="1" spans="1:7" x14ac:dyDescent="0.25">
      <c r="A1" s="29"/>
      <c r="B1" s="9"/>
      <c r="C1" s="9"/>
      <c r="D1" s="9"/>
      <c r="E1" s="9"/>
      <c r="F1" s="9"/>
      <c r="G1" s="9"/>
    </row>
    <row r="2" spans="1:7" x14ac:dyDescent="0.25">
      <c r="A2" s="22" t="s">
        <v>8</v>
      </c>
      <c r="B2" s="9"/>
      <c r="C2" s="9"/>
      <c r="D2" s="9"/>
      <c r="E2" s="9"/>
      <c r="F2" s="9"/>
      <c r="G2" s="9"/>
    </row>
    <row r="3" spans="1:7" x14ac:dyDescent="0.25">
      <c r="A3" s="4" t="s">
        <v>7</v>
      </c>
      <c r="B3" s="4" t="s">
        <v>12</v>
      </c>
      <c r="C3" s="4" t="s">
        <v>13</v>
      </c>
      <c r="D3" s="4" t="s">
        <v>14</v>
      </c>
      <c r="E3" s="4" t="s">
        <v>15</v>
      </c>
      <c r="F3" s="4" t="s">
        <v>16</v>
      </c>
      <c r="G3" s="4" t="s">
        <v>17</v>
      </c>
    </row>
    <row r="4" spans="1:7" x14ac:dyDescent="0.25">
      <c r="A4" s="23" t="s">
        <v>19</v>
      </c>
      <c r="B4" s="26">
        <v>730</v>
      </c>
      <c r="C4" s="9">
        <f>1.35</f>
        <v>1.35</v>
      </c>
      <c r="D4" s="30">
        <f>B4*$C$4</f>
        <v>985.50000000000011</v>
      </c>
      <c r="E4" s="27">
        <f>2.1</f>
        <v>2.1</v>
      </c>
      <c r="F4" s="9">
        <f>B4*$E$4</f>
        <v>1533</v>
      </c>
      <c r="G4" s="28">
        <f>B4*$E$4/12</f>
        <v>127.75</v>
      </c>
    </row>
    <row r="5" spans="1:7" x14ac:dyDescent="0.25">
      <c r="A5" s="23" t="s">
        <v>20</v>
      </c>
      <c r="B5" s="28">
        <v>296.89</v>
      </c>
      <c r="C5" s="9">
        <f t="shared" ref="C5:C10" si="0">1.35</f>
        <v>1.35</v>
      </c>
      <c r="D5" s="30">
        <f t="shared" ref="D5:D13" si="1">B5*$C$4</f>
        <v>400.80150000000003</v>
      </c>
      <c r="E5" s="27">
        <f t="shared" ref="E5:E13" si="2">2.1</f>
        <v>2.1</v>
      </c>
      <c r="F5" s="9">
        <f t="shared" ref="F5:F13" si="3">B5*$E$4</f>
        <v>623.46900000000005</v>
      </c>
      <c r="G5" s="28" t="s">
        <v>29</v>
      </c>
    </row>
    <row r="6" spans="1:7" x14ac:dyDescent="0.25">
      <c r="A6" s="23" t="s">
        <v>28</v>
      </c>
      <c r="B6" s="28">
        <v>369.31</v>
      </c>
      <c r="C6" s="9">
        <f t="shared" si="0"/>
        <v>1.35</v>
      </c>
      <c r="D6" s="30">
        <f t="shared" si="1"/>
        <v>498.56850000000003</v>
      </c>
      <c r="E6" s="27">
        <f t="shared" si="2"/>
        <v>2.1</v>
      </c>
      <c r="F6" s="9">
        <f t="shared" si="3"/>
        <v>775.55100000000004</v>
      </c>
      <c r="G6" s="28">
        <f t="shared" ref="G6:G13" si="4">B6*$E$4/12</f>
        <v>64.629249999999999</v>
      </c>
    </row>
    <row r="7" spans="1:7" x14ac:dyDescent="0.25">
      <c r="A7" s="23" t="s">
        <v>27</v>
      </c>
      <c r="B7" s="28">
        <v>462.72</v>
      </c>
      <c r="C7" s="9">
        <f t="shared" si="0"/>
        <v>1.35</v>
      </c>
      <c r="D7" s="30">
        <f t="shared" si="1"/>
        <v>624.67200000000003</v>
      </c>
      <c r="E7" s="27">
        <f t="shared" si="2"/>
        <v>2.1</v>
      </c>
      <c r="F7" s="9">
        <f t="shared" si="3"/>
        <v>971.7120000000001</v>
      </c>
      <c r="G7" s="28">
        <f t="shared" si="4"/>
        <v>80.976000000000013</v>
      </c>
    </row>
    <row r="8" spans="1:7" x14ac:dyDescent="0.25">
      <c r="A8" s="23" t="s">
        <v>21</v>
      </c>
      <c r="B8" s="28">
        <v>235.34</v>
      </c>
      <c r="C8" s="9">
        <f t="shared" si="0"/>
        <v>1.35</v>
      </c>
      <c r="D8" s="30">
        <f t="shared" si="1"/>
        <v>317.709</v>
      </c>
      <c r="E8" s="27">
        <f t="shared" si="2"/>
        <v>2.1</v>
      </c>
      <c r="F8" s="9">
        <f t="shared" si="3"/>
        <v>494.21400000000006</v>
      </c>
      <c r="G8" s="28">
        <f t="shared" si="4"/>
        <v>41.184500000000007</v>
      </c>
    </row>
    <row r="9" spans="1:7" x14ac:dyDescent="0.25">
      <c r="A9" s="23" t="s">
        <v>23</v>
      </c>
      <c r="B9" s="28">
        <v>383.79</v>
      </c>
      <c r="C9" s="9">
        <f t="shared" si="0"/>
        <v>1.35</v>
      </c>
      <c r="D9" s="30">
        <f t="shared" si="1"/>
        <v>518.11650000000009</v>
      </c>
      <c r="E9" s="27">
        <f t="shared" si="2"/>
        <v>2.1</v>
      </c>
      <c r="F9" s="9">
        <f t="shared" si="3"/>
        <v>805.95900000000006</v>
      </c>
      <c r="G9" s="28">
        <f t="shared" si="4"/>
        <v>67.163250000000005</v>
      </c>
    </row>
    <row r="10" spans="1:7" x14ac:dyDescent="0.25">
      <c r="A10" s="23" t="s">
        <v>22</v>
      </c>
      <c r="B10" s="28">
        <v>257.06</v>
      </c>
      <c r="C10" s="9">
        <f t="shared" si="0"/>
        <v>1.35</v>
      </c>
      <c r="D10" s="30">
        <f t="shared" si="1"/>
        <v>347.03100000000001</v>
      </c>
      <c r="E10" s="27">
        <f t="shared" si="2"/>
        <v>2.1</v>
      </c>
      <c r="F10" s="9">
        <f t="shared" si="3"/>
        <v>539.82600000000002</v>
      </c>
      <c r="G10" s="28">
        <f t="shared" si="4"/>
        <v>44.985500000000002</v>
      </c>
    </row>
    <row r="11" spans="1:7" x14ac:dyDescent="0.25">
      <c r="A11" s="26" t="s">
        <v>26</v>
      </c>
      <c r="B11" s="26">
        <v>451</v>
      </c>
      <c r="C11" s="9">
        <v>1.35</v>
      </c>
      <c r="D11" s="30">
        <f t="shared" si="1"/>
        <v>608.85</v>
      </c>
      <c r="E11" s="27">
        <f t="shared" si="2"/>
        <v>2.1</v>
      </c>
      <c r="F11" s="9">
        <f t="shared" si="3"/>
        <v>947.1</v>
      </c>
      <c r="G11" s="28">
        <f t="shared" si="4"/>
        <v>78.924999999999997</v>
      </c>
    </row>
    <row r="12" spans="1:7" x14ac:dyDescent="0.25">
      <c r="A12" s="26" t="s">
        <v>25</v>
      </c>
      <c r="B12" s="26">
        <v>451</v>
      </c>
      <c r="C12" s="9">
        <v>1.35</v>
      </c>
      <c r="D12" s="30">
        <f t="shared" si="1"/>
        <v>608.85</v>
      </c>
      <c r="E12" s="27">
        <f t="shared" si="2"/>
        <v>2.1</v>
      </c>
      <c r="F12" s="9">
        <f t="shared" si="3"/>
        <v>947.1</v>
      </c>
      <c r="G12" s="28">
        <f t="shared" si="4"/>
        <v>78.924999999999997</v>
      </c>
    </row>
    <row r="13" spans="1:7" x14ac:dyDescent="0.25">
      <c r="A13" s="23" t="s">
        <v>24</v>
      </c>
      <c r="B13" s="28">
        <v>268.95999999999998</v>
      </c>
      <c r="C13" s="9">
        <v>1.35</v>
      </c>
      <c r="D13" s="30">
        <f t="shared" si="1"/>
        <v>363.096</v>
      </c>
      <c r="E13" s="27">
        <f t="shared" si="2"/>
        <v>2.1</v>
      </c>
      <c r="F13" s="9">
        <f t="shared" si="3"/>
        <v>564.81600000000003</v>
      </c>
      <c r="G13" s="28">
        <f t="shared" si="4"/>
        <v>47.068000000000005</v>
      </c>
    </row>
    <row r="14" spans="1:7" x14ac:dyDescent="0.25">
      <c r="A14" s="9"/>
      <c r="B14" s="9"/>
      <c r="C14" s="9"/>
      <c r="D14" s="9"/>
      <c r="E14" s="9"/>
      <c r="F14" s="9"/>
      <c r="G14" s="9"/>
    </row>
    <row r="16" spans="1:7" x14ac:dyDescent="0.25"/>
  </sheetData>
  <pageMargins left="0.7" right="0.7" top="0.75" bottom="0.75" header="0.3" footer="0.3"/>
  <pageSetup paperSize="9" orientation="landscape" horizontalDpi="200" verticalDpi="2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/>
  <dimension ref="A1:H16"/>
  <sheetViews>
    <sheetView workbookViewId="0">
      <selection activeCell="B4" sqref="B4:B13"/>
    </sheetView>
  </sheetViews>
  <sheetFormatPr baseColWidth="10" defaultRowHeight="15" x14ac:dyDescent="0.25"/>
  <cols>
    <col min="1" max="1" width="46.85546875" customWidth="1"/>
    <col min="2" max="2" width="17.5703125" customWidth="1"/>
    <col min="3" max="3" width="19" customWidth="1"/>
    <col min="4" max="4" width="22.42578125" customWidth="1"/>
    <col min="5" max="5" width="22.5703125" customWidth="1"/>
    <col min="6" max="6" width="23.85546875" customWidth="1"/>
    <col min="7" max="7" width="26.42578125" customWidth="1"/>
  </cols>
  <sheetData>
    <row r="1" spans="1:8" x14ac:dyDescent="0.25">
      <c r="A1" s="29"/>
      <c r="B1" s="9"/>
      <c r="C1" s="9"/>
      <c r="D1" s="9"/>
      <c r="E1" s="9"/>
      <c r="F1" s="9"/>
      <c r="G1" s="9"/>
    </row>
    <row r="2" spans="1:8" x14ac:dyDescent="0.25">
      <c r="A2" s="22" t="s">
        <v>8</v>
      </c>
      <c r="B2" s="9"/>
      <c r="C2" s="9"/>
      <c r="D2" s="9"/>
      <c r="E2" s="9"/>
      <c r="F2" s="9"/>
      <c r="G2" s="9"/>
    </row>
    <row r="3" spans="1:8" x14ac:dyDescent="0.25">
      <c r="A3" s="4" t="s">
        <v>7</v>
      </c>
      <c r="B3" s="4" t="s">
        <v>12</v>
      </c>
      <c r="C3" s="4" t="s">
        <v>13</v>
      </c>
      <c r="D3" s="4" t="s">
        <v>14</v>
      </c>
      <c r="E3" s="4" t="s">
        <v>15</v>
      </c>
      <c r="F3" s="4" t="s">
        <v>16</v>
      </c>
      <c r="G3" s="4" t="s">
        <v>17</v>
      </c>
    </row>
    <row r="4" spans="1:8" x14ac:dyDescent="0.25">
      <c r="A4" s="23" t="s">
        <v>19</v>
      </c>
      <c r="B4" s="27">
        <v>730</v>
      </c>
      <c r="C4" s="27">
        <f>1.35</f>
        <v>1.35</v>
      </c>
      <c r="D4" s="30">
        <f>B4*$C$4</f>
        <v>985.50000000000011</v>
      </c>
      <c r="E4" s="27">
        <v>2.1</v>
      </c>
      <c r="F4" s="25">
        <f>B4*$E$4</f>
        <v>1533</v>
      </c>
      <c r="G4" s="28">
        <f>B4*$E$4/12</f>
        <v>127.75</v>
      </c>
    </row>
    <row r="5" spans="1:8" x14ac:dyDescent="0.25">
      <c r="A5" s="23" t="s">
        <v>20</v>
      </c>
      <c r="B5" s="31">
        <v>296.89</v>
      </c>
      <c r="C5" s="27">
        <f t="shared" ref="C5:C10" si="0">1.35</f>
        <v>1.35</v>
      </c>
      <c r="D5" s="30">
        <f t="shared" ref="D5:D13" si="1">B5*$C$4</f>
        <v>400.80150000000003</v>
      </c>
      <c r="E5" s="27">
        <f t="shared" ref="E5:E13" si="2">2.1</f>
        <v>2.1</v>
      </c>
      <c r="F5" s="25">
        <f t="shared" ref="F5:F13" si="3">B5*$E$4</f>
        <v>623.46900000000005</v>
      </c>
      <c r="G5" s="28">
        <f t="shared" ref="G5:G13" si="4">B5*$E$4/12</f>
        <v>51.955750000000002</v>
      </c>
      <c r="H5" t="s">
        <v>30</v>
      </c>
    </row>
    <row r="6" spans="1:8" x14ac:dyDescent="0.25">
      <c r="A6" s="23" t="s">
        <v>28</v>
      </c>
      <c r="B6" s="31">
        <v>369.31</v>
      </c>
      <c r="C6" s="27">
        <f t="shared" si="0"/>
        <v>1.35</v>
      </c>
      <c r="D6" s="30">
        <f t="shared" si="1"/>
        <v>498.56850000000003</v>
      </c>
      <c r="E6" s="27">
        <f t="shared" si="2"/>
        <v>2.1</v>
      </c>
      <c r="F6" s="25">
        <f t="shared" si="3"/>
        <v>775.55100000000004</v>
      </c>
      <c r="G6" s="28">
        <f t="shared" si="4"/>
        <v>64.629249999999999</v>
      </c>
    </row>
    <row r="7" spans="1:8" x14ac:dyDescent="0.25">
      <c r="A7" s="23" t="s">
        <v>27</v>
      </c>
      <c r="B7" s="31">
        <v>462.72</v>
      </c>
      <c r="C7" s="27">
        <f t="shared" si="0"/>
        <v>1.35</v>
      </c>
      <c r="D7" s="30">
        <f t="shared" si="1"/>
        <v>624.67200000000003</v>
      </c>
      <c r="E7" s="27">
        <f t="shared" si="2"/>
        <v>2.1</v>
      </c>
      <c r="F7" s="25">
        <f t="shared" si="3"/>
        <v>971.7120000000001</v>
      </c>
      <c r="G7" s="28">
        <f t="shared" si="4"/>
        <v>80.976000000000013</v>
      </c>
    </row>
    <row r="8" spans="1:8" x14ac:dyDescent="0.25">
      <c r="A8" s="23" t="s">
        <v>21</v>
      </c>
      <c r="B8" s="31">
        <v>235.34</v>
      </c>
      <c r="C8" s="27">
        <f t="shared" si="0"/>
        <v>1.35</v>
      </c>
      <c r="D8" s="30">
        <f t="shared" si="1"/>
        <v>317.709</v>
      </c>
      <c r="E8" s="27">
        <f t="shared" si="2"/>
        <v>2.1</v>
      </c>
      <c r="F8" s="25">
        <f t="shared" si="3"/>
        <v>494.21400000000006</v>
      </c>
      <c r="G8" s="28">
        <f t="shared" si="4"/>
        <v>41.184500000000007</v>
      </c>
    </row>
    <row r="9" spans="1:8" x14ac:dyDescent="0.25">
      <c r="A9" s="23" t="s">
        <v>23</v>
      </c>
      <c r="B9" s="31">
        <v>383.79</v>
      </c>
      <c r="C9" s="27">
        <f t="shared" si="0"/>
        <v>1.35</v>
      </c>
      <c r="D9" s="30">
        <f t="shared" si="1"/>
        <v>518.11650000000009</v>
      </c>
      <c r="E9" s="27">
        <f t="shared" si="2"/>
        <v>2.1</v>
      </c>
      <c r="F9" s="25">
        <f t="shared" si="3"/>
        <v>805.95900000000006</v>
      </c>
      <c r="G9" s="28">
        <f t="shared" si="4"/>
        <v>67.163250000000005</v>
      </c>
    </row>
    <row r="10" spans="1:8" x14ac:dyDescent="0.25">
      <c r="A10" s="23" t="s">
        <v>22</v>
      </c>
      <c r="B10" s="31">
        <v>257.06</v>
      </c>
      <c r="C10" s="27">
        <f t="shared" si="0"/>
        <v>1.35</v>
      </c>
      <c r="D10" s="30">
        <f t="shared" si="1"/>
        <v>347.03100000000001</v>
      </c>
      <c r="E10" s="27">
        <f t="shared" si="2"/>
        <v>2.1</v>
      </c>
      <c r="F10" s="25">
        <f t="shared" si="3"/>
        <v>539.82600000000002</v>
      </c>
      <c r="G10" s="28">
        <f t="shared" si="4"/>
        <v>44.985500000000002</v>
      </c>
    </row>
    <row r="11" spans="1:8" x14ac:dyDescent="0.25">
      <c r="A11" s="26" t="s">
        <v>26</v>
      </c>
      <c r="B11" s="27">
        <v>451</v>
      </c>
      <c r="C11" s="27">
        <v>1.35</v>
      </c>
      <c r="D11" s="30">
        <f t="shared" si="1"/>
        <v>608.85</v>
      </c>
      <c r="E11" s="27">
        <f t="shared" si="2"/>
        <v>2.1</v>
      </c>
      <c r="F11" s="25">
        <f t="shared" si="3"/>
        <v>947.1</v>
      </c>
      <c r="G11" s="28">
        <f t="shared" si="4"/>
        <v>78.924999999999997</v>
      </c>
    </row>
    <row r="12" spans="1:8" x14ac:dyDescent="0.25">
      <c r="A12" s="26" t="s">
        <v>25</v>
      </c>
      <c r="B12" s="27">
        <v>451</v>
      </c>
      <c r="C12" s="27">
        <v>1.35</v>
      </c>
      <c r="D12" s="30">
        <f t="shared" si="1"/>
        <v>608.85</v>
      </c>
      <c r="E12" s="27">
        <f t="shared" si="2"/>
        <v>2.1</v>
      </c>
      <c r="F12" s="25">
        <f t="shared" si="3"/>
        <v>947.1</v>
      </c>
      <c r="G12" s="28">
        <f t="shared" si="4"/>
        <v>78.924999999999997</v>
      </c>
    </row>
    <row r="13" spans="1:8" x14ac:dyDescent="0.25">
      <c r="A13" s="23" t="s">
        <v>24</v>
      </c>
      <c r="B13" s="31">
        <v>268.95999999999998</v>
      </c>
      <c r="C13" s="27">
        <v>1.35</v>
      </c>
      <c r="D13" s="30">
        <f t="shared" si="1"/>
        <v>363.096</v>
      </c>
      <c r="E13" s="27">
        <f t="shared" si="2"/>
        <v>2.1</v>
      </c>
      <c r="F13" s="25">
        <f t="shared" si="3"/>
        <v>564.81600000000003</v>
      </c>
      <c r="G13" s="28">
        <f t="shared" si="4"/>
        <v>47.068000000000005</v>
      </c>
    </row>
    <row r="14" spans="1:8" x14ac:dyDescent="0.25">
      <c r="A14" s="9"/>
      <c r="B14" s="9"/>
      <c r="C14" s="9"/>
      <c r="D14" s="9"/>
      <c r="E14" s="9"/>
      <c r="F14" s="9"/>
      <c r="G14" s="9"/>
    </row>
    <row r="16" spans="1:8" x14ac:dyDescent="0.25"/>
  </sheetData>
  <pageMargins left="0.7" right="0.7" top="0.75" bottom="0.75" header="0.3" footer="0.3"/>
  <pageSetup paperSize="9" orientation="landscape" horizontalDpi="200" verticalDpi="2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6"/>
  <sheetViews>
    <sheetView workbookViewId="0">
      <selection activeCell="A21" sqref="A21"/>
    </sheetView>
  </sheetViews>
  <sheetFormatPr baseColWidth="10" defaultRowHeight="15" x14ac:dyDescent="0.25"/>
  <cols>
    <col min="1" max="1" width="47.7109375" style="1" bestFit="1" customWidth="1"/>
    <col min="2" max="2" width="12.5703125" style="1" hidden="1" customWidth="1"/>
    <col min="3" max="3" width="11.5703125" style="1" hidden="1" customWidth="1"/>
    <col min="4" max="4" width="16.5703125" style="1" hidden="1" customWidth="1"/>
    <col min="5" max="5" width="22.85546875" style="1" hidden="1" customWidth="1"/>
    <col min="6" max="6" width="12.28515625" style="1" hidden="1" customWidth="1"/>
    <col min="7" max="7" width="13.5703125" style="1" hidden="1" customWidth="1"/>
    <col min="8" max="8" width="19.7109375" style="1" hidden="1" customWidth="1"/>
    <col min="9" max="9" width="16.28515625" style="1" customWidth="1"/>
    <col min="10" max="16384" width="11.42578125" style="1"/>
  </cols>
  <sheetData>
    <row r="1" spans="1:9" ht="15.75" x14ac:dyDescent="0.25">
      <c r="A1" s="32" t="s">
        <v>37</v>
      </c>
      <c r="B1" s="12"/>
      <c r="C1" s="12"/>
      <c r="D1" s="12"/>
      <c r="E1" s="12"/>
      <c r="F1" s="12"/>
      <c r="G1" s="12"/>
      <c r="H1" s="12"/>
      <c r="I1" s="12"/>
    </row>
    <row r="2" spans="1:9" x14ac:dyDescent="0.25">
      <c r="A2" s="33" t="s">
        <v>7</v>
      </c>
      <c r="B2" s="33" t="s">
        <v>31</v>
      </c>
      <c r="C2" s="33" t="s">
        <v>32</v>
      </c>
      <c r="D2" s="33" t="s">
        <v>33</v>
      </c>
      <c r="E2" s="33" t="s">
        <v>14</v>
      </c>
      <c r="F2" s="33" t="s">
        <v>34</v>
      </c>
      <c r="G2" s="33" t="s">
        <v>35</v>
      </c>
      <c r="H2" s="33" t="s">
        <v>36</v>
      </c>
      <c r="I2" s="33" t="s">
        <v>17</v>
      </c>
    </row>
    <row r="3" spans="1:9" x14ac:dyDescent="0.25">
      <c r="A3" s="12"/>
      <c r="B3" s="12"/>
      <c r="C3" s="12">
        <v>1.21</v>
      </c>
      <c r="D3" s="34"/>
      <c r="E3" s="34"/>
      <c r="F3" s="34"/>
      <c r="G3" s="34"/>
      <c r="H3" s="12"/>
      <c r="I3" s="12">
        <v>12</v>
      </c>
    </row>
    <row r="4" spans="1:9" x14ac:dyDescent="0.25">
      <c r="A4" s="38" t="s">
        <v>19</v>
      </c>
      <c r="B4" s="40">
        <v>603.30578512396698</v>
      </c>
      <c r="C4" s="34">
        <f>B4*$C$3</f>
        <v>730</v>
      </c>
      <c r="D4" s="34">
        <v>1.3</v>
      </c>
      <c r="E4" s="35">
        <f>C4*D4</f>
        <v>949</v>
      </c>
      <c r="F4" s="34">
        <v>1.9</v>
      </c>
      <c r="G4" s="34">
        <v>1.28</v>
      </c>
      <c r="H4" s="36">
        <f>C4*F4*G4</f>
        <v>1775.3600000000001</v>
      </c>
      <c r="I4" s="37">
        <f>H4/$I$3</f>
        <v>147.94666666666669</v>
      </c>
    </row>
    <row r="5" spans="1:9" x14ac:dyDescent="0.25">
      <c r="A5" s="38" t="s">
        <v>20</v>
      </c>
      <c r="B5" s="40">
        <v>245.36363636363635</v>
      </c>
      <c r="C5" s="34">
        <f t="shared" ref="C5:C13" si="0">B5*$C$3</f>
        <v>296.89</v>
      </c>
      <c r="D5" s="34">
        <v>1.3</v>
      </c>
      <c r="E5" s="35">
        <f>C5*D5</f>
        <v>385.95699999999999</v>
      </c>
      <c r="F5" s="34">
        <v>1.9</v>
      </c>
      <c r="G5" s="34">
        <v>1.28</v>
      </c>
      <c r="H5" s="36">
        <f t="shared" ref="H5:H13" si="1">C5*F5*G5</f>
        <v>722.03647999999987</v>
      </c>
      <c r="I5" s="37">
        <f>H5/$I$3</f>
        <v>60.169706666666656</v>
      </c>
    </row>
    <row r="6" spans="1:9" x14ac:dyDescent="0.25">
      <c r="A6" s="38" t="s">
        <v>28</v>
      </c>
      <c r="B6" s="37">
        <v>305.21487603305786</v>
      </c>
      <c r="C6" s="34">
        <f t="shared" si="0"/>
        <v>369.31</v>
      </c>
      <c r="D6" s="34">
        <v>1.3</v>
      </c>
      <c r="E6" s="35">
        <f t="shared" ref="E6:E13" si="2">C6*D6</f>
        <v>480.10300000000001</v>
      </c>
      <c r="F6" s="34">
        <v>1.9</v>
      </c>
      <c r="G6" s="34">
        <v>1.28</v>
      </c>
      <c r="H6" s="36">
        <f t="shared" si="1"/>
        <v>898.16192000000001</v>
      </c>
      <c r="I6" s="37">
        <f t="shared" ref="I6:I13" si="3">H6/$I$3</f>
        <v>74.846826666666672</v>
      </c>
    </row>
    <row r="7" spans="1:9" x14ac:dyDescent="0.25">
      <c r="A7" s="38" t="s">
        <v>27</v>
      </c>
      <c r="B7" s="37">
        <v>382.41322314049592</v>
      </c>
      <c r="C7" s="34">
        <f t="shared" si="0"/>
        <v>462.72</v>
      </c>
      <c r="D7" s="34">
        <v>1.3</v>
      </c>
      <c r="E7" s="35">
        <f t="shared" si="2"/>
        <v>601.53600000000006</v>
      </c>
      <c r="F7" s="34">
        <v>1.9</v>
      </c>
      <c r="G7" s="34">
        <v>1.28</v>
      </c>
      <c r="H7" s="36">
        <f t="shared" si="1"/>
        <v>1125.3350399999999</v>
      </c>
      <c r="I7" s="37">
        <f t="shared" si="3"/>
        <v>93.777919999999995</v>
      </c>
    </row>
    <row r="8" spans="1:9" x14ac:dyDescent="0.25">
      <c r="A8" s="38" t="s">
        <v>21</v>
      </c>
      <c r="B8" s="37">
        <v>194.49586776859505</v>
      </c>
      <c r="C8" s="34">
        <f t="shared" si="0"/>
        <v>235.34</v>
      </c>
      <c r="D8" s="34">
        <v>1.3</v>
      </c>
      <c r="E8" s="35">
        <f t="shared" si="2"/>
        <v>305.94200000000001</v>
      </c>
      <c r="F8" s="34">
        <v>1.9</v>
      </c>
      <c r="G8" s="34">
        <v>1.28</v>
      </c>
      <c r="H8" s="36">
        <f t="shared" si="1"/>
        <v>572.34687999999994</v>
      </c>
      <c r="I8" s="37">
        <f t="shared" si="3"/>
        <v>47.695573333333328</v>
      </c>
    </row>
    <row r="9" spans="1:9" x14ac:dyDescent="0.25">
      <c r="A9" s="38" t="s">
        <v>23</v>
      </c>
      <c r="B9" s="37">
        <v>317.18181818181819</v>
      </c>
      <c r="C9" s="34">
        <f t="shared" si="0"/>
        <v>383.79</v>
      </c>
      <c r="D9" s="34">
        <v>1.3</v>
      </c>
      <c r="E9" s="35">
        <f t="shared" si="2"/>
        <v>498.92700000000002</v>
      </c>
      <c r="F9" s="34">
        <v>1.9</v>
      </c>
      <c r="G9" s="34">
        <v>1.28</v>
      </c>
      <c r="H9" s="36">
        <f t="shared" si="1"/>
        <v>933.37728000000004</v>
      </c>
      <c r="I9" s="37">
        <f t="shared" si="3"/>
        <v>77.781440000000003</v>
      </c>
    </row>
    <row r="10" spans="1:9" x14ac:dyDescent="0.25">
      <c r="A10" s="38" t="s">
        <v>22</v>
      </c>
      <c r="B10" s="37">
        <v>212.44628099173553</v>
      </c>
      <c r="C10" s="34">
        <f t="shared" si="0"/>
        <v>257.06</v>
      </c>
      <c r="D10" s="34">
        <v>1.3</v>
      </c>
      <c r="E10" s="35">
        <f t="shared" si="2"/>
        <v>334.178</v>
      </c>
      <c r="F10" s="34">
        <v>1.9</v>
      </c>
      <c r="G10" s="34">
        <v>1.28</v>
      </c>
      <c r="H10" s="36">
        <f t="shared" si="1"/>
        <v>625.16992000000005</v>
      </c>
      <c r="I10" s="37">
        <f t="shared" si="3"/>
        <v>52.09749333333334</v>
      </c>
    </row>
    <row r="11" spans="1:9" x14ac:dyDescent="0.25">
      <c r="A11" s="39" t="s">
        <v>26</v>
      </c>
      <c r="B11" s="37">
        <v>372.72727272727275</v>
      </c>
      <c r="C11" s="34">
        <f t="shared" si="0"/>
        <v>451</v>
      </c>
      <c r="D11" s="34">
        <v>1.3</v>
      </c>
      <c r="E11" s="35">
        <f t="shared" si="2"/>
        <v>586.30000000000007</v>
      </c>
      <c r="F11" s="34">
        <v>1.9</v>
      </c>
      <c r="G11" s="34">
        <v>1.28</v>
      </c>
      <c r="H11" s="36">
        <f t="shared" si="1"/>
        <v>1096.8320000000001</v>
      </c>
      <c r="I11" s="37">
        <f t="shared" si="3"/>
        <v>91.402666666666676</v>
      </c>
    </row>
    <row r="12" spans="1:9" x14ac:dyDescent="0.25">
      <c r="A12" s="39" t="s">
        <v>25</v>
      </c>
      <c r="B12" s="37">
        <v>372.72727272727275</v>
      </c>
      <c r="C12" s="34">
        <f t="shared" si="0"/>
        <v>451</v>
      </c>
      <c r="D12" s="34">
        <v>1.3</v>
      </c>
      <c r="E12" s="35">
        <f t="shared" si="2"/>
        <v>586.30000000000007</v>
      </c>
      <c r="F12" s="34">
        <v>1.9</v>
      </c>
      <c r="G12" s="34">
        <v>1.28</v>
      </c>
      <c r="H12" s="36">
        <f t="shared" si="1"/>
        <v>1096.8320000000001</v>
      </c>
      <c r="I12" s="37">
        <f t="shared" si="3"/>
        <v>91.402666666666676</v>
      </c>
    </row>
    <row r="13" spans="1:9" x14ac:dyDescent="0.25">
      <c r="A13" s="38" t="s">
        <v>24</v>
      </c>
      <c r="B13" s="37">
        <v>222.28099173553719</v>
      </c>
      <c r="C13" s="34">
        <f t="shared" si="0"/>
        <v>268.95999999999998</v>
      </c>
      <c r="D13" s="34">
        <v>1.3</v>
      </c>
      <c r="E13" s="35">
        <f t="shared" si="2"/>
        <v>349.64799999999997</v>
      </c>
      <c r="F13" s="34">
        <v>1.9</v>
      </c>
      <c r="G13" s="34">
        <v>1.28</v>
      </c>
      <c r="H13" s="36">
        <f t="shared" si="1"/>
        <v>654.1107199999999</v>
      </c>
      <c r="I13" s="37">
        <f t="shared" si="3"/>
        <v>54.509226666666656</v>
      </c>
    </row>
    <row r="14" spans="1:9" x14ac:dyDescent="0.25">
      <c r="A14" s="12"/>
      <c r="B14" s="12"/>
      <c r="C14" s="12"/>
      <c r="D14" s="34"/>
      <c r="E14" s="34"/>
      <c r="F14" s="34"/>
      <c r="G14" s="34"/>
      <c r="H14" s="12"/>
      <c r="I14" s="12"/>
    </row>
    <row r="15" spans="1:9" x14ac:dyDescent="0.25">
      <c r="A15" s="12"/>
      <c r="B15" s="12"/>
      <c r="C15" s="12"/>
      <c r="D15" s="34"/>
      <c r="E15" s="34"/>
      <c r="F15" s="34"/>
      <c r="G15" s="34"/>
      <c r="H15" s="12"/>
      <c r="I15" s="12"/>
    </row>
    <row r="16" spans="1:9" x14ac:dyDescent="0.25">
      <c r="A16" s="12"/>
      <c r="B16" s="12"/>
      <c r="C16" s="12"/>
      <c r="D16" s="34"/>
      <c r="E16" s="34"/>
      <c r="F16" s="34"/>
      <c r="G16" s="34"/>
      <c r="H16" s="12"/>
      <c r="I16" s="12"/>
    </row>
  </sheetData>
  <pageMargins left="0.7" right="0.7" top="0.75" bottom="0.75" header="0.3" footer="0.3"/>
  <pageSetup paperSize="9" orientation="portrait" horizontalDpi="200" verticalDpi="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16"/>
  <sheetViews>
    <sheetView workbookViewId="0">
      <selection activeCell="J20" sqref="J20"/>
    </sheetView>
  </sheetViews>
  <sheetFormatPr baseColWidth="10" defaultRowHeight="15" x14ac:dyDescent="0.25"/>
  <cols>
    <col min="1" max="1" width="53.28515625" style="1" bestFit="1" customWidth="1"/>
    <col min="2" max="2" width="12.5703125" style="1" hidden="1" customWidth="1"/>
    <col min="3" max="3" width="11.5703125" style="1" hidden="1" customWidth="1"/>
    <col min="4" max="4" width="16.5703125" style="1" hidden="1" customWidth="1"/>
    <col min="5" max="5" width="22.85546875" style="1" hidden="1" customWidth="1"/>
    <col min="6" max="6" width="12.28515625" style="1" hidden="1" customWidth="1"/>
    <col min="7" max="7" width="13.5703125" style="1" hidden="1" customWidth="1"/>
    <col min="8" max="8" width="19.7109375" style="1" hidden="1" customWidth="1"/>
    <col min="9" max="9" width="16.28515625" style="1" customWidth="1"/>
    <col min="10" max="16384" width="11.42578125" style="1"/>
  </cols>
  <sheetData>
    <row r="1" spans="1:9" ht="15.75" x14ac:dyDescent="0.25">
      <c r="A1" s="32" t="s">
        <v>37</v>
      </c>
      <c r="B1" s="12"/>
      <c r="C1" s="12"/>
      <c r="D1" s="12"/>
      <c r="E1" s="12"/>
      <c r="F1" s="12"/>
      <c r="G1" s="12"/>
      <c r="H1" s="12"/>
      <c r="I1" s="12"/>
    </row>
    <row r="2" spans="1:9" x14ac:dyDescent="0.25">
      <c r="A2" s="33" t="s">
        <v>7</v>
      </c>
      <c r="B2" s="33" t="s">
        <v>31</v>
      </c>
      <c r="C2" s="33" t="s">
        <v>32</v>
      </c>
      <c r="D2" s="33" t="s">
        <v>33</v>
      </c>
      <c r="E2" s="33" t="s">
        <v>14</v>
      </c>
      <c r="F2" s="33" t="s">
        <v>34</v>
      </c>
      <c r="G2" s="33" t="s">
        <v>35</v>
      </c>
      <c r="H2" s="33" t="s">
        <v>36</v>
      </c>
      <c r="I2" s="33" t="s">
        <v>17</v>
      </c>
    </row>
    <row r="3" spans="1:9" x14ac:dyDescent="0.25">
      <c r="A3" s="12"/>
      <c r="B3" s="12"/>
      <c r="C3" s="12">
        <v>1.21</v>
      </c>
      <c r="D3" s="34"/>
      <c r="E3" s="34"/>
      <c r="F3" s="34"/>
      <c r="G3" s="34"/>
      <c r="H3" s="12"/>
      <c r="I3" s="12">
        <v>12</v>
      </c>
    </row>
    <row r="4" spans="1:9" x14ac:dyDescent="0.25">
      <c r="A4" s="38" t="s">
        <v>19</v>
      </c>
      <c r="B4" s="40">
        <v>603.30578512396698</v>
      </c>
      <c r="C4" s="34">
        <f>B4*$C$3</f>
        <v>730</v>
      </c>
      <c r="D4" s="34">
        <v>1.3</v>
      </c>
      <c r="E4" s="35">
        <f>C4*D4</f>
        <v>949</v>
      </c>
      <c r="F4" s="34">
        <v>1.9</v>
      </c>
      <c r="G4" s="34">
        <v>1.28</v>
      </c>
      <c r="H4" s="36">
        <f>C4*F4*G4</f>
        <v>1775.3600000000001</v>
      </c>
      <c r="I4" s="37">
        <f>H4/$I$3</f>
        <v>147.94666666666669</v>
      </c>
    </row>
    <row r="5" spans="1:9" x14ac:dyDescent="0.25">
      <c r="A5" s="38" t="s">
        <v>20</v>
      </c>
      <c r="B5" s="40">
        <v>245.36363636363635</v>
      </c>
      <c r="C5" s="34">
        <f t="shared" ref="C5:C16" si="0">B5*$C$3</f>
        <v>296.89</v>
      </c>
      <c r="D5" s="34">
        <v>1.3</v>
      </c>
      <c r="E5" s="35">
        <f>C5*D5</f>
        <v>385.95699999999999</v>
      </c>
      <c r="F5" s="34">
        <v>1.9</v>
      </c>
      <c r="G5" s="34">
        <v>1.28</v>
      </c>
      <c r="H5" s="36">
        <f t="shared" ref="H5:H16" si="1">C5*F5*G5</f>
        <v>722.03647999999987</v>
      </c>
      <c r="I5" s="37">
        <f>H5/$I$3</f>
        <v>60.169706666666656</v>
      </c>
    </row>
    <row r="6" spans="1:9" x14ac:dyDescent="0.25">
      <c r="A6" s="38" t="s">
        <v>28</v>
      </c>
      <c r="B6" s="37">
        <v>305.21487603305786</v>
      </c>
      <c r="C6" s="34">
        <f t="shared" si="0"/>
        <v>369.31</v>
      </c>
      <c r="D6" s="34">
        <v>1.3</v>
      </c>
      <c r="E6" s="35">
        <f t="shared" ref="E6:E16" si="2">C6*D6</f>
        <v>480.10300000000001</v>
      </c>
      <c r="F6" s="34">
        <v>1.9</v>
      </c>
      <c r="G6" s="34">
        <v>1.28</v>
      </c>
      <c r="H6" s="36">
        <f t="shared" si="1"/>
        <v>898.16192000000001</v>
      </c>
      <c r="I6" s="37">
        <f t="shared" ref="I6:I16" si="3">H6/$I$3</f>
        <v>74.846826666666672</v>
      </c>
    </row>
    <row r="7" spans="1:9" x14ac:dyDescent="0.25">
      <c r="A7" s="38" t="s">
        <v>27</v>
      </c>
      <c r="B7" s="37">
        <v>382.41322314049592</v>
      </c>
      <c r="C7" s="34">
        <f t="shared" si="0"/>
        <v>462.72</v>
      </c>
      <c r="D7" s="34">
        <v>1.3</v>
      </c>
      <c r="E7" s="35">
        <f t="shared" si="2"/>
        <v>601.53600000000006</v>
      </c>
      <c r="F7" s="34">
        <v>1.9</v>
      </c>
      <c r="G7" s="34">
        <v>1.28</v>
      </c>
      <c r="H7" s="36">
        <f t="shared" si="1"/>
        <v>1125.3350399999999</v>
      </c>
      <c r="I7" s="37">
        <f t="shared" si="3"/>
        <v>93.777919999999995</v>
      </c>
    </row>
    <row r="8" spans="1:9" x14ac:dyDescent="0.25">
      <c r="A8" s="38" t="s">
        <v>21</v>
      </c>
      <c r="B8" s="37">
        <v>194.49586776859505</v>
      </c>
      <c r="C8" s="34">
        <f t="shared" si="0"/>
        <v>235.34</v>
      </c>
      <c r="D8" s="34">
        <v>1.3</v>
      </c>
      <c r="E8" s="35">
        <f t="shared" si="2"/>
        <v>305.94200000000001</v>
      </c>
      <c r="F8" s="34">
        <v>1.9</v>
      </c>
      <c r="G8" s="34">
        <v>1.28</v>
      </c>
      <c r="H8" s="36">
        <f t="shared" si="1"/>
        <v>572.34687999999994</v>
      </c>
      <c r="I8" s="37">
        <f t="shared" si="3"/>
        <v>47.695573333333328</v>
      </c>
    </row>
    <row r="9" spans="1:9" x14ac:dyDescent="0.25">
      <c r="A9" s="38" t="s">
        <v>23</v>
      </c>
      <c r="B9" s="37">
        <v>317.18181818181819</v>
      </c>
      <c r="C9" s="34">
        <f t="shared" si="0"/>
        <v>383.79</v>
      </c>
      <c r="D9" s="34">
        <v>1.3</v>
      </c>
      <c r="E9" s="35">
        <f t="shared" si="2"/>
        <v>498.92700000000002</v>
      </c>
      <c r="F9" s="34">
        <v>1.9</v>
      </c>
      <c r="G9" s="34">
        <v>1.28</v>
      </c>
      <c r="H9" s="36">
        <f t="shared" si="1"/>
        <v>933.37728000000004</v>
      </c>
      <c r="I9" s="37">
        <f t="shared" si="3"/>
        <v>77.781440000000003</v>
      </c>
    </row>
    <row r="10" spans="1:9" x14ac:dyDescent="0.25">
      <c r="A10" s="38" t="s">
        <v>22</v>
      </c>
      <c r="B10" s="37">
        <v>212.44628099173553</v>
      </c>
      <c r="C10" s="34">
        <f t="shared" si="0"/>
        <v>257.06</v>
      </c>
      <c r="D10" s="34">
        <v>1.3</v>
      </c>
      <c r="E10" s="35">
        <f t="shared" si="2"/>
        <v>334.178</v>
      </c>
      <c r="F10" s="34">
        <v>1.9</v>
      </c>
      <c r="G10" s="34">
        <v>1.28</v>
      </c>
      <c r="H10" s="36">
        <f t="shared" si="1"/>
        <v>625.16992000000005</v>
      </c>
      <c r="I10" s="37">
        <f t="shared" si="3"/>
        <v>52.09749333333334</v>
      </c>
    </row>
    <row r="11" spans="1:9" x14ac:dyDescent="0.25">
      <c r="A11" s="39" t="s">
        <v>26</v>
      </c>
      <c r="B11" s="37">
        <v>372.72727272727275</v>
      </c>
      <c r="C11" s="34">
        <f t="shared" si="0"/>
        <v>451</v>
      </c>
      <c r="D11" s="34">
        <v>1.3</v>
      </c>
      <c r="E11" s="35">
        <f t="shared" si="2"/>
        <v>586.30000000000007</v>
      </c>
      <c r="F11" s="34">
        <v>1.9</v>
      </c>
      <c r="G11" s="34">
        <v>1.28</v>
      </c>
      <c r="H11" s="36">
        <f t="shared" si="1"/>
        <v>1096.8320000000001</v>
      </c>
      <c r="I11" s="37">
        <f t="shared" si="3"/>
        <v>91.402666666666676</v>
      </c>
    </row>
    <row r="12" spans="1:9" x14ac:dyDescent="0.25">
      <c r="A12" s="39" t="s">
        <v>25</v>
      </c>
      <c r="B12" s="37">
        <v>372.72727272727275</v>
      </c>
      <c r="C12" s="34">
        <f t="shared" si="0"/>
        <v>451</v>
      </c>
      <c r="D12" s="34">
        <v>1.3</v>
      </c>
      <c r="E12" s="35">
        <f t="shared" si="2"/>
        <v>586.30000000000007</v>
      </c>
      <c r="F12" s="34">
        <v>1.9</v>
      </c>
      <c r="G12" s="34">
        <v>1.28</v>
      </c>
      <c r="H12" s="36">
        <f t="shared" si="1"/>
        <v>1096.8320000000001</v>
      </c>
      <c r="I12" s="37">
        <f t="shared" si="3"/>
        <v>91.402666666666676</v>
      </c>
    </row>
    <row r="13" spans="1:9" x14ac:dyDescent="0.25">
      <c r="A13" s="38" t="s">
        <v>24</v>
      </c>
      <c r="B13" s="37">
        <v>222.28099173553719</v>
      </c>
      <c r="C13" s="34">
        <f t="shared" si="0"/>
        <v>268.95999999999998</v>
      </c>
      <c r="D13" s="34">
        <v>1.3</v>
      </c>
      <c r="E13" s="35">
        <f t="shared" si="2"/>
        <v>349.64799999999997</v>
      </c>
      <c r="F13" s="34">
        <v>1.9</v>
      </c>
      <c r="G13" s="34">
        <v>1.28</v>
      </c>
      <c r="H13" s="36">
        <f t="shared" si="1"/>
        <v>654.1107199999999</v>
      </c>
      <c r="I13" s="37">
        <f t="shared" si="3"/>
        <v>54.509226666666656</v>
      </c>
    </row>
    <row r="14" spans="1:9" x14ac:dyDescent="0.25">
      <c r="A14" s="9" t="s">
        <v>38</v>
      </c>
      <c r="B14" s="36">
        <v>650</v>
      </c>
      <c r="C14" s="36">
        <f t="shared" si="0"/>
        <v>786.5</v>
      </c>
      <c r="D14" s="34">
        <v>1.3</v>
      </c>
      <c r="E14" s="35">
        <f t="shared" si="2"/>
        <v>1022.45</v>
      </c>
      <c r="F14" s="34">
        <v>1.75</v>
      </c>
      <c r="G14" s="34">
        <v>1.28</v>
      </c>
      <c r="H14" s="36">
        <f t="shared" si="1"/>
        <v>1761.76</v>
      </c>
      <c r="I14" s="37">
        <f t="shared" si="3"/>
        <v>146.81333333333333</v>
      </c>
    </row>
    <row r="15" spans="1:9" x14ac:dyDescent="0.25">
      <c r="A15" t="s">
        <v>39</v>
      </c>
      <c r="B15" s="36">
        <v>750</v>
      </c>
      <c r="C15" s="36">
        <f t="shared" si="0"/>
        <v>907.5</v>
      </c>
      <c r="D15" s="34">
        <v>1.3</v>
      </c>
      <c r="E15" s="35">
        <f t="shared" si="2"/>
        <v>1179.75</v>
      </c>
      <c r="F15" s="34">
        <v>1.75</v>
      </c>
      <c r="G15" s="34">
        <v>1.28</v>
      </c>
      <c r="H15" s="36">
        <f t="shared" si="1"/>
        <v>2032.8</v>
      </c>
      <c r="I15" s="37">
        <f t="shared" si="3"/>
        <v>169.4</v>
      </c>
    </row>
    <row r="16" spans="1:9" x14ac:dyDescent="0.25">
      <c r="A16" s="12" t="s">
        <v>40</v>
      </c>
      <c r="B16" s="12">
        <v>1500</v>
      </c>
      <c r="C16" s="12">
        <f t="shared" si="0"/>
        <v>1815</v>
      </c>
      <c r="D16" s="34">
        <v>1.3</v>
      </c>
      <c r="E16" s="35">
        <f t="shared" si="2"/>
        <v>2359.5</v>
      </c>
      <c r="F16" s="34">
        <v>1.7</v>
      </c>
      <c r="G16" s="34">
        <v>1.28</v>
      </c>
      <c r="H16" s="36">
        <f t="shared" si="1"/>
        <v>3949.44</v>
      </c>
      <c r="I16" s="37">
        <f t="shared" si="3"/>
        <v>329.12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19"/>
  <sheetViews>
    <sheetView workbookViewId="0">
      <selection activeCell="L13" sqref="L13"/>
    </sheetView>
  </sheetViews>
  <sheetFormatPr baseColWidth="10" defaultRowHeight="15" x14ac:dyDescent="0.25"/>
  <cols>
    <col min="1" max="1" width="43.140625" style="43" bestFit="1" customWidth="1"/>
    <col min="2" max="2" width="12.5703125" style="43" hidden="1" customWidth="1"/>
    <col min="3" max="3" width="11.5703125" style="43" hidden="1" customWidth="1"/>
    <col min="4" max="4" width="16.5703125" style="43" bestFit="1" customWidth="1"/>
    <col min="5" max="5" width="22.85546875" style="43" bestFit="1" customWidth="1"/>
    <col min="6" max="6" width="12.28515625" style="43" bestFit="1" customWidth="1"/>
    <col min="7" max="7" width="13.5703125" style="43" bestFit="1" customWidth="1"/>
    <col min="8" max="8" width="19.7109375" style="43" bestFit="1" customWidth="1"/>
    <col min="9" max="9" width="16.28515625" style="43" customWidth="1"/>
    <col min="10" max="10" width="11.42578125" style="1"/>
    <col min="11" max="16384" width="11.42578125" style="43"/>
  </cols>
  <sheetData>
    <row r="1" spans="1:10" ht="15.75" x14ac:dyDescent="0.25">
      <c r="A1" s="41" t="s">
        <v>37</v>
      </c>
      <c r="B1" s="42"/>
      <c r="C1" s="42"/>
      <c r="D1" s="42"/>
      <c r="E1" s="42"/>
      <c r="F1" s="42"/>
      <c r="G1" s="42"/>
      <c r="H1" s="42"/>
      <c r="I1" s="42"/>
    </row>
    <row r="2" spans="1:10" x14ac:dyDescent="0.25">
      <c r="A2" s="44" t="s">
        <v>7</v>
      </c>
      <c r="B2" s="44" t="s">
        <v>31</v>
      </c>
      <c r="C2" s="44" t="s">
        <v>32</v>
      </c>
      <c r="D2" s="44" t="s">
        <v>33</v>
      </c>
      <c r="E2" s="44" t="s">
        <v>14</v>
      </c>
      <c r="F2" s="44" t="s">
        <v>34</v>
      </c>
      <c r="G2" s="44" t="s">
        <v>35</v>
      </c>
      <c r="H2" s="44" t="s">
        <v>36</v>
      </c>
      <c r="I2" s="44" t="s">
        <v>17</v>
      </c>
      <c r="J2" s="33" t="s">
        <v>64</v>
      </c>
    </row>
    <row r="3" spans="1:10" x14ac:dyDescent="0.25">
      <c r="A3" s="42"/>
      <c r="B3" s="42"/>
      <c r="C3" s="42">
        <v>1.21</v>
      </c>
      <c r="D3" s="45"/>
      <c r="E3" s="45"/>
      <c r="F3" s="45"/>
      <c r="G3" s="45"/>
      <c r="H3" s="42"/>
      <c r="I3" s="42">
        <v>12</v>
      </c>
      <c r="J3" s="1">
        <v>0.8</v>
      </c>
    </row>
    <row r="4" spans="1:10" x14ac:dyDescent="0.25">
      <c r="A4" s="45" t="s">
        <v>41</v>
      </c>
      <c r="B4" s="46">
        <v>319</v>
      </c>
      <c r="C4" s="45">
        <f>B4*$C$3</f>
        <v>385.99</v>
      </c>
      <c r="D4" s="45">
        <v>1.3</v>
      </c>
      <c r="E4" s="47">
        <f>C4*D4</f>
        <v>501.78700000000003</v>
      </c>
      <c r="F4" s="45">
        <v>1.8</v>
      </c>
      <c r="G4" s="45">
        <v>1.28</v>
      </c>
      <c r="H4" s="48">
        <f>C4*F4*G4</f>
        <v>889.32096000000001</v>
      </c>
      <c r="I4" s="49">
        <f>H4/$I$3</f>
        <v>74.110079999999996</v>
      </c>
      <c r="J4" s="50">
        <f>H4*$J$3</f>
        <v>711.45676800000001</v>
      </c>
    </row>
    <row r="5" spans="1:10" x14ac:dyDescent="0.25">
      <c r="A5" s="45" t="s">
        <v>42</v>
      </c>
      <c r="B5" s="46">
        <v>385</v>
      </c>
      <c r="C5" s="45">
        <f t="shared" ref="C5:C18" si="0">B5*$C$3</f>
        <v>465.84999999999997</v>
      </c>
      <c r="D5" s="45">
        <v>1.3</v>
      </c>
      <c r="E5" s="47">
        <f>C5*D5</f>
        <v>605.60500000000002</v>
      </c>
      <c r="F5" s="45">
        <v>1.8</v>
      </c>
      <c r="G5" s="45">
        <v>1.28</v>
      </c>
      <c r="H5" s="48">
        <f t="shared" ref="H5:H13" si="1">C5*F5*G5</f>
        <v>1073.3183999999999</v>
      </c>
      <c r="I5" s="49">
        <f>H5/$I$3</f>
        <v>89.44319999999999</v>
      </c>
      <c r="J5" s="50">
        <f t="shared" ref="J5:J18" si="2">H5*$J$3</f>
        <v>858.65472</v>
      </c>
    </row>
    <row r="6" spans="1:10" x14ac:dyDescent="0.25">
      <c r="A6" s="45" t="s">
        <v>43</v>
      </c>
      <c r="B6" s="49">
        <v>385</v>
      </c>
      <c r="C6" s="45">
        <f t="shared" si="0"/>
        <v>465.84999999999997</v>
      </c>
      <c r="D6" s="45">
        <v>1.3</v>
      </c>
      <c r="E6" s="47">
        <f t="shared" ref="E6:E13" si="3">C6*D6</f>
        <v>605.60500000000002</v>
      </c>
      <c r="F6" s="45">
        <v>1.8</v>
      </c>
      <c r="G6" s="45">
        <v>1.28</v>
      </c>
      <c r="H6" s="48">
        <f t="shared" si="1"/>
        <v>1073.3183999999999</v>
      </c>
      <c r="I6" s="49">
        <f t="shared" ref="I6:I13" si="4">H6/$I$3</f>
        <v>89.44319999999999</v>
      </c>
      <c r="J6" s="50">
        <f t="shared" si="2"/>
        <v>858.65472</v>
      </c>
    </row>
    <row r="7" spans="1:10" x14ac:dyDescent="0.25">
      <c r="A7" s="45" t="s">
        <v>48</v>
      </c>
      <c r="B7" s="49">
        <v>495</v>
      </c>
      <c r="C7" s="45">
        <f t="shared" si="0"/>
        <v>598.94999999999993</v>
      </c>
      <c r="D7" s="45">
        <v>1.3</v>
      </c>
      <c r="E7" s="47">
        <f t="shared" si="3"/>
        <v>778.63499999999999</v>
      </c>
      <c r="F7" s="45">
        <v>1.8</v>
      </c>
      <c r="G7" s="45">
        <v>1.28</v>
      </c>
      <c r="H7" s="48">
        <f t="shared" si="1"/>
        <v>1379.9807999999998</v>
      </c>
      <c r="I7" s="49">
        <f t="shared" si="4"/>
        <v>114.99839999999999</v>
      </c>
      <c r="J7" s="50">
        <f t="shared" si="2"/>
        <v>1103.9846399999999</v>
      </c>
    </row>
    <row r="8" spans="1:10" x14ac:dyDescent="0.25">
      <c r="A8" s="45" t="s">
        <v>50</v>
      </c>
      <c r="B8" s="49">
        <v>382.41322314049592</v>
      </c>
      <c r="C8" s="45">
        <f t="shared" si="0"/>
        <v>462.72</v>
      </c>
      <c r="D8" s="45">
        <v>1.3</v>
      </c>
      <c r="E8" s="47">
        <f t="shared" si="3"/>
        <v>601.53600000000006</v>
      </c>
      <c r="F8" s="45">
        <v>1.8</v>
      </c>
      <c r="G8" s="45">
        <v>1.28</v>
      </c>
      <c r="H8" s="48">
        <f t="shared" si="1"/>
        <v>1066.10688</v>
      </c>
      <c r="I8" s="49">
        <f t="shared" si="4"/>
        <v>88.842240000000004</v>
      </c>
      <c r="J8" s="50">
        <f t="shared" si="2"/>
        <v>852.88550400000008</v>
      </c>
    </row>
    <row r="9" spans="1:10" x14ac:dyDescent="0.25">
      <c r="A9" s="45" t="s">
        <v>44</v>
      </c>
      <c r="B9" s="49">
        <v>528</v>
      </c>
      <c r="C9" s="45">
        <f t="shared" si="0"/>
        <v>638.88</v>
      </c>
      <c r="D9" s="45">
        <v>1.3</v>
      </c>
      <c r="E9" s="47">
        <f t="shared" si="3"/>
        <v>830.54399999999998</v>
      </c>
      <c r="F9" s="45">
        <v>1.8</v>
      </c>
      <c r="G9" s="45">
        <v>1.28</v>
      </c>
      <c r="H9" s="48">
        <f t="shared" si="1"/>
        <v>1471.9795199999999</v>
      </c>
      <c r="I9" s="49">
        <f t="shared" si="4"/>
        <v>122.66495999999999</v>
      </c>
      <c r="J9" s="50">
        <f t="shared" si="2"/>
        <v>1177.5836159999999</v>
      </c>
    </row>
    <row r="10" spans="1:10" x14ac:dyDescent="0.25">
      <c r="A10" s="42" t="s">
        <v>53</v>
      </c>
      <c r="B10" s="42">
        <v>752</v>
      </c>
      <c r="C10" s="42">
        <f t="shared" si="0"/>
        <v>909.92</v>
      </c>
      <c r="D10" s="45">
        <v>1.3</v>
      </c>
      <c r="E10" s="47">
        <f t="shared" si="3"/>
        <v>1182.896</v>
      </c>
      <c r="F10" s="45">
        <v>1.8</v>
      </c>
      <c r="G10" s="45">
        <v>1.28</v>
      </c>
      <c r="H10" s="48">
        <f t="shared" si="1"/>
        <v>2096.45568</v>
      </c>
      <c r="I10" s="49">
        <f t="shared" si="4"/>
        <v>174.70464000000001</v>
      </c>
      <c r="J10" s="50">
        <f t="shared" si="2"/>
        <v>1677.1645440000002</v>
      </c>
    </row>
    <row r="11" spans="1:10" x14ac:dyDescent="0.25">
      <c r="A11" s="42" t="s">
        <v>45</v>
      </c>
      <c r="B11" s="42">
        <v>423</v>
      </c>
      <c r="C11" s="42">
        <f t="shared" si="0"/>
        <v>511.83</v>
      </c>
      <c r="D11" s="45">
        <v>1.3</v>
      </c>
      <c r="E11" s="47">
        <f t="shared" si="3"/>
        <v>665.37900000000002</v>
      </c>
      <c r="F11" s="45">
        <v>1.8</v>
      </c>
      <c r="G11" s="45">
        <v>1.28</v>
      </c>
      <c r="H11" s="48">
        <f t="shared" si="1"/>
        <v>1179.25632</v>
      </c>
      <c r="I11" s="49">
        <f t="shared" si="4"/>
        <v>98.271360000000001</v>
      </c>
      <c r="J11" s="50">
        <f t="shared" si="2"/>
        <v>943.40505600000006</v>
      </c>
    </row>
    <row r="12" spans="1:10" x14ac:dyDescent="0.25">
      <c r="A12" s="42" t="s">
        <v>46</v>
      </c>
      <c r="B12" s="42">
        <v>550</v>
      </c>
      <c r="C12" s="42">
        <f t="shared" si="0"/>
        <v>665.5</v>
      </c>
      <c r="D12" s="45">
        <v>1.3</v>
      </c>
      <c r="E12" s="47">
        <f t="shared" si="3"/>
        <v>865.15</v>
      </c>
      <c r="F12" s="45">
        <v>1.8</v>
      </c>
      <c r="G12" s="45">
        <v>1.28</v>
      </c>
      <c r="H12" s="48">
        <f t="shared" si="1"/>
        <v>1533.3120000000001</v>
      </c>
      <c r="I12" s="49">
        <f t="shared" si="4"/>
        <v>127.77600000000001</v>
      </c>
      <c r="J12" s="50">
        <f t="shared" si="2"/>
        <v>1226.6496000000002</v>
      </c>
    </row>
    <row r="13" spans="1:10" x14ac:dyDescent="0.25">
      <c r="A13" s="42" t="s">
        <v>47</v>
      </c>
      <c r="B13" s="42">
        <v>528</v>
      </c>
      <c r="C13" s="42">
        <f t="shared" si="0"/>
        <v>638.88</v>
      </c>
      <c r="D13" s="45">
        <v>1.3</v>
      </c>
      <c r="E13" s="47">
        <f t="shared" si="3"/>
        <v>830.54399999999998</v>
      </c>
      <c r="F13" s="45">
        <v>1.8</v>
      </c>
      <c r="G13" s="45">
        <v>1.28</v>
      </c>
      <c r="H13" s="48">
        <f t="shared" si="1"/>
        <v>1471.9795199999999</v>
      </c>
      <c r="I13" s="49">
        <f t="shared" si="4"/>
        <v>122.66495999999999</v>
      </c>
      <c r="J13" s="50">
        <f t="shared" si="2"/>
        <v>1177.5836159999999</v>
      </c>
    </row>
    <row r="14" spans="1:10" x14ac:dyDescent="0.25">
      <c r="A14" s="42" t="s">
        <v>49</v>
      </c>
      <c r="B14" s="42">
        <v>1542</v>
      </c>
      <c r="C14" s="42">
        <f t="shared" si="0"/>
        <v>1865.82</v>
      </c>
      <c r="D14" s="45">
        <v>1.3</v>
      </c>
      <c r="E14" s="47">
        <f t="shared" ref="E14:E16" si="5">C14*D14</f>
        <v>2425.5659999999998</v>
      </c>
      <c r="F14" s="45">
        <v>1.8</v>
      </c>
      <c r="G14" s="45">
        <v>1.28</v>
      </c>
      <c r="H14" s="48">
        <f>C14*F14*G14</f>
        <v>4298.8492800000004</v>
      </c>
      <c r="I14" s="49">
        <f>H14/$I$3</f>
        <v>358.23744000000005</v>
      </c>
      <c r="J14" s="50">
        <f t="shared" si="2"/>
        <v>3439.0794240000005</v>
      </c>
    </row>
    <row r="15" spans="1:10" x14ac:dyDescent="0.25">
      <c r="A15" s="42" t="s">
        <v>51</v>
      </c>
      <c r="B15" s="42">
        <v>660</v>
      </c>
      <c r="C15" s="42">
        <f t="shared" si="0"/>
        <v>798.6</v>
      </c>
      <c r="D15" s="45">
        <v>1.3</v>
      </c>
      <c r="E15" s="47">
        <f t="shared" si="5"/>
        <v>1038.18</v>
      </c>
      <c r="F15" s="42">
        <v>1.7</v>
      </c>
      <c r="G15" s="45">
        <v>1.28</v>
      </c>
      <c r="H15" s="48">
        <f t="shared" ref="H15:H16" si="6">C15*F15*G15</f>
        <v>1737.7536</v>
      </c>
      <c r="I15" s="49">
        <f t="shared" ref="I15:I16" si="7">H15/$I$3</f>
        <v>144.81280000000001</v>
      </c>
      <c r="J15" s="50">
        <f t="shared" si="2"/>
        <v>1390.2028800000001</v>
      </c>
    </row>
    <row r="16" spans="1:10" x14ac:dyDescent="0.25">
      <c r="A16" s="42" t="s">
        <v>52</v>
      </c>
      <c r="B16" s="42">
        <v>296</v>
      </c>
      <c r="C16" s="42">
        <f t="shared" si="0"/>
        <v>358.15999999999997</v>
      </c>
      <c r="D16" s="45">
        <v>1.3</v>
      </c>
      <c r="E16" s="47">
        <f t="shared" si="5"/>
        <v>465.60799999999995</v>
      </c>
      <c r="F16" s="42">
        <v>1.8</v>
      </c>
      <c r="G16" s="45">
        <v>1.28</v>
      </c>
      <c r="H16" s="48">
        <f t="shared" si="6"/>
        <v>825.20064000000002</v>
      </c>
      <c r="I16" s="49">
        <f t="shared" si="7"/>
        <v>68.766720000000007</v>
      </c>
      <c r="J16" s="50">
        <f t="shared" si="2"/>
        <v>660.16051200000004</v>
      </c>
    </row>
    <row r="17" spans="1:10" x14ac:dyDescent="0.25">
      <c r="A17" s="42" t="s">
        <v>54</v>
      </c>
      <c r="B17" s="42">
        <v>489</v>
      </c>
      <c r="C17" s="42">
        <f t="shared" si="0"/>
        <v>591.68999999999994</v>
      </c>
      <c r="D17" s="45">
        <v>1.3</v>
      </c>
      <c r="E17" s="47">
        <f t="shared" ref="E17:E18" si="8">C17*D17</f>
        <v>769.197</v>
      </c>
      <c r="F17" s="42">
        <v>1.8</v>
      </c>
      <c r="G17" s="45">
        <v>1.28</v>
      </c>
      <c r="H17" s="48">
        <f t="shared" ref="H17:H18" si="9">C17*F17*G17</f>
        <v>1363.2537599999998</v>
      </c>
      <c r="I17" s="49">
        <f t="shared" ref="I17:I18" si="10">H17/$I$3</f>
        <v>113.60447999999998</v>
      </c>
      <c r="J17" s="50">
        <f t="shared" si="2"/>
        <v>1090.6030079999998</v>
      </c>
    </row>
    <row r="18" spans="1:10" x14ac:dyDescent="0.25">
      <c r="A18" s="42" t="s">
        <v>55</v>
      </c>
      <c r="B18" s="42">
        <v>330</v>
      </c>
      <c r="C18" s="42">
        <f t="shared" si="0"/>
        <v>399.3</v>
      </c>
      <c r="D18" s="45">
        <v>1.3</v>
      </c>
      <c r="E18" s="47">
        <f t="shared" si="8"/>
        <v>519.09</v>
      </c>
      <c r="F18" s="42">
        <v>1.8</v>
      </c>
      <c r="G18" s="45">
        <v>1.28</v>
      </c>
      <c r="H18" s="48">
        <f t="shared" si="9"/>
        <v>919.98720000000003</v>
      </c>
      <c r="I18" s="49">
        <f t="shared" si="10"/>
        <v>76.665599999999998</v>
      </c>
      <c r="J18" s="50">
        <f t="shared" si="2"/>
        <v>735.98976000000005</v>
      </c>
    </row>
    <row r="19" spans="1:10" x14ac:dyDescent="0.25">
      <c r="B19" s="1"/>
    </row>
  </sheetData>
  <pageMargins left="0.7" right="0.7" top="0.75" bottom="0.75" header="0.3" footer="0.3"/>
  <pageSetup paperSize="9" orientation="portrait" horizontalDpi="200" verticalDpi="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17"/>
  <sheetViews>
    <sheetView workbookViewId="0">
      <selection activeCell="E21" sqref="E21"/>
    </sheetView>
  </sheetViews>
  <sheetFormatPr baseColWidth="10" defaultRowHeight="15" x14ac:dyDescent="0.25"/>
  <cols>
    <col min="1" max="1" width="43.140625" style="43" bestFit="1" customWidth="1"/>
    <col min="2" max="2" width="12.5703125" style="43" bestFit="1" customWidth="1"/>
    <col min="3" max="3" width="11.5703125" style="43" bestFit="1" customWidth="1"/>
    <col min="4" max="4" width="16.5703125" style="43" bestFit="1" customWidth="1"/>
    <col min="5" max="5" width="22.85546875" style="43" bestFit="1" customWidth="1"/>
    <col min="6" max="6" width="12.28515625" style="43" bestFit="1" customWidth="1"/>
    <col min="7" max="7" width="13.5703125" style="43" bestFit="1" customWidth="1"/>
    <col min="8" max="8" width="19.7109375" style="43" bestFit="1" customWidth="1"/>
    <col min="9" max="9" width="14" style="43" bestFit="1" customWidth="1"/>
    <col min="10" max="10" width="9.42578125" style="43" bestFit="1" customWidth="1"/>
    <col min="11" max="16384" width="11.42578125" style="43"/>
  </cols>
  <sheetData>
    <row r="1" spans="1:11" ht="15.75" x14ac:dyDescent="0.25">
      <c r="A1" s="41" t="s">
        <v>37</v>
      </c>
      <c r="B1" s="42"/>
      <c r="C1" s="42"/>
      <c r="D1" s="42"/>
      <c r="E1" s="42"/>
      <c r="F1" s="42"/>
      <c r="G1" s="42"/>
      <c r="H1" s="42"/>
      <c r="I1" s="42"/>
    </row>
    <row r="2" spans="1:11" x14ac:dyDescent="0.25">
      <c r="A2" s="44" t="s">
        <v>7</v>
      </c>
      <c r="B2" s="44" t="s">
        <v>31</v>
      </c>
      <c r="C2" s="44" t="s">
        <v>32</v>
      </c>
      <c r="D2" s="44" t="s">
        <v>33</v>
      </c>
      <c r="E2" s="44" t="s">
        <v>14</v>
      </c>
      <c r="F2" s="44" t="s">
        <v>34</v>
      </c>
      <c r="G2" s="44" t="s">
        <v>35</v>
      </c>
      <c r="H2" s="44" t="s">
        <v>36</v>
      </c>
      <c r="I2" s="44" t="s">
        <v>17</v>
      </c>
      <c r="J2" s="44" t="s">
        <v>64</v>
      </c>
      <c r="K2" s="43">
        <v>1.04</v>
      </c>
    </row>
    <row r="3" spans="1:11" x14ac:dyDescent="0.25">
      <c r="A3" s="42"/>
      <c r="B3" s="42"/>
      <c r="C3" s="42">
        <v>1.21</v>
      </c>
      <c r="D3" s="45"/>
      <c r="E3" s="45"/>
      <c r="F3" s="45"/>
      <c r="G3" s="45"/>
      <c r="H3" s="42"/>
      <c r="I3" s="42">
        <v>12</v>
      </c>
      <c r="J3" s="43">
        <v>0.8</v>
      </c>
    </row>
    <row r="4" spans="1:11" x14ac:dyDescent="0.25">
      <c r="A4" s="45" t="s">
        <v>41</v>
      </c>
      <c r="B4" s="46">
        <v>319</v>
      </c>
      <c r="C4" s="45">
        <f>B4*$C$3</f>
        <v>385.99</v>
      </c>
      <c r="D4" s="45">
        <v>1.3</v>
      </c>
      <c r="E4" s="47">
        <f>C4*D4</f>
        <v>501.78700000000003</v>
      </c>
      <c r="F4" s="45">
        <v>1.8</v>
      </c>
      <c r="G4" s="45">
        <v>1.28</v>
      </c>
      <c r="H4" s="48">
        <f>C4*F4*G4</f>
        <v>889.32096000000001</v>
      </c>
      <c r="I4" s="49">
        <f>H4/$I$3</f>
        <v>74.110079999999996</v>
      </c>
      <c r="J4" s="51">
        <f>H4*$J$3</f>
        <v>711.45676800000001</v>
      </c>
      <c r="K4" s="52">
        <f>B4*$K$2</f>
        <v>331.76</v>
      </c>
    </row>
    <row r="5" spans="1:11" ht="14.25" customHeight="1" x14ac:dyDescent="0.25">
      <c r="A5" s="45" t="s">
        <v>56</v>
      </c>
      <c r="B5" s="46">
        <v>319</v>
      </c>
      <c r="C5" s="45">
        <f>B5*$C$3</f>
        <v>385.99</v>
      </c>
      <c r="D5" s="45">
        <v>1.3</v>
      </c>
      <c r="E5" s="47">
        <f>C5*D5</f>
        <v>501.78700000000003</v>
      </c>
      <c r="F5" s="45">
        <v>1.8</v>
      </c>
      <c r="G5" s="45">
        <v>1.28</v>
      </c>
      <c r="H5" s="48">
        <f>C5*F5*G5</f>
        <v>889.32096000000001</v>
      </c>
      <c r="I5" s="49">
        <f>H5/$I$3</f>
        <v>74.110079999999996</v>
      </c>
      <c r="J5" s="51">
        <f t="shared" ref="J5:J14" si="0">H5*$J$3</f>
        <v>711.45676800000001</v>
      </c>
      <c r="K5" s="52">
        <f t="shared" ref="K5:K15" si="1">B5*$K$2</f>
        <v>331.76</v>
      </c>
    </row>
    <row r="6" spans="1:11" x14ac:dyDescent="0.25">
      <c r="A6" s="45" t="s">
        <v>57</v>
      </c>
      <c r="B6" s="49">
        <v>574</v>
      </c>
      <c r="C6" s="45">
        <f t="shared" ref="C6:C17" si="2">B6*$C$3</f>
        <v>694.54</v>
      </c>
      <c r="D6" s="45">
        <v>1.3</v>
      </c>
      <c r="E6" s="47">
        <f t="shared" ref="E6:E13" si="3">C6*D6</f>
        <v>902.90199999999993</v>
      </c>
      <c r="F6" s="45">
        <v>1.8</v>
      </c>
      <c r="G6" s="45">
        <v>1.28</v>
      </c>
      <c r="H6" s="48">
        <f t="shared" ref="H6:H10" si="4">C6*F6*G6</f>
        <v>1600.2201600000001</v>
      </c>
      <c r="I6" s="49">
        <f t="shared" ref="I6:I10" si="5">H6/$I$3</f>
        <v>133.35168000000002</v>
      </c>
      <c r="J6" s="51">
        <f t="shared" si="0"/>
        <v>1280.1761280000001</v>
      </c>
      <c r="K6" s="52">
        <f t="shared" si="1"/>
        <v>596.96</v>
      </c>
    </row>
    <row r="7" spans="1:11" x14ac:dyDescent="0.25">
      <c r="A7" s="42" t="s">
        <v>53</v>
      </c>
      <c r="B7" s="42">
        <v>752</v>
      </c>
      <c r="C7" s="42">
        <f t="shared" si="2"/>
        <v>909.92</v>
      </c>
      <c r="D7" s="45">
        <v>1.3</v>
      </c>
      <c r="E7" s="47">
        <f t="shared" si="3"/>
        <v>1182.896</v>
      </c>
      <c r="F7" s="45">
        <v>1.8</v>
      </c>
      <c r="G7" s="45">
        <v>1.28</v>
      </c>
      <c r="H7" s="48">
        <f t="shared" si="4"/>
        <v>2096.45568</v>
      </c>
      <c r="I7" s="49">
        <f t="shared" si="5"/>
        <v>174.70464000000001</v>
      </c>
      <c r="J7" s="51">
        <f t="shared" si="0"/>
        <v>1677.1645440000002</v>
      </c>
      <c r="K7" s="52">
        <f t="shared" si="1"/>
        <v>782.08</v>
      </c>
    </row>
    <row r="8" spans="1:11" x14ac:dyDescent="0.25">
      <c r="A8" s="42" t="s">
        <v>62</v>
      </c>
      <c r="B8" s="42">
        <v>347</v>
      </c>
      <c r="C8" s="42">
        <f t="shared" si="2"/>
        <v>419.87</v>
      </c>
      <c r="D8" s="45">
        <v>1.3</v>
      </c>
      <c r="E8" s="47">
        <f t="shared" si="3"/>
        <v>545.83100000000002</v>
      </c>
      <c r="F8" s="45">
        <v>1.8</v>
      </c>
      <c r="G8" s="45">
        <v>1.28</v>
      </c>
      <c r="H8" s="48">
        <f t="shared" si="4"/>
        <v>967.38048000000015</v>
      </c>
      <c r="I8" s="49">
        <f t="shared" si="5"/>
        <v>80.615040000000008</v>
      </c>
      <c r="J8" s="51">
        <f t="shared" si="0"/>
        <v>773.90438400000016</v>
      </c>
      <c r="K8" s="52">
        <f t="shared" si="1"/>
        <v>360.88</v>
      </c>
    </row>
    <row r="9" spans="1:11" x14ac:dyDescent="0.25">
      <c r="A9" s="42" t="s">
        <v>63</v>
      </c>
      <c r="B9" s="42">
        <v>417</v>
      </c>
      <c r="C9" s="42">
        <f t="shared" si="2"/>
        <v>504.57</v>
      </c>
      <c r="D9" s="45">
        <v>1.3</v>
      </c>
      <c r="E9" s="47">
        <f t="shared" si="3"/>
        <v>655.94100000000003</v>
      </c>
      <c r="F9" s="45">
        <v>1.8</v>
      </c>
      <c r="G9" s="45">
        <v>1.28</v>
      </c>
      <c r="H9" s="48">
        <f t="shared" si="4"/>
        <v>1162.52928</v>
      </c>
      <c r="I9" s="49">
        <f t="shared" si="5"/>
        <v>96.877439999999993</v>
      </c>
      <c r="J9" s="51">
        <f t="shared" si="0"/>
        <v>930.02342399999998</v>
      </c>
      <c r="K9" s="52">
        <f t="shared" si="1"/>
        <v>433.68</v>
      </c>
    </row>
    <row r="10" spans="1:11" x14ac:dyDescent="0.25">
      <c r="A10" s="42" t="s">
        <v>58</v>
      </c>
      <c r="B10" s="42">
        <v>271</v>
      </c>
      <c r="C10" s="42">
        <f t="shared" si="2"/>
        <v>327.90999999999997</v>
      </c>
      <c r="D10" s="45">
        <v>1.3</v>
      </c>
      <c r="E10" s="47">
        <f t="shared" si="3"/>
        <v>426.28299999999996</v>
      </c>
      <c r="F10" s="45">
        <v>1.8</v>
      </c>
      <c r="G10" s="45">
        <v>1.28</v>
      </c>
      <c r="H10" s="48">
        <f t="shared" si="4"/>
        <v>755.50463999999999</v>
      </c>
      <c r="I10" s="49">
        <f t="shared" si="5"/>
        <v>62.95872</v>
      </c>
      <c r="J10" s="51">
        <f t="shared" si="0"/>
        <v>604.40371200000004</v>
      </c>
      <c r="K10" s="52">
        <f t="shared" si="1"/>
        <v>281.84000000000003</v>
      </c>
    </row>
    <row r="11" spans="1:11" x14ac:dyDescent="0.25">
      <c r="A11" s="42" t="s">
        <v>59</v>
      </c>
      <c r="B11" s="42">
        <v>376</v>
      </c>
      <c r="C11" s="42">
        <f t="shared" si="2"/>
        <v>454.96</v>
      </c>
      <c r="D11" s="45">
        <v>1.3</v>
      </c>
      <c r="E11" s="47">
        <f t="shared" si="3"/>
        <v>591.44799999999998</v>
      </c>
      <c r="F11" s="42">
        <v>1.7</v>
      </c>
      <c r="G11" s="45">
        <v>1.28</v>
      </c>
      <c r="H11" s="48">
        <f t="shared" ref="H11:H13" si="6">C11*F11*G11</f>
        <v>989.99295999999993</v>
      </c>
      <c r="I11" s="49">
        <f t="shared" ref="I11:I13" si="7">H11/$I$3</f>
        <v>82.499413333333322</v>
      </c>
      <c r="J11" s="51">
        <f t="shared" si="0"/>
        <v>791.99436800000001</v>
      </c>
      <c r="K11" s="52">
        <f t="shared" si="1"/>
        <v>391.04</v>
      </c>
    </row>
    <row r="12" spans="1:11" x14ac:dyDescent="0.25">
      <c r="A12" s="42" t="s">
        <v>67</v>
      </c>
      <c r="B12" s="42">
        <v>276</v>
      </c>
      <c r="C12" s="42">
        <f t="shared" si="2"/>
        <v>333.96</v>
      </c>
      <c r="D12" s="45">
        <v>1.3</v>
      </c>
      <c r="E12" s="47">
        <f t="shared" ref="E12" si="8">C12*D12</f>
        <v>434.14799999999997</v>
      </c>
      <c r="F12" s="45">
        <v>1.6</v>
      </c>
      <c r="G12" s="45">
        <v>1.28</v>
      </c>
      <c r="H12" s="48">
        <f t="shared" si="6"/>
        <v>683.95008000000007</v>
      </c>
      <c r="I12" s="49">
        <f t="shared" si="7"/>
        <v>56.995840000000008</v>
      </c>
      <c r="J12" s="51">
        <f t="shared" ref="J12" si="9">H12*$J$3</f>
        <v>547.16006400000003</v>
      </c>
      <c r="K12" s="52">
        <f t="shared" si="1"/>
        <v>287.04000000000002</v>
      </c>
    </row>
    <row r="13" spans="1:11" x14ac:dyDescent="0.25">
      <c r="A13" s="42" t="s">
        <v>60</v>
      </c>
      <c r="B13" s="42">
        <v>302</v>
      </c>
      <c r="C13" s="42">
        <f t="shared" si="2"/>
        <v>365.42</v>
      </c>
      <c r="D13" s="45">
        <v>1.3</v>
      </c>
      <c r="E13" s="47">
        <f t="shared" si="3"/>
        <v>475.04600000000005</v>
      </c>
      <c r="F13" s="42">
        <v>1.8</v>
      </c>
      <c r="G13" s="45">
        <v>1.28</v>
      </c>
      <c r="H13" s="48">
        <f t="shared" si="6"/>
        <v>841.92768000000012</v>
      </c>
      <c r="I13" s="49">
        <f t="shared" si="7"/>
        <v>70.160640000000015</v>
      </c>
      <c r="J13" s="51">
        <f t="shared" si="0"/>
        <v>673.54214400000012</v>
      </c>
      <c r="K13" s="52">
        <f t="shared" si="1"/>
        <v>314.08</v>
      </c>
    </row>
    <row r="14" spans="1:11" x14ac:dyDescent="0.25">
      <c r="A14" s="42" t="s">
        <v>61</v>
      </c>
      <c r="B14" s="2">
        <v>335</v>
      </c>
      <c r="C14" s="42">
        <f t="shared" si="2"/>
        <v>405.34999999999997</v>
      </c>
      <c r="D14" s="45">
        <v>1.3</v>
      </c>
      <c r="E14" s="47">
        <f t="shared" ref="E14:E15" si="10">C14*D14</f>
        <v>526.95499999999993</v>
      </c>
      <c r="F14" s="42">
        <v>1.9</v>
      </c>
      <c r="G14" s="45">
        <v>1.28</v>
      </c>
      <c r="H14" s="48">
        <f t="shared" ref="H14:H15" si="11">C14*F14*G14</f>
        <v>985.81119999999987</v>
      </c>
      <c r="I14" s="49">
        <f t="shared" ref="I14:I15" si="12">H14/$I$3</f>
        <v>82.150933333333327</v>
      </c>
      <c r="J14" s="51">
        <f t="shared" si="0"/>
        <v>788.64895999999999</v>
      </c>
      <c r="K14" s="52">
        <f t="shared" si="1"/>
        <v>348.40000000000003</v>
      </c>
    </row>
    <row r="15" spans="1:11" x14ac:dyDescent="0.25">
      <c r="A15" s="42" t="s">
        <v>65</v>
      </c>
      <c r="B15" s="42">
        <v>396</v>
      </c>
      <c r="C15" s="42">
        <f t="shared" si="2"/>
        <v>479.15999999999997</v>
      </c>
      <c r="D15" s="45">
        <v>1.3</v>
      </c>
      <c r="E15" s="47">
        <f t="shared" si="10"/>
        <v>622.90800000000002</v>
      </c>
      <c r="F15" s="42">
        <v>1.7</v>
      </c>
      <c r="G15" s="45">
        <v>1.28</v>
      </c>
      <c r="H15" s="48">
        <f t="shared" si="11"/>
        <v>1042.6521599999999</v>
      </c>
      <c r="I15" s="49">
        <f t="shared" si="12"/>
        <v>86.887679999999989</v>
      </c>
      <c r="J15" s="51">
        <f t="shared" ref="J15:J16" si="13">H15*$J$3</f>
        <v>834.12172799999996</v>
      </c>
      <c r="K15" s="52">
        <f t="shared" si="1"/>
        <v>411.84000000000003</v>
      </c>
    </row>
    <row r="16" spans="1:11" x14ac:dyDescent="0.25">
      <c r="A16" s="42" t="s">
        <v>66</v>
      </c>
      <c r="B16" s="42">
        <v>473</v>
      </c>
      <c r="C16" s="42">
        <f t="shared" si="2"/>
        <v>572.32999999999993</v>
      </c>
      <c r="D16" s="45">
        <v>1.3</v>
      </c>
      <c r="E16" s="47">
        <f t="shared" ref="E16:E17" si="14">C16*D16</f>
        <v>744.02899999999988</v>
      </c>
      <c r="F16" s="42">
        <v>1.7</v>
      </c>
      <c r="G16" s="45">
        <v>1.28</v>
      </c>
      <c r="H16" s="48">
        <f t="shared" ref="H16:H17" si="15">C16*F16*G16</f>
        <v>1245.3900799999999</v>
      </c>
      <c r="I16" s="49">
        <f t="shared" ref="I16:I17" si="16">H16/$I$3</f>
        <v>103.78250666666666</v>
      </c>
      <c r="J16" s="51">
        <f t="shared" si="13"/>
        <v>996.31206399999996</v>
      </c>
    </row>
    <row r="17" spans="1:10" x14ac:dyDescent="0.25">
      <c r="A17" s="42" t="s">
        <v>68</v>
      </c>
      <c r="B17" s="42">
        <v>440</v>
      </c>
      <c r="C17" s="42">
        <f t="shared" si="2"/>
        <v>532.4</v>
      </c>
      <c r="D17" s="45">
        <v>1.3</v>
      </c>
      <c r="E17" s="47">
        <f t="shared" si="14"/>
        <v>692.12</v>
      </c>
      <c r="F17" s="42">
        <v>1.7</v>
      </c>
      <c r="G17" s="45">
        <v>1.28</v>
      </c>
      <c r="H17" s="48">
        <f t="shared" si="15"/>
        <v>1158.5023999999999</v>
      </c>
      <c r="I17" s="49">
        <f t="shared" si="16"/>
        <v>96.54186666666665</v>
      </c>
      <c r="J17" s="51">
        <f t="shared" ref="J17" si="17">H17*$J$3</f>
        <v>926.80191999999988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24"/>
  <sheetViews>
    <sheetView workbookViewId="0">
      <selection activeCell="B1" sqref="B1:H1048576"/>
    </sheetView>
  </sheetViews>
  <sheetFormatPr baseColWidth="10" defaultRowHeight="15" x14ac:dyDescent="0.25"/>
  <cols>
    <col min="1" max="1" width="43.140625" style="43" bestFit="1" customWidth="1"/>
    <col min="2" max="2" width="12.5703125" style="43" hidden="1" customWidth="1"/>
    <col min="3" max="3" width="11.5703125" style="43" hidden="1" customWidth="1"/>
    <col min="4" max="4" width="16.5703125" style="43" hidden="1" customWidth="1"/>
    <col min="5" max="5" width="22.85546875" style="43" hidden="1" customWidth="1"/>
    <col min="6" max="6" width="12.28515625" style="43" hidden="1" customWidth="1"/>
    <col min="7" max="7" width="13.5703125" style="43" hidden="1" customWidth="1"/>
    <col min="8" max="8" width="19.7109375" style="43" hidden="1" customWidth="1"/>
    <col min="9" max="9" width="14" style="43" bestFit="1" customWidth="1"/>
    <col min="10" max="10" width="9.42578125" style="43" bestFit="1" customWidth="1"/>
    <col min="11" max="16384" width="11.42578125" style="43"/>
  </cols>
  <sheetData>
    <row r="1" spans="1:10" ht="15.75" x14ac:dyDescent="0.25">
      <c r="A1" s="41" t="s">
        <v>37</v>
      </c>
      <c r="B1" s="42"/>
      <c r="C1" s="42"/>
      <c r="D1" s="42"/>
      <c r="E1" s="42"/>
      <c r="F1" s="42"/>
      <c r="G1" s="42"/>
      <c r="H1" s="42"/>
      <c r="I1" s="42"/>
    </row>
    <row r="2" spans="1:10" x14ac:dyDescent="0.25">
      <c r="A2" s="44" t="s">
        <v>7</v>
      </c>
      <c r="B2" s="44" t="s">
        <v>31</v>
      </c>
      <c r="C2" s="44" t="s">
        <v>32</v>
      </c>
      <c r="D2" s="44" t="s">
        <v>33</v>
      </c>
      <c r="E2" s="44" t="s">
        <v>14</v>
      </c>
      <c r="F2" s="44" t="s">
        <v>34</v>
      </c>
      <c r="G2" s="44" t="s">
        <v>35</v>
      </c>
      <c r="H2" s="44" t="s">
        <v>36</v>
      </c>
      <c r="I2" s="44" t="s">
        <v>17</v>
      </c>
      <c r="J2" s="44" t="s">
        <v>64</v>
      </c>
    </row>
    <row r="3" spans="1:10" hidden="1" x14ac:dyDescent="0.25">
      <c r="A3" s="42"/>
      <c r="B3" s="42"/>
      <c r="C3" s="42">
        <v>1.21</v>
      </c>
      <c r="D3" s="45"/>
      <c r="E3" s="45"/>
      <c r="F3" s="45"/>
      <c r="G3" s="45"/>
      <c r="H3" s="42"/>
      <c r="I3" s="42">
        <v>12</v>
      </c>
      <c r="J3" s="43">
        <v>0.8</v>
      </c>
    </row>
    <row r="4" spans="1:10" x14ac:dyDescent="0.25">
      <c r="A4" s="45" t="s">
        <v>41</v>
      </c>
      <c r="B4" s="46">
        <v>332.39800000000002</v>
      </c>
      <c r="C4" s="45">
        <f>B4*$C$3</f>
        <v>402.20158000000004</v>
      </c>
      <c r="D4" s="45">
        <v>1.3</v>
      </c>
      <c r="E4" s="47">
        <f>C4*D4</f>
        <v>522.86205400000006</v>
      </c>
      <c r="F4" s="45">
        <v>1.8</v>
      </c>
      <c r="G4" s="45">
        <v>1.28</v>
      </c>
      <c r="H4" s="48">
        <f>C4*F4*G4</f>
        <v>926.67244032000019</v>
      </c>
      <c r="I4" s="49">
        <f>H4/$I$3</f>
        <v>77.222703360000011</v>
      </c>
      <c r="J4" s="51">
        <f>H4*$J$3</f>
        <v>741.33795225600022</v>
      </c>
    </row>
    <row r="5" spans="1:10" ht="14.25" customHeight="1" x14ac:dyDescent="0.25">
      <c r="A5" s="45" t="s">
        <v>56</v>
      </c>
      <c r="B5" s="46">
        <v>332.39800000000002</v>
      </c>
      <c r="C5" s="45">
        <f>B5*$C$3</f>
        <v>402.20158000000004</v>
      </c>
      <c r="D5" s="45">
        <v>1.3</v>
      </c>
      <c r="E5" s="47">
        <f>C5*D5</f>
        <v>522.86205400000006</v>
      </c>
      <c r="F5" s="45">
        <v>1.8</v>
      </c>
      <c r="G5" s="45">
        <v>1.28</v>
      </c>
      <c r="H5" s="48">
        <f>C5*F5*G5</f>
        <v>926.67244032000019</v>
      </c>
      <c r="I5" s="49">
        <f>H5/$I$3</f>
        <v>77.222703360000011</v>
      </c>
      <c r="J5" s="51">
        <f t="shared" ref="J5:J17" si="0">H5*$J$3</f>
        <v>741.33795225600022</v>
      </c>
    </row>
    <row r="6" spans="1:10" x14ac:dyDescent="0.25">
      <c r="A6" s="45" t="s">
        <v>57</v>
      </c>
      <c r="B6" s="49">
        <v>598.10800000000006</v>
      </c>
      <c r="C6" s="45">
        <f t="shared" ref="C6:C23" si="1">B6*$C$3</f>
        <v>723.71068000000002</v>
      </c>
      <c r="D6" s="45">
        <v>1.3</v>
      </c>
      <c r="E6" s="47">
        <f t="shared" ref="E6:E17" si="2">C6*D6</f>
        <v>940.82388400000002</v>
      </c>
      <c r="F6" s="45">
        <v>1.8</v>
      </c>
      <c r="G6" s="45">
        <v>1.28</v>
      </c>
      <c r="H6" s="48">
        <f t="shared" ref="H6:H17" si="3">C6*F6*G6</f>
        <v>1667.4294067200001</v>
      </c>
      <c r="I6" s="49">
        <f t="shared" ref="I6:I17" si="4">H6/$I$3</f>
        <v>138.95245056000002</v>
      </c>
      <c r="J6" s="51">
        <f t="shared" si="0"/>
        <v>1333.9435253760003</v>
      </c>
    </row>
    <row r="7" spans="1:10" x14ac:dyDescent="0.25">
      <c r="A7" s="42" t="s">
        <v>53</v>
      </c>
      <c r="B7" s="42">
        <v>783.58400000000006</v>
      </c>
      <c r="C7" s="42">
        <f t="shared" si="1"/>
        <v>948.13664000000006</v>
      </c>
      <c r="D7" s="45">
        <v>1.3</v>
      </c>
      <c r="E7" s="47">
        <f t="shared" si="2"/>
        <v>1232.5776320000002</v>
      </c>
      <c r="F7" s="45">
        <v>1.8</v>
      </c>
      <c r="G7" s="45">
        <v>1.28</v>
      </c>
      <c r="H7" s="48">
        <f t="shared" si="3"/>
        <v>2184.5068185600003</v>
      </c>
      <c r="I7" s="49">
        <f t="shared" si="4"/>
        <v>182.04223488000002</v>
      </c>
      <c r="J7" s="51">
        <f t="shared" si="0"/>
        <v>1747.6054548480004</v>
      </c>
    </row>
    <row r="8" spans="1:10" x14ac:dyDescent="0.25">
      <c r="A8" s="42" t="s">
        <v>62</v>
      </c>
      <c r="B8" s="42">
        <v>361.57400000000001</v>
      </c>
      <c r="C8" s="42">
        <f t="shared" si="1"/>
        <v>437.50454000000002</v>
      </c>
      <c r="D8" s="45">
        <v>1.3</v>
      </c>
      <c r="E8" s="47">
        <f t="shared" si="2"/>
        <v>568.75590199999999</v>
      </c>
      <c r="F8" s="45">
        <v>1.8</v>
      </c>
      <c r="G8" s="45">
        <v>1.28</v>
      </c>
      <c r="H8" s="48">
        <f t="shared" si="3"/>
        <v>1008.0104601600001</v>
      </c>
      <c r="I8" s="49">
        <f t="shared" si="4"/>
        <v>84.000871680000003</v>
      </c>
      <c r="J8" s="51">
        <f t="shared" si="0"/>
        <v>806.40836812800012</v>
      </c>
    </row>
    <row r="9" spans="1:10" x14ac:dyDescent="0.25">
      <c r="A9" s="42" t="s">
        <v>63</v>
      </c>
      <c r="B9" s="42">
        <v>434.51400000000001</v>
      </c>
      <c r="C9" s="42">
        <f t="shared" si="1"/>
        <v>525.76193999999998</v>
      </c>
      <c r="D9" s="45">
        <v>1.3</v>
      </c>
      <c r="E9" s="47">
        <f t="shared" si="2"/>
        <v>683.49052200000006</v>
      </c>
      <c r="F9" s="45">
        <v>1.8</v>
      </c>
      <c r="G9" s="45">
        <v>1.28</v>
      </c>
      <c r="H9" s="48">
        <f t="shared" si="3"/>
        <v>1211.3555097599999</v>
      </c>
      <c r="I9" s="49">
        <f t="shared" si="4"/>
        <v>100.94629248</v>
      </c>
      <c r="J9" s="51">
        <f t="shared" si="0"/>
        <v>969.08440780799992</v>
      </c>
    </row>
    <row r="10" spans="1:10" x14ac:dyDescent="0.25">
      <c r="A10" s="42" t="s">
        <v>58</v>
      </c>
      <c r="B10" s="42">
        <v>282.38200000000001</v>
      </c>
      <c r="C10" s="42">
        <f t="shared" si="1"/>
        <v>341.68221999999997</v>
      </c>
      <c r="D10" s="45">
        <v>1.3</v>
      </c>
      <c r="E10" s="47">
        <f t="shared" si="2"/>
        <v>444.18688599999996</v>
      </c>
      <c r="F10" s="45">
        <v>1.8</v>
      </c>
      <c r="G10" s="45">
        <v>1.28</v>
      </c>
      <c r="H10" s="48">
        <f t="shared" si="3"/>
        <v>787.23583487999986</v>
      </c>
      <c r="I10" s="49">
        <f t="shared" si="4"/>
        <v>65.602986239999993</v>
      </c>
      <c r="J10" s="51">
        <f t="shared" si="0"/>
        <v>629.78866790399991</v>
      </c>
    </row>
    <row r="11" spans="1:10" x14ac:dyDescent="0.25">
      <c r="A11" s="42" t="s">
        <v>72</v>
      </c>
      <c r="B11" s="42">
        <v>391.79200000000003</v>
      </c>
      <c r="C11" s="42">
        <f t="shared" si="1"/>
        <v>474.06832000000003</v>
      </c>
      <c r="D11" s="45">
        <v>1.3</v>
      </c>
      <c r="E11" s="47">
        <f t="shared" si="2"/>
        <v>616.28881600000011</v>
      </c>
      <c r="F11" s="42">
        <v>1.7</v>
      </c>
      <c r="G11" s="45">
        <v>1.28</v>
      </c>
      <c r="H11" s="48">
        <f t="shared" si="3"/>
        <v>1031.5726643200001</v>
      </c>
      <c r="I11" s="49">
        <f t="shared" si="4"/>
        <v>85.964388693333333</v>
      </c>
      <c r="J11" s="51">
        <f t="shared" si="0"/>
        <v>825.25813145600011</v>
      </c>
    </row>
    <row r="12" spans="1:10" x14ac:dyDescent="0.25">
      <c r="A12" s="42" t="s">
        <v>67</v>
      </c>
      <c r="B12" s="42">
        <v>276</v>
      </c>
      <c r="C12" s="42">
        <f t="shared" si="1"/>
        <v>333.96</v>
      </c>
      <c r="D12" s="45">
        <v>1.3</v>
      </c>
      <c r="E12" s="47">
        <f t="shared" si="2"/>
        <v>434.14799999999997</v>
      </c>
      <c r="F12" s="45">
        <v>1.6</v>
      </c>
      <c r="G12" s="45">
        <v>1.28</v>
      </c>
      <c r="H12" s="48">
        <f t="shared" si="3"/>
        <v>683.95008000000007</v>
      </c>
      <c r="I12" s="49">
        <f t="shared" si="4"/>
        <v>56.995840000000008</v>
      </c>
      <c r="J12" s="51">
        <f t="shared" si="0"/>
        <v>547.16006400000003</v>
      </c>
    </row>
    <row r="13" spans="1:10" x14ac:dyDescent="0.25">
      <c r="A13" s="42" t="s">
        <v>60</v>
      </c>
      <c r="B13" s="42">
        <v>314.68400000000003</v>
      </c>
      <c r="C13" s="42">
        <f t="shared" si="1"/>
        <v>380.76764000000003</v>
      </c>
      <c r="D13" s="45">
        <v>1.3</v>
      </c>
      <c r="E13" s="47">
        <f t="shared" si="2"/>
        <v>494.99793200000005</v>
      </c>
      <c r="F13" s="42">
        <v>1.8</v>
      </c>
      <c r="G13" s="45">
        <v>1.28</v>
      </c>
      <c r="H13" s="48">
        <f t="shared" si="3"/>
        <v>877.2886425600002</v>
      </c>
      <c r="I13" s="49">
        <f t="shared" si="4"/>
        <v>73.107386880000021</v>
      </c>
      <c r="J13" s="51">
        <f t="shared" si="0"/>
        <v>701.83091404800018</v>
      </c>
    </row>
    <row r="14" spans="1:10" x14ac:dyDescent="0.25">
      <c r="A14" s="42" t="s">
        <v>61</v>
      </c>
      <c r="B14" s="2">
        <v>349.07</v>
      </c>
      <c r="C14" s="42">
        <f t="shared" si="1"/>
        <v>422.37469999999996</v>
      </c>
      <c r="D14" s="45">
        <v>1.3</v>
      </c>
      <c r="E14" s="47">
        <f t="shared" si="2"/>
        <v>549.08710999999994</v>
      </c>
      <c r="F14" s="42">
        <v>1.9</v>
      </c>
      <c r="G14" s="45">
        <v>1.28</v>
      </c>
      <c r="H14" s="48">
        <f t="shared" si="3"/>
        <v>1027.2152703999998</v>
      </c>
      <c r="I14" s="49">
        <f t="shared" si="4"/>
        <v>85.601272533333315</v>
      </c>
      <c r="J14" s="51">
        <f t="shared" si="0"/>
        <v>821.77221631999987</v>
      </c>
    </row>
    <row r="15" spans="1:10" x14ac:dyDescent="0.25">
      <c r="A15" s="42" t="s">
        <v>65</v>
      </c>
      <c r="B15" s="42">
        <v>412.63200000000001</v>
      </c>
      <c r="C15" s="42">
        <f t="shared" si="1"/>
        <v>499.28471999999999</v>
      </c>
      <c r="D15" s="45">
        <v>1.3</v>
      </c>
      <c r="E15" s="47">
        <f t="shared" si="2"/>
        <v>649.07013600000005</v>
      </c>
      <c r="F15" s="42">
        <v>1.7</v>
      </c>
      <c r="G15" s="45">
        <v>1.28</v>
      </c>
      <c r="H15" s="48">
        <f t="shared" si="3"/>
        <v>1086.4435507199998</v>
      </c>
      <c r="I15" s="49">
        <f t="shared" si="4"/>
        <v>90.536962559999992</v>
      </c>
      <c r="J15" s="51">
        <f t="shared" si="0"/>
        <v>869.15484057599997</v>
      </c>
    </row>
    <row r="16" spans="1:10" x14ac:dyDescent="0.25">
      <c r="A16" s="42" t="s">
        <v>66</v>
      </c>
      <c r="B16" s="42">
        <v>473</v>
      </c>
      <c r="C16" s="42">
        <f t="shared" si="1"/>
        <v>572.32999999999993</v>
      </c>
      <c r="D16" s="45">
        <v>1.3</v>
      </c>
      <c r="E16" s="47">
        <f t="shared" si="2"/>
        <v>744.02899999999988</v>
      </c>
      <c r="F16" s="42">
        <v>1.7</v>
      </c>
      <c r="G16" s="45">
        <v>1.28</v>
      </c>
      <c r="H16" s="48">
        <f t="shared" si="3"/>
        <v>1245.3900799999999</v>
      </c>
      <c r="I16" s="49">
        <f t="shared" si="4"/>
        <v>103.78250666666666</v>
      </c>
      <c r="J16" s="51">
        <f t="shared" si="0"/>
        <v>996.31206399999996</v>
      </c>
    </row>
    <row r="17" spans="1:10" x14ac:dyDescent="0.25">
      <c r="A17" s="42" t="s">
        <v>68</v>
      </c>
      <c r="B17" s="42">
        <v>440</v>
      </c>
      <c r="C17" s="42">
        <f t="shared" si="1"/>
        <v>532.4</v>
      </c>
      <c r="D17" s="45">
        <v>1.3</v>
      </c>
      <c r="E17" s="47">
        <f t="shared" si="2"/>
        <v>692.12</v>
      </c>
      <c r="F17" s="42">
        <v>1.7</v>
      </c>
      <c r="G17" s="45">
        <v>1.28</v>
      </c>
      <c r="H17" s="48">
        <f t="shared" si="3"/>
        <v>1158.5023999999999</v>
      </c>
      <c r="I17" s="49">
        <f t="shared" si="4"/>
        <v>96.54186666666665</v>
      </c>
      <c r="J17" s="51">
        <f t="shared" si="0"/>
        <v>926.80191999999988</v>
      </c>
    </row>
    <row r="18" spans="1:10" x14ac:dyDescent="0.25">
      <c r="A18" s="42" t="s">
        <v>69</v>
      </c>
      <c r="B18" s="42">
        <v>407</v>
      </c>
      <c r="C18" s="42">
        <f t="shared" si="1"/>
        <v>492.46999999999997</v>
      </c>
      <c r="D18" s="45">
        <v>1.3</v>
      </c>
      <c r="E18" s="47">
        <f t="shared" ref="E18:E20" si="5">C18*D18</f>
        <v>640.21100000000001</v>
      </c>
      <c r="F18" s="42">
        <v>1.7</v>
      </c>
      <c r="G18" s="45">
        <v>1.28</v>
      </c>
      <c r="H18" s="48">
        <f t="shared" ref="H18:H20" si="6">C18*F18*G18</f>
        <v>1071.61472</v>
      </c>
      <c r="I18" s="49">
        <f t="shared" ref="I18:I20" si="7">H18/$I$3</f>
        <v>89.301226666666665</v>
      </c>
      <c r="J18" s="51">
        <f t="shared" ref="J18:J20" si="8">H18*$J$3</f>
        <v>857.29177600000003</v>
      </c>
    </row>
    <row r="19" spans="1:10" x14ac:dyDescent="0.25">
      <c r="A19" s="42" t="s">
        <v>70</v>
      </c>
      <c r="B19" s="42">
        <v>605</v>
      </c>
      <c r="C19" s="42">
        <f t="shared" si="1"/>
        <v>732.05</v>
      </c>
      <c r="D19" s="45">
        <v>1.3</v>
      </c>
      <c r="E19" s="47">
        <f t="shared" si="5"/>
        <v>951.66499999999996</v>
      </c>
      <c r="F19" s="42">
        <v>1.65</v>
      </c>
      <c r="G19" s="45">
        <v>1.28</v>
      </c>
      <c r="H19" s="48">
        <f t="shared" si="6"/>
        <v>1546.0896</v>
      </c>
      <c r="I19" s="49">
        <f t="shared" si="7"/>
        <v>128.8408</v>
      </c>
      <c r="J19" s="51">
        <f t="shared" si="8"/>
        <v>1236.8716800000002</v>
      </c>
    </row>
    <row r="20" spans="1:10" x14ac:dyDescent="0.25">
      <c r="A20" s="42" t="s">
        <v>71</v>
      </c>
      <c r="B20" s="42">
        <v>660</v>
      </c>
      <c r="C20" s="42">
        <f t="shared" si="1"/>
        <v>798.6</v>
      </c>
      <c r="D20" s="45">
        <v>1.3</v>
      </c>
      <c r="E20" s="47">
        <f t="shared" si="5"/>
        <v>1038.18</v>
      </c>
      <c r="F20" s="42">
        <v>1.65</v>
      </c>
      <c r="G20" s="45">
        <v>1.28</v>
      </c>
      <c r="H20" s="48">
        <f t="shared" si="6"/>
        <v>1686.6432000000002</v>
      </c>
      <c r="I20" s="49">
        <f t="shared" si="7"/>
        <v>140.55360000000002</v>
      </c>
      <c r="J20" s="51">
        <f t="shared" si="8"/>
        <v>1349.3145600000003</v>
      </c>
    </row>
    <row r="21" spans="1:10" x14ac:dyDescent="0.25">
      <c r="A21" s="42" t="s">
        <v>73</v>
      </c>
      <c r="B21" s="42">
        <v>1487</v>
      </c>
      <c r="C21" s="42">
        <f t="shared" si="1"/>
        <v>1799.27</v>
      </c>
      <c r="D21" s="45">
        <v>1.3</v>
      </c>
      <c r="E21" s="47">
        <f t="shared" ref="E21:E22" si="9">C21*D21</f>
        <v>2339.0509999999999</v>
      </c>
      <c r="F21" s="42">
        <v>1.62</v>
      </c>
      <c r="G21" s="45">
        <v>1.28</v>
      </c>
      <c r="H21" s="48">
        <f t="shared" ref="H21:H22" si="10">C21*F21*G21</f>
        <v>3730.9662720000006</v>
      </c>
      <c r="I21" s="49">
        <f t="shared" ref="I21:I22" si="11">H21/$I$3</f>
        <v>310.91385600000007</v>
      </c>
      <c r="J21" s="51">
        <f t="shared" ref="J21:J22" si="12">H21*$J$3</f>
        <v>2984.7730176000005</v>
      </c>
    </row>
    <row r="22" spans="1:10" x14ac:dyDescent="0.25">
      <c r="A22" s="42" t="s">
        <v>74</v>
      </c>
      <c r="B22" s="42">
        <v>253</v>
      </c>
      <c r="C22" s="42">
        <f t="shared" si="1"/>
        <v>306.13</v>
      </c>
      <c r="D22" s="45">
        <v>1.3</v>
      </c>
      <c r="E22" s="47">
        <f t="shared" si="9"/>
        <v>397.96899999999999</v>
      </c>
      <c r="F22" s="42">
        <v>1.8</v>
      </c>
      <c r="G22" s="45">
        <v>1.28</v>
      </c>
      <c r="H22" s="48">
        <f t="shared" si="10"/>
        <v>705.32352000000003</v>
      </c>
      <c r="I22" s="49">
        <f t="shared" si="11"/>
        <v>58.776960000000003</v>
      </c>
      <c r="J22" s="51">
        <f t="shared" si="12"/>
        <v>564.25881600000002</v>
      </c>
    </row>
    <row r="23" spans="1:10" ht="17.25" customHeight="1" x14ac:dyDescent="0.25">
      <c r="A23" s="42" t="s">
        <v>75</v>
      </c>
      <c r="B23" s="42">
        <v>440</v>
      </c>
      <c r="C23" s="42">
        <f t="shared" si="1"/>
        <v>532.4</v>
      </c>
      <c r="D23" s="45">
        <v>1.3</v>
      </c>
      <c r="E23" s="47">
        <f t="shared" ref="E23" si="13">C23*D23</f>
        <v>692.12</v>
      </c>
      <c r="F23" s="42">
        <v>1.65</v>
      </c>
      <c r="G23" s="45">
        <v>1.28</v>
      </c>
      <c r="H23" s="48">
        <f t="shared" ref="H23" si="14">C23*F23*G23</f>
        <v>1124.4287999999999</v>
      </c>
      <c r="I23" s="49">
        <f t="shared" ref="I23" si="15">H23/$I$3</f>
        <v>93.702399999999997</v>
      </c>
      <c r="J23" s="51">
        <f t="shared" ref="J23" si="16">H23*$J$3</f>
        <v>899.54304000000002</v>
      </c>
    </row>
    <row r="24" spans="1:10" ht="18" customHeight="1" x14ac:dyDescent="0.25">
      <c r="A24" s="42"/>
      <c r="B24" s="42"/>
      <c r="C24" s="42"/>
      <c r="D24" s="42"/>
      <c r="E24" s="42"/>
      <c r="F24" s="42"/>
      <c r="G24" s="42"/>
      <c r="H24" s="42"/>
      <c r="I24" s="42"/>
      <c r="J24" s="42"/>
    </row>
  </sheetData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26</vt:i4>
      </vt:variant>
    </vt:vector>
  </HeadingPairs>
  <TitlesOfParts>
    <vt:vector size="26" baseType="lpstr">
      <vt:lpstr>abril 2015</vt:lpstr>
      <vt:lpstr>8-6 </vt:lpstr>
      <vt:lpstr>27-7</vt:lpstr>
      <vt:lpstr>LISTA AGOSTO</vt:lpstr>
      <vt:lpstr>01-11</vt:lpstr>
      <vt:lpstr>30-12</vt:lpstr>
      <vt:lpstr>04-03-16</vt:lpstr>
      <vt:lpstr>08-04-17</vt:lpstr>
      <vt:lpstr>03-08-17</vt:lpstr>
      <vt:lpstr>11-12-17</vt:lpstr>
      <vt:lpstr>05-03-18</vt:lpstr>
      <vt:lpstr>29-06-18</vt:lpstr>
      <vt:lpstr>22-09-18</vt:lpstr>
      <vt:lpstr>7-12-18</vt:lpstr>
      <vt:lpstr>11-01-19</vt:lpstr>
      <vt:lpstr>01-02-19</vt:lpstr>
      <vt:lpstr>12-02-19</vt:lpstr>
      <vt:lpstr>24-04-19</vt:lpstr>
      <vt:lpstr>26-06-19</vt:lpstr>
      <vt:lpstr>27-08-19</vt:lpstr>
      <vt:lpstr>7-10-19</vt:lpstr>
      <vt:lpstr>29-10-19</vt:lpstr>
      <vt:lpstr>1-11-19</vt:lpstr>
      <vt:lpstr>13-02-20</vt:lpstr>
      <vt:lpstr>13-06-20</vt:lpstr>
      <vt:lpstr>01-02-21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2021-04-19T19:53:49Z</dcterms:modified>
</cp:coreProperties>
</file>