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Seba\Desktop\SEBA\Liliana\"/>
    </mc:Choice>
  </mc:AlternateContent>
  <xr:revisionPtr revIDLastSave="0" documentId="13_ncr:1_{9189F11F-E824-4D6D-9B15-0B0C1F2F1F08}" xr6:coauthVersionLast="45" xr6:coauthVersionMax="45" xr10:uidLastSave="{00000000-0000-0000-0000-000000000000}"/>
  <bookViews>
    <workbookView xWindow="-120" yWindow="-120" windowWidth="20730" windowHeight="11160" activeTab="7" xr2:uid="{00000000-000D-0000-FFFF-FFFF00000000}"/>
  </bookViews>
  <sheets>
    <sheet name="18-10-17" sheetId="1" r:id="rId1"/>
    <sheet name="08-10-18" sheetId="2" r:id="rId2"/>
    <sheet name="17-12-18" sheetId="3" r:id="rId3"/>
    <sheet name="7-11-19" sheetId="4" r:id="rId4"/>
    <sheet name="22-11-19" sheetId="5" r:id="rId5"/>
    <sheet name="16-09-20" sheetId="6" r:id="rId6"/>
    <sheet name="5-11-20" sheetId="7" r:id="rId7"/>
    <sheet name="26-11-20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8" l="1"/>
  <c r="E5" i="8" s="1"/>
  <c r="K5" i="8" l="1"/>
  <c r="I5" i="8"/>
  <c r="J5" i="8"/>
  <c r="C10" i="8"/>
  <c r="K10" i="8" s="1"/>
  <c r="J9" i="8"/>
  <c r="E9" i="8"/>
  <c r="C9" i="8"/>
  <c r="K9" i="8" s="1"/>
  <c r="C8" i="8"/>
  <c r="J8" i="8" s="1"/>
  <c r="J7" i="8"/>
  <c r="E7" i="8"/>
  <c r="C7" i="8"/>
  <c r="K7" i="8" s="1"/>
  <c r="C6" i="8"/>
  <c r="J6" i="8" s="1"/>
  <c r="C4" i="8"/>
  <c r="K4" i="8" s="1"/>
  <c r="E4" i="8" l="1"/>
  <c r="J4" i="8"/>
  <c r="I6" i="8"/>
  <c r="K6" i="8"/>
  <c r="I8" i="8"/>
  <c r="K8" i="8"/>
  <c r="I4" i="8"/>
  <c r="E6" i="8"/>
  <c r="I7" i="8"/>
  <c r="E8" i="8"/>
  <c r="I9" i="8"/>
  <c r="E10" i="8"/>
  <c r="J10" i="8"/>
  <c r="I10" i="8"/>
  <c r="J9" i="7"/>
  <c r="E9" i="7"/>
  <c r="C9" i="7"/>
  <c r="K9" i="7" s="1"/>
  <c r="C8" i="7"/>
  <c r="J8" i="7" s="1"/>
  <c r="J7" i="7"/>
  <c r="E7" i="7"/>
  <c r="C7" i="7"/>
  <c r="K7" i="7" s="1"/>
  <c r="C6" i="7"/>
  <c r="J6" i="7" s="1"/>
  <c r="J5" i="7"/>
  <c r="E5" i="7"/>
  <c r="C5" i="7"/>
  <c r="K5" i="7" s="1"/>
  <c r="C4" i="7"/>
  <c r="J4" i="7" s="1"/>
  <c r="I4" i="7" l="1"/>
  <c r="K4" i="7"/>
  <c r="I6" i="7"/>
  <c r="K6" i="7"/>
  <c r="I8" i="7"/>
  <c r="K8" i="7"/>
  <c r="E4" i="7"/>
  <c r="I5" i="7"/>
  <c r="E6" i="7"/>
  <c r="I7" i="7"/>
  <c r="E8" i="7"/>
  <c r="I9" i="7"/>
  <c r="K4" i="6" l="1"/>
  <c r="E8" i="6" l="1"/>
  <c r="I8" i="6"/>
  <c r="J8" i="6"/>
  <c r="K8" i="6"/>
  <c r="E9" i="6"/>
  <c r="I9" i="6"/>
  <c r="J9" i="6"/>
  <c r="K9" i="6"/>
  <c r="C9" i="6"/>
  <c r="C8" i="6"/>
  <c r="C7" i="6" l="1"/>
  <c r="E7" i="6"/>
  <c r="I7" i="6"/>
  <c r="J7" i="6"/>
  <c r="K7" i="6"/>
  <c r="C6" i="6"/>
  <c r="E6" i="6" s="1"/>
  <c r="I6" i="6"/>
  <c r="K6" i="6"/>
  <c r="C5" i="6"/>
  <c r="E5" i="6" s="1"/>
  <c r="C4" i="6"/>
  <c r="E4" i="6" s="1"/>
  <c r="J6" i="6" l="1"/>
  <c r="J4" i="6"/>
  <c r="J5" i="6"/>
  <c r="I4" i="6"/>
  <c r="I5" i="6"/>
  <c r="K5" i="6"/>
  <c r="C9" i="5"/>
  <c r="E9" i="5" s="1"/>
  <c r="C8" i="5"/>
  <c r="E8" i="5" s="1"/>
  <c r="C7" i="5"/>
  <c r="E7" i="5" s="1"/>
  <c r="C6" i="5"/>
  <c r="E6" i="5" s="1"/>
  <c r="C5" i="5"/>
  <c r="E5" i="5" s="1"/>
  <c r="C4" i="5"/>
  <c r="E4" i="5" s="1"/>
  <c r="H4" i="5" l="1"/>
  <c r="H5" i="5"/>
  <c r="H6" i="5"/>
  <c r="H7" i="5"/>
  <c r="H9" i="5"/>
  <c r="H8" i="5"/>
  <c r="K5" i="5" l="1"/>
  <c r="I5" i="5"/>
  <c r="J5" i="5" s="1"/>
  <c r="K8" i="5"/>
  <c r="I8" i="5"/>
  <c r="J8" i="5" s="1"/>
  <c r="K7" i="5"/>
  <c r="I7" i="5"/>
  <c r="J7" i="5" s="1"/>
  <c r="K9" i="5"/>
  <c r="I9" i="5"/>
  <c r="J9" i="5" s="1"/>
  <c r="K6" i="5"/>
  <c r="I6" i="5"/>
  <c r="J6" i="5" s="1"/>
  <c r="K4" i="5"/>
  <c r="I4" i="5"/>
  <c r="J4" i="5" s="1"/>
  <c r="C9" i="4"/>
  <c r="H9" i="4" s="1"/>
  <c r="I9" i="4" s="1"/>
  <c r="J9" i="4" s="1"/>
  <c r="E9" i="4" l="1"/>
  <c r="K9" i="4"/>
  <c r="C8" i="4"/>
  <c r="E8" i="4" s="1"/>
  <c r="C7" i="4"/>
  <c r="E7" i="4" s="1"/>
  <c r="C6" i="4"/>
  <c r="E6" i="4" s="1"/>
  <c r="C5" i="4"/>
  <c r="E5" i="4" s="1"/>
  <c r="C4" i="4"/>
  <c r="H4" i="4" s="1"/>
  <c r="I4" i="4" s="1"/>
  <c r="J4" i="4" s="1"/>
  <c r="H8" i="4" l="1"/>
  <c r="H7" i="4"/>
  <c r="I7" i="4" s="1"/>
  <c r="J7" i="4" s="1"/>
  <c r="E4" i="4"/>
  <c r="K4" i="4"/>
  <c r="H5" i="4"/>
  <c r="H6" i="4"/>
  <c r="C8" i="3"/>
  <c r="H8" i="3" s="1"/>
  <c r="C7" i="3"/>
  <c r="E7" i="3" s="1"/>
  <c r="E6" i="3"/>
  <c r="C6" i="3"/>
  <c r="H6" i="3" s="1"/>
  <c r="C5" i="3"/>
  <c r="E5" i="3" s="1"/>
  <c r="C4" i="3"/>
  <c r="H4" i="3" s="1"/>
  <c r="E4" i="3" l="1"/>
  <c r="E8" i="3"/>
  <c r="K7" i="4"/>
  <c r="I8" i="4"/>
  <c r="J8" i="4" s="1"/>
  <c r="K8" i="4"/>
  <c r="I6" i="4"/>
  <c r="J6" i="4" s="1"/>
  <c r="K6" i="4"/>
  <c r="I5" i="4"/>
  <c r="J5" i="4" s="1"/>
  <c r="K5" i="4"/>
  <c r="J4" i="3"/>
  <c r="I4" i="3"/>
  <c r="J8" i="3"/>
  <c r="I8" i="3"/>
  <c r="J6" i="3"/>
  <c r="I6" i="3"/>
  <c r="H5" i="3"/>
  <c r="H7" i="3"/>
  <c r="C8" i="2"/>
  <c r="H8" i="2" s="1"/>
  <c r="C7" i="2"/>
  <c r="E7" i="2" s="1"/>
  <c r="C6" i="2"/>
  <c r="H6" i="2" s="1"/>
  <c r="C5" i="2"/>
  <c r="E5" i="2" s="1"/>
  <c r="C4" i="2"/>
  <c r="H4" i="2" s="1"/>
  <c r="I7" i="3" l="1"/>
  <c r="J7" i="3"/>
  <c r="I5" i="3"/>
  <c r="J5" i="3"/>
  <c r="E8" i="2"/>
  <c r="E6" i="2"/>
  <c r="E4" i="2"/>
  <c r="J4" i="2"/>
  <c r="I4" i="2"/>
  <c r="J8" i="2"/>
  <c r="I8" i="2"/>
  <c r="J6" i="2"/>
  <c r="I6" i="2"/>
  <c r="H5" i="2"/>
  <c r="H7" i="2"/>
  <c r="I7" i="2" l="1"/>
  <c r="J7" i="2"/>
  <c r="I5" i="2"/>
  <c r="J5" i="2"/>
  <c r="C8" i="1"/>
  <c r="H8" i="1" s="1"/>
  <c r="C7" i="1"/>
  <c r="H7" i="1" s="1"/>
  <c r="C6" i="1"/>
  <c r="H6" i="1" s="1"/>
  <c r="C5" i="1"/>
  <c r="E5" i="1" s="1"/>
  <c r="C4" i="1"/>
  <c r="H4" i="1" s="1"/>
  <c r="E6" i="1" l="1"/>
  <c r="E8" i="1"/>
  <c r="E4" i="1"/>
  <c r="J4" i="1"/>
  <c r="I4" i="1"/>
  <c r="J8" i="1"/>
  <c r="I8" i="1"/>
  <c r="J6" i="1"/>
  <c r="I6" i="1"/>
  <c r="J7" i="1"/>
  <c r="I7" i="1"/>
  <c r="H5" i="1"/>
  <c r="E7" i="1"/>
  <c r="I5" i="1" l="1"/>
  <c r="J5" i="1"/>
</calcChain>
</file>

<file path=xl/sharedStrings.xml><?xml version="1.0" encoding="utf-8"?>
<sst xmlns="http://schemas.openxmlformats.org/spreadsheetml/2006/main" count="139" uniqueCount="33">
  <si>
    <t>PRODUCTO</t>
  </si>
  <si>
    <t>COSTO s/imp</t>
  </si>
  <si>
    <t>costo C/imp</t>
  </si>
  <si>
    <t>COEFICI.MAYORI.</t>
  </si>
  <si>
    <t>PRECIO VTA MAYORISTA</t>
  </si>
  <si>
    <t>COEFICIENTE</t>
  </si>
  <si>
    <t>COEF.TARJETA</t>
  </si>
  <si>
    <t>PRECIO VTA PUBLICO</t>
  </si>
  <si>
    <t>12 CUOTAS DE:</t>
  </si>
  <si>
    <t>EFECTIVO</t>
  </si>
  <si>
    <t>LILIANA: RI VENTILACIÓN</t>
  </si>
  <si>
    <t>Ventilador 18" Aspas Plásticas</t>
  </si>
  <si>
    <t>Ventilador 20" Aspas Plásticas VPRN 20"</t>
  </si>
  <si>
    <t>Ventilador 20" Aspas Metálicas VPn 2016</t>
  </si>
  <si>
    <t>Ventilador 24"</t>
  </si>
  <si>
    <t>Ventilador Industrial 32"</t>
  </si>
  <si>
    <t>Ventilador de Techo VTHB100</t>
  </si>
  <si>
    <t>Ventilador 18" Aspas Plásticas VPRN 18</t>
  </si>
  <si>
    <t>Ventilador 24" VPHP 2416</t>
  </si>
  <si>
    <t>Ventilador de Techo VTHB110</t>
  </si>
  <si>
    <t>Ahora 12 y 12 Naranja</t>
  </si>
  <si>
    <t>Turbo Reclinable VVTF18P</t>
  </si>
  <si>
    <t>COEFICIENTE Ef.</t>
  </si>
  <si>
    <t>COEFICIENTE Tarjeta 12 cuotas</t>
  </si>
  <si>
    <t>COEFICIENTE Tarjeta 6 cuotas</t>
  </si>
  <si>
    <t>Ahora 6 y 6 Naranja</t>
  </si>
  <si>
    <t>COEFICI.MAYORISTA</t>
  </si>
  <si>
    <t>Ventilador 24" Aspas Plásticas VPRN 20"</t>
  </si>
  <si>
    <t>Ventilador de Techo Liliana</t>
  </si>
  <si>
    <t>Turbo reclinable 18"WTF 18P</t>
  </si>
  <si>
    <t>Turbo reclinable 16"WTF 16P</t>
  </si>
  <si>
    <t>Ventilador 18" Aspas Plásticas VPRN 19</t>
  </si>
  <si>
    <t>Ventilador 16" Aspas Plásticas VPRN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</si>
</sst>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"/>
    <numFmt numFmtId="165" formatCode="&quot;$&quot;\ #,##0.00"/>
    <numFmt numFmtId="166" formatCode="&quot;$&quot;#,##0.00"/>
    <numFmt numFmtId="167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workbookViewId="0">
      <selection activeCell="L14" sqref="L14"/>
    </sheetView>
  </sheetViews>
  <sheetFormatPr baseColWidth="10" defaultRowHeight="15" x14ac:dyDescent="0.25"/>
  <cols>
    <col min="1" max="1" width="37.285156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bestFit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9.42578125" style="3" hidden="1" customWidth="1"/>
    <col min="11" max="16384" width="11.42578125" style="3"/>
  </cols>
  <sheetData>
    <row r="1" spans="1:10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</row>
    <row r="3" spans="1:10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0.8</v>
      </c>
    </row>
    <row r="4" spans="1:10" x14ac:dyDescent="0.25">
      <c r="A4" s="5" t="s">
        <v>11</v>
      </c>
      <c r="B4" s="6">
        <v>713</v>
      </c>
      <c r="C4" s="5">
        <f>B4*$C$3</f>
        <v>862.73</v>
      </c>
      <c r="D4" s="5">
        <v>1.25</v>
      </c>
      <c r="E4" s="7">
        <f>C4*D4</f>
        <v>1078.4124999999999</v>
      </c>
      <c r="F4" s="5">
        <v>1.5</v>
      </c>
      <c r="G4" s="5">
        <v>1.28</v>
      </c>
      <c r="H4" s="8">
        <f>C4*F4*G4</f>
        <v>1656.4416000000001</v>
      </c>
      <c r="I4" s="9">
        <f>H4/$I$3</f>
        <v>138.0368</v>
      </c>
      <c r="J4" s="10">
        <f>H4*$J$3</f>
        <v>1325.1532800000002</v>
      </c>
    </row>
    <row r="5" spans="1:10" ht="14.25" customHeight="1" x14ac:dyDescent="0.25">
      <c r="A5" s="5" t="s">
        <v>12</v>
      </c>
      <c r="B5" s="6">
        <v>815</v>
      </c>
      <c r="C5" s="5">
        <f>B5*$C$3</f>
        <v>986.15</v>
      </c>
      <c r="D5" s="5">
        <v>1.25</v>
      </c>
      <c r="E5" s="7">
        <f>C5*D5</f>
        <v>1232.6875</v>
      </c>
      <c r="F5" s="5">
        <v>1.48</v>
      </c>
      <c r="G5" s="5">
        <v>1.28</v>
      </c>
      <c r="H5" s="8">
        <f>C5*F5*G5</f>
        <v>1868.16256</v>
      </c>
      <c r="I5" s="9">
        <f>H5/$I$3</f>
        <v>155.68021333333334</v>
      </c>
      <c r="J5" s="10">
        <f t="shared" ref="J5:J8" si="0">H5*$J$3</f>
        <v>1494.5300480000001</v>
      </c>
    </row>
    <row r="6" spans="1:10" x14ac:dyDescent="0.25">
      <c r="A6" s="5" t="s">
        <v>13</v>
      </c>
      <c r="B6" s="9">
        <v>866</v>
      </c>
      <c r="C6" s="5">
        <f t="shared" ref="C6:C8" si="1">B6*$C$3</f>
        <v>1047.8599999999999</v>
      </c>
      <c r="D6" s="5">
        <v>1.25</v>
      </c>
      <c r="E6" s="7">
        <f t="shared" ref="E6:E8" si="2">C6*D6</f>
        <v>1309.8249999999998</v>
      </c>
      <c r="F6" s="5">
        <v>1.48</v>
      </c>
      <c r="G6" s="5">
        <v>1.28</v>
      </c>
      <c r="H6" s="8">
        <f t="shared" ref="H6:H8" si="3">C6*F6*G6</f>
        <v>1985.0659839999998</v>
      </c>
      <c r="I6" s="9">
        <f t="shared" ref="I6:I8" si="4">H6/$I$3</f>
        <v>165.42216533333331</v>
      </c>
      <c r="J6" s="10">
        <f t="shared" si="0"/>
        <v>1588.0527872</v>
      </c>
    </row>
    <row r="7" spans="1:10" x14ac:dyDescent="0.25">
      <c r="A7" s="2" t="s">
        <v>14</v>
      </c>
      <c r="B7" s="2">
        <v>1019</v>
      </c>
      <c r="C7" s="2">
        <f t="shared" si="1"/>
        <v>1232.99</v>
      </c>
      <c r="D7" s="5">
        <v>1.25</v>
      </c>
      <c r="E7" s="7">
        <f t="shared" si="2"/>
        <v>1541.2375</v>
      </c>
      <c r="F7" s="5">
        <v>1.5</v>
      </c>
      <c r="G7" s="5">
        <v>1.28</v>
      </c>
      <c r="H7" s="8">
        <f t="shared" si="3"/>
        <v>2367.3408000000004</v>
      </c>
      <c r="I7" s="9">
        <f t="shared" si="4"/>
        <v>197.27840000000003</v>
      </c>
      <c r="J7" s="10">
        <f t="shared" si="0"/>
        <v>1893.8726400000005</v>
      </c>
    </row>
    <row r="8" spans="1:10" x14ac:dyDescent="0.25">
      <c r="A8" s="2" t="s">
        <v>15</v>
      </c>
      <c r="B8" s="2">
        <v>1325</v>
      </c>
      <c r="C8" s="2">
        <f t="shared" si="1"/>
        <v>1603.25</v>
      </c>
      <c r="D8" s="5">
        <v>1.25</v>
      </c>
      <c r="E8" s="7">
        <f t="shared" si="2"/>
        <v>2004.0625</v>
      </c>
      <c r="F8" s="5">
        <v>1.46</v>
      </c>
      <c r="G8" s="5">
        <v>1.28</v>
      </c>
      <c r="H8" s="8">
        <f t="shared" si="3"/>
        <v>2996.1536000000001</v>
      </c>
      <c r="I8" s="9">
        <f t="shared" si="4"/>
        <v>249.67946666666668</v>
      </c>
      <c r="J8" s="10">
        <f t="shared" si="0"/>
        <v>2396.9228800000001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>
      <selection activeCell="A15" sqref="A15"/>
    </sheetView>
  </sheetViews>
  <sheetFormatPr baseColWidth="10" defaultRowHeight="15" x14ac:dyDescent="0.25"/>
  <cols>
    <col min="1" max="1" width="37.28515625" style="3" bestFit="1" customWidth="1"/>
    <col min="2" max="2" width="12.5703125" style="3" hidden="1" customWidth="1"/>
    <col min="3" max="3" width="11.5703125" style="3" hidden="1" customWidth="1"/>
    <col min="4" max="4" width="16.28515625" style="3" hidden="1" customWidth="1"/>
    <col min="5" max="5" width="22.5703125" style="3" hidden="1" customWidth="1"/>
    <col min="6" max="6" width="12.28515625" style="3" hidden="1" customWidth="1"/>
    <col min="7" max="7" width="13.5703125" style="3" hidden="1" customWidth="1"/>
    <col min="8" max="8" width="19.5703125" style="3" hidden="1" customWidth="1"/>
    <col min="9" max="9" width="14" style="3" bestFit="1" customWidth="1"/>
    <col min="10" max="10" width="9.42578125" style="3" bestFit="1" customWidth="1"/>
    <col min="11" max="16384" width="11.42578125" style="3"/>
  </cols>
  <sheetData>
    <row r="1" spans="1:10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</row>
    <row r="3" spans="1:10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0.75</v>
      </c>
    </row>
    <row r="4" spans="1:10" x14ac:dyDescent="0.25">
      <c r="A4" s="5" t="s">
        <v>11</v>
      </c>
      <c r="B4" s="6">
        <v>1187</v>
      </c>
      <c r="C4" s="5">
        <f>B4*$C$3</f>
        <v>1436.27</v>
      </c>
      <c r="D4" s="5">
        <v>1.2</v>
      </c>
      <c r="E4" s="7">
        <f>C4*D4</f>
        <v>1723.5239999999999</v>
      </c>
      <c r="F4" s="5">
        <v>1.478</v>
      </c>
      <c r="G4" s="5">
        <v>1.38</v>
      </c>
      <c r="H4" s="8">
        <f>C4*F4*G4</f>
        <v>2929.4737427999999</v>
      </c>
      <c r="I4" s="9">
        <f>H4/$I$3</f>
        <v>244.12281189999999</v>
      </c>
      <c r="J4" s="10">
        <f>H4*$J$3</f>
        <v>2197.1053070999997</v>
      </c>
    </row>
    <row r="5" spans="1:10" ht="14.25" customHeight="1" x14ac:dyDescent="0.25">
      <c r="A5" s="5" t="s">
        <v>12</v>
      </c>
      <c r="B5" s="6">
        <v>1419</v>
      </c>
      <c r="C5" s="5">
        <f>B5*$C$3</f>
        <v>1716.99</v>
      </c>
      <c r="D5" s="5">
        <v>1.2</v>
      </c>
      <c r="E5" s="7">
        <f>C5*D5</f>
        <v>2060.3879999999999</v>
      </c>
      <c r="F5" s="5">
        <v>1.478</v>
      </c>
      <c r="G5" s="5">
        <v>1.38</v>
      </c>
      <c r="H5" s="8">
        <f>C5*F5*G5</f>
        <v>3502.0414836</v>
      </c>
      <c r="I5" s="9">
        <f>H5/$I$3</f>
        <v>291.83679030000002</v>
      </c>
      <c r="J5" s="10">
        <f t="shared" ref="J5:J8" si="0">H5*$J$3</f>
        <v>2626.5311127</v>
      </c>
    </row>
    <row r="6" spans="1:10" x14ac:dyDescent="0.25">
      <c r="A6" s="5" t="s">
        <v>13</v>
      </c>
      <c r="B6" s="9">
        <v>1523</v>
      </c>
      <c r="C6" s="5">
        <f t="shared" ref="C6:C8" si="1">B6*$C$3</f>
        <v>1842.83</v>
      </c>
      <c r="D6" s="5">
        <v>1.2</v>
      </c>
      <c r="E6" s="7">
        <f t="shared" ref="E6:E8" si="2">C6*D6</f>
        <v>2211.3959999999997</v>
      </c>
      <c r="F6" s="5">
        <v>1.478</v>
      </c>
      <c r="G6" s="5">
        <v>1.38</v>
      </c>
      <c r="H6" s="8">
        <f t="shared" ref="H6:H8" si="3">C6*F6*G6</f>
        <v>3758.7097811999993</v>
      </c>
      <c r="I6" s="9">
        <f t="shared" ref="I6:I8" si="4">H6/$I$3</f>
        <v>313.22581509999992</v>
      </c>
      <c r="J6" s="10">
        <f t="shared" si="0"/>
        <v>2819.0323358999995</v>
      </c>
    </row>
    <row r="7" spans="1:10" x14ac:dyDescent="0.25">
      <c r="A7" s="2" t="s">
        <v>14</v>
      </c>
      <c r="B7" s="2">
        <v>2066</v>
      </c>
      <c r="C7" s="2">
        <f t="shared" si="1"/>
        <v>2499.86</v>
      </c>
      <c r="D7" s="5">
        <v>1.2</v>
      </c>
      <c r="E7" s="7">
        <f t="shared" si="2"/>
        <v>2999.8319999999999</v>
      </c>
      <c r="F7" s="5">
        <v>1.45</v>
      </c>
      <c r="G7" s="5">
        <v>1.38</v>
      </c>
      <c r="H7" s="8">
        <f t="shared" si="3"/>
        <v>5002.2198599999992</v>
      </c>
      <c r="I7" s="9">
        <f t="shared" si="4"/>
        <v>416.85165499999994</v>
      </c>
      <c r="J7" s="10">
        <f t="shared" si="0"/>
        <v>3751.6648949999994</v>
      </c>
    </row>
    <row r="8" spans="1:10" x14ac:dyDescent="0.25">
      <c r="A8" s="2" t="s">
        <v>15</v>
      </c>
      <c r="B8" s="2">
        <v>2582</v>
      </c>
      <c r="C8" s="2">
        <f t="shared" si="1"/>
        <v>3124.22</v>
      </c>
      <c r="D8" s="5">
        <v>1.2</v>
      </c>
      <c r="E8" s="7">
        <f t="shared" si="2"/>
        <v>3749.0639999999994</v>
      </c>
      <c r="F8" s="5">
        <v>1.46</v>
      </c>
      <c r="G8" s="5">
        <v>1.38</v>
      </c>
      <c r="H8" s="8">
        <f t="shared" si="3"/>
        <v>6294.6784559999987</v>
      </c>
      <c r="I8" s="9">
        <f t="shared" si="4"/>
        <v>524.55653799999993</v>
      </c>
      <c r="J8" s="10">
        <f t="shared" si="0"/>
        <v>4721.0088419999993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>
      <selection activeCell="Q14" sqref="Q14"/>
    </sheetView>
  </sheetViews>
  <sheetFormatPr baseColWidth="10" defaultRowHeight="15" x14ac:dyDescent="0.25"/>
  <cols>
    <col min="1" max="1" width="37.28515625" style="3" bestFit="1" customWidth="1"/>
    <col min="2" max="2" width="12.5703125" style="3" hidden="1" customWidth="1"/>
    <col min="3" max="3" width="11.5703125" style="3" hidden="1" customWidth="1"/>
    <col min="4" max="4" width="16.28515625" style="3" hidden="1" customWidth="1"/>
    <col min="5" max="5" width="22.5703125" style="3" hidden="1" customWidth="1"/>
    <col min="6" max="6" width="12.28515625" style="3" hidden="1" customWidth="1"/>
    <col min="7" max="7" width="13.5703125" style="3" hidden="1" customWidth="1"/>
    <col min="8" max="8" width="19.5703125" style="3" hidden="1" customWidth="1"/>
    <col min="9" max="9" width="14" style="3" bestFit="1" customWidth="1"/>
    <col min="10" max="10" width="9.42578125" style="3" bestFit="1" customWidth="1"/>
    <col min="11" max="16384" width="11.42578125" style="3"/>
  </cols>
  <sheetData>
    <row r="1" spans="1:10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</row>
    <row r="3" spans="1:10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0.75</v>
      </c>
    </row>
    <row r="4" spans="1:10" x14ac:dyDescent="0.25">
      <c r="A4" s="5" t="s">
        <v>11</v>
      </c>
      <c r="B4" s="6">
        <v>1187</v>
      </c>
      <c r="C4" s="5">
        <f>B4*$C$3</f>
        <v>1436.27</v>
      </c>
      <c r="D4" s="5">
        <v>1.2</v>
      </c>
      <c r="E4" s="7">
        <f>C4*D4</f>
        <v>1723.5239999999999</v>
      </c>
      <c r="F4" s="5">
        <v>1.478</v>
      </c>
      <c r="G4" s="5">
        <v>1.38</v>
      </c>
      <c r="H4" s="8">
        <f>C4*F4*G4</f>
        <v>2929.4737427999999</v>
      </c>
      <c r="I4" s="9">
        <f>H4/$I$3</f>
        <v>244.12281189999999</v>
      </c>
      <c r="J4" s="10">
        <f>H4*$J$3</f>
        <v>2197.1053070999997</v>
      </c>
    </row>
    <row r="5" spans="1:10" ht="14.25" customHeight="1" x14ac:dyDescent="0.25">
      <c r="A5" s="5" t="s">
        <v>12</v>
      </c>
      <c r="B5" s="6">
        <v>1419</v>
      </c>
      <c r="C5" s="5">
        <f>B5*$C$3</f>
        <v>1716.99</v>
      </c>
      <c r="D5" s="5">
        <v>1.2</v>
      </c>
      <c r="E5" s="7">
        <f>C5*D5</f>
        <v>2060.3879999999999</v>
      </c>
      <c r="F5" s="5">
        <v>1.478</v>
      </c>
      <c r="G5" s="5">
        <v>1.38</v>
      </c>
      <c r="H5" s="8">
        <f>C5*F5*G5</f>
        <v>3502.0414836</v>
      </c>
      <c r="I5" s="9">
        <f>H5/$I$3</f>
        <v>291.83679030000002</v>
      </c>
      <c r="J5" s="10">
        <f t="shared" ref="J5:J8" si="0">H5*$J$3</f>
        <v>2626.5311127</v>
      </c>
    </row>
    <row r="6" spans="1:10" x14ac:dyDescent="0.25">
      <c r="A6" s="5" t="s">
        <v>13</v>
      </c>
      <c r="B6" s="9">
        <v>1523</v>
      </c>
      <c r="C6" s="5">
        <f t="shared" ref="C6:C8" si="1">B6*$C$3</f>
        <v>1842.83</v>
      </c>
      <c r="D6" s="5">
        <v>1.2</v>
      </c>
      <c r="E6" s="7">
        <f t="shared" ref="E6:E8" si="2">C6*D6</f>
        <v>2211.3959999999997</v>
      </c>
      <c r="F6" s="5">
        <v>1.478</v>
      </c>
      <c r="G6" s="5">
        <v>1.38</v>
      </c>
      <c r="H6" s="8">
        <f t="shared" ref="H6:H8" si="3">C6*F6*G6</f>
        <v>3758.7097811999993</v>
      </c>
      <c r="I6" s="9">
        <f t="shared" ref="I6:I8" si="4">H6/$I$3</f>
        <v>313.22581509999992</v>
      </c>
      <c r="J6" s="10">
        <f t="shared" si="0"/>
        <v>2819.0323358999995</v>
      </c>
    </row>
    <row r="7" spans="1:10" x14ac:dyDescent="0.25">
      <c r="A7" s="2" t="s">
        <v>14</v>
      </c>
      <c r="B7" s="2">
        <v>2066</v>
      </c>
      <c r="C7" s="2">
        <f t="shared" si="1"/>
        <v>2499.86</v>
      </c>
      <c r="D7" s="5">
        <v>1.2</v>
      </c>
      <c r="E7" s="7">
        <f t="shared" si="2"/>
        <v>2999.8319999999999</v>
      </c>
      <c r="F7" s="5">
        <v>1.45</v>
      </c>
      <c r="G7" s="5">
        <v>1.38</v>
      </c>
      <c r="H7" s="8">
        <f t="shared" si="3"/>
        <v>5002.2198599999992</v>
      </c>
      <c r="I7" s="9">
        <f t="shared" si="4"/>
        <v>416.85165499999994</v>
      </c>
      <c r="J7" s="10">
        <f t="shared" si="0"/>
        <v>3751.6648949999994</v>
      </c>
    </row>
    <row r="8" spans="1:10" x14ac:dyDescent="0.25">
      <c r="A8" s="2" t="s">
        <v>15</v>
      </c>
      <c r="B8" s="2">
        <v>2582</v>
      </c>
      <c r="C8" s="2">
        <f t="shared" si="1"/>
        <v>3124.22</v>
      </c>
      <c r="D8" s="5">
        <v>1.2</v>
      </c>
      <c r="E8" s="7">
        <f t="shared" si="2"/>
        <v>3749.0639999999994</v>
      </c>
      <c r="F8" s="5">
        <v>1.46</v>
      </c>
      <c r="G8" s="5">
        <v>1.38</v>
      </c>
      <c r="H8" s="8">
        <f t="shared" si="3"/>
        <v>6294.6784559999987</v>
      </c>
      <c r="I8" s="9">
        <f t="shared" si="4"/>
        <v>524.55653799999993</v>
      </c>
      <c r="J8" s="10">
        <f t="shared" si="0"/>
        <v>4721.0088419999993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"/>
  <sheetViews>
    <sheetView workbookViewId="0">
      <selection activeCell="T13" sqref="T13"/>
    </sheetView>
  </sheetViews>
  <sheetFormatPr baseColWidth="10" defaultRowHeight="15" x14ac:dyDescent="0.25"/>
  <cols>
    <col min="1" max="1" width="36.7109375" style="3" bestFit="1" customWidth="1"/>
    <col min="2" max="2" width="12.5703125" style="3" hidden="1" customWidth="1"/>
    <col min="3" max="3" width="11.5703125" style="3" hidden="1" customWidth="1"/>
    <col min="4" max="4" width="16.28515625" style="3" hidden="1" customWidth="1"/>
    <col min="5" max="5" width="22.5703125" style="3" hidden="1" customWidth="1"/>
    <col min="6" max="6" width="12.28515625" style="3" hidden="1" customWidth="1"/>
    <col min="7" max="7" width="13.5703125" style="3" hidden="1" customWidth="1"/>
    <col min="8" max="8" width="19.5703125" style="3" hidden="1" customWidth="1"/>
    <col min="9" max="9" width="13.85546875" style="3" hidden="1" customWidth="1"/>
    <col min="10" max="10" width="14" style="3" customWidth="1"/>
    <col min="11" max="11" width="9.4257812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2"/>
    </row>
    <row r="2" spans="1:11" ht="30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3" t="s">
        <v>20</v>
      </c>
      <c r="K2" s="11" t="s">
        <v>9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12">
        <v>0.85</v>
      </c>
      <c r="K3" s="3">
        <v>0.55500000000000005</v>
      </c>
    </row>
    <row r="4" spans="1:11" x14ac:dyDescent="0.25">
      <c r="A4" s="5" t="s">
        <v>17</v>
      </c>
      <c r="B4" s="6">
        <v>2000</v>
      </c>
      <c r="C4" s="5">
        <f>B4*$C$3</f>
        <v>2420</v>
      </c>
      <c r="D4" s="5">
        <v>1.2</v>
      </c>
      <c r="E4" s="7">
        <f>C4*D4</f>
        <v>2904</v>
      </c>
      <c r="F4" s="5">
        <v>1.42</v>
      </c>
      <c r="G4" s="5">
        <v>1.8</v>
      </c>
      <c r="H4" s="8">
        <f>C4*F4*G4</f>
        <v>6185.5199999999995</v>
      </c>
      <c r="I4" s="9">
        <f>H4/$I$3</f>
        <v>515.45999999999992</v>
      </c>
      <c r="J4" s="9">
        <f>I4*$J$3</f>
        <v>438.14099999999991</v>
      </c>
      <c r="K4" s="10">
        <f>H4*$K$3</f>
        <v>3432.9636</v>
      </c>
    </row>
    <row r="5" spans="1:11" ht="14.25" customHeight="1" x14ac:dyDescent="0.25">
      <c r="A5" s="5" t="s">
        <v>12</v>
      </c>
      <c r="B5" s="6">
        <v>2260</v>
      </c>
      <c r="C5" s="5">
        <f>B5*$C$3</f>
        <v>2734.6</v>
      </c>
      <c r="D5" s="5">
        <v>1.2</v>
      </c>
      <c r="E5" s="7">
        <f>C5*D5</f>
        <v>3281.52</v>
      </c>
      <c r="F5" s="5">
        <v>1.43</v>
      </c>
      <c r="G5" s="5">
        <v>1.8</v>
      </c>
      <c r="H5" s="8">
        <f>C5*F5*G5</f>
        <v>7038.8603999999996</v>
      </c>
      <c r="I5" s="9">
        <f>H5/$I$3</f>
        <v>586.57169999999996</v>
      </c>
      <c r="J5" s="9">
        <f t="shared" ref="J5:J8" si="0">I5*$J$3</f>
        <v>498.58594499999998</v>
      </c>
      <c r="K5" s="10">
        <f>H5*$K$3</f>
        <v>3906.5675220000003</v>
      </c>
    </row>
    <row r="6" spans="1:11" x14ac:dyDescent="0.25">
      <c r="A6" s="2" t="s">
        <v>18</v>
      </c>
      <c r="B6" s="2">
        <v>2874</v>
      </c>
      <c r="C6" s="2">
        <f t="shared" ref="C6:C9" si="1">B6*$C$3</f>
        <v>3477.54</v>
      </c>
      <c r="D6" s="5">
        <v>1.2</v>
      </c>
      <c r="E6" s="7">
        <f t="shared" ref="E6" si="2">C6*D6</f>
        <v>4173.0479999999998</v>
      </c>
      <c r="F6" s="5">
        <v>1.4</v>
      </c>
      <c r="G6" s="5">
        <v>1.8</v>
      </c>
      <c r="H6" s="8">
        <f t="shared" ref="H6" si="3">C6*F6*G6</f>
        <v>8763.4007999999994</v>
      </c>
      <c r="I6" s="9">
        <f t="shared" ref="I6" si="4">H6/$I$3</f>
        <v>730.28339999999992</v>
      </c>
      <c r="J6" s="9">
        <f t="shared" si="0"/>
        <v>620.74088999999992</v>
      </c>
      <c r="K6" s="10">
        <f>H6*$K$3</f>
        <v>4863.6874440000001</v>
      </c>
    </row>
    <row r="7" spans="1:11" x14ac:dyDescent="0.25">
      <c r="A7" s="2" t="s">
        <v>16</v>
      </c>
      <c r="B7" s="2">
        <v>2360</v>
      </c>
      <c r="C7" s="2">
        <f t="shared" si="1"/>
        <v>2855.6</v>
      </c>
      <c r="D7" s="5">
        <v>1.2</v>
      </c>
      <c r="E7" s="7">
        <f>C7*D7</f>
        <v>3426.72</v>
      </c>
      <c r="F7" s="5">
        <v>1.4</v>
      </c>
      <c r="G7" s="5">
        <v>1.8</v>
      </c>
      <c r="H7" s="8">
        <f>C7*F7*G7</f>
        <v>7196.1119999999992</v>
      </c>
      <c r="I7" s="9">
        <f>H7/$I$3</f>
        <v>599.67599999999993</v>
      </c>
      <c r="J7" s="9">
        <f t="shared" si="0"/>
        <v>509.72459999999995</v>
      </c>
      <c r="K7" s="10">
        <f t="shared" ref="K7:K8" si="5">H7*$K$3</f>
        <v>3993.8421599999997</v>
      </c>
    </row>
    <row r="8" spans="1:11" x14ac:dyDescent="0.25">
      <c r="A8" s="2" t="s">
        <v>19</v>
      </c>
      <c r="B8" s="2">
        <v>2560</v>
      </c>
      <c r="C8" s="2">
        <f t="shared" si="1"/>
        <v>3097.6</v>
      </c>
      <c r="D8" s="5">
        <v>1.2</v>
      </c>
      <c r="E8" s="7">
        <f t="shared" ref="E8" si="6">C8*D8</f>
        <v>3717.12</v>
      </c>
      <c r="F8" s="5">
        <v>1.4</v>
      </c>
      <c r="G8" s="5">
        <v>1.8</v>
      </c>
      <c r="H8" s="8">
        <f t="shared" ref="H8" si="7">C8*F8*G8</f>
        <v>7805.9519999999993</v>
      </c>
      <c r="I8" s="9">
        <f t="shared" ref="I8" si="8">H8/$I$3</f>
        <v>650.49599999999998</v>
      </c>
      <c r="J8" s="9">
        <f t="shared" si="0"/>
        <v>552.92160000000001</v>
      </c>
      <c r="K8" s="10">
        <f t="shared" si="5"/>
        <v>4332.3033599999999</v>
      </c>
    </row>
    <row r="9" spans="1:11" x14ac:dyDescent="0.25">
      <c r="A9" s="2" t="s">
        <v>21</v>
      </c>
      <c r="B9" s="2">
        <v>1621</v>
      </c>
      <c r="C9" s="2">
        <f t="shared" si="1"/>
        <v>1961.4099999999999</v>
      </c>
      <c r="D9" s="5">
        <v>1.25</v>
      </c>
      <c r="E9" s="7">
        <f>C9*D9</f>
        <v>2451.7624999999998</v>
      </c>
      <c r="F9" s="5">
        <v>1.5</v>
      </c>
      <c r="G9" s="5">
        <v>1.8</v>
      </c>
      <c r="H9" s="8">
        <f>C9*F9*G9</f>
        <v>5295.8069999999998</v>
      </c>
      <c r="I9" s="9">
        <f>H9/$I$3</f>
        <v>441.31725</v>
      </c>
      <c r="J9" s="9">
        <f t="shared" ref="J9" si="9">I9*$J$3</f>
        <v>375.1196625</v>
      </c>
      <c r="K9" s="10">
        <f t="shared" ref="K9" si="10">H9*$K$3</f>
        <v>2939.172885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9"/>
  <sheetViews>
    <sheetView workbookViewId="0">
      <selection activeCell="A6" sqref="A6"/>
    </sheetView>
  </sheetViews>
  <sheetFormatPr baseColWidth="10" defaultRowHeight="15" x14ac:dyDescent="0.25"/>
  <cols>
    <col min="1" max="1" width="36.7109375" style="3" bestFit="1" customWidth="1"/>
    <col min="2" max="2" width="12.5703125" style="3" hidden="1" customWidth="1"/>
    <col min="3" max="3" width="11.5703125" style="3" hidden="1" customWidth="1"/>
    <col min="4" max="4" width="16.28515625" style="3" hidden="1" customWidth="1"/>
    <col min="5" max="5" width="22.5703125" style="3" hidden="1" customWidth="1"/>
    <col min="6" max="6" width="12.28515625" style="3" hidden="1" customWidth="1"/>
    <col min="7" max="7" width="13.5703125" style="3" hidden="1" customWidth="1"/>
    <col min="8" max="8" width="19.5703125" style="3" hidden="1" customWidth="1"/>
    <col min="9" max="9" width="13.85546875" style="3" hidden="1" customWidth="1"/>
    <col min="10" max="10" width="14" style="3" customWidth="1"/>
    <col min="11" max="11" width="9.4257812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2"/>
    </row>
    <row r="2" spans="1:11" ht="30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3" t="s">
        <v>20</v>
      </c>
      <c r="K2" s="11" t="s">
        <v>9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12">
        <v>0.85</v>
      </c>
      <c r="K3" s="3">
        <v>0.55500000000000005</v>
      </c>
    </row>
    <row r="4" spans="1:11" x14ac:dyDescent="0.25">
      <c r="A4" s="5" t="s">
        <v>17</v>
      </c>
      <c r="B4" s="6">
        <v>2000</v>
      </c>
      <c r="C4" s="5">
        <f>B4*$C$3</f>
        <v>2420</v>
      </c>
      <c r="D4" s="5">
        <v>1.22</v>
      </c>
      <c r="E4" s="7">
        <f>C4*D4</f>
        <v>2952.4</v>
      </c>
      <c r="F4" s="5">
        <v>1.43</v>
      </c>
      <c r="G4" s="5">
        <v>1.8</v>
      </c>
      <c r="H4" s="8">
        <f>C4*F4*G4</f>
        <v>6229.08</v>
      </c>
      <c r="I4" s="9">
        <f>H4/$I$3</f>
        <v>519.09</v>
      </c>
      <c r="J4" s="9">
        <f>I4*$J$3</f>
        <v>441.22649999999999</v>
      </c>
      <c r="K4" s="10">
        <f>H4*$K$3</f>
        <v>3457.1394000000005</v>
      </c>
    </row>
    <row r="5" spans="1:11" ht="14.25" customHeight="1" x14ac:dyDescent="0.25">
      <c r="A5" s="5" t="s">
        <v>12</v>
      </c>
      <c r="B5" s="6">
        <v>2260</v>
      </c>
      <c r="C5" s="5">
        <f>B5*$C$3</f>
        <v>2734.6</v>
      </c>
      <c r="D5" s="5">
        <v>1.22</v>
      </c>
      <c r="E5" s="7">
        <f>C5*D5</f>
        <v>3336.212</v>
      </c>
      <c r="F5" s="5">
        <v>1.43</v>
      </c>
      <c r="G5" s="5">
        <v>1.8</v>
      </c>
      <c r="H5" s="8">
        <f>C5*F5*G5</f>
        <v>7038.8603999999996</v>
      </c>
      <c r="I5" s="9">
        <f>H5/$I$3</f>
        <v>586.57169999999996</v>
      </c>
      <c r="J5" s="9">
        <f t="shared" ref="J5:J9" si="0">I5*$J$3</f>
        <v>498.58594499999998</v>
      </c>
      <c r="K5" s="10">
        <f>H5*$K$3</f>
        <v>3906.5675220000003</v>
      </c>
    </row>
    <row r="6" spans="1:11" x14ac:dyDescent="0.25">
      <c r="A6" s="2" t="s">
        <v>18</v>
      </c>
      <c r="B6" s="2">
        <v>2874</v>
      </c>
      <c r="C6" s="2">
        <f t="shared" ref="C6:C9" si="1">B6*$C$3</f>
        <v>3477.54</v>
      </c>
      <c r="D6" s="5">
        <v>1.22</v>
      </c>
      <c r="E6" s="7">
        <f t="shared" ref="E6" si="2">C6*D6</f>
        <v>4242.5987999999998</v>
      </c>
      <c r="F6" s="5">
        <v>1.4</v>
      </c>
      <c r="G6" s="5">
        <v>1.8</v>
      </c>
      <c r="H6" s="8">
        <f t="shared" ref="H6" si="3">C6*F6*G6</f>
        <v>8763.4007999999994</v>
      </c>
      <c r="I6" s="9">
        <f t="shared" ref="I6" si="4">H6/$I$3</f>
        <v>730.28339999999992</v>
      </c>
      <c r="J6" s="9">
        <f t="shared" si="0"/>
        <v>620.74088999999992</v>
      </c>
      <c r="K6" s="10">
        <f>H6*$K$3</f>
        <v>4863.6874440000001</v>
      </c>
    </row>
    <row r="7" spans="1:11" x14ac:dyDescent="0.25">
      <c r="A7" s="2" t="s">
        <v>16</v>
      </c>
      <c r="B7" s="2">
        <v>2360</v>
      </c>
      <c r="C7" s="2">
        <f t="shared" si="1"/>
        <v>2855.6</v>
      </c>
      <c r="D7" s="5">
        <v>1.22</v>
      </c>
      <c r="E7" s="7">
        <f>C7*D7</f>
        <v>3483.8319999999999</v>
      </c>
      <c r="F7" s="5">
        <v>1.4</v>
      </c>
      <c r="G7" s="5">
        <v>1.8</v>
      </c>
      <c r="H7" s="8">
        <f>C7*F7*G7</f>
        <v>7196.1119999999992</v>
      </c>
      <c r="I7" s="9">
        <f>H7/$I$3</f>
        <v>599.67599999999993</v>
      </c>
      <c r="J7" s="9">
        <f t="shared" si="0"/>
        <v>509.72459999999995</v>
      </c>
      <c r="K7" s="10">
        <f t="shared" ref="K7:K9" si="5">H7*$K$3</f>
        <v>3993.8421599999997</v>
      </c>
    </row>
    <row r="8" spans="1:11" x14ac:dyDescent="0.25">
      <c r="A8" s="2" t="s">
        <v>19</v>
      </c>
      <c r="B8" s="2">
        <v>2560</v>
      </c>
      <c r="C8" s="2">
        <f t="shared" si="1"/>
        <v>3097.6</v>
      </c>
      <c r="D8" s="5">
        <v>1.22</v>
      </c>
      <c r="E8" s="7">
        <f t="shared" ref="E8" si="6">C8*D8</f>
        <v>3779.0719999999997</v>
      </c>
      <c r="F8" s="5">
        <v>1.4</v>
      </c>
      <c r="G8" s="5">
        <v>1.8</v>
      </c>
      <c r="H8" s="8">
        <f t="shared" ref="H8" si="7">C8*F8*G8</f>
        <v>7805.9519999999993</v>
      </c>
      <c r="I8" s="9">
        <f t="shared" ref="I8" si="8">H8/$I$3</f>
        <v>650.49599999999998</v>
      </c>
      <c r="J8" s="9">
        <f t="shared" si="0"/>
        <v>552.92160000000001</v>
      </c>
      <c r="K8" s="10">
        <f t="shared" si="5"/>
        <v>4332.3033599999999</v>
      </c>
    </row>
    <row r="9" spans="1:11" x14ac:dyDescent="0.25">
      <c r="A9" s="2" t="s">
        <v>21</v>
      </c>
      <c r="B9" s="2">
        <v>1621</v>
      </c>
      <c r="C9" s="2">
        <f t="shared" si="1"/>
        <v>1961.4099999999999</v>
      </c>
      <c r="D9" s="5">
        <v>1.22</v>
      </c>
      <c r="E9" s="7">
        <f>C9*D9</f>
        <v>2392.9201999999996</v>
      </c>
      <c r="F9" s="5">
        <v>1.5</v>
      </c>
      <c r="G9" s="5">
        <v>1.8</v>
      </c>
      <c r="H9" s="8">
        <f>C9*F9*G9</f>
        <v>5295.8069999999998</v>
      </c>
      <c r="I9" s="9">
        <f>H9/$I$3</f>
        <v>441.31725</v>
      </c>
      <c r="J9" s="9">
        <f t="shared" si="0"/>
        <v>375.1196625</v>
      </c>
      <c r="K9" s="10">
        <f t="shared" si="5"/>
        <v>2939.172885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D576B-CFC9-48F7-976E-9C3377233ECA}">
  <dimension ref="A1:K9"/>
  <sheetViews>
    <sheetView workbookViewId="0">
      <selection activeCell="B1" sqref="B1:H1048576"/>
    </sheetView>
  </sheetViews>
  <sheetFormatPr baseColWidth="10" defaultRowHeight="15" x14ac:dyDescent="0.25"/>
  <cols>
    <col min="1" max="1" width="36.7109375" style="3" bestFit="1" customWidth="1"/>
    <col min="2" max="2" width="12.5703125" style="3" hidden="1" customWidth="1"/>
    <col min="3" max="3" width="11.5703125" style="3" hidden="1" customWidth="1"/>
    <col min="4" max="5" width="11.42578125" style="3" hidden="1" customWidth="1"/>
    <col min="6" max="8" width="12.28515625" style="3" hidden="1" customWidth="1"/>
    <col min="9" max="9" width="13.85546875" style="3" bestFit="1" customWidth="1"/>
    <col min="10" max="10" width="14" style="3" customWidth="1"/>
    <col min="11" max="11" width="9.4257812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2"/>
    </row>
    <row r="2" spans="1:11" ht="45" x14ac:dyDescent="0.25">
      <c r="A2" s="11" t="s">
        <v>0</v>
      </c>
      <c r="B2" s="11" t="s">
        <v>1</v>
      </c>
      <c r="C2" s="11" t="s">
        <v>2</v>
      </c>
      <c r="D2" s="13" t="s">
        <v>26</v>
      </c>
      <c r="E2" s="13" t="s">
        <v>4</v>
      </c>
      <c r="F2" s="13" t="s">
        <v>22</v>
      </c>
      <c r="G2" s="13" t="s">
        <v>23</v>
      </c>
      <c r="H2" s="13" t="s">
        <v>24</v>
      </c>
      <c r="I2" s="13" t="s">
        <v>20</v>
      </c>
      <c r="J2" s="13" t="s">
        <v>25</v>
      </c>
      <c r="K2" s="11" t="s">
        <v>9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12">
        <v>6</v>
      </c>
    </row>
    <row r="4" spans="1:11" x14ac:dyDescent="0.25">
      <c r="A4" s="5" t="s">
        <v>17</v>
      </c>
      <c r="B4" s="6">
        <v>3200</v>
      </c>
      <c r="C4" s="5">
        <f t="shared" ref="C4:C9" si="0">B4*$C$3</f>
        <v>3872</v>
      </c>
      <c r="D4" s="5">
        <v>1.28</v>
      </c>
      <c r="E4" s="7">
        <f t="shared" ref="E4:E9" si="1">C4*D4</f>
        <v>4956.16</v>
      </c>
      <c r="F4" s="5">
        <v>1.54</v>
      </c>
      <c r="G4" s="5">
        <v>1.3</v>
      </c>
      <c r="H4" s="5">
        <v>1.2</v>
      </c>
      <c r="I4" s="9">
        <f>C4*F4*G4/$I$3</f>
        <v>645.97866666666675</v>
      </c>
      <c r="J4" s="9">
        <f>C4*F4*H4/$J$3</f>
        <v>1192.576</v>
      </c>
      <c r="K4" s="10">
        <f>C4*F4</f>
        <v>5962.88</v>
      </c>
    </row>
    <row r="5" spans="1:11" ht="14.25" customHeight="1" x14ac:dyDescent="0.25">
      <c r="A5" s="5" t="s">
        <v>12</v>
      </c>
      <c r="B5" s="6">
        <v>3580</v>
      </c>
      <c r="C5" s="5">
        <f t="shared" si="0"/>
        <v>4331.8</v>
      </c>
      <c r="D5" s="5">
        <v>1.28</v>
      </c>
      <c r="E5" s="7">
        <f t="shared" si="1"/>
        <v>5544.7040000000006</v>
      </c>
      <c r="F5" s="5">
        <v>1.55</v>
      </c>
      <c r="G5" s="5">
        <v>1.3</v>
      </c>
      <c r="H5" s="5">
        <v>1.2</v>
      </c>
      <c r="I5" s="9">
        <f t="shared" ref="I5" si="2">C5*F5*G5/$I$3</f>
        <v>727.38141666666672</v>
      </c>
      <c r="J5" s="9">
        <f t="shared" ref="J5" si="3">C5*F5*H5/$J$3</f>
        <v>1342.8580000000002</v>
      </c>
      <c r="K5" s="10">
        <f t="shared" ref="K5" si="4">C5*F5</f>
        <v>6714.2900000000009</v>
      </c>
    </row>
    <row r="6" spans="1:11" x14ac:dyDescent="0.25">
      <c r="A6" s="5" t="s">
        <v>27</v>
      </c>
      <c r="B6" s="2">
        <v>4500</v>
      </c>
      <c r="C6" s="5">
        <f t="shared" si="0"/>
        <v>5445</v>
      </c>
      <c r="D6" s="5">
        <v>1.28</v>
      </c>
      <c r="E6" s="7">
        <f t="shared" si="1"/>
        <v>6969.6</v>
      </c>
      <c r="F6" s="5">
        <v>1.55</v>
      </c>
      <c r="G6" s="5">
        <v>1.3</v>
      </c>
      <c r="H6" s="5">
        <v>1.2</v>
      </c>
      <c r="I6" s="9">
        <f>C6*F6*G6/$I$3</f>
        <v>914.30625000000009</v>
      </c>
      <c r="J6" s="9">
        <f>C6*F6*H6/$J$3</f>
        <v>1687.9499999999998</v>
      </c>
      <c r="K6" s="10">
        <f>C6*F6</f>
        <v>8439.75</v>
      </c>
    </row>
    <row r="7" spans="1:11" x14ac:dyDescent="0.25">
      <c r="A7" s="2" t="s">
        <v>28</v>
      </c>
      <c r="B7" s="2">
        <v>3655</v>
      </c>
      <c r="C7" s="5">
        <f t="shared" si="0"/>
        <v>4422.55</v>
      </c>
      <c r="D7" s="5">
        <v>1.28</v>
      </c>
      <c r="E7" s="7">
        <f t="shared" si="1"/>
        <v>5660.8640000000005</v>
      </c>
      <c r="F7" s="5">
        <v>1.55</v>
      </c>
      <c r="G7" s="5">
        <v>1.3</v>
      </c>
      <c r="H7" s="5">
        <v>1.2</v>
      </c>
      <c r="I7" s="9">
        <f t="shared" ref="I7" si="5">C7*F7*G7/$I$3</f>
        <v>742.61985416666676</v>
      </c>
      <c r="J7" s="9">
        <f t="shared" ref="J7" si="6">C7*F7*H7/$J$3</f>
        <v>1370.9904999999999</v>
      </c>
      <c r="K7" s="10">
        <f t="shared" ref="K7" si="7">C7*F7</f>
        <v>6854.9525000000003</v>
      </c>
    </row>
    <row r="8" spans="1:11" x14ac:dyDescent="0.25">
      <c r="A8" s="2" t="s">
        <v>29</v>
      </c>
      <c r="B8" s="2">
        <v>2463</v>
      </c>
      <c r="C8" s="2">
        <f t="shared" si="0"/>
        <v>2980.23</v>
      </c>
      <c r="D8" s="5">
        <v>1.28</v>
      </c>
      <c r="E8" s="7">
        <f t="shared" si="1"/>
        <v>3814.6944000000003</v>
      </c>
      <c r="F8" s="5">
        <v>1.55</v>
      </c>
      <c r="G8" s="5">
        <v>1.3</v>
      </c>
      <c r="H8" s="5">
        <v>1.2</v>
      </c>
      <c r="I8" s="9">
        <f>C8*F8*G8/$I$3</f>
        <v>500.43028750000002</v>
      </c>
      <c r="J8" s="9">
        <f>C8*F8*H8/$J$3</f>
        <v>923.87129999999991</v>
      </c>
      <c r="K8" s="10">
        <f>C8*F8</f>
        <v>4619.3564999999999</v>
      </c>
    </row>
    <row r="9" spans="1:11" x14ac:dyDescent="0.25">
      <c r="A9" s="2" t="s">
        <v>30</v>
      </c>
      <c r="B9" s="2">
        <v>2001</v>
      </c>
      <c r="C9" s="2">
        <f t="shared" si="0"/>
        <v>2421.21</v>
      </c>
      <c r="D9" s="5">
        <v>1.28</v>
      </c>
      <c r="E9" s="7">
        <f t="shared" si="1"/>
        <v>3099.1487999999999</v>
      </c>
      <c r="F9" s="5">
        <v>1.55</v>
      </c>
      <c r="G9" s="5">
        <v>1.3</v>
      </c>
      <c r="H9" s="5">
        <v>1.2</v>
      </c>
      <c r="I9" s="9">
        <f t="shared" ref="I9" si="8">C9*F9*G9/$I$3</f>
        <v>406.56151249999999</v>
      </c>
      <c r="J9" s="9">
        <f t="shared" ref="J9" si="9">C9*F9*H9/$J$3</f>
        <v>750.57510000000002</v>
      </c>
      <c r="K9" s="10">
        <f t="shared" ref="K9" si="10">C9*F9</f>
        <v>3752.8755000000001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0FBF-F9C6-4D7C-B87F-DD79027DA407}">
  <dimension ref="A1:K9"/>
  <sheetViews>
    <sheetView workbookViewId="0">
      <selection activeCell="B1" sqref="B1:H1048576"/>
    </sheetView>
  </sheetViews>
  <sheetFormatPr baseColWidth="10" defaultRowHeight="15" x14ac:dyDescent="0.25"/>
  <cols>
    <col min="1" max="1" width="36.7109375" style="3" bestFit="1" customWidth="1"/>
    <col min="2" max="2" width="12.5703125" style="3" hidden="1" customWidth="1"/>
    <col min="3" max="3" width="11.5703125" style="3" hidden="1" customWidth="1"/>
    <col min="4" max="5" width="11.42578125" style="3" hidden="1" customWidth="1"/>
    <col min="6" max="8" width="12.28515625" style="3" hidden="1" customWidth="1"/>
    <col min="9" max="9" width="13.85546875" style="3" bestFit="1" customWidth="1"/>
    <col min="10" max="10" width="14" style="3" customWidth="1"/>
    <col min="11" max="11" width="9.4257812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2"/>
    </row>
    <row r="2" spans="1:11" ht="45" x14ac:dyDescent="0.25">
      <c r="A2" s="11" t="s">
        <v>0</v>
      </c>
      <c r="B2" s="11" t="s">
        <v>1</v>
      </c>
      <c r="C2" s="11" t="s">
        <v>2</v>
      </c>
      <c r="D2" s="13" t="s">
        <v>26</v>
      </c>
      <c r="E2" s="13" t="s">
        <v>4</v>
      </c>
      <c r="F2" s="13" t="s">
        <v>22</v>
      </c>
      <c r="G2" s="13" t="s">
        <v>23</v>
      </c>
      <c r="H2" s="13" t="s">
        <v>24</v>
      </c>
      <c r="I2" s="13" t="s">
        <v>20</v>
      </c>
      <c r="J2" s="13" t="s">
        <v>25</v>
      </c>
      <c r="K2" s="11" t="s">
        <v>9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12">
        <v>6</v>
      </c>
    </row>
    <row r="4" spans="1:11" x14ac:dyDescent="0.25">
      <c r="A4" s="5" t="s">
        <v>17</v>
      </c>
      <c r="B4" s="6">
        <v>3200</v>
      </c>
      <c r="C4" s="5">
        <f t="shared" ref="C4:C9" si="0">B4*$C$3</f>
        <v>3872</v>
      </c>
      <c r="D4" s="5">
        <v>1.3</v>
      </c>
      <c r="E4" s="7">
        <f t="shared" ref="E4:E9" si="1">C4*D4</f>
        <v>5033.6000000000004</v>
      </c>
      <c r="F4" s="5">
        <v>1.54</v>
      </c>
      <c r="G4" s="5">
        <v>1.3</v>
      </c>
      <c r="H4" s="5">
        <v>1.2</v>
      </c>
      <c r="I4" s="9">
        <f>C4*F4*G4/$I$3</f>
        <v>645.97866666666675</v>
      </c>
      <c r="J4" s="9">
        <f>C4*F4*H4/$J$3</f>
        <v>1192.576</v>
      </c>
      <c r="K4" s="10">
        <f>C4*F4</f>
        <v>5962.88</v>
      </c>
    </row>
    <row r="5" spans="1:11" ht="14.25" customHeight="1" x14ac:dyDescent="0.25">
      <c r="A5" s="5" t="s">
        <v>12</v>
      </c>
      <c r="B5" s="6">
        <v>3580</v>
      </c>
      <c r="C5" s="5">
        <f t="shared" si="0"/>
        <v>4331.8</v>
      </c>
      <c r="D5" s="5">
        <v>1.3</v>
      </c>
      <c r="E5" s="7">
        <f t="shared" si="1"/>
        <v>5631.34</v>
      </c>
      <c r="F5" s="5">
        <v>1.6</v>
      </c>
      <c r="G5" s="5">
        <v>1.3</v>
      </c>
      <c r="H5" s="5">
        <v>1.2</v>
      </c>
      <c r="I5" s="9">
        <f t="shared" ref="I5" si="2">C5*F5*G5/$I$3</f>
        <v>750.84533333333354</v>
      </c>
      <c r="J5" s="9">
        <f t="shared" ref="J5" si="3">C5*F5*H5/$J$3</f>
        <v>1386.1760000000002</v>
      </c>
      <c r="K5" s="10">
        <f t="shared" ref="K5" si="4">C5*F5</f>
        <v>6930.880000000001</v>
      </c>
    </row>
    <row r="6" spans="1:11" x14ac:dyDescent="0.25">
      <c r="A6" s="5" t="s">
        <v>27</v>
      </c>
      <c r="B6" s="2">
        <v>4500</v>
      </c>
      <c r="C6" s="5">
        <f t="shared" si="0"/>
        <v>5445</v>
      </c>
      <c r="D6" s="5">
        <v>1.3</v>
      </c>
      <c r="E6" s="7">
        <f t="shared" si="1"/>
        <v>7078.5</v>
      </c>
      <c r="F6" s="5">
        <v>1.6</v>
      </c>
      <c r="G6" s="5">
        <v>1.3</v>
      </c>
      <c r="H6" s="5">
        <v>1.2</v>
      </c>
      <c r="I6" s="9">
        <f>C6*F6*G6/$I$3</f>
        <v>943.80000000000007</v>
      </c>
      <c r="J6" s="9">
        <f>C6*F6*H6/$J$3</f>
        <v>1742.3999999999999</v>
      </c>
      <c r="K6" s="10">
        <f>C6*F6</f>
        <v>8712</v>
      </c>
    </row>
    <row r="7" spans="1:11" x14ac:dyDescent="0.25">
      <c r="A7" s="2" t="s">
        <v>28</v>
      </c>
      <c r="B7" s="2">
        <v>3655</v>
      </c>
      <c r="C7" s="5">
        <f t="shared" si="0"/>
        <v>4422.55</v>
      </c>
      <c r="D7" s="5">
        <v>1.3</v>
      </c>
      <c r="E7" s="7">
        <f t="shared" si="1"/>
        <v>5749.3150000000005</v>
      </c>
      <c r="F7" s="5">
        <v>1.6</v>
      </c>
      <c r="G7" s="5">
        <v>1.3</v>
      </c>
      <c r="H7" s="5">
        <v>1.2</v>
      </c>
      <c r="I7" s="9">
        <f t="shared" ref="I7" si="5">C7*F7*G7/$I$3</f>
        <v>766.57533333333356</v>
      </c>
      <c r="J7" s="9">
        <f t="shared" ref="J7" si="6">C7*F7*H7/$J$3</f>
        <v>1415.2160000000001</v>
      </c>
      <c r="K7" s="10">
        <f t="shared" ref="K7" si="7">C7*F7</f>
        <v>7076.0800000000008</v>
      </c>
    </row>
    <row r="8" spans="1:11" x14ac:dyDescent="0.25">
      <c r="A8" s="2" t="s">
        <v>29</v>
      </c>
      <c r="B8" s="2">
        <v>2463</v>
      </c>
      <c r="C8" s="2">
        <f t="shared" si="0"/>
        <v>2980.23</v>
      </c>
      <c r="D8" s="5">
        <v>1.3</v>
      </c>
      <c r="E8" s="7">
        <f t="shared" si="1"/>
        <v>3874.299</v>
      </c>
      <c r="F8" s="5">
        <v>1.65</v>
      </c>
      <c r="G8" s="5">
        <v>1.3</v>
      </c>
      <c r="H8" s="5">
        <v>1.2</v>
      </c>
      <c r="I8" s="9">
        <f>C8*F8*G8/$I$3</f>
        <v>532.71611250000001</v>
      </c>
      <c r="J8" s="9">
        <f>C8*F8*H8/$J$3</f>
        <v>983.47589999999991</v>
      </c>
      <c r="K8" s="10">
        <f>C8*F8</f>
        <v>4917.3795</v>
      </c>
    </row>
    <row r="9" spans="1:11" x14ac:dyDescent="0.25">
      <c r="A9" s="2" t="s">
        <v>30</v>
      </c>
      <c r="B9" s="2">
        <v>2001</v>
      </c>
      <c r="C9" s="2">
        <f t="shared" si="0"/>
        <v>2421.21</v>
      </c>
      <c r="D9" s="5">
        <v>1.3</v>
      </c>
      <c r="E9" s="7">
        <f t="shared" si="1"/>
        <v>3147.5730000000003</v>
      </c>
      <c r="F9" s="5">
        <v>1.65</v>
      </c>
      <c r="G9" s="5">
        <v>1.3</v>
      </c>
      <c r="H9" s="5">
        <v>1.2</v>
      </c>
      <c r="I9" s="9">
        <f t="shared" ref="I9" si="8">C9*F9*G9/$I$3</f>
        <v>432.79128749999995</v>
      </c>
      <c r="J9" s="9">
        <f t="shared" ref="J9" si="9">C9*F9*H9/$J$3</f>
        <v>798.99929999999995</v>
      </c>
      <c r="K9" s="10">
        <f t="shared" ref="K9" si="10">C9*F9</f>
        <v>3994.9964999999997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F71F6-63CE-45E4-BAC1-8BF22B6C536D}">
  <dimension ref="A1:K10"/>
  <sheetViews>
    <sheetView tabSelected="1" workbookViewId="0">
      <selection activeCell="N11" sqref="N11"/>
    </sheetView>
  </sheetViews>
  <sheetFormatPr baseColWidth="10" defaultRowHeight="15" x14ac:dyDescent="0.25"/>
  <cols>
    <col min="1" max="1" width="36.7109375" style="3" bestFit="1" customWidth="1"/>
    <col min="2" max="2" width="12.5703125" style="3" hidden="1" customWidth="1"/>
    <col min="3" max="3" width="11.5703125" style="3" hidden="1" customWidth="1"/>
    <col min="4" max="5" width="11.42578125" style="3" hidden="1" customWidth="1"/>
    <col min="6" max="8" width="12.28515625" style="3" hidden="1" customWidth="1"/>
    <col min="9" max="9" width="13.85546875" style="3" bestFit="1" customWidth="1"/>
    <col min="10" max="10" width="14" style="3" customWidth="1"/>
    <col min="11" max="11" width="11.14062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2"/>
    </row>
    <row r="2" spans="1:11" ht="45" x14ac:dyDescent="0.25">
      <c r="A2" s="11" t="s">
        <v>0</v>
      </c>
      <c r="B2" s="11" t="s">
        <v>1</v>
      </c>
      <c r="C2" s="11" t="s">
        <v>2</v>
      </c>
      <c r="D2" s="13" t="s">
        <v>26</v>
      </c>
      <c r="E2" s="13" t="s">
        <v>4</v>
      </c>
      <c r="F2" s="13" t="s">
        <v>22</v>
      </c>
      <c r="G2" s="13" t="s">
        <v>23</v>
      </c>
      <c r="H2" s="13" t="s">
        <v>24</v>
      </c>
      <c r="I2" s="13" t="s">
        <v>20</v>
      </c>
      <c r="J2" s="13" t="s">
        <v>25</v>
      </c>
      <c r="K2" s="11" t="s">
        <v>9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12">
        <v>6</v>
      </c>
    </row>
    <row r="4" spans="1:11" x14ac:dyDescent="0.25">
      <c r="A4" s="5" t="s">
        <v>32</v>
      </c>
      <c r="B4" s="6">
        <v>2750</v>
      </c>
      <c r="C4" s="5">
        <f t="shared" ref="C4:C10" si="0">B4*$C$3</f>
        <v>3327.5</v>
      </c>
      <c r="D4" s="5">
        <v>1.3</v>
      </c>
      <c r="E4" s="7">
        <f t="shared" ref="E4:E10" si="1">C4*D4</f>
        <v>4325.75</v>
      </c>
      <c r="F4" s="5">
        <v>1.56</v>
      </c>
      <c r="G4" s="5">
        <v>1.3</v>
      </c>
      <c r="H4" s="5">
        <v>1.2</v>
      </c>
      <c r="I4" s="9">
        <f>C4*F4*G4/$I$3</f>
        <v>562.34750000000008</v>
      </c>
      <c r="J4" s="9">
        <f>C4*F4*H4/$J$3</f>
        <v>1038.18</v>
      </c>
      <c r="K4" s="14">
        <f>C4*F4</f>
        <v>5190.9000000000005</v>
      </c>
    </row>
    <row r="5" spans="1:11" x14ac:dyDescent="0.25">
      <c r="A5" s="5" t="s">
        <v>31</v>
      </c>
      <c r="B5" s="6">
        <v>3200</v>
      </c>
      <c r="C5" s="5">
        <f t="shared" ref="C5" si="2">B5*$C$3</f>
        <v>3872</v>
      </c>
      <c r="D5" s="5">
        <v>2.2999999999999998</v>
      </c>
      <c r="E5" s="7">
        <f t="shared" ref="E5" si="3">C5*D5</f>
        <v>8905.5999999999985</v>
      </c>
      <c r="F5" s="5">
        <v>1.54</v>
      </c>
      <c r="G5" s="5">
        <v>1.3</v>
      </c>
      <c r="H5" s="5">
        <v>1.2</v>
      </c>
      <c r="I5" s="9">
        <f>C5*F5*G5/$I$3</f>
        <v>645.97866666666675</v>
      </c>
      <c r="J5" s="9">
        <f>C5*F5*H5/$J$3</f>
        <v>1192.576</v>
      </c>
      <c r="K5" s="14">
        <f>C5*F5</f>
        <v>5962.88</v>
      </c>
    </row>
    <row r="6" spans="1:11" ht="14.25" customHeight="1" x14ac:dyDescent="0.25">
      <c r="A6" s="5" t="s">
        <v>12</v>
      </c>
      <c r="B6" s="6">
        <v>3580</v>
      </c>
      <c r="C6" s="5">
        <f t="shared" si="0"/>
        <v>4331.8</v>
      </c>
      <c r="D6" s="5">
        <v>1.3</v>
      </c>
      <c r="E6" s="7">
        <f t="shared" si="1"/>
        <v>5631.34</v>
      </c>
      <c r="F6" s="5">
        <v>1.6</v>
      </c>
      <c r="G6" s="5">
        <v>1.3</v>
      </c>
      <c r="H6" s="5">
        <v>1.2</v>
      </c>
      <c r="I6" s="9">
        <f t="shared" ref="I6" si="4">C6*F6*G6/$I$3</f>
        <v>750.84533333333354</v>
      </c>
      <c r="J6" s="9">
        <f t="shared" ref="J6" si="5">C6*F6*H6/$J$3</f>
        <v>1386.1760000000002</v>
      </c>
      <c r="K6" s="14">
        <f t="shared" ref="K6" si="6">C6*F6</f>
        <v>6930.880000000001</v>
      </c>
    </row>
    <row r="7" spans="1:11" x14ac:dyDescent="0.25">
      <c r="A7" s="5" t="s">
        <v>27</v>
      </c>
      <c r="B7" s="2">
        <v>4500</v>
      </c>
      <c r="C7" s="5">
        <f t="shared" si="0"/>
        <v>5445</v>
      </c>
      <c r="D7" s="5">
        <v>1.3</v>
      </c>
      <c r="E7" s="7">
        <f t="shared" si="1"/>
        <v>7078.5</v>
      </c>
      <c r="F7" s="5">
        <v>1.6</v>
      </c>
      <c r="G7" s="5">
        <v>1.3</v>
      </c>
      <c r="H7" s="5">
        <v>1.2</v>
      </c>
      <c r="I7" s="9">
        <f>C7*F7*G7/$I$3</f>
        <v>943.80000000000007</v>
      </c>
      <c r="J7" s="9">
        <f>C7*F7*H7/$J$3</f>
        <v>1742.3999999999999</v>
      </c>
      <c r="K7" s="14">
        <f>C7*F7</f>
        <v>8712</v>
      </c>
    </row>
    <row r="8" spans="1:11" x14ac:dyDescent="0.25">
      <c r="A8" s="2" t="s">
        <v>28</v>
      </c>
      <c r="B8" s="2">
        <v>3655</v>
      </c>
      <c r="C8" s="5">
        <f t="shared" si="0"/>
        <v>4422.55</v>
      </c>
      <c r="D8" s="5">
        <v>1.3</v>
      </c>
      <c r="E8" s="7">
        <f t="shared" si="1"/>
        <v>5749.3150000000005</v>
      </c>
      <c r="F8" s="5">
        <v>1.6</v>
      </c>
      <c r="G8" s="5">
        <v>1.3</v>
      </c>
      <c r="H8" s="5">
        <v>1.2</v>
      </c>
      <c r="I8" s="9">
        <f t="shared" ref="I8" si="7">C8*F8*G8/$I$3</f>
        <v>766.57533333333356</v>
      </c>
      <c r="J8" s="9">
        <f t="shared" ref="J8" si="8">C8*F8*H8/$J$3</f>
        <v>1415.2160000000001</v>
      </c>
      <c r="K8" s="14">
        <f t="shared" ref="K8" si="9">C8*F8</f>
        <v>7076.0800000000008</v>
      </c>
    </row>
    <row r="9" spans="1:11" x14ac:dyDescent="0.25">
      <c r="A9" s="2" t="s">
        <v>29</v>
      </c>
      <c r="B9" s="2">
        <v>2463</v>
      </c>
      <c r="C9" s="2">
        <f t="shared" si="0"/>
        <v>2980.23</v>
      </c>
      <c r="D9" s="5">
        <v>1.3</v>
      </c>
      <c r="E9" s="7">
        <f t="shared" si="1"/>
        <v>3874.299</v>
      </c>
      <c r="F9" s="5">
        <v>1.6</v>
      </c>
      <c r="G9" s="5">
        <v>1.3</v>
      </c>
      <c r="H9" s="5">
        <v>1.2</v>
      </c>
      <c r="I9" s="9">
        <f>C9*F9*G9/$I$3</f>
        <v>516.57320000000004</v>
      </c>
      <c r="J9" s="9">
        <f>C9*F9*H9/$J$3</f>
        <v>953.67360000000008</v>
      </c>
      <c r="K9" s="14">
        <f>C9*F9</f>
        <v>4768.3680000000004</v>
      </c>
    </row>
    <row r="10" spans="1:11" x14ac:dyDescent="0.25">
      <c r="A10" s="2" t="s">
        <v>30</v>
      </c>
      <c r="B10" s="2">
        <v>2001</v>
      </c>
      <c r="C10" s="2">
        <f t="shared" si="0"/>
        <v>2421.21</v>
      </c>
      <c r="D10" s="5">
        <v>1.3</v>
      </c>
      <c r="E10" s="7">
        <f t="shared" si="1"/>
        <v>3147.5730000000003</v>
      </c>
      <c r="F10" s="5">
        <v>1.6315</v>
      </c>
      <c r="G10" s="5">
        <v>1.3</v>
      </c>
      <c r="H10" s="5">
        <v>1.2</v>
      </c>
      <c r="I10" s="9">
        <f t="shared" ref="I10" si="10">C10*F10*G10/$I$3</f>
        <v>427.93877912500005</v>
      </c>
      <c r="J10" s="9">
        <f t="shared" ref="J10" si="11">C10*F10*H10/$J$3</f>
        <v>790.04082299999993</v>
      </c>
      <c r="K10" s="14">
        <f t="shared" ref="K10" si="12">C10*F10</f>
        <v>3950.204115</v>
      </c>
    </row>
  </sheetData>
  <phoneticPr fontId="4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18-10-17</vt:lpstr>
      <vt:lpstr>08-10-18</vt:lpstr>
      <vt:lpstr>17-12-18</vt:lpstr>
      <vt:lpstr>7-11-19</vt:lpstr>
      <vt:lpstr>22-11-19</vt:lpstr>
      <vt:lpstr>16-09-20</vt:lpstr>
      <vt:lpstr>5-11-20</vt:lpstr>
      <vt:lpstr>26-11-20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2017-10-18T19:24:19Z</dcterms:created>
  <dcterms:modified xsi:type="dcterms:W3CDTF">2020-12-23T23:14:23Z</dcterms:modified>
</cp:coreProperties>
</file>