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\Desktop\SEBA\Oriental Muebles\"/>
    </mc:Choice>
  </mc:AlternateContent>
  <xr:revisionPtr revIDLastSave="0" documentId="13_ncr:1_{60BF4924-36CC-45B5-B307-78E791C9CFC2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30-08-19" sheetId="1" r:id="rId1"/>
    <sheet name="7-12-19" sheetId="2" r:id="rId2"/>
    <sheet name="27-05-20" sheetId="3" r:id="rId3"/>
    <sheet name="17-06-20" sheetId="4" r:id="rId4"/>
    <sheet name="24-09-20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5" l="1"/>
  <c r="J7" i="5" s="1"/>
  <c r="C6" i="5"/>
  <c r="K6" i="5" s="1"/>
  <c r="C5" i="5"/>
  <c r="J5" i="5" s="1"/>
  <c r="C4" i="5"/>
  <c r="K4" i="5" s="1"/>
  <c r="J6" i="5" l="1"/>
  <c r="E6" i="5"/>
  <c r="J4" i="5"/>
  <c r="E4" i="5"/>
  <c r="I5" i="5"/>
  <c r="K5" i="5"/>
  <c r="I7" i="5"/>
  <c r="K7" i="5"/>
  <c r="I4" i="5"/>
  <c r="E5" i="5"/>
  <c r="I6" i="5"/>
  <c r="E7" i="5"/>
  <c r="C7" i="4"/>
  <c r="C6" i="4"/>
  <c r="C5" i="4"/>
  <c r="C4" i="4"/>
  <c r="E4" i="4" l="1"/>
  <c r="I4" i="4"/>
  <c r="K4" i="4"/>
  <c r="J4" i="4"/>
  <c r="E5" i="4"/>
  <c r="J5" i="4"/>
  <c r="K5" i="4"/>
  <c r="I5" i="4"/>
  <c r="E6" i="4"/>
  <c r="J6" i="4"/>
  <c r="K6" i="4"/>
  <c r="I6" i="4"/>
  <c r="E7" i="4"/>
  <c r="J7" i="4"/>
  <c r="I7" i="4"/>
  <c r="K7" i="4"/>
  <c r="C5" i="3"/>
  <c r="E5" i="3" s="1"/>
  <c r="C6" i="3"/>
  <c r="E6" i="3"/>
  <c r="H6" i="3"/>
  <c r="I6" i="3" s="1"/>
  <c r="J6" i="3" s="1"/>
  <c r="K6" i="3"/>
  <c r="C4" i="3"/>
  <c r="E4" i="3" s="1"/>
  <c r="H5" i="3" l="1"/>
  <c r="H4" i="3"/>
  <c r="C4" i="2"/>
  <c r="E4" i="2" s="1"/>
  <c r="I5" i="3" l="1"/>
  <c r="J5" i="3" s="1"/>
  <c r="K5" i="3"/>
  <c r="K4" i="3"/>
  <c r="I4" i="3"/>
  <c r="J4" i="3" s="1"/>
  <c r="H4" i="2"/>
  <c r="C8" i="1"/>
  <c r="H8" i="1" s="1"/>
  <c r="C7" i="1"/>
  <c r="H7" i="1" s="1"/>
  <c r="C6" i="1"/>
  <c r="H6" i="1" s="1"/>
  <c r="C5" i="1"/>
  <c r="H5" i="1" s="1"/>
  <c r="C4" i="1"/>
  <c r="H4" i="1" s="1"/>
  <c r="K4" i="2" l="1"/>
  <c r="I4" i="2"/>
  <c r="J4" i="2" s="1"/>
  <c r="E4" i="1"/>
  <c r="E5" i="1"/>
  <c r="E6" i="1"/>
  <c r="E7" i="1"/>
  <c r="E8" i="1"/>
  <c r="K4" i="1"/>
  <c r="I4" i="1"/>
  <c r="J4" i="1" s="1"/>
  <c r="K5" i="1"/>
  <c r="I5" i="1"/>
  <c r="J5" i="1" s="1"/>
  <c r="K6" i="1"/>
  <c r="I6" i="1"/>
  <c r="J6" i="1" s="1"/>
  <c r="K7" i="1"/>
  <c r="I7" i="1"/>
  <c r="J7" i="1" s="1"/>
  <c r="K8" i="1"/>
  <c r="I8" i="1"/>
  <c r="J8" i="1" s="1"/>
</calcChain>
</file>

<file path=xl/sharedStrings.xml><?xml version="1.0" encoding="utf-8"?>
<sst xmlns="http://schemas.openxmlformats.org/spreadsheetml/2006/main" count="77" uniqueCount="26">
  <si>
    <t>PRODUCTO</t>
  </si>
  <si>
    <t>COSTO s/imp</t>
  </si>
  <si>
    <t>costo C/imp</t>
  </si>
  <si>
    <t>COEFICI.MAYORI.</t>
  </si>
  <si>
    <t>PRECIO VTA MAYORISTA</t>
  </si>
  <si>
    <t>COEFICIENTE</t>
  </si>
  <si>
    <t>COEF.TARJETA</t>
  </si>
  <si>
    <t>PRECIO VTA PUBLICO</t>
  </si>
  <si>
    <t>12 CUOTAS DE:</t>
  </si>
  <si>
    <t>Ahora 12 y Naranja 12</t>
  </si>
  <si>
    <t>EFECTIVO</t>
  </si>
  <si>
    <t>Oriental: R.I.</t>
  </si>
  <si>
    <t>Mesa trampa1,60</t>
  </si>
  <si>
    <t>Sillas Tauro x 6</t>
  </si>
  <si>
    <t>Mesa Con Vidrio 1,60</t>
  </si>
  <si>
    <t>Silla Kurve x 6</t>
  </si>
  <si>
    <t xml:space="preserve">Mesa lIving </t>
  </si>
  <si>
    <t>Mesa trampa 1,80</t>
  </si>
  <si>
    <t>Mesa trampa 1,60</t>
  </si>
  <si>
    <t>Silla Kurve Alta x 1</t>
  </si>
  <si>
    <t>Mesa 1,60 Con Vidrios</t>
  </si>
  <si>
    <t>Ahora 6 y Naranja 6</t>
  </si>
  <si>
    <t>AHORA 12 Y NARANJA 12</t>
  </si>
  <si>
    <t>COEF TARJETA 6</t>
  </si>
  <si>
    <t>COEF.TARJETA 12</t>
  </si>
  <si>
    <t>COEFICIENTE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</si>
</sst>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zoomScale="95" zoomScaleNormal="95" workbookViewId="0">
      <selection activeCell="J19" sqref="J19"/>
    </sheetView>
  </sheetViews>
  <sheetFormatPr baseColWidth="10" defaultColWidth="11.42578125" defaultRowHeight="15" x14ac:dyDescent="0.25"/>
  <cols>
    <col min="1" max="1" width="19.5703125" style="4" bestFit="1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.140625" style="4" hidden="1" customWidth="1"/>
    <col min="10" max="10" width="20" style="4" bestFit="1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21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0.85</v>
      </c>
      <c r="K3" s="4">
        <v>0.55500000000000005</v>
      </c>
    </row>
    <row r="4" spans="1:11" x14ac:dyDescent="0.25">
      <c r="A4" s="7" t="s">
        <v>12</v>
      </c>
      <c r="B4" s="6">
        <v>9000</v>
      </c>
      <c r="C4" s="6">
        <f t="shared" ref="C4:C8" si="0">B4*$C$3</f>
        <v>9945</v>
      </c>
      <c r="D4" s="6">
        <v>1.2</v>
      </c>
      <c r="E4" s="8">
        <f t="shared" ref="E4:E8" si="1">C4*D4</f>
        <v>11934</v>
      </c>
      <c r="F4" s="6">
        <v>1.5</v>
      </c>
      <c r="G4" s="6">
        <v>1.8</v>
      </c>
      <c r="H4" s="9">
        <f t="shared" ref="H4:H8" si="2">C4*F4*G4</f>
        <v>26851.5</v>
      </c>
      <c r="I4" s="10">
        <f t="shared" ref="I4:I8" si="3">H4/$I$3</f>
        <v>2237.625</v>
      </c>
      <c r="J4" s="10">
        <f>I4*$J$3</f>
        <v>1901.98125</v>
      </c>
      <c r="K4" s="11">
        <f t="shared" ref="K4:K8" si="4">H4*$K$3</f>
        <v>14902.5825</v>
      </c>
    </row>
    <row r="5" spans="1:11" x14ac:dyDescent="0.25">
      <c r="A5" s="7" t="s">
        <v>13</v>
      </c>
      <c r="B5" s="6">
        <v>10500</v>
      </c>
      <c r="C5" s="6">
        <f t="shared" si="0"/>
        <v>11602.5</v>
      </c>
      <c r="D5" s="6">
        <v>1.2</v>
      </c>
      <c r="E5" s="8">
        <f t="shared" si="1"/>
        <v>13923</v>
      </c>
      <c r="F5" s="6">
        <v>1.5</v>
      </c>
      <c r="G5" s="6">
        <v>1.8</v>
      </c>
      <c r="H5" s="9">
        <f t="shared" si="2"/>
        <v>31326.75</v>
      </c>
      <c r="I5" s="10">
        <f t="shared" si="3"/>
        <v>2610.5625</v>
      </c>
      <c r="J5" s="10">
        <f t="shared" ref="J5:J8" si="5">I5*$J$3</f>
        <v>2218.9781250000001</v>
      </c>
      <c r="K5" s="11">
        <f t="shared" si="4"/>
        <v>17386.346250000002</v>
      </c>
    </row>
    <row r="6" spans="1:11" x14ac:dyDescent="0.25">
      <c r="A6" s="7" t="s">
        <v>14</v>
      </c>
      <c r="B6" s="6">
        <v>7474.9999999999991</v>
      </c>
      <c r="C6" s="6">
        <f t="shared" si="0"/>
        <v>8259.8749999999982</v>
      </c>
      <c r="D6" s="6">
        <v>1.2</v>
      </c>
      <c r="E6" s="8">
        <f t="shared" si="1"/>
        <v>9911.8499999999967</v>
      </c>
      <c r="F6" s="6">
        <v>1.5</v>
      </c>
      <c r="G6" s="6">
        <v>1.8</v>
      </c>
      <c r="H6" s="9">
        <f t="shared" si="2"/>
        <v>22301.662499999995</v>
      </c>
      <c r="I6" s="10">
        <f t="shared" si="3"/>
        <v>1858.4718749999995</v>
      </c>
      <c r="J6" s="10">
        <f>I6*$J$3</f>
        <v>1579.7010937499995</v>
      </c>
      <c r="K6" s="11">
        <f t="shared" si="4"/>
        <v>12377.422687499999</v>
      </c>
    </row>
    <row r="7" spans="1:11" x14ac:dyDescent="0.25">
      <c r="A7" s="2" t="s">
        <v>15</v>
      </c>
      <c r="B7" s="2">
        <v>10700</v>
      </c>
      <c r="C7" s="2">
        <f t="shared" si="0"/>
        <v>11823.5</v>
      </c>
      <c r="D7" s="6">
        <v>1.2</v>
      </c>
      <c r="E7" s="2">
        <f t="shared" si="1"/>
        <v>14188.199999999999</v>
      </c>
      <c r="F7" s="6">
        <v>1.5</v>
      </c>
      <c r="G7" s="6">
        <v>1.8</v>
      </c>
      <c r="H7" s="9">
        <f t="shared" si="2"/>
        <v>31923.45</v>
      </c>
      <c r="I7" s="10">
        <f t="shared" si="3"/>
        <v>2660.2874999999999</v>
      </c>
      <c r="J7" s="10">
        <f t="shared" si="5"/>
        <v>2261.2443749999998</v>
      </c>
      <c r="K7" s="11">
        <f t="shared" si="4"/>
        <v>17717.514750000002</v>
      </c>
    </row>
    <row r="8" spans="1:11" x14ac:dyDescent="0.25">
      <c r="A8" s="2" t="s">
        <v>16</v>
      </c>
      <c r="B8" s="2">
        <v>2500</v>
      </c>
      <c r="C8" s="2">
        <f t="shared" si="0"/>
        <v>2762.5</v>
      </c>
      <c r="D8" s="6">
        <v>1.2</v>
      </c>
      <c r="E8" s="2">
        <f t="shared" si="1"/>
        <v>3315</v>
      </c>
      <c r="F8" s="6">
        <v>1.5</v>
      </c>
      <c r="G8" s="6">
        <v>1.8</v>
      </c>
      <c r="H8" s="9">
        <f t="shared" si="2"/>
        <v>7458.75</v>
      </c>
      <c r="I8" s="10">
        <f t="shared" si="3"/>
        <v>621.5625</v>
      </c>
      <c r="J8" s="10">
        <f t="shared" si="5"/>
        <v>528.328125</v>
      </c>
      <c r="K8" s="11">
        <f t="shared" si="4"/>
        <v>4139.6062500000007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FD0C-DE5F-45CB-B49A-8C4224901F69}">
  <dimension ref="A1:K4"/>
  <sheetViews>
    <sheetView zoomScale="95" zoomScaleNormal="95" workbookViewId="0">
      <selection activeCell="N11" sqref="N11"/>
    </sheetView>
  </sheetViews>
  <sheetFormatPr baseColWidth="10" defaultColWidth="11.42578125" defaultRowHeight="15" x14ac:dyDescent="0.25"/>
  <cols>
    <col min="1" max="1" width="19.5703125" style="4" bestFit="1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.140625" style="4" hidden="1" customWidth="1"/>
    <col min="10" max="10" width="18.7109375" style="4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27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12" t="s">
        <v>9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0.85</v>
      </c>
      <c r="K3" s="4">
        <v>0.55500000000000005</v>
      </c>
    </row>
    <row r="4" spans="1:11" ht="18" customHeight="1" x14ac:dyDescent="0.25">
      <c r="A4" s="7" t="s">
        <v>12</v>
      </c>
      <c r="B4" s="6">
        <v>9779</v>
      </c>
      <c r="C4" s="6">
        <f t="shared" ref="C4" si="0">B4*$C$3</f>
        <v>10805.795</v>
      </c>
      <c r="D4" s="6">
        <v>1.2</v>
      </c>
      <c r="E4" s="8">
        <f t="shared" ref="E4" si="1">C4*D4</f>
        <v>12966.954</v>
      </c>
      <c r="F4" s="6">
        <v>1.5</v>
      </c>
      <c r="G4" s="6">
        <v>1.8</v>
      </c>
      <c r="H4" s="9">
        <f t="shared" ref="H4" si="2">C4*F4*G4</f>
        <v>29175.646500000003</v>
      </c>
      <c r="I4" s="10">
        <f t="shared" ref="I4" si="3">H4/$I$3</f>
        <v>2431.3038750000001</v>
      </c>
      <c r="J4" s="10">
        <f>I4*$J$3</f>
        <v>2066.60829375</v>
      </c>
      <c r="K4" s="11">
        <f t="shared" ref="K4" si="4">H4*$K$3</f>
        <v>16192.483807500003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0DD7-5733-4E34-B156-D1992F53180F}">
  <dimension ref="A1:K6"/>
  <sheetViews>
    <sheetView zoomScale="95" zoomScaleNormal="95" workbookViewId="0">
      <selection activeCell="M18" sqref="M18"/>
    </sheetView>
  </sheetViews>
  <sheetFormatPr baseColWidth="10" defaultColWidth="11.42578125" defaultRowHeight="15" x14ac:dyDescent="0.25"/>
  <cols>
    <col min="1" max="1" width="17.42578125" style="4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.140625" style="4" hidden="1" customWidth="1"/>
    <col min="10" max="10" width="18.7109375" style="4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27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12" t="s">
        <v>9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0.85</v>
      </c>
      <c r="K3" s="4">
        <v>0.55500000000000005</v>
      </c>
    </row>
    <row r="4" spans="1:11" ht="18" customHeight="1" x14ac:dyDescent="0.25">
      <c r="A4" s="7" t="s">
        <v>17</v>
      </c>
      <c r="B4" s="6">
        <v>12864</v>
      </c>
      <c r="C4" s="6">
        <f t="shared" ref="C4" si="0">B4*$C$3</f>
        <v>14214.72</v>
      </c>
      <c r="D4" s="6">
        <v>1.3</v>
      </c>
      <c r="E4" s="8">
        <f t="shared" ref="E4" si="1">C4*D4</f>
        <v>18479.135999999999</v>
      </c>
      <c r="F4" s="6">
        <v>1.55</v>
      </c>
      <c r="G4" s="6">
        <v>1.8</v>
      </c>
      <c r="H4" s="9">
        <f t="shared" ref="H4" si="2">C4*F4*G4</f>
        <v>39659.068800000001</v>
      </c>
      <c r="I4" s="10">
        <f t="shared" ref="I4" si="3">H4/$I$3</f>
        <v>3304.9223999999999</v>
      </c>
      <c r="J4" s="10">
        <f>I4*$J$3</f>
        <v>2809.1840399999996</v>
      </c>
      <c r="K4" s="11">
        <f t="shared" ref="K4" si="4">H4*$K$3</f>
        <v>22010.783184000004</v>
      </c>
    </row>
    <row r="5" spans="1:11" x14ac:dyDescent="0.25">
      <c r="A5" s="7" t="s">
        <v>18</v>
      </c>
      <c r="B5" s="2">
        <v>12091</v>
      </c>
      <c r="C5" s="6">
        <f t="shared" ref="C5:C6" si="5">B5*$C$3</f>
        <v>13360.555</v>
      </c>
      <c r="D5" s="6">
        <v>1.3</v>
      </c>
      <c r="E5" s="8">
        <f t="shared" ref="E5:E6" si="6">C5*D5</f>
        <v>17368.7215</v>
      </c>
      <c r="F5" s="6">
        <v>1.55</v>
      </c>
      <c r="G5" s="6">
        <v>1.8</v>
      </c>
      <c r="H5" s="9">
        <f t="shared" ref="H5:H6" si="7">C5*F5*G5</f>
        <v>37275.948450000004</v>
      </c>
      <c r="I5" s="10">
        <f t="shared" ref="I5:I6" si="8">H5/$I$3</f>
        <v>3106.3290375000001</v>
      </c>
      <c r="J5" s="10">
        <f t="shared" ref="J5:J6" si="9">I5*$J$3</f>
        <v>2640.3796818750002</v>
      </c>
      <c r="K5" s="11">
        <f t="shared" ref="K5:K6" si="10">H5*$K$3</f>
        <v>20688.151389750004</v>
      </c>
    </row>
    <row r="6" spans="1:11" x14ac:dyDescent="0.25">
      <c r="A6" s="2" t="s">
        <v>19</v>
      </c>
      <c r="B6" s="2">
        <v>2366</v>
      </c>
      <c r="C6" s="6">
        <f t="shared" si="5"/>
        <v>2614.4299999999998</v>
      </c>
      <c r="D6" s="6">
        <v>1.3</v>
      </c>
      <c r="E6" s="8">
        <f t="shared" si="6"/>
        <v>3398.759</v>
      </c>
      <c r="F6" s="6">
        <v>1.5</v>
      </c>
      <c r="G6" s="6">
        <v>1.8</v>
      </c>
      <c r="H6" s="9">
        <f t="shared" si="7"/>
        <v>7058.9609999999993</v>
      </c>
      <c r="I6" s="10">
        <f t="shared" si="8"/>
        <v>588.24674999999991</v>
      </c>
      <c r="J6" s="10">
        <f t="shared" si="9"/>
        <v>500.00973749999991</v>
      </c>
      <c r="K6" s="11">
        <f t="shared" si="10"/>
        <v>3917.7233550000001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11D4-48FD-42EA-B0D5-EB3514D2E24E}">
  <dimension ref="A1:K7"/>
  <sheetViews>
    <sheetView zoomScale="95" zoomScaleNormal="95" workbookViewId="0">
      <selection activeCell="B1" sqref="B1:H1048576"/>
    </sheetView>
  </sheetViews>
  <sheetFormatPr baseColWidth="10" defaultColWidth="11.42578125" defaultRowHeight="15" x14ac:dyDescent="0.25"/>
  <cols>
    <col min="1" max="1" width="20.42578125" style="4" bestFit="1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21.42578125" style="4" hidden="1" customWidth="1"/>
    <col min="7" max="7" width="16.140625" style="4" hidden="1" customWidth="1"/>
    <col min="8" max="8" width="14.85546875" style="4" hidden="1" customWidth="1"/>
    <col min="9" max="9" width="13.7109375" style="4" bestFit="1" customWidth="1"/>
    <col min="10" max="10" width="18.7109375" style="4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27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25</v>
      </c>
      <c r="G2" s="5" t="s">
        <v>24</v>
      </c>
      <c r="H2" s="5" t="s">
        <v>23</v>
      </c>
      <c r="I2" s="12" t="s">
        <v>22</v>
      </c>
      <c r="J2" s="12" t="s">
        <v>21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6</v>
      </c>
    </row>
    <row r="4" spans="1:11" ht="18" customHeight="1" x14ac:dyDescent="0.25">
      <c r="A4" s="7" t="s">
        <v>17</v>
      </c>
      <c r="B4" s="6">
        <v>12864</v>
      </c>
      <c r="C4" s="6">
        <f t="shared" ref="C4:C6" si="0">B4*$C$3</f>
        <v>14214.72</v>
      </c>
      <c r="D4" s="6">
        <v>1.3</v>
      </c>
      <c r="E4" s="8">
        <f t="shared" ref="E4:E6" si="1">C4*D4</f>
        <v>18479.135999999999</v>
      </c>
      <c r="F4" s="6">
        <v>1.55</v>
      </c>
      <c r="G4" s="6">
        <v>1.3</v>
      </c>
      <c r="H4" s="13">
        <v>1.18</v>
      </c>
      <c r="I4" s="10">
        <f>C4*F4*G4/$I$3</f>
        <v>2386.8883999999998</v>
      </c>
      <c r="J4" s="10">
        <f>C4*F4*H4/$J$3</f>
        <v>4333.1204799999996</v>
      </c>
      <c r="K4" s="11">
        <f>C4*$F$4</f>
        <v>22032.815999999999</v>
      </c>
    </row>
    <row r="5" spans="1:11" x14ac:dyDescent="0.25">
      <c r="A5" s="7" t="s">
        <v>18</v>
      </c>
      <c r="B5" s="2">
        <v>12091</v>
      </c>
      <c r="C5" s="6">
        <f t="shared" si="0"/>
        <v>13360.555</v>
      </c>
      <c r="D5" s="6">
        <v>1.3</v>
      </c>
      <c r="E5" s="8">
        <f t="shared" si="1"/>
        <v>17368.7215</v>
      </c>
      <c r="F5" s="6">
        <v>1.55</v>
      </c>
      <c r="G5" s="6">
        <v>1.3</v>
      </c>
      <c r="H5" s="13">
        <v>1.18</v>
      </c>
      <c r="I5" s="10">
        <f t="shared" ref="I5:I7" si="2">C5*F5*G5/$I$3</f>
        <v>2243.4598604166672</v>
      </c>
      <c r="J5" s="10">
        <f t="shared" ref="J5:J7" si="3">C5*F5*H5/$J$3</f>
        <v>4072.7425158333335</v>
      </c>
      <c r="K5" s="11">
        <f t="shared" ref="K5:K7" si="4">C5*$F$4</f>
        <v>20708.860250000002</v>
      </c>
    </row>
    <row r="6" spans="1:11" x14ac:dyDescent="0.25">
      <c r="A6" s="2" t="s">
        <v>19</v>
      </c>
      <c r="B6" s="2">
        <v>2366</v>
      </c>
      <c r="C6" s="6">
        <f t="shared" si="0"/>
        <v>2614.4299999999998</v>
      </c>
      <c r="D6" s="6">
        <v>1.3</v>
      </c>
      <c r="E6" s="8">
        <f t="shared" si="1"/>
        <v>3398.759</v>
      </c>
      <c r="F6" s="6">
        <v>1.55</v>
      </c>
      <c r="G6" s="6">
        <v>1.3</v>
      </c>
      <c r="H6" s="13">
        <v>1.18</v>
      </c>
      <c r="I6" s="10">
        <f t="shared" si="2"/>
        <v>439.00637083333339</v>
      </c>
      <c r="J6" s="10">
        <f t="shared" si="3"/>
        <v>796.96541166666657</v>
      </c>
      <c r="K6" s="11">
        <f t="shared" si="4"/>
        <v>4052.3665000000001</v>
      </c>
    </row>
    <row r="7" spans="1:11" x14ac:dyDescent="0.25">
      <c r="A7" s="2" t="s">
        <v>20</v>
      </c>
      <c r="B7" s="2">
        <v>8564</v>
      </c>
      <c r="C7" s="6">
        <f t="shared" ref="C7" si="5">B7*$C$3</f>
        <v>9463.2199999999993</v>
      </c>
      <c r="D7" s="6">
        <v>1.3</v>
      </c>
      <c r="E7" s="8">
        <f t="shared" ref="E7" si="6">C7*D7</f>
        <v>12302.186</v>
      </c>
      <c r="F7" s="6">
        <v>1.55</v>
      </c>
      <c r="G7" s="6">
        <v>1.3</v>
      </c>
      <c r="H7" s="13">
        <v>1.18</v>
      </c>
      <c r="I7" s="10">
        <f t="shared" si="2"/>
        <v>1589.0323583333336</v>
      </c>
      <c r="J7" s="10">
        <f t="shared" si="3"/>
        <v>2884.7048966666666</v>
      </c>
      <c r="K7" s="11">
        <f t="shared" si="4"/>
        <v>14667.991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0A19-6003-4404-9913-C837E5E38FF9}">
  <dimension ref="A1:K7"/>
  <sheetViews>
    <sheetView tabSelected="1" zoomScale="95" zoomScaleNormal="95" workbookViewId="0">
      <selection activeCell="B1" sqref="B1:H1048576"/>
    </sheetView>
  </sheetViews>
  <sheetFormatPr baseColWidth="10" defaultColWidth="11.42578125" defaultRowHeight="15" x14ac:dyDescent="0.25"/>
  <cols>
    <col min="1" max="1" width="20.42578125" style="4" bestFit="1" customWidth="1"/>
    <col min="2" max="2" width="12.5703125" style="4" hidden="1" customWidth="1"/>
    <col min="3" max="3" width="11.7109375" style="4" hidden="1" customWidth="1"/>
    <col min="4" max="4" width="16.5703125" style="4" hidden="1" customWidth="1"/>
    <col min="5" max="5" width="22.85546875" style="4" hidden="1" customWidth="1"/>
    <col min="6" max="6" width="21.42578125" style="4" hidden="1" customWidth="1"/>
    <col min="7" max="7" width="16.140625" style="4" hidden="1" customWidth="1"/>
    <col min="8" max="8" width="14.85546875" style="4" hidden="1" customWidth="1"/>
    <col min="9" max="9" width="13.7109375" style="4" bestFit="1" customWidth="1"/>
    <col min="10" max="10" width="14.5703125" style="4" customWidth="1"/>
    <col min="11" max="11" width="10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27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25</v>
      </c>
      <c r="G2" s="5" t="s">
        <v>24</v>
      </c>
      <c r="H2" s="5" t="s">
        <v>23</v>
      </c>
      <c r="I2" s="12" t="s">
        <v>22</v>
      </c>
      <c r="J2" s="12" t="s">
        <v>21</v>
      </c>
      <c r="K2" s="5" t="s">
        <v>10</v>
      </c>
    </row>
    <row r="3" spans="1:11" hidden="1" x14ac:dyDescent="0.25">
      <c r="A3" s="2"/>
      <c r="B3" s="2"/>
      <c r="C3" s="2">
        <v>1.105</v>
      </c>
      <c r="D3" s="6"/>
      <c r="E3" s="6"/>
      <c r="F3" s="6"/>
      <c r="G3" s="6"/>
      <c r="H3" s="2"/>
      <c r="I3" s="2">
        <v>12</v>
      </c>
      <c r="J3" s="3">
        <v>6</v>
      </c>
    </row>
    <row r="4" spans="1:11" ht="18" customHeight="1" x14ac:dyDescent="0.25">
      <c r="A4" s="7" t="s">
        <v>17</v>
      </c>
      <c r="B4" s="6">
        <v>14000</v>
      </c>
      <c r="C4" s="6">
        <f t="shared" ref="C4:C7" si="0">B4*$C$3</f>
        <v>15470</v>
      </c>
      <c r="D4" s="6">
        <v>1.3</v>
      </c>
      <c r="E4" s="8">
        <f t="shared" ref="E4:E7" si="1">C4*D4</f>
        <v>20111</v>
      </c>
      <c r="F4" s="6">
        <v>1.55</v>
      </c>
      <c r="G4" s="6">
        <v>1.3</v>
      </c>
      <c r="H4" s="13">
        <v>1.18</v>
      </c>
      <c r="I4" s="10">
        <f>C4*F4*G4/$I$3</f>
        <v>2597.6708333333331</v>
      </c>
      <c r="J4" s="10">
        <f>C4*F4*H4/$J$3</f>
        <v>4715.7716666666665</v>
      </c>
      <c r="K4" s="11">
        <f>C4*$F$4</f>
        <v>23978.5</v>
      </c>
    </row>
    <row r="5" spans="1:11" x14ac:dyDescent="0.25">
      <c r="A5" s="7" t="s">
        <v>18</v>
      </c>
      <c r="B5" s="2">
        <v>13000</v>
      </c>
      <c r="C5" s="6">
        <f t="shared" si="0"/>
        <v>14365</v>
      </c>
      <c r="D5" s="6">
        <v>1.3</v>
      </c>
      <c r="E5" s="8">
        <f t="shared" si="1"/>
        <v>18674.5</v>
      </c>
      <c r="F5" s="6">
        <v>1.55</v>
      </c>
      <c r="G5" s="6">
        <v>1.3</v>
      </c>
      <c r="H5" s="13">
        <v>1.18</v>
      </c>
      <c r="I5" s="10">
        <f t="shared" ref="I5:I7" si="2">C5*F5*G5/$I$3</f>
        <v>2412.1229166666667</v>
      </c>
      <c r="J5" s="10">
        <f t="shared" ref="J5:J7" si="3">C5*F5*H5/$J$3</f>
        <v>4378.9308333333329</v>
      </c>
      <c r="K5" s="11">
        <f t="shared" ref="K5:K7" si="4">C5*$F$4</f>
        <v>22265.75</v>
      </c>
    </row>
    <row r="6" spans="1:11" x14ac:dyDescent="0.25">
      <c r="A6" s="2" t="s">
        <v>19</v>
      </c>
      <c r="B6" s="2">
        <v>2555</v>
      </c>
      <c r="C6" s="6">
        <f t="shared" si="0"/>
        <v>2823.2750000000001</v>
      </c>
      <c r="D6" s="6">
        <v>1.3</v>
      </c>
      <c r="E6" s="8">
        <f t="shared" si="1"/>
        <v>3670.2575000000002</v>
      </c>
      <c r="F6" s="6">
        <v>1.55</v>
      </c>
      <c r="G6" s="6">
        <v>1.3</v>
      </c>
      <c r="H6" s="13">
        <v>1.18</v>
      </c>
      <c r="I6" s="10">
        <f t="shared" si="2"/>
        <v>474.07492708333331</v>
      </c>
      <c r="J6" s="10">
        <f t="shared" si="3"/>
        <v>860.62832916666673</v>
      </c>
      <c r="K6" s="11">
        <f t="shared" si="4"/>
        <v>4376.0762500000001</v>
      </c>
    </row>
    <row r="7" spans="1:11" x14ac:dyDescent="0.25">
      <c r="A7" s="2" t="s">
        <v>20</v>
      </c>
      <c r="B7" s="2">
        <v>9000</v>
      </c>
      <c r="C7" s="6">
        <f t="shared" si="0"/>
        <v>9945</v>
      </c>
      <c r="D7" s="6">
        <v>1.3</v>
      </c>
      <c r="E7" s="8">
        <f t="shared" si="1"/>
        <v>12928.5</v>
      </c>
      <c r="F7" s="6">
        <v>1.55</v>
      </c>
      <c r="G7" s="6">
        <v>1.3</v>
      </c>
      <c r="H7" s="13">
        <v>1.18</v>
      </c>
      <c r="I7" s="10">
        <f t="shared" si="2"/>
        <v>1669.9312499999999</v>
      </c>
      <c r="J7" s="10">
        <f t="shared" si="3"/>
        <v>3031.5674999999997</v>
      </c>
      <c r="K7" s="11">
        <f t="shared" si="4"/>
        <v>15414.75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30-08-19</vt:lpstr>
      <vt:lpstr>7-12-19</vt:lpstr>
      <vt:lpstr>27-05-20</vt:lpstr>
      <vt:lpstr>17-06-20</vt:lpstr>
      <vt:lpstr>24-09-20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2019-08-30T16:19:40Z</dcterms:created>
  <dcterms:modified xsi:type="dcterms:W3CDTF">2020-09-24T16:21:51Z</dcterms:modified>
</cp:coreProperties>
</file>