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Piero\"/>
    </mc:Choice>
  </mc:AlternateContent>
  <xr:revisionPtr revIDLastSave="0" documentId="13_ncr:1_{238129EF-C3FC-42FB-97A3-2A07C8A51DA4}" xr6:coauthVersionLast="45" xr6:coauthVersionMax="45" xr10:uidLastSave="{00000000-0000-0000-0000-000000000000}"/>
  <bookViews>
    <workbookView xWindow="-120" yWindow="-120" windowWidth="20730" windowHeight="11160" activeTab="2" xr2:uid="{295B7CAB-9945-4700-AA1D-F989EAC2A358}"/>
  </bookViews>
  <sheets>
    <sheet name="27-7-20" sheetId="1" r:id="rId1"/>
    <sheet name="15-08-20" sheetId="2" r:id="rId2"/>
    <sheet name="14-09-20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E13" i="3" s="1"/>
  <c r="C12" i="3"/>
  <c r="E12" i="3" s="1"/>
  <c r="C11" i="3"/>
  <c r="E11" i="3" s="1"/>
  <c r="C10" i="3"/>
  <c r="E10" i="3" s="1"/>
  <c r="C9" i="3"/>
  <c r="E9" i="3" s="1"/>
  <c r="C7" i="3"/>
  <c r="E7" i="3" s="1"/>
  <c r="C6" i="3"/>
  <c r="E6" i="3" s="1"/>
  <c r="C5" i="3"/>
  <c r="E5" i="3" s="1"/>
  <c r="I5" i="3" l="1"/>
  <c r="I12" i="3"/>
  <c r="I10" i="3"/>
  <c r="I7" i="3"/>
  <c r="J5" i="3"/>
  <c r="J12" i="3"/>
  <c r="J10" i="3"/>
  <c r="J7" i="3"/>
  <c r="K5" i="3"/>
  <c r="K12" i="3"/>
  <c r="K10" i="3"/>
  <c r="K7" i="3"/>
  <c r="I13" i="3"/>
  <c r="I11" i="3"/>
  <c r="I9" i="3"/>
  <c r="I6" i="3"/>
  <c r="J13" i="3"/>
  <c r="J11" i="3"/>
  <c r="J9" i="3"/>
  <c r="J6" i="3"/>
  <c r="K13" i="3"/>
  <c r="K11" i="3"/>
  <c r="K9" i="3"/>
  <c r="K6" i="3"/>
  <c r="E13" i="2"/>
  <c r="H13" i="2"/>
  <c r="I13" i="2"/>
  <c r="J13" i="2" s="1"/>
  <c r="K13" i="2"/>
  <c r="C7" i="2"/>
  <c r="E7" i="2"/>
  <c r="H7" i="2"/>
  <c r="I7" i="2"/>
  <c r="J7" i="2" s="1"/>
  <c r="K7" i="2"/>
  <c r="C13" i="2" l="1"/>
  <c r="C6" i="2"/>
  <c r="E6" i="2"/>
  <c r="H6" i="2"/>
  <c r="I6" i="2"/>
  <c r="J6" i="2" s="1"/>
  <c r="K6" i="2"/>
  <c r="C12" i="2"/>
  <c r="E12" i="2" s="1"/>
  <c r="C11" i="2"/>
  <c r="E11" i="2" s="1"/>
  <c r="C10" i="2"/>
  <c r="E10" i="2" s="1"/>
  <c r="C9" i="2"/>
  <c r="E9" i="2" s="1"/>
  <c r="C5" i="2"/>
  <c r="E5" i="2" s="1"/>
  <c r="H5" i="2" l="1"/>
  <c r="H9" i="2"/>
  <c r="H10" i="2"/>
  <c r="H12" i="2"/>
  <c r="H11" i="2"/>
  <c r="C11" i="1"/>
  <c r="E11" i="1" s="1"/>
  <c r="C10" i="1"/>
  <c r="E10" i="1" s="1"/>
  <c r="C9" i="1"/>
  <c r="E9" i="1" s="1"/>
  <c r="C8" i="1"/>
  <c r="E8" i="1" s="1"/>
  <c r="C5" i="1"/>
  <c r="E5" i="1" s="1"/>
  <c r="K11" i="2" l="1"/>
  <c r="I11" i="2"/>
  <c r="J11" i="2" s="1"/>
  <c r="K12" i="2"/>
  <c r="I12" i="2"/>
  <c r="J12" i="2" s="1"/>
  <c r="K9" i="2"/>
  <c r="I9" i="2"/>
  <c r="J9" i="2" s="1"/>
  <c r="K10" i="2"/>
  <c r="I10" i="2"/>
  <c r="J10" i="2" s="1"/>
  <c r="K5" i="2"/>
  <c r="I5" i="2"/>
  <c r="J5" i="2" s="1"/>
  <c r="H5" i="1"/>
  <c r="K5" i="1"/>
  <c r="I5" i="1"/>
  <c r="J5" i="1" s="1"/>
  <c r="H8" i="1"/>
  <c r="H9" i="1"/>
  <c r="H10" i="1"/>
  <c r="H11" i="1"/>
  <c r="K10" i="1" l="1"/>
  <c r="I10" i="1"/>
  <c r="J10" i="1" s="1"/>
  <c r="K8" i="1"/>
  <c r="I8" i="1"/>
  <c r="J8" i="1" s="1"/>
  <c r="K11" i="1"/>
  <c r="I11" i="1"/>
  <c r="J11" i="1" s="1"/>
  <c r="K9" i="1"/>
  <c r="I9" i="1"/>
  <c r="J9" i="1" s="1"/>
</calcChain>
</file>

<file path=xl/sharedStrings.xml><?xml version="1.0" encoding="utf-8"?>
<sst xmlns="http://schemas.openxmlformats.org/spreadsheetml/2006/main" count="63" uniqueCount="28">
  <si>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</si>
  <si>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</si>
  <si>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</si>
  <si>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</si>
  <si>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</si>
  <si>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</si>
  <si>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</si>
  <si>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</si>
  <si>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(Lun, Mar, Mier)</t>
  </si>
  <si>
    <t xml:space="preserve"> Ahora 12  y 12 Naranja</t>
  </si>
  <si>
    <t>EFECTIVO</t>
  </si>
  <si>
    <t>RESORTE</t>
  </si>
  <si>
    <t>ESPUMA</t>
  </si>
  <si>
    <t>PIERO: RI</t>
  </si>
  <si>
    <t>Spring 0,80</t>
  </si>
  <si>
    <t>Colchón Paraíso Real 1,40 x 28</t>
  </si>
  <si>
    <t xml:space="preserve">Colchón Foam 1,60 </t>
  </si>
  <si>
    <t>Base Sommier Foam 0,80</t>
  </si>
  <si>
    <t>Colchón Monza II 1,40</t>
  </si>
  <si>
    <t>Colchón Spring 0,80</t>
  </si>
  <si>
    <t>Colchón Spring 1,40</t>
  </si>
  <si>
    <t>Colchón Parma II 1,40</t>
  </si>
  <si>
    <t>Colchón Genova 0,80 x 23</t>
  </si>
  <si>
    <t>COEFICIENTE Ef.</t>
  </si>
  <si>
    <t>COEF.TARJETA 12 cuootas</t>
  </si>
  <si>
    <t>COEF.TARJETA 6 Cuotas</t>
  </si>
  <si>
    <t>Ahora 12 y 12 Naranja</t>
  </si>
  <si>
    <t xml:space="preserve"> Ahora 6  y 6 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</si>
</sst>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"/>
    <numFmt numFmtId="165" formatCode="&quot;$&quot;\ #,##0.00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DD1C-7DDB-4408-95BB-3936FCA3274A}">
  <dimension ref="A1:K11"/>
  <sheetViews>
    <sheetView zoomScale="76" zoomScaleNormal="78" workbookViewId="0">
      <selection activeCell="R9" sqref="R9"/>
    </sheetView>
  </sheetViews>
  <sheetFormatPr baseColWidth="10" defaultColWidth="11.42578125" defaultRowHeight="15" x14ac:dyDescent="0.25"/>
  <cols>
    <col min="1" max="1" width="71.5703125" style="3" bestFit="1" customWidth="1"/>
    <col min="2" max="2" width="12.5703125" style="3" hidden="1" customWidth="1"/>
    <col min="3" max="3" width="11.8554687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2" style="3" hidden="1" customWidth="1"/>
    <col min="9" max="9" width="10.85546875" style="3" hidden="1" customWidth="1"/>
    <col min="10" max="10" width="13.42578125" style="3" customWidth="1"/>
    <col min="11" max="11" width="11.140625" style="3" bestFit="1" customWidth="1"/>
    <col min="12" max="16384" width="11.42578125" style="3"/>
  </cols>
  <sheetData>
    <row r="1" spans="1:11" ht="27" customHeight="1" x14ac:dyDescent="0.25">
      <c r="A1" s="1" t="s">
        <v>13</v>
      </c>
      <c r="B1" s="2"/>
      <c r="C1" s="2"/>
      <c r="D1" s="2"/>
      <c r="E1" s="2"/>
      <c r="F1" s="2"/>
      <c r="G1" s="2"/>
      <c r="H1" s="2"/>
      <c r="I1" s="2"/>
    </row>
    <row r="2" spans="1:11" ht="56.25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5" t="s">
        <v>5</v>
      </c>
      <c r="G2" s="5" t="s">
        <v>6</v>
      </c>
      <c r="H2" s="6" t="s">
        <v>7</v>
      </c>
      <c r="I2" s="6" t="s">
        <v>8</v>
      </c>
      <c r="J2" s="7" t="s">
        <v>9</v>
      </c>
      <c r="K2" s="8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36" customHeight="1" x14ac:dyDescent="0.25">
      <c r="A4" s="9" t="s">
        <v>11</v>
      </c>
      <c r="B4" s="2"/>
      <c r="C4" s="2"/>
      <c r="D4" s="2"/>
      <c r="E4" s="2"/>
      <c r="F4" s="2"/>
      <c r="G4" s="2"/>
      <c r="H4" s="2"/>
      <c r="I4" s="2"/>
    </row>
    <row r="5" spans="1:11" ht="28.5" customHeight="1" x14ac:dyDescent="0.25">
      <c r="A5" s="10" t="s">
        <v>14</v>
      </c>
      <c r="B5" s="11">
        <v>6493</v>
      </c>
      <c r="C5" s="12">
        <f t="shared" ref="C5:C11" si="0">B5*$C$3</f>
        <v>7856.53</v>
      </c>
      <c r="D5" s="12">
        <v>1.35</v>
      </c>
      <c r="E5" s="13">
        <f t="shared" ref="E5:E11" si="1">C5*D5</f>
        <v>10606.315500000001</v>
      </c>
      <c r="F5" s="12">
        <v>1.6</v>
      </c>
      <c r="G5" s="12">
        <v>1.8</v>
      </c>
      <c r="H5" s="14">
        <f t="shared" ref="H5:H11" si="2">C5*F5*G5</f>
        <v>22626.806400000001</v>
      </c>
      <c r="I5" s="11">
        <f>H5/$I$3</f>
        <v>1885.5672000000002</v>
      </c>
      <c r="J5" s="11">
        <f>I5*$J$3</f>
        <v>1602.7321200000001</v>
      </c>
      <c r="K5" s="15">
        <f>H5*$K$3</f>
        <v>12557.877552000002</v>
      </c>
    </row>
    <row r="6" spans="1:11" ht="21" hidden="1" customHeight="1" x14ac:dyDescent="0.25">
      <c r="A6" s="10"/>
      <c r="B6" s="11">
        <v>0</v>
      </c>
      <c r="C6" s="12"/>
      <c r="D6" s="12">
        <v>1.35</v>
      </c>
      <c r="E6" s="13"/>
      <c r="F6" s="12"/>
      <c r="G6" s="12"/>
      <c r="H6" s="14"/>
      <c r="I6" s="11"/>
      <c r="J6" s="11"/>
      <c r="K6" s="15"/>
    </row>
    <row r="7" spans="1:11" ht="37.5" customHeight="1" x14ac:dyDescent="0.25">
      <c r="A7" s="9" t="s">
        <v>12</v>
      </c>
      <c r="B7" s="11"/>
      <c r="C7" s="12"/>
      <c r="D7" s="12"/>
      <c r="E7" s="13"/>
      <c r="F7" s="12"/>
      <c r="G7" s="12"/>
      <c r="H7" s="14"/>
      <c r="I7" s="11"/>
      <c r="J7" s="11"/>
      <c r="K7" s="15"/>
    </row>
    <row r="8" spans="1:11" ht="31.5" customHeight="1" x14ac:dyDescent="0.25">
      <c r="A8" s="10" t="s">
        <v>15</v>
      </c>
      <c r="B8" s="11">
        <v>20630</v>
      </c>
      <c r="C8" s="12">
        <f t="shared" si="0"/>
        <v>24962.3</v>
      </c>
      <c r="D8" s="12">
        <v>1.35</v>
      </c>
      <c r="E8" s="13">
        <f t="shared" si="1"/>
        <v>33699.105000000003</v>
      </c>
      <c r="F8" s="12">
        <v>1.6</v>
      </c>
      <c r="G8" s="12">
        <v>1.8</v>
      </c>
      <c r="H8" s="14">
        <f t="shared" si="2"/>
        <v>71891.423999999999</v>
      </c>
      <c r="I8" s="11">
        <f>H8/$I$3</f>
        <v>5990.9520000000002</v>
      </c>
      <c r="J8" s="11">
        <f t="shared" ref="J8:J11" si="3">I8*$J$3</f>
        <v>5092.3091999999997</v>
      </c>
      <c r="K8" s="15">
        <f>H8*$K$3</f>
        <v>39899.740320000004</v>
      </c>
    </row>
    <row r="9" spans="1:11" ht="32.25" customHeight="1" x14ac:dyDescent="0.25">
      <c r="A9" s="10" t="s">
        <v>16</v>
      </c>
      <c r="B9" s="11">
        <v>13290</v>
      </c>
      <c r="C9" s="12">
        <f t="shared" si="0"/>
        <v>16080.9</v>
      </c>
      <c r="D9" s="12">
        <v>1.35</v>
      </c>
      <c r="E9" s="13">
        <f t="shared" si="1"/>
        <v>21709.215</v>
      </c>
      <c r="F9" s="12">
        <v>1.6</v>
      </c>
      <c r="G9" s="12">
        <v>1.8</v>
      </c>
      <c r="H9" s="14">
        <f t="shared" si="2"/>
        <v>46312.992000000006</v>
      </c>
      <c r="I9" s="11">
        <f>H9/$I$3</f>
        <v>3859.4160000000006</v>
      </c>
      <c r="J9" s="11">
        <f t="shared" si="3"/>
        <v>3280.5036000000005</v>
      </c>
      <c r="K9" s="15">
        <f t="shared" ref="K9" si="4">H9*$K$3</f>
        <v>25703.710560000007</v>
      </c>
    </row>
    <row r="10" spans="1:11" ht="33.75" customHeight="1" x14ac:dyDescent="0.25">
      <c r="A10" s="10" t="s">
        <v>17</v>
      </c>
      <c r="B10" s="11">
        <v>3486</v>
      </c>
      <c r="C10" s="12">
        <f t="shared" si="0"/>
        <v>4218.0599999999995</v>
      </c>
      <c r="D10" s="12">
        <v>1.35</v>
      </c>
      <c r="E10" s="13">
        <f t="shared" si="1"/>
        <v>5694.3809999999994</v>
      </c>
      <c r="F10" s="12">
        <v>1.6</v>
      </c>
      <c r="G10" s="12">
        <v>1.8</v>
      </c>
      <c r="H10" s="14">
        <f t="shared" si="2"/>
        <v>12148.0128</v>
      </c>
      <c r="I10" s="11">
        <f>H10/$I$3</f>
        <v>1012.3344000000001</v>
      </c>
      <c r="J10" s="11">
        <f t="shared" si="3"/>
        <v>860.48424</v>
      </c>
      <c r="K10" s="15">
        <f>H10*$K$3</f>
        <v>6742.1471040000006</v>
      </c>
    </row>
    <row r="11" spans="1:11" ht="32.25" customHeight="1" x14ac:dyDescent="0.25">
      <c r="A11" s="10" t="s">
        <v>18</v>
      </c>
      <c r="B11" s="11">
        <v>16799</v>
      </c>
      <c r="C11" s="12">
        <f t="shared" si="0"/>
        <v>20326.79</v>
      </c>
      <c r="D11" s="12">
        <v>1.35</v>
      </c>
      <c r="E11" s="13">
        <f t="shared" si="1"/>
        <v>27441.166500000003</v>
      </c>
      <c r="F11" s="12">
        <v>1.6</v>
      </c>
      <c r="G11" s="12">
        <v>1.8</v>
      </c>
      <c r="H11" s="14">
        <f t="shared" si="2"/>
        <v>58541.155200000001</v>
      </c>
      <c r="I11" s="11">
        <f>H11/$I$3</f>
        <v>4878.4296000000004</v>
      </c>
      <c r="J11" s="11">
        <f t="shared" si="3"/>
        <v>4146.6651600000005</v>
      </c>
      <c r="K11" s="15">
        <f t="shared" ref="K11" si="5">H11*$K$3</f>
        <v>32490.341136000003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D31A-7690-4A0C-83D8-2DD10AA7578A}">
  <dimension ref="A1:K13"/>
  <sheetViews>
    <sheetView zoomScale="76" zoomScaleNormal="78" workbookViewId="0">
      <selection activeCell="M12" sqref="M12"/>
    </sheetView>
  </sheetViews>
  <sheetFormatPr baseColWidth="10" defaultColWidth="11.42578125" defaultRowHeight="15" x14ac:dyDescent="0.25"/>
  <cols>
    <col min="1" max="1" width="35.28515625" style="3" bestFit="1" customWidth="1"/>
    <col min="2" max="2" width="12.5703125" style="3" hidden="1" customWidth="1"/>
    <col min="3" max="3" width="11.8554687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2" style="3" hidden="1" customWidth="1"/>
    <col min="9" max="9" width="10.85546875" style="3" hidden="1" customWidth="1"/>
    <col min="10" max="10" width="13.42578125" style="3" customWidth="1"/>
    <col min="11" max="11" width="11.140625" style="3" bestFit="1" customWidth="1"/>
    <col min="12" max="16384" width="11.42578125" style="3"/>
  </cols>
  <sheetData>
    <row r="1" spans="1:11" ht="27" customHeight="1" x14ac:dyDescent="0.25">
      <c r="A1" s="1" t="s">
        <v>13</v>
      </c>
      <c r="B1" s="2"/>
      <c r="C1" s="2"/>
      <c r="D1" s="2"/>
      <c r="E1" s="2"/>
      <c r="F1" s="2"/>
      <c r="G1" s="2"/>
      <c r="H1" s="2"/>
      <c r="I1" s="2"/>
    </row>
    <row r="2" spans="1:11" ht="56.25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5" t="s">
        <v>5</v>
      </c>
      <c r="G2" s="5" t="s">
        <v>6</v>
      </c>
      <c r="H2" s="6" t="s">
        <v>7</v>
      </c>
      <c r="I2" s="6" t="s">
        <v>8</v>
      </c>
      <c r="J2" s="7" t="s">
        <v>9</v>
      </c>
      <c r="K2" s="8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36" customHeight="1" x14ac:dyDescent="0.25">
      <c r="A4" s="9" t="s">
        <v>11</v>
      </c>
      <c r="B4" s="2"/>
      <c r="C4" s="2"/>
      <c r="D4" s="2"/>
      <c r="E4" s="2"/>
      <c r="F4" s="2"/>
      <c r="G4" s="2"/>
      <c r="H4" s="2"/>
      <c r="I4" s="2"/>
    </row>
    <row r="5" spans="1:11" ht="28.5" customHeight="1" x14ac:dyDescent="0.25">
      <c r="A5" s="10" t="s">
        <v>19</v>
      </c>
      <c r="B5" s="11">
        <v>6493</v>
      </c>
      <c r="C5" s="12">
        <f t="shared" ref="C5:C13" si="0">B5*$C$3</f>
        <v>7856.53</v>
      </c>
      <c r="D5" s="12">
        <v>1.35</v>
      </c>
      <c r="E5" s="13">
        <f t="shared" ref="E5:E12" si="1">C5*D5</f>
        <v>10606.315500000001</v>
      </c>
      <c r="F5" s="12">
        <v>1.6</v>
      </c>
      <c r="G5" s="12">
        <v>1.8</v>
      </c>
      <c r="H5" s="14">
        <f t="shared" ref="H5:H12" si="2">C5*F5*G5</f>
        <v>22626.806400000001</v>
      </c>
      <c r="I5" s="11">
        <f>H5/$I$3</f>
        <v>1885.5672000000002</v>
      </c>
      <c r="J5" s="11">
        <f>I5*$J$3</f>
        <v>1602.7321200000001</v>
      </c>
      <c r="K5" s="15">
        <f>H5*$K$3</f>
        <v>12557.877552000002</v>
      </c>
    </row>
    <row r="6" spans="1:11" ht="32.25" customHeight="1" x14ac:dyDescent="0.25">
      <c r="A6" s="10" t="s">
        <v>20</v>
      </c>
      <c r="B6" s="11">
        <v>10880</v>
      </c>
      <c r="C6" s="11">
        <f>B6*$C$3</f>
        <v>13164.8</v>
      </c>
      <c r="D6" s="12">
        <v>1.35</v>
      </c>
      <c r="E6" s="13">
        <f t="shared" ref="E6:E7" si="3">C6*D6</f>
        <v>17772.48</v>
      </c>
      <c r="F6" s="12">
        <v>1.6</v>
      </c>
      <c r="G6" s="12">
        <v>1.8</v>
      </c>
      <c r="H6" s="14">
        <f t="shared" ref="H6:H7" si="4">C6*F6*G6</f>
        <v>37914.624000000003</v>
      </c>
      <c r="I6" s="11">
        <f>H6/$I$3</f>
        <v>3159.5520000000001</v>
      </c>
      <c r="J6" s="11">
        <f>I6*$J$3</f>
        <v>2685.6192000000001</v>
      </c>
      <c r="K6" s="15">
        <f>H6*$K$3</f>
        <v>21042.616320000005</v>
      </c>
    </row>
    <row r="7" spans="1:11" ht="31.5" customHeight="1" x14ac:dyDescent="0.25">
      <c r="A7" s="10" t="s">
        <v>22</v>
      </c>
      <c r="B7" s="11">
        <v>8011</v>
      </c>
      <c r="C7" s="12">
        <f t="shared" ref="C7" si="5">B7*$C$3</f>
        <v>9693.31</v>
      </c>
      <c r="D7" s="12">
        <v>1.35</v>
      </c>
      <c r="E7" s="13">
        <f t="shared" si="3"/>
        <v>13085.968500000001</v>
      </c>
      <c r="F7" s="12">
        <v>1.6</v>
      </c>
      <c r="G7" s="12">
        <v>1.8</v>
      </c>
      <c r="H7" s="14">
        <f t="shared" si="4"/>
        <v>27916.732800000002</v>
      </c>
      <c r="I7" s="11">
        <f>H7/$I$3</f>
        <v>2326.3944000000001</v>
      </c>
      <c r="J7" s="11">
        <f>I7*$J$3</f>
        <v>1977.43524</v>
      </c>
      <c r="K7" s="15">
        <f>H7*$K$3</f>
        <v>15493.786704000002</v>
      </c>
    </row>
    <row r="8" spans="1:11" ht="37.5" customHeight="1" x14ac:dyDescent="0.25">
      <c r="A8" s="9" t="s">
        <v>12</v>
      </c>
      <c r="B8" s="11"/>
      <c r="C8" s="12"/>
      <c r="D8" s="12"/>
      <c r="E8" s="13"/>
      <c r="F8" s="12"/>
      <c r="G8" s="12"/>
      <c r="H8" s="14"/>
      <c r="I8" s="11"/>
      <c r="J8" s="11"/>
      <c r="K8" s="15"/>
    </row>
    <row r="9" spans="1:11" ht="31.5" customHeight="1" x14ac:dyDescent="0.25">
      <c r="A9" s="10" t="s">
        <v>15</v>
      </c>
      <c r="B9" s="11">
        <v>20630</v>
      </c>
      <c r="C9" s="12">
        <f t="shared" si="0"/>
        <v>24962.3</v>
      </c>
      <c r="D9" s="12">
        <v>1.35</v>
      </c>
      <c r="E9" s="13">
        <f t="shared" si="1"/>
        <v>33699.105000000003</v>
      </c>
      <c r="F9" s="12">
        <v>1.6</v>
      </c>
      <c r="G9" s="12">
        <v>1.8</v>
      </c>
      <c r="H9" s="14">
        <f t="shared" si="2"/>
        <v>71891.423999999999</v>
      </c>
      <c r="I9" s="11">
        <f>H9/$I$3</f>
        <v>5990.9520000000002</v>
      </c>
      <c r="J9" s="11">
        <f t="shared" ref="J9:J12" si="6">I9*$J$3</f>
        <v>5092.3091999999997</v>
      </c>
      <c r="K9" s="15">
        <f>H9*$K$3</f>
        <v>39899.740320000004</v>
      </c>
    </row>
    <row r="10" spans="1:11" ht="32.25" customHeight="1" x14ac:dyDescent="0.25">
      <c r="A10" s="10" t="s">
        <v>16</v>
      </c>
      <c r="B10" s="11">
        <v>13290</v>
      </c>
      <c r="C10" s="12">
        <f t="shared" si="0"/>
        <v>16080.9</v>
      </c>
      <c r="D10" s="12">
        <v>1.35</v>
      </c>
      <c r="E10" s="13">
        <f t="shared" si="1"/>
        <v>21709.215</v>
      </c>
      <c r="F10" s="12">
        <v>1.6</v>
      </c>
      <c r="G10" s="12">
        <v>1.8</v>
      </c>
      <c r="H10" s="14">
        <f t="shared" si="2"/>
        <v>46312.992000000006</v>
      </c>
      <c r="I10" s="11">
        <f>H10/$I$3</f>
        <v>3859.4160000000006</v>
      </c>
      <c r="J10" s="11">
        <f t="shared" si="6"/>
        <v>3280.5036000000005</v>
      </c>
      <c r="K10" s="15">
        <f t="shared" ref="K10" si="7">H10*$K$3</f>
        <v>25703.710560000007</v>
      </c>
    </row>
    <row r="11" spans="1:11" ht="33.75" customHeight="1" x14ac:dyDescent="0.25">
      <c r="A11" s="10" t="s">
        <v>17</v>
      </c>
      <c r="B11" s="11">
        <v>3486</v>
      </c>
      <c r="C11" s="12">
        <f t="shared" si="0"/>
        <v>4218.0599999999995</v>
      </c>
      <c r="D11" s="12">
        <v>1.35</v>
      </c>
      <c r="E11" s="13">
        <f t="shared" si="1"/>
        <v>5694.3809999999994</v>
      </c>
      <c r="F11" s="12">
        <v>1.6</v>
      </c>
      <c r="G11" s="12">
        <v>1.8</v>
      </c>
      <c r="H11" s="14">
        <f t="shared" si="2"/>
        <v>12148.0128</v>
      </c>
      <c r="I11" s="11">
        <f>H11/$I$3</f>
        <v>1012.3344000000001</v>
      </c>
      <c r="J11" s="11">
        <f t="shared" si="6"/>
        <v>860.48424</v>
      </c>
      <c r="K11" s="15">
        <f>H11*$K$3</f>
        <v>6742.1471040000006</v>
      </c>
    </row>
    <row r="12" spans="1:11" ht="32.25" customHeight="1" x14ac:dyDescent="0.25">
      <c r="A12" s="10" t="s">
        <v>18</v>
      </c>
      <c r="B12" s="11">
        <v>16799</v>
      </c>
      <c r="C12" s="12">
        <f t="shared" si="0"/>
        <v>20326.79</v>
      </c>
      <c r="D12" s="12">
        <v>1.35</v>
      </c>
      <c r="E12" s="13">
        <f t="shared" si="1"/>
        <v>27441.166500000003</v>
      </c>
      <c r="F12" s="12">
        <v>1.6</v>
      </c>
      <c r="G12" s="12">
        <v>1.8</v>
      </c>
      <c r="H12" s="14">
        <f t="shared" si="2"/>
        <v>58541.155200000001</v>
      </c>
      <c r="I12" s="11">
        <f>H12/$I$3</f>
        <v>4878.4296000000004</v>
      </c>
      <c r="J12" s="11">
        <f t="shared" si="6"/>
        <v>4146.6651600000005</v>
      </c>
      <c r="K12" s="15">
        <f t="shared" ref="K12" si="8">H12*$K$3</f>
        <v>32490.341136000003</v>
      </c>
    </row>
    <row r="13" spans="1:11" ht="30" customHeight="1" x14ac:dyDescent="0.25">
      <c r="A13" s="10" t="s">
        <v>21</v>
      </c>
      <c r="B13" s="2">
        <v>11700</v>
      </c>
      <c r="C13" s="2">
        <f t="shared" si="0"/>
        <v>14157</v>
      </c>
      <c r="D13" s="12">
        <v>1.35</v>
      </c>
      <c r="E13" s="13">
        <f t="shared" ref="E13" si="9">C13*D13</f>
        <v>19111.95</v>
      </c>
      <c r="F13" s="12">
        <v>1.6</v>
      </c>
      <c r="G13" s="12">
        <v>1.8</v>
      </c>
      <c r="H13" s="14">
        <f t="shared" ref="H13" si="10">C13*F13*G13</f>
        <v>40772.160000000003</v>
      </c>
      <c r="I13" s="11">
        <f>H13/$I$3</f>
        <v>3397.6800000000003</v>
      </c>
      <c r="J13" s="11">
        <f t="shared" ref="J13" si="11">I13*$J$3</f>
        <v>2888.0280000000002</v>
      </c>
      <c r="K13" s="15">
        <f>H13*$K$3</f>
        <v>22628.548800000004</v>
      </c>
    </row>
  </sheetData>
  <phoneticPr fontId="8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F821-4833-4732-A293-EDC1D68C3EE2}">
  <dimension ref="A1:K13"/>
  <sheetViews>
    <sheetView tabSelected="1" zoomScale="76" zoomScaleNormal="78" workbookViewId="0">
      <selection activeCell="Q9" sqref="Q9"/>
    </sheetView>
  </sheetViews>
  <sheetFormatPr baseColWidth="10" defaultColWidth="11.42578125" defaultRowHeight="15" x14ac:dyDescent="0.25"/>
  <cols>
    <col min="1" max="1" width="35.28515625" style="3" bestFit="1" customWidth="1"/>
    <col min="2" max="2" width="12.5703125" style="3" hidden="1" customWidth="1"/>
    <col min="3" max="3" width="11.8554687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2.7109375" style="3" hidden="1" customWidth="1"/>
    <col min="9" max="9" width="10.85546875" style="3" bestFit="1" customWidth="1"/>
    <col min="10" max="10" width="13.42578125" style="3" customWidth="1"/>
    <col min="11" max="11" width="11.140625" style="3" bestFit="1" customWidth="1"/>
    <col min="12" max="16384" width="11.42578125" style="3"/>
  </cols>
  <sheetData>
    <row r="1" spans="1:11" ht="27" customHeight="1" x14ac:dyDescent="0.25">
      <c r="A1" s="1" t="s">
        <v>13</v>
      </c>
      <c r="B1" s="2"/>
      <c r="C1" s="2"/>
      <c r="D1" s="2"/>
      <c r="E1" s="2"/>
      <c r="F1" s="2"/>
      <c r="G1" s="2"/>
      <c r="H1" s="2"/>
      <c r="I1" s="2"/>
    </row>
    <row r="2" spans="1:11" ht="37.5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6" t="s">
        <v>23</v>
      </c>
      <c r="G2" s="6" t="s">
        <v>24</v>
      </c>
      <c r="H2" s="6" t="s">
        <v>25</v>
      </c>
      <c r="I2" s="6" t="s">
        <v>26</v>
      </c>
      <c r="J2" s="7" t="s">
        <v>27</v>
      </c>
      <c r="K2" s="8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36" customHeight="1" x14ac:dyDescent="0.25">
      <c r="A4" s="9" t="s">
        <v>11</v>
      </c>
      <c r="B4" s="2"/>
      <c r="C4" s="2"/>
      <c r="D4" s="2"/>
      <c r="E4" s="2"/>
      <c r="F4" s="2"/>
      <c r="G4" s="2"/>
      <c r="H4" s="2"/>
      <c r="I4" s="2"/>
    </row>
    <row r="5" spans="1:11" ht="28.5" customHeight="1" x14ac:dyDescent="0.25">
      <c r="A5" s="10" t="s">
        <v>19</v>
      </c>
      <c r="B5" s="11">
        <v>6493</v>
      </c>
      <c r="C5" s="12">
        <f t="shared" ref="C5:C13" si="0">B5*$C$3</f>
        <v>7856.53</v>
      </c>
      <c r="D5" s="12">
        <v>1.35</v>
      </c>
      <c r="E5" s="13">
        <f t="shared" ref="E5:E13" si="1">C5*D5</f>
        <v>10606.315500000001</v>
      </c>
      <c r="F5" s="12">
        <v>1.6</v>
      </c>
      <c r="G5" s="12">
        <v>1.3</v>
      </c>
      <c r="H5" s="12">
        <v>1.2</v>
      </c>
      <c r="I5" s="11">
        <f>C5*F5*G5/$I$3</f>
        <v>1361.7985333333334</v>
      </c>
      <c r="J5" s="11">
        <f>C5*F5*H5/$J$3</f>
        <v>2514.0895999999998</v>
      </c>
      <c r="K5" s="15">
        <f>C5*F5</f>
        <v>12570.448</v>
      </c>
    </row>
    <row r="6" spans="1:11" ht="32.25" customHeight="1" x14ac:dyDescent="0.25">
      <c r="A6" s="10" t="s">
        <v>20</v>
      </c>
      <c r="B6" s="11">
        <v>10880</v>
      </c>
      <c r="C6" s="11">
        <f>B6*$C$3</f>
        <v>13164.8</v>
      </c>
      <c r="D6" s="12">
        <v>1.35</v>
      </c>
      <c r="E6" s="13">
        <f t="shared" si="1"/>
        <v>17772.48</v>
      </c>
      <c r="F6" s="12">
        <v>1.6</v>
      </c>
      <c r="G6" s="12">
        <v>1.3</v>
      </c>
      <c r="H6" s="12">
        <v>1.2</v>
      </c>
      <c r="I6" s="11">
        <f t="shared" ref="I6:I13" si="2">C6*F6*G6/$I$3</f>
        <v>2281.8986666666665</v>
      </c>
      <c r="J6" s="11">
        <f t="shared" ref="J6:J13" si="3">C6*F6*H6/$J$3</f>
        <v>4212.7359999999999</v>
      </c>
      <c r="K6" s="15">
        <f t="shared" ref="K6:K13" si="4">C6*F6</f>
        <v>21063.68</v>
      </c>
    </row>
    <row r="7" spans="1:11" ht="31.5" customHeight="1" x14ac:dyDescent="0.25">
      <c r="A7" s="10" t="s">
        <v>22</v>
      </c>
      <c r="B7" s="11">
        <v>8011</v>
      </c>
      <c r="C7" s="12">
        <f t="shared" ref="C7" si="5">B7*$C$3</f>
        <v>9693.31</v>
      </c>
      <c r="D7" s="12">
        <v>1.35</v>
      </c>
      <c r="E7" s="13">
        <f t="shared" si="1"/>
        <v>13085.968500000001</v>
      </c>
      <c r="F7" s="12">
        <v>1.6</v>
      </c>
      <c r="G7" s="12">
        <v>1.3</v>
      </c>
      <c r="H7" s="12">
        <v>1.2</v>
      </c>
      <c r="I7" s="11">
        <f t="shared" si="2"/>
        <v>1680.1737333333333</v>
      </c>
      <c r="J7" s="11">
        <f t="shared" si="3"/>
        <v>3101.8592000000003</v>
      </c>
      <c r="K7" s="15">
        <f t="shared" si="4"/>
        <v>15509.296</v>
      </c>
    </row>
    <row r="8" spans="1:11" ht="37.5" customHeight="1" x14ac:dyDescent="0.25">
      <c r="A8" s="9" t="s">
        <v>12</v>
      </c>
      <c r="B8" s="11"/>
      <c r="C8" s="12"/>
      <c r="D8" s="12"/>
      <c r="E8" s="13"/>
      <c r="F8" s="12"/>
      <c r="G8" s="12"/>
      <c r="H8" s="12"/>
      <c r="I8" s="11"/>
      <c r="J8" s="11"/>
      <c r="K8" s="15"/>
    </row>
    <row r="9" spans="1:11" ht="31.5" customHeight="1" x14ac:dyDescent="0.25">
      <c r="A9" s="10" t="s">
        <v>15</v>
      </c>
      <c r="B9" s="11">
        <v>20630</v>
      </c>
      <c r="C9" s="12">
        <f t="shared" si="0"/>
        <v>24962.3</v>
      </c>
      <c r="D9" s="12">
        <v>1.35</v>
      </c>
      <c r="E9" s="13">
        <f t="shared" si="1"/>
        <v>33699.105000000003</v>
      </c>
      <c r="F9" s="12">
        <v>1.6</v>
      </c>
      <c r="G9" s="12">
        <v>1.3</v>
      </c>
      <c r="H9" s="12">
        <v>1.2</v>
      </c>
      <c r="I9" s="11">
        <f t="shared" si="2"/>
        <v>4326.7986666666666</v>
      </c>
      <c r="J9" s="11">
        <f t="shared" si="3"/>
        <v>7987.9360000000006</v>
      </c>
      <c r="K9" s="15">
        <f t="shared" si="4"/>
        <v>39939.68</v>
      </c>
    </row>
    <row r="10" spans="1:11" ht="32.25" customHeight="1" x14ac:dyDescent="0.25">
      <c r="A10" s="10" t="s">
        <v>16</v>
      </c>
      <c r="B10" s="11">
        <v>13290</v>
      </c>
      <c r="C10" s="12">
        <f t="shared" si="0"/>
        <v>16080.9</v>
      </c>
      <c r="D10" s="12">
        <v>1.35</v>
      </c>
      <c r="E10" s="13">
        <f t="shared" si="1"/>
        <v>21709.215</v>
      </c>
      <c r="F10" s="12">
        <v>1.6</v>
      </c>
      <c r="G10" s="12">
        <v>1.3</v>
      </c>
      <c r="H10" s="12">
        <v>1.2</v>
      </c>
      <c r="I10" s="11">
        <f t="shared" si="2"/>
        <v>2787.3560000000002</v>
      </c>
      <c r="J10" s="11">
        <f t="shared" si="3"/>
        <v>5145.8879999999999</v>
      </c>
      <c r="K10" s="15">
        <f t="shared" si="4"/>
        <v>25729.440000000002</v>
      </c>
    </row>
    <row r="11" spans="1:11" ht="33.75" customHeight="1" x14ac:dyDescent="0.25">
      <c r="A11" s="10" t="s">
        <v>17</v>
      </c>
      <c r="B11" s="11">
        <v>3486</v>
      </c>
      <c r="C11" s="12">
        <f t="shared" si="0"/>
        <v>4218.0599999999995</v>
      </c>
      <c r="D11" s="12">
        <v>1.35</v>
      </c>
      <c r="E11" s="13">
        <f t="shared" si="1"/>
        <v>5694.3809999999994</v>
      </c>
      <c r="F11" s="12">
        <v>1.6</v>
      </c>
      <c r="G11" s="12">
        <v>1.3</v>
      </c>
      <c r="H11" s="12">
        <v>1.2</v>
      </c>
      <c r="I11" s="11">
        <f t="shared" si="2"/>
        <v>731.13040000000001</v>
      </c>
      <c r="J11" s="11">
        <f t="shared" si="3"/>
        <v>1349.7791999999999</v>
      </c>
      <c r="K11" s="15">
        <f t="shared" si="4"/>
        <v>6748.8959999999997</v>
      </c>
    </row>
    <row r="12" spans="1:11" ht="32.25" customHeight="1" x14ac:dyDescent="0.25">
      <c r="A12" s="10" t="s">
        <v>18</v>
      </c>
      <c r="B12" s="11">
        <v>16799</v>
      </c>
      <c r="C12" s="12">
        <f t="shared" si="0"/>
        <v>20326.79</v>
      </c>
      <c r="D12" s="12">
        <v>1.35</v>
      </c>
      <c r="E12" s="13">
        <f t="shared" si="1"/>
        <v>27441.166500000003</v>
      </c>
      <c r="F12" s="12">
        <v>1.6</v>
      </c>
      <c r="G12" s="12">
        <v>1.3</v>
      </c>
      <c r="H12" s="12">
        <v>1.2</v>
      </c>
      <c r="I12" s="11">
        <f t="shared" si="2"/>
        <v>3523.3102666666668</v>
      </c>
      <c r="J12" s="11">
        <f t="shared" si="3"/>
        <v>6504.5728000000008</v>
      </c>
      <c r="K12" s="15">
        <f t="shared" si="4"/>
        <v>32522.864000000001</v>
      </c>
    </row>
    <row r="13" spans="1:11" ht="30" customHeight="1" x14ac:dyDescent="0.25">
      <c r="A13" s="10" t="s">
        <v>21</v>
      </c>
      <c r="B13" s="2">
        <v>11700</v>
      </c>
      <c r="C13" s="2">
        <f t="shared" si="0"/>
        <v>14157</v>
      </c>
      <c r="D13" s="12">
        <v>1.35</v>
      </c>
      <c r="E13" s="13">
        <f t="shared" si="1"/>
        <v>19111.95</v>
      </c>
      <c r="F13" s="12">
        <v>1.6</v>
      </c>
      <c r="G13" s="12">
        <v>1.3</v>
      </c>
      <c r="H13" s="12">
        <v>1.2</v>
      </c>
      <c r="I13" s="11">
        <f t="shared" si="2"/>
        <v>2453.88</v>
      </c>
      <c r="J13" s="11">
        <f t="shared" si="3"/>
        <v>4530.24</v>
      </c>
      <c r="K13" s="15">
        <f t="shared" si="4"/>
        <v>22651.200000000001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27-7-20</vt:lpstr>
      <vt:lpstr>15-08-20</vt:lpstr>
      <vt:lpstr>14-09-20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2020-07-27T19:03:58Z</dcterms:created>
  <dcterms:modified xsi:type="dcterms:W3CDTF">2020-09-14T19:41:06Z</dcterms:modified>
</cp:coreProperties>
</file>