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-05-19" sheetId="1" r:id="rId4"/>
    <sheet state="visible" name="25-08-19" sheetId="2" r:id="rId5"/>
    <sheet state="visible" name="10-02-20" sheetId="3" r:id="rId6"/>
    <sheet state="visible" name="05-03-20" sheetId="4" r:id="rId7"/>
    <sheet state="visible" name="6-07-20" sheetId="5" r:id="rId8"/>
    <sheet state="visible" name="24-12-20" sheetId="6" r:id="rId9"/>
    <sheet state="visible" name="06-05-21" sheetId="7" r:id="rId10"/>
  </sheets>
  <definedNames/>
  <calcPr/>
  <extLst>
    <ext uri="GoogleSheetsCustomDataVersion1">
      <go:sheetsCustomData xmlns:go="http://customooxmlschemas.google.com/" r:id="rId11" roundtripDataSignature="AMtx7mjyuvwPCWoZjcxacwn5MoT+CNOCRg=="/>
    </ext>
  </extLst>
</workbook>
</file>

<file path=xl/sharedStrings.xml><?xml version="1.0" encoding="utf-8"?>
<sst xmlns="http://schemas.openxmlformats.org/spreadsheetml/2006/main" count="135" uniqueCount="27">
  <si>
    <t>SEÑORIAL: RI</t>
  </si>
  <si>
    <t>PRODUCTO</t>
  </si>
  <si>
    <t>COSTO s/imp</t>
  </si>
  <si>
    <t>costo C/imp</t>
  </si>
  <si>
    <t>COEFIC.MAYOR.</t>
  </si>
  <si>
    <t>PRECIO VTA MAYORISTA</t>
  </si>
  <si>
    <t>COEFICIENTE</t>
  </si>
  <si>
    <t>COEF.TARJETA</t>
  </si>
  <si>
    <t>PRECIO VTA PUBLICO</t>
  </si>
  <si>
    <t>12 CUOTAS Lun, Mar, Mier)</t>
  </si>
  <si>
    <t>Ahora 12 y 12 Naranja</t>
  </si>
  <si>
    <t>EFECTIVO</t>
  </si>
  <si>
    <t>Termotanque 50 lts. Multigas ALTA RECUPERACIÓN</t>
  </si>
  <si>
    <t>TERMOTANQUE 85 LTS.Multigas</t>
  </si>
  <si>
    <t>TERMOTANQUE 120 LTS. Multigas</t>
  </si>
  <si>
    <t xml:space="preserve">TERMOTANQUE 40 LTS. ELÉCTRICO </t>
  </si>
  <si>
    <t>TERMOTANQUE 65 LTS. ELÉCTRICO</t>
  </si>
  <si>
    <t>TERMOTANQUE BLACK 90 LTS. ELÉCTRICO  ALTA RECUPERACIÓN</t>
  </si>
  <si>
    <t>TERMOTANQUE BLACK 120 LTS. ELÉCTRICO  ALTA RECUPERACIÓN</t>
  </si>
  <si>
    <t>TERMOTANQUE 50 LITROS DUAL (A GAS Ó ELÉCTRICO)</t>
  </si>
  <si>
    <t>COEFICIENTE EFECTIVO</t>
  </si>
  <si>
    <t>COEF.TARJETA 12</t>
  </si>
  <si>
    <t>COEF TARJETA 6</t>
  </si>
  <si>
    <t>12 AHORA Y 12 NARANJA</t>
  </si>
  <si>
    <t>Ahora 6 y 6 Naranja</t>
  </si>
  <si>
    <t>Termotanque 95 lts Eléctrico</t>
  </si>
  <si>
    <t>Calefón 12 lts. 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</si>
</sst>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\ #,##0.00"/>
    <numFmt numFmtId="165" formatCode="&quot;$&quot;\ #,##0"/>
    <numFmt numFmtId="166" formatCode="&quot;$&quot;#,##0"/>
    <numFmt numFmtId="167" formatCode="D/M/YYYY"/>
  </numFmts>
  <fonts count="5">
    <font>
      <sz val="11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88"/>
    <col customWidth="1" hidden="1" min="2" max="2" width="11.5"/>
    <col customWidth="1" hidden="1" min="3" max="3" width="10.63"/>
    <col customWidth="1" hidden="1" min="4" max="4" width="13.5"/>
    <col customWidth="1" hidden="1" min="5" max="5" width="20.38"/>
    <col customWidth="1" hidden="1" min="6" max="6" width="10.88"/>
    <col customWidth="1" hidden="1" min="7" max="7" width="12.0"/>
    <col customWidth="1" hidden="1" min="8" max="8" width="17.75"/>
    <col customWidth="1" min="9" max="9" width="13.88"/>
    <col customWidth="1" min="10" max="10" width="15.63"/>
    <col customWidth="1" min="11" max="26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5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2">
        <v>0.85</v>
      </c>
      <c r="K3" s="2">
        <v>0.555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2" t="s">
        <v>12</v>
      </c>
      <c r="B4" s="2">
        <v>5100.0</v>
      </c>
      <c r="C4" s="2">
        <f t="shared" ref="C4:C6" si="1">B4*$C$3</f>
        <v>6171</v>
      </c>
      <c r="D4" s="2">
        <v>1.3</v>
      </c>
      <c r="E4" s="6">
        <f t="shared" ref="E4:E6" si="2">C4*D4</f>
        <v>8022.3</v>
      </c>
      <c r="F4" s="3">
        <v>1.65</v>
      </c>
      <c r="G4" s="2">
        <v>1.8</v>
      </c>
      <c r="H4" s="6">
        <f t="shared" ref="H4:H6" si="3">C4*F4*G4</f>
        <v>18327.87</v>
      </c>
      <c r="I4" s="7">
        <f t="shared" ref="I4:I6" si="4">H4/$I$3</f>
        <v>1527.3225</v>
      </c>
      <c r="J4" s="7">
        <f t="shared" ref="J4:J6" si="5">I4*$J$3</f>
        <v>1298.224125</v>
      </c>
      <c r="K4" s="8">
        <f t="shared" ref="K4:K6" si="6">H4*$K$3</f>
        <v>10171.96785</v>
      </c>
      <c r="L4" s="9"/>
      <c r="M4" s="9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13</v>
      </c>
      <c r="B5" s="10">
        <v>4700.0</v>
      </c>
      <c r="C5" s="2">
        <f t="shared" si="1"/>
        <v>5687</v>
      </c>
      <c r="D5" s="2">
        <v>1.3</v>
      </c>
      <c r="E5" s="6">
        <f t="shared" si="2"/>
        <v>7393.1</v>
      </c>
      <c r="F5" s="3">
        <v>1.65</v>
      </c>
      <c r="G5" s="2">
        <v>1.8</v>
      </c>
      <c r="H5" s="6">
        <f t="shared" si="3"/>
        <v>16890.39</v>
      </c>
      <c r="I5" s="7">
        <f t="shared" si="4"/>
        <v>1407.5325</v>
      </c>
      <c r="J5" s="7">
        <f t="shared" si="5"/>
        <v>1196.402625</v>
      </c>
      <c r="K5" s="8">
        <f t="shared" si="6"/>
        <v>9374.16645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 t="s">
        <v>14</v>
      </c>
      <c r="B6" s="10">
        <v>5510.0</v>
      </c>
      <c r="C6" s="2">
        <f t="shared" si="1"/>
        <v>6667.1</v>
      </c>
      <c r="D6" s="2">
        <v>1.3</v>
      </c>
      <c r="E6" s="6">
        <f t="shared" si="2"/>
        <v>8667.23</v>
      </c>
      <c r="F6" s="3">
        <v>1.65</v>
      </c>
      <c r="G6" s="2">
        <v>1.8</v>
      </c>
      <c r="H6" s="6">
        <f t="shared" si="3"/>
        <v>19801.287</v>
      </c>
      <c r="I6" s="7">
        <f t="shared" si="4"/>
        <v>1650.10725</v>
      </c>
      <c r="J6" s="7">
        <f t="shared" si="5"/>
        <v>1402.591163</v>
      </c>
      <c r="K6" s="8">
        <f t="shared" si="6"/>
        <v>10989.71429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/>
      <c r="C7" s="2"/>
      <c r="D7" s="2"/>
      <c r="E7" s="6"/>
      <c r="F7" s="3"/>
      <c r="G7" s="2"/>
      <c r="H7" s="6"/>
      <c r="I7" s="7"/>
      <c r="J7" s="7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15</v>
      </c>
      <c r="B8" s="10">
        <v>4100.0</v>
      </c>
      <c r="C8" s="2">
        <f t="shared" ref="C8:C11" si="7">B8*$C$3</f>
        <v>4961</v>
      </c>
      <c r="D8" s="2">
        <v>1.3</v>
      </c>
      <c r="E8" s="6">
        <f t="shared" ref="E8:E11" si="8">C8*D8</f>
        <v>6449.3</v>
      </c>
      <c r="F8" s="3">
        <v>1.65</v>
      </c>
      <c r="G8" s="2">
        <v>1.8</v>
      </c>
      <c r="H8" s="6">
        <f t="shared" ref="H8:H11" si="9">C8*F8*G8</f>
        <v>14734.17</v>
      </c>
      <c r="I8" s="7">
        <f t="shared" ref="I8:I11" si="10">H8/$I$3</f>
        <v>1227.8475</v>
      </c>
      <c r="J8" s="7">
        <f t="shared" ref="J8:J11" si="11">I8*$J$3</f>
        <v>1043.670375</v>
      </c>
      <c r="K8" s="8">
        <f t="shared" ref="K8:K11" si="12">H8*$K$3</f>
        <v>8177.46435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16</v>
      </c>
      <c r="B9" s="2">
        <v>4576.0</v>
      </c>
      <c r="C9" s="2">
        <f t="shared" si="7"/>
        <v>5536.96</v>
      </c>
      <c r="D9" s="2">
        <v>1.3</v>
      </c>
      <c r="E9" s="6">
        <f t="shared" si="8"/>
        <v>7198.048</v>
      </c>
      <c r="F9" s="3">
        <v>1.65</v>
      </c>
      <c r="G9" s="2">
        <v>1.8</v>
      </c>
      <c r="H9" s="6">
        <f t="shared" si="9"/>
        <v>16444.7712</v>
      </c>
      <c r="I9" s="7">
        <f t="shared" si="10"/>
        <v>1370.3976</v>
      </c>
      <c r="J9" s="7">
        <f t="shared" si="11"/>
        <v>1164.83796</v>
      </c>
      <c r="K9" s="8">
        <f t="shared" si="12"/>
        <v>9126.848016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17</v>
      </c>
      <c r="B10" s="2">
        <v>5400.0</v>
      </c>
      <c r="C10" s="2">
        <f t="shared" si="7"/>
        <v>6534</v>
      </c>
      <c r="D10" s="2">
        <v>1.3</v>
      </c>
      <c r="E10" s="6">
        <f t="shared" si="8"/>
        <v>8494.2</v>
      </c>
      <c r="F10" s="3">
        <v>1.65</v>
      </c>
      <c r="G10" s="2">
        <v>1.8</v>
      </c>
      <c r="H10" s="6">
        <f t="shared" si="9"/>
        <v>19405.98</v>
      </c>
      <c r="I10" s="7">
        <f t="shared" si="10"/>
        <v>1617.165</v>
      </c>
      <c r="J10" s="7">
        <f t="shared" si="11"/>
        <v>1374.59025</v>
      </c>
      <c r="K10" s="8">
        <f t="shared" si="12"/>
        <v>10770.3189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 t="s">
        <v>18</v>
      </c>
      <c r="B11" s="2">
        <v>6600.0</v>
      </c>
      <c r="C11" s="2">
        <f t="shared" si="7"/>
        <v>7986</v>
      </c>
      <c r="D11" s="2">
        <v>1.3</v>
      </c>
      <c r="E11" s="6">
        <f t="shared" si="8"/>
        <v>10381.8</v>
      </c>
      <c r="F11" s="3">
        <v>1.62</v>
      </c>
      <c r="G11" s="2">
        <v>1.8</v>
      </c>
      <c r="H11" s="6">
        <f t="shared" si="9"/>
        <v>23287.176</v>
      </c>
      <c r="I11" s="7">
        <f t="shared" si="10"/>
        <v>1940.598</v>
      </c>
      <c r="J11" s="7">
        <f t="shared" si="11"/>
        <v>1649.5083</v>
      </c>
      <c r="K11" s="8">
        <f t="shared" si="12"/>
        <v>12924.38268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2"/>
      <c r="C12" s="2"/>
      <c r="D12" s="2"/>
      <c r="E12" s="6"/>
      <c r="F12" s="3"/>
      <c r="G12" s="2"/>
      <c r="H12" s="6"/>
      <c r="I12" s="7"/>
      <c r="J12" s="7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19</v>
      </c>
      <c r="B13" s="2">
        <v>6280.0</v>
      </c>
      <c r="C13" s="2">
        <f>B13*$C$3</f>
        <v>7598.8</v>
      </c>
      <c r="D13" s="2">
        <v>1.3</v>
      </c>
      <c r="E13" s="6">
        <f>C13*D13</f>
        <v>9878.44</v>
      </c>
      <c r="F13" s="3">
        <v>1.65</v>
      </c>
      <c r="G13" s="2">
        <v>1.8</v>
      </c>
      <c r="H13" s="6">
        <f>C13*F13*G13</f>
        <v>22568.436</v>
      </c>
      <c r="I13" s="7">
        <f>H13/$I$3</f>
        <v>1880.703</v>
      </c>
      <c r="J13" s="7">
        <f>I13*$J$3</f>
        <v>1598.59755</v>
      </c>
      <c r="K13" s="8">
        <f>H13*$K$3</f>
        <v>12525.48198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88"/>
    <col customWidth="1" hidden="1" min="2" max="2" width="11.5"/>
    <col customWidth="1" hidden="1" min="3" max="3" width="10.63"/>
    <col customWidth="1" hidden="1" min="4" max="4" width="13.5"/>
    <col customWidth="1" hidden="1" min="5" max="5" width="20.38"/>
    <col customWidth="1" hidden="1" min="6" max="6" width="10.88"/>
    <col customWidth="1" hidden="1" min="7" max="7" width="12.0"/>
    <col customWidth="1" hidden="1" min="8" max="8" width="17.75"/>
    <col customWidth="1" hidden="1" min="9" max="9" width="13.88"/>
    <col customWidth="1" min="10" max="10" width="15.63"/>
    <col customWidth="1" min="11" max="26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5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2">
        <v>0.85</v>
      </c>
      <c r="K3" s="2">
        <v>0.555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2" t="s">
        <v>12</v>
      </c>
      <c r="B4" s="2">
        <v>6375.0</v>
      </c>
      <c r="C4" s="2">
        <f t="shared" ref="C4:C6" si="1">B4*$C$3</f>
        <v>7713.75</v>
      </c>
      <c r="D4" s="2">
        <v>1.3</v>
      </c>
      <c r="E4" s="6">
        <f t="shared" ref="E4:E6" si="2">C4*D4</f>
        <v>10027.875</v>
      </c>
      <c r="F4" s="3">
        <v>1.65</v>
      </c>
      <c r="G4" s="2">
        <v>1.8</v>
      </c>
      <c r="H4" s="6">
        <f t="shared" ref="H4:H6" si="3">C4*F4*G4</f>
        <v>22909.8375</v>
      </c>
      <c r="I4" s="7">
        <f t="shared" ref="I4:I6" si="4">H4/$I$3</f>
        <v>1909.153125</v>
      </c>
      <c r="J4" s="7">
        <f t="shared" ref="J4:J6" si="5">I4*$J$3</f>
        <v>1622.780156</v>
      </c>
      <c r="K4" s="8">
        <f t="shared" ref="K4:K6" si="6">H4*$K$3</f>
        <v>12714.95981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13</v>
      </c>
      <c r="B5" s="10">
        <v>5898.0</v>
      </c>
      <c r="C5" s="2">
        <f t="shared" si="1"/>
        <v>7136.58</v>
      </c>
      <c r="D5" s="2">
        <v>1.3</v>
      </c>
      <c r="E5" s="6">
        <f t="shared" si="2"/>
        <v>9277.554</v>
      </c>
      <c r="F5" s="3">
        <v>1.65</v>
      </c>
      <c r="G5" s="2">
        <v>1.8</v>
      </c>
      <c r="H5" s="6">
        <f t="shared" si="3"/>
        <v>21195.6426</v>
      </c>
      <c r="I5" s="7">
        <f t="shared" si="4"/>
        <v>1766.30355</v>
      </c>
      <c r="J5" s="7">
        <f t="shared" si="5"/>
        <v>1501.358018</v>
      </c>
      <c r="K5" s="8">
        <f t="shared" si="6"/>
        <v>11763.58164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 t="s">
        <v>14</v>
      </c>
      <c r="B6" s="10">
        <v>6691.0</v>
      </c>
      <c r="C6" s="2">
        <f t="shared" si="1"/>
        <v>8096.11</v>
      </c>
      <c r="D6" s="2">
        <v>1.3</v>
      </c>
      <c r="E6" s="6">
        <f t="shared" si="2"/>
        <v>10524.943</v>
      </c>
      <c r="F6" s="3">
        <v>1.65</v>
      </c>
      <c r="G6" s="2">
        <v>1.8</v>
      </c>
      <c r="H6" s="6">
        <f t="shared" si="3"/>
        <v>24045.4467</v>
      </c>
      <c r="I6" s="7">
        <f t="shared" si="4"/>
        <v>2003.787225</v>
      </c>
      <c r="J6" s="7">
        <f t="shared" si="5"/>
        <v>1703.219141</v>
      </c>
      <c r="K6" s="8">
        <f t="shared" si="6"/>
        <v>13345.22292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/>
      <c r="C7" s="2"/>
      <c r="D7" s="2"/>
      <c r="E7" s="6"/>
      <c r="F7" s="3"/>
      <c r="G7" s="2"/>
      <c r="H7" s="6"/>
      <c r="I7" s="7"/>
      <c r="J7" s="7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15</v>
      </c>
      <c r="B8" s="10">
        <v>5136.0</v>
      </c>
      <c r="C8" s="2">
        <f t="shared" ref="C8:C11" si="7">B8*$C$3</f>
        <v>6214.56</v>
      </c>
      <c r="D8" s="2">
        <v>1.3</v>
      </c>
      <c r="E8" s="6">
        <f t="shared" ref="E8:E11" si="8">C8*D8</f>
        <v>8078.928</v>
      </c>
      <c r="F8" s="3">
        <v>1.65</v>
      </c>
      <c r="G8" s="2">
        <v>1.8</v>
      </c>
      <c r="H8" s="6">
        <f t="shared" ref="H8:H11" si="9">C8*F8*G8</f>
        <v>18457.2432</v>
      </c>
      <c r="I8" s="7">
        <f t="shared" ref="I8:I11" si="10">H8/$I$3</f>
        <v>1538.1036</v>
      </c>
      <c r="J8" s="7">
        <f t="shared" ref="J8:J11" si="11">I8*$J$3</f>
        <v>1307.38806</v>
      </c>
      <c r="K8" s="8">
        <f t="shared" ref="K8:K11" si="12">H8*$K$3</f>
        <v>10243.76998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16</v>
      </c>
      <c r="B9" s="2">
        <v>5725.0</v>
      </c>
      <c r="C9" s="2">
        <f t="shared" si="7"/>
        <v>6927.25</v>
      </c>
      <c r="D9" s="2">
        <v>1.3</v>
      </c>
      <c r="E9" s="6">
        <f t="shared" si="8"/>
        <v>9005.425</v>
      </c>
      <c r="F9" s="3">
        <v>1.65</v>
      </c>
      <c r="G9" s="2">
        <v>1.8</v>
      </c>
      <c r="H9" s="6">
        <f t="shared" si="9"/>
        <v>20573.9325</v>
      </c>
      <c r="I9" s="7">
        <f t="shared" si="10"/>
        <v>1714.494375</v>
      </c>
      <c r="J9" s="7">
        <f t="shared" si="11"/>
        <v>1457.320219</v>
      </c>
      <c r="K9" s="8">
        <f t="shared" si="12"/>
        <v>11418.53254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17</v>
      </c>
      <c r="B10" s="2">
        <v>6784.0</v>
      </c>
      <c r="C10" s="2">
        <f t="shared" si="7"/>
        <v>8208.64</v>
      </c>
      <c r="D10" s="2">
        <v>1.3</v>
      </c>
      <c r="E10" s="6">
        <f t="shared" si="8"/>
        <v>10671.232</v>
      </c>
      <c r="F10" s="3">
        <v>1.65</v>
      </c>
      <c r="G10" s="2">
        <v>1.8</v>
      </c>
      <c r="H10" s="6">
        <f t="shared" si="9"/>
        <v>24379.6608</v>
      </c>
      <c r="I10" s="7">
        <f t="shared" si="10"/>
        <v>2031.6384</v>
      </c>
      <c r="J10" s="7">
        <f t="shared" si="11"/>
        <v>1726.89264</v>
      </c>
      <c r="K10" s="8">
        <f t="shared" si="12"/>
        <v>13530.71174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 t="s">
        <v>18</v>
      </c>
      <c r="B11" s="2">
        <v>8291.0</v>
      </c>
      <c r="C11" s="2">
        <f t="shared" si="7"/>
        <v>10032.11</v>
      </c>
      <c r="D11" s="2">
        <v>1.3</v>
      </c>
      <c r="E11" s="6">
        <f t="shared" si="8"/>
        <v>13041.743</v>
      </c>
      <c r="F11" s="3">
        <v>1.62</v>
      </c>
      <c r="G11" s="2">
        <v>1.8</v>
      </c>
      <c r="H11" s="6">
        <f t="shared" si="9"/>
        <v>29253.63276</v>
      </c>
      <c r="I11" s="7">
        <f t="shared" si="10"/>
        <v>2437.80273</v>
      </c>
      <c r="J11" s="7">
        <f t="shared" si="11"/>
        <v>2072.132321</v>
      </c>
      <c r="K11" s="8">
        <f t="shared" si="12"/>
        <v>16235.76618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2"/>
      <c r="C12" s="2"/>
      <c r="D12" s="2"/>
      <c r="E12" s="6"/>
      <c r="F12" s="3"/>
      <c r="G12" s="2"/>
      <c r="H12" s="6"/>
      <c r="I12" s="7"/>
      <c r="J12" s="7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 t="s">
        <v>19</v>
      </c>
      <c r="B13" s="2">
        <v>8278.0</v>
      </c>
      <c r="C13" s="2">
        <f>B13*$C$3</f>
        <v>10016.38</v>
      </c>
      <c r="D13" s="2">
        <v>1.3</v>
      </c>
      <c r="E13" s="6">
        <f>C13*D13</f>
        <v>13021.294</v>
      </c>
      <c r="F13" s="3">
        <v>1.65</v>
      </c>
      <c r="G13" s="2">
        <v>1.8</v>
      </c>
      <c r="H13" s="6">
        <f>C13*F13*G13</f>
        <v>29748.6486</v>
      </c>
      <c r="I13" s="7">
        <f>H13/$I$3</f>
        <v>2479.05405</v>
      </c>
      <c r="J13" s="7">
        <f>I13*$J$3</f>
        <v>2107.195943</v>
      </c>
      <c r="K13" s="8">
        <f>H13*$K$3</f>
        <v>16510.49997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88"/>
    <col customWidth="1" min="2" max="2" width="11.5"/>
    <col customWidth="1" min="3" max="3" width="10.63"/>
    <col customWidth="1" min="4" max="4" width="13.5"/>
    <col customWidth="1" min="5" max="5" width="20.38"/>
    <col customWidth="1" min="6" max="6" width="10.88"/>
    <col customWidth="1" min="7" max="7" width="12.0"/>
    <col customWidth="1" min="8" max="8" width="17.75"/>
    <col customWidth="1" min="9" max="9" width="13.63"/>
    <col customWidth="1" min="10" max="10" width="15.63"/>
    <col customWidth="1" min="11" max="26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5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2">
        <v>0.85</v>
      </c>
      <c r="K3" s="2">
        <v>0.555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2" t="s">
        <v>12</v>
      </c>
      <c r="B4" s="2">
        <v>6950.0</v>
      </c>
      <c r="C4" s="2">
        <f t="shared" ref="C4:C6" si="1">B4*$C$3</f>
        <v>8409.5</v>
      </c>
      <c r="D4" s="2">
        <v>1.3</v>
      </c>
      <c r="E4" s="6">
        <f t="shared" ref="E4:E6" si="2">C4*D4</f>
        <v>10932.35</v>
      </c>
      <c r="F4" s="3">
        <v>1.65</v>
      </c>
      <c r="G4" s="2">
        <v>1.8</v>
      </c>
      <c r="H4" s="6">
        <f t="shared" ref="H4:H6" si="3">C4*F4*G4</f>
        <v>24976.215</v>
      </c>
      <c r="I4" s="7">
        <f t="shared" ref="I4:I6" si="4">H4/$I$3</f>
        <v>2081.35125</v>
      </c>
      <c r="J4" s="7">
        <f t="shared" ref="J4:J6" si="5">I4*$J$3</f>
        <v>1769.148563</v>
      </c>
      <c r="K4" s="8">
        <f t="shared" ref="K4:K6" si="6">H4*$K$3</f>
        <v>13861.79933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13</v>
      </c>
      <c r="B5" s="10">
        <v>6434.0</v>
      </c>
      <c r="C5" s="2">
        <f t="shared" si="1"/>
        <v>7785.14</v>
      </c>
      <c r="D5" s="2">
        <v>1.3</v>
      </c>
      <c r="E5" s="6">
        <f t="shared" si="2"/>
        <v>10120.682</v>
      </c>
      <c r="F5" s="3">
        <v>1.65</v>
      </c>
      <c r="G5" s="2">
        <v>1.8</v>
      </c>
      <c r="H5" s="6">
        <f t="shared" si="3"/>
        <v>23121.8658</v>
      </c>
      <c r="I5" s="7">
        <f t="shared" si="4"/>
        <v>1926.82215</v>
      </c>
      <c r="J5" s="7">
        <f t="shared" si="5"/>
        <v>1637.798828</v>
      </c>
      <c r="K5" s="8">
        <f t="shared" si="6"/>
        <v>12832.63552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 t="s">
        <v>14</v>
      </c>
      <c r="B6" s="10">
        <v>7290.0</v>
      </c>
      <c r="C6" s="2">
        <f t="shared" si="1"/>
        <v>8820.9</v>
      </c>
      <c r="D6" s="2">
        <v>1.3</v>
      </c>
      <c r="E6" s="6">
        <f t="shared" si="2"/>
        <v>11467.17</v>
      </c>
      <c r="F6" s="3">
        <v>1.65</v>
      </c>
      <c r="G6" s="2">
        <v>1.8</v>
      </c>
      <c r="H6" s="6">
        <f t="shared" si="3"/>
        <v>26198.073</v>
      </c>
      <c r="I6" s="7">
        <f t="shared" si="4"/>
        <v>2183.17275</v>
      </c>
      <c r="J6" s="7">
        <f t="shared" si="5"/>
        <v>1855.696838</v>
      </c>
      <c r="K6" s="8">
        <f t="shared" si="6"/>
        <v>14539.93052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/>
      <c r="C7" s="2"/>
      <c r="D7" s="2"/>
      <c r="E7" s="6"/>
      <c r="F7" s="3"/>
      <c r="G7" s="2"/>
      <c r="H7" s="6"/>
      <c r="I7" s="7"/>
      <c r="J7" s="7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15</v>
      </c>
      <c r="B8" s="10">
        <v>5603.0</v>
      </c>
      <c r="C8" s="2">
        <f t="shared" ref="C8:C11" si="7">B8*$C$3</f>
        <v>6779.63</v>
      </c>
      <c r="D8" s="2">
        <v>1.3</v>
      </c>
      <c r="E8" s="6">
        <f t="shared" ref="E8:E11" si="8">C8*D8</f>
        <v>8813.519</v>
      </c>
      <c r="F8" s="3">
        <v>1.65</v>
      </c>
      <c r="G8" s="2">
        <v>1.8</v>
      </c>
      <c r="H8" s="6">
        <f t="shared" ref="H8:H11" si="9">C8*F8*G8</f>
        <v>20135.5011</v>
      </c>
      <c r="I8" s="7">
        <f t="shared" ref="I8:I11" si="10">H8/$I$3</f>
        <v>1677.958425</v>
      </c>
      <c r="J8" s="7">
        <f t="shared" ref="J8:J11" si="11">I8*$J$3</f>
        <v>1426.264661</v>
      </c>
      <c r="K8" s="8">
        <f t="shared" ref="K8:K11" si="12">H8*$K$3</f>
        <v>11175.20311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16</v>
      </c>
      <c r="B9" s="2">
        <v>6246.0</v>
      </c>
      <c r="C9" s="2">
        <f t="shared" si="7"/>
        <v>7557.66</v>
      </c>
      <c r="D9" s="2">
        <v>1.3</v>
      </c>
      <c r="E9" s="6">
        <f t="shared" si="8"/>
        <v>9824.958</v>
      </c>
      <c r="F9" s="3">
        <v>1.65</v>
      </c>
      <c r="G9" s="2">
        <v>1.8</v>
      </c>
      <c r="H9" s="6">
        <f t="shared" si="9"/>
        <v>22446.2502</v>
      </c>
      <c r="I9" s="7">
        <f t="shared" si="10"/>
        <v>1870.52085</v>
      </c>
      <c r="J9" s="7">
        <f t="shared" si="11"/>
        <v>1589.942723</v>
      </c>
      <c r="K9" s="8">
        <f t="shared" si="12"/>
        <v>12457.66886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17</v>
      </c>
      <c r="B10" s="2">
        <v>7300.0</v>
      </c>
      <c r="C10" s="2">
        <f t="shared" si="7"/>
        <v>8833</v>
      </c>
      <c r="D10" s="2">
        <v>1.3</v>
      </c>
      <c r="E10" s="6">
        <f t="shared" si="8"/>
        <v>11482.9</v>
      </c>
      <c r="F10" s="3">
        <v>1.65</v>
      </c>
      <c r="G10" s="2">
        <v>1.8</v>
      </c>
      <c r="H10" s="6">
        <f t="shared" si="9"/>
        <v>26234.01</v>
      </c>
      <c r="I10" s="7">
        <f t="shared" si="10"/>
        <v>2186.1675</v>
      </c>
      <c r="J10" s="7">
        <f t="shared" si="11"/>
        <v>1858.242375</v>
      </c>
      <c r="K10" s="8">
        <f t="shared" si="12"/>
        <v>14559.87555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 t="s">
        <v>18</v>
      </c>
      <c r="B11" s="2">
        <v>8870.0</v>
      </c>
      <c r="C11" s="2">
        <f t="shared" si="7"/>
        <v>10732.7</v>
      </c>
      <c r="D11" s="2">
        <v>1.3</v>
      </c>
      <c r="E11" s="6">
        <f t="shared" si="8"/>
        <v>13952.51</v>
      </c>
      <c r="F11" s="3">
        <v>1.62</v>
      </c>
      <c r="G11" s="2">
        <v>1.8</v>
      </c>
      <c r="H11" s="6">
        <f t="shared" si="9"/>
        <v>31296.5532</v>
      </c>
      <c r="I11" s="7">
        <f t="shared" si="10"/>
        <v>2608.0461</v>
      </c>
      <c r="J11" s="7">
        <f t="shared" si="11"/>
        <v>2216.839185</v>
      </c>
      <c r="K11" s="8">
        <f t="shared" si="12"/>
        <v>17369.58703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2"/>
      <c r="C12" s="2"/>
      <c r="D12" s="2"/>
      <c r="E12" s="6"/>
      <c r="F12" s="3"/>
      <c r="G12" s="2"/>
      <c r="H12" s="6"/>
      <c r="I12" s="7"/>
      <c r="J12" s="7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88"/>
    <col customWidth="1" hidden="1" min="2" max="2" width="11.5"/>
    <col customWidth="1" hidden="1" min="3" max="3" width="10.63"/>
    <col customWidth="1" hidden="1" min="4" max="4" width="13.5"/>
    <col customWidth="1" hidden="1" min="5" max="5" width="20.38"/>
    <col customWidth="1" hidden="1" min="6" max="6" width="10.88"/>
    <col customWidth="1" hidden="1" min="7" max="7" width="12.0"/>
    <col customWidth="1" hidden="1" min="8" max="8" width="17.75"/>
    <col customWidth="1" hidden="1" min="9" max="9" width="13.63"/>
    <col customWidth="1" min="10" max="10" width="15.63"/>
    <col customWidth="1" min="11" max="26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5.7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2">
        <v>0.85</v>
      </c>
      <c r="K3" s="2">
        <v>0.555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2" t="s">
        <v>12</v>
      </c>
      <c r="B4" s="2">
        <v>7860.0</v>
      </c>
      <c r="C4" s="2">
        <f t="shared" ref="C4:C6" si="1">B4*$C$3</f>
        <v>9510.6</v>
      </c>
      <c r="D4" s="2">
        <v>1.3</v>
      </c>
      <c r="E4" s="6">
        <f t="shared" ref="E4:E6" si="2">C4*D4</f>
        <v>12363.78</v>
      </c>
      <c r="F4" s="3">
        <v>1.65</v>
      </c>
      <c r="G4" s="2">
        <v>1.8</v>
      </c>
      <c r="H4" s="6">
        <f t="shared" ref="H4:H6" si="3">C4*F4*G4</f>
        <v>28246.482</v>
      </c>
      <c r="I4" s="7">
        <f t="shared" ref="I4:I6" si="4">H4/$I$3</f>
        <v>2353.8735</v>
      </c>
      <c r="J4" s="7">
        <f t="shared" ref="J4:J6" si="5">I4*$J$3</f>
        <v>2000.792475</v>
      </c>
      <c r="K4" s="8">
        <f t="shared" ref="K4:K6" si="6">H4*$K$3</f>
        <v>15676.79751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13</v>
      </c>
      <c r="B5" s="10">
        <v>7272.0</v>
      </c>
      <c r="C5" s="2">
        <f t="shared" si="1"/>
        <v>8799.12</v>
      </c>
      <c r="D5" s="2">
        <v>1.3</v>
      </c>
      <c r="E5" s="6">
        <f t="shared" si="2"/>
        <v>11438.856</v>
      </c>
      <c r="F5" s="3">
        <v>1.65</v>
      </c>
      <c r="G5" s="2">
        <v>1.8</v>
      </c>
      <c r="H5" s="6">
        <f t="shared" si="3"/>
        <v>26133.3864</v>
      </c>
      <c r="I5" s="7">
        <f t="shared" si="4"/>
        <v>2177.7822</v>
      </c>
      <c r="J5" s="7">
        <f t="shared" si="5"/>
        <v>1851.11487</v>
      </c>
      <c r="K5" s="8">
        <f t="shared" si="6"/>
        <v>14504.02945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 t="s">
        <v>14</v>
      </c>
      <c r="B6" s="10">
        <v>8500.0</v>
      </c>
      <c r="C6" s="2">
        <f t="shared" si="1"/>
        <v>10285</v>
      </c>
      <c r="D6" s="2">
        <v>1.3</v>
      </c>
      <c r="E6" s="6">
        <f t="shared" si="2"/>
        <v>13370.5</v>
      </c>
      <c r="F6" s="3">
        <v>1.65</v>
      </c>
      <c r="G6" s="2">
        <v>1.8</v>
      </c>
      <c r="H6" s="6">
        <f t="shared" si="3"/>
        <v>30546.45</v>
      </c>
      <c r="I6" s="7">
        <f t="shared" si="4"/>
        <v>2545.5375</v>
      </c>
      <c r="J6" s="7">
        <f t="shared" si="5"/>
        <v>2163.706875</v>
      </c>
      <c r="K6" s="8">
        <f t="shared" si="6"/>
        <v>16953.27975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/>
      <c r="C7" s="2"/>
      <c r="D7" s="2"/>
      <c r="E7" s="6"/>
      <c r="F7" s="3"/>
      <c r="G7" s="2"/>
      <c r="H7" s="6"/>
      <c r="I7" s="7"/>
      <c r="J7" s="7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15</v>
      </c>
      <c r="B8" s="10">
        <v>6900.0</v>
      </c>
      <c r="C8" s="2">
        <f t="shared" ref="C8:C11" si="7">B8*$C$3</f>
        <v>8349</v>
      </c>
      <c r="D8" s="2">
        <v>1.3</v>
      </c>
      <c r="E8" s="6">
        <f t="shared" ref="E8:E11" si="8">C8*D8</f>
        <v>10853.7</v>
      </c>
      <c r="F8" s="3">
        <v>1.65</v>
      </c>
      <c r="G8" s="2">
        <v>1.8</v>
      </c>
      <c r="H8" s="6">
        <f t="shared" ref="H8:H11" si="9">C8*F8*G8</f>
        <v>24796.53</v>
      </c>
      <c r="I8" s="7">
        <f t="shared" ref="I8:I11" si="10">H8/$I$3</f>
        <v>2066.3775</v>
      </c>
      <c r="J8" s="7">
        <f t="shared" ref="J8:J11" si="11">I8*$J$3</f>
        <v>1756.420875</v>
      </c>
      <c r="K8" s="8">
        <f t="shared" ref="K8:K11" si="12">H8*$K$3</f>
        <v>13762.07415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16</v>
      </c>
      <c r="B9" s="2">
        <v>7700.0</v>
      </c>
      <c r="C9" s="2">
        <f t="shared" si="7"/>
        <v>9317</v>
      </c>
      <c r="D9" s="2">
        <v>1.3</v>
      </c>
      <c r="E9" s="6">
        <f t="shared" si="8"/>
        <v>12112.1</v>
      </c>
      <c r="F9" s="3">
        <v>1.65</v>
      </c>
      <c r="G9" s="2">
        <v>1.8</v>
      </c>
      <c r="H9" s="6">
        <f t="shared" si="9"/>
        <v>27671.49</v>
      </c>
      <c r="I9" s="7">
        <f t="shared" si="10"/>
        <v>2305.9575</v>
      </c>
      <c r="J9" s="7">
        <f t="shared" si="11"/>
        <v>1960.063875</v>
      </c>
      <c r="K9" s="8">
        <f t="shared" si="12"/>
        <v>15357.67695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17</v>
      </c>
      <c r="B10" s="2">
        <v>8000.0</v>
      </c>
      <c r="C10" s="2">
        <f t="shared" si="7"/>
        <v>9680</v>
      </c>
      <c r="D10" s="2">
        <v>1.3</v>
      </c>
      <c r="E10" s="6">
        <f t="shared" si="8"/>
        <v>12584</v>
      </c>
      <c r="F10" s="3">
        <v>1.65</v>
      </c>
      <c r="G10" s="2">
        <v>1.8</v>
      </c>
      <c r="H10" s="6">
        <f t="shared" si="9"/>
        <v>28749.6</v>
      </c>
      <c r="I10" s="7">
        <f t="shared" si="10"/>
        <v>2395.8</v>
      </c>
      <c r="J10" s="7">
        <f t="shared" si="11"/>
        <v>2036.43</v>
      </c>
      <c r="K10" s="8">
        <f t="shared" si="12"/>
        <v>15956.028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0" t="s">
        <v>18</v>
      </c>
      <c r="B11" s="2">
        <v>9700.0</v>
      </c>
      <c r="C11" s="2">
        <f t="shared" si="7"/>
        <v>11737</v>
      </c>
      <c r="D11" s="2">
        <v>1.3</v>
      </c>
      <c r="E11" s="6">
        <f t="shared" si="8"/>
        <v>15258.1</v>
      </c>
      <c r="F11" s="3">
        <v>1.62</v>
      </c>
      <c r="G11" s="2">
        <v>1.8</v>
      </c>
      <c r="H11" s="6">
        <f t="shared" si="9"/>
        <v>34225.092</v>
      </c>
      <c r="I11" s="7">
        <f t="shared" si="10"/>
        <v>2852.091</v>
      </c>
      <c r="J11" s="7">
        <f t="shared" si="11"/>
        <v>2424.27735</v>
      </c>
      <c r="K11" s="8">
        <f t="shared" si="12"/>
        <v>18994.92606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0"/>
      <c r="B12" s="2"/>
      <c r="C12" s="2"/>
      <c r="D12" s="2"/>
      <c r="E12" s="6"/>
      <c r="F12" s="3"/>
      <c r="G12" s="2"/>
      <c r="H12" s="6"/>
      <c r="I12" s="7"/>
      <c r="J12" s="7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0"/>
    <col customWidth="1" hidden="1" min="2" max="2" width="10.63"/>
    <col customWidth="1" hidden="1" min="3" max="3" width="9.88"/>
    <col customWidth="1" hidden="1" min="4" max="4" width="12.75"/>
    <col customWidth="1" hidden="1" min="5" max="5" width="19.25"/>
    <col customWidth="1" hidden="1" min="6" max="6" width="10.38"/>
    <col customWidth="1" hidden="1" min="7" max="7" width="11.5"/>
    <col customWidth="1" hidden="1" min="8" max="8" width="16.75"/>
    <col customWidth="1" min="9" max="9" width="12.75"/>
    <col customWidth="1" min="10" max="10" width="15.63"/>
    <col customWidth="1" min="11" max="26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20</v>
      </c>
      <c r="G2" s="4" t="s">
        <v>21</v>
      </c>
      <c r="H2" s="4" t="s">
        <v>22</v>
      </c>
      <c r="I2" s="5" t="s">
        <v>23</v>
      </c>
      <c r="J2" s="5" t="s">
        <v>24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2">
        <v>6.0</v>
      </c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2" t="s">
        <v>12</v>
      </c>
      <c r="B4" s="2">
        <v>8646.0</v>
      </c>
      <c r="C4" s="2">
        <f t="shared" ref="C4:C6" si="1">B4*$C$3</f>
        <v>10461.66</v>
      </c>
      <c r="D4" s="2">
        <v>1.3</v>
      </c>
      <c r="E4" s="6">
        <f t="shared" ref="E4:E6" si="2">C4*D4</f>
        <v>13600.158</v>
      </c>
      <c r="F4" s="3">
        <v>1.65</v>
      </c>
      <c r="G4" s="2">
        <v>1.3</v>
      </c>
      <c r="H4" s="12">
        <v>1.18</v>
      </c>
      <c r="I4" s="7">
        <f t="shared" ref="I4:I6" si="3">C4*F4*G4/$I$3</f>
        <v>1870.021725</v>
      </c>
      <c r="J4" s="7">
        <f t="shared" ref="J4:J6" si="4">C4*F4*H4/$J$3</f>
        <v>3394.80867</v>
      </c>
      <c r="K4" s="8">
        <f t="shared" ref="K4:K6" si="5">C4*$F$4</f>
        <v>17261.739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13</v>
      </c>
      <c r="B5" s="10">
        <v>7999.200000000001</v>
      </c>
      <c r="C5" s="2">
        <f t="shared" si="1"/>
        <v>9679.032</v>
      </c>
      <c r="D5" s="2">
        <v>1.3</v>
      </c>
      <c r="E5" s="6">
        <f t="shared" si="2"/>
        <v>12582.7416</v>
      </c>
      <c r="F5" s="3">
        <v>1.65</v>
      </c>
      <c r="G5" s="2">
        <v>1.3</v>
      </c>
      <c r="H5" s="12">
        <v>1.18</v>
      </c>
      <c r="I5" s="7">
        <f t="shared" si="3"/>
        <v>1730.12697</v>
      </c>
      <c r="J5" s="7">
        <f t="shared" si="4"/>
        <v>3140.845884</v>
      </c>
      <c r="K5" s="8">
        <f t="shared" si="5"/>
        <v>15970.4028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0" t="s">
        <v>14</v>
      </c>
      <c r="B6" s="10">
        <v>9350.0</v>
      </c>
      <c r="C6" s="2">
        <f t="shared" si="1"/>
        <v>11313.5</v>
      </c>
      <c r="D6" s="2">
        <v>1.3</v>
      </c>
      <c r="E6" s="6">
        <f t="shared" si="2"/>
        <v>14707.55</v>
      </c>
      <c r="F6" s="3">
        <v>1.65</v>
      </c>
      <c r="G6" s="2">
        <v>1.3</v>
      </c>
      <c r="H6" s="12">
        <v>1.18</v>
      </c>
      <c r="I6" s="7">
        <f t="shared" si="3"/>
        <v>2022.288125</v>
      </c>
      <c r="J6" s="7">
        <f t="shared" si="4"/>
        <v>3671.23075</v>
      </c>
      <c r="K6" s="8">
        <f t="shared" si="5"/>
        <v>18667.275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/>
      <c r="C7" s="2"/>
      <c r="D7" s="2"/>
      <c r="E7" s="6"/>
      <c r="F7" s="3"/>
      <c r="G7" s="2"/>
      <c r="H7" s="12"/>
      <c r="I7" s="7"/>
      <c r="J7" s="7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15</v>
      </c>
      <c r="B8" s="10">
        <v>7590.000000000001</v>
      </c>
      <c r="C8" s="2">
        <f t="shared" ref="C8:C10" si="6">B8*$C$3</f>
        <v>9183.9</v>
      </c>
      <c r="D8" s="2">
        <v>1.3</v>
      </c>
      <c r="E8" s="6">
        <f t="shared" ref="E8:E10" si="7">C8*D8</f>
        <v>11939.07</v>
      </c>
      <c r="F8" s="3">
        <v>1.65</v>
      </c>
      <c r="G8" s="2">
        <v>1.3</v>
      </c>
      <c r="H8" s="12">
        <v>1.18</v>
      </c>
      <c r="I8" s="7">
        <f t="shared" ref="I8:I10" si="8">C8*F8*G8/$I$3</f>
        <v>1641.622125</v>
      </c>
      <c r="J8" s="7">
        <f t="shared" ref="J8:J10" si="9">C8*F8*H8/$J$3</f>
        <v>2980.17555</v>
      </c>
      <c r="K8" s="8">
        <f t="shared" ref="K8:K10" si="10">C8*$F$4</f>
        <v>15153.435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16</v>
      </c>
      <c r="B9" s="2">
        <v>8470.0</v>
      </c>
      <c r="C9" s="2">
        <f t="shared" si="6"/>
        <v>10248.7</v>
      </c>
      <c r="D9" s="2">
        <v>1.3</v>
      </c>
      <c r="E9" s="6">
        <f t="shared" si="7"/>
        <v>13323.31</v>
      </c>
      <c r="F9" s="3">
        <v>1.65</v>
      </c>
      <c r="G9" s="2">
        <v>1.3</v>
      </c>
      <c r="H9" s="12">
        <v>1.18</v>
      </c>
      <c r="I9" s="7">
        <f t="shared" si="8"/>
        <v>1831.955125</v>
      </c>
      <c r="J9" s="7">
        <f t="shared" si="9"/>
        <v>3325.70315</v>
      </c>
      <c r="K9" s="8">
        <f t="shared" si="10"/>
        <v>16910.355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25</v>
      </c>
      <c r="B10" s="2">
        <v>8900.0</v>
      </c>
      <c r="C10" s="2">
        <f t="shared" si="6"/>
        <v>10769</v>
      </c>
      <c r="D10" s="2">
        <v>1.3</v>
      </c>
      <c r="E10" s="6">
        <f t="shared" si="7"/>
        <v>13999.7</v>
      </c>
      <c r="F10" s="3">
        <v>1.65</v>
      </c>
      <c r="G10" s="2">
        <v>1.3</v>
      </c>
      <c r="H10" s="12">
        <v>1.18</v>
      </c>
      <c r="I10" s="7">
        <f t="shared" si="8"/>
        <v>1924.95875</v>
      </c>
      <c r="J10" s="7">
        <f t="shared" si="9"/>
        <v>3494.5405</v>
      </c>
      <c r="K10" s="8">
        <f t="shared" si="10"/>
        <v>17768.85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2"/>
      <c r="D11" s="2"/>
      <c r="E11" s="6"/>
      <c r="F11" s="3"/>
      <c r="G11" s="2"/>
      <c r="H11" s="12"/>
      <c r="I11" s="7"/>
      <c r="J11" s="7"/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26</v>
      </c>
      <c r="B12" s="2">
        <v>10200.0</v>
      </c>
      <c r="C12" s="2">
        <f>B12*$C$3</f>
        <v>12342</v>
      </c>
      <c r="D12" s="2">
        <v>1.3</v>
      </c>
      <c r="E12" s="6">
        <f>C12*D12</f>
        <v>16044.6</v>
      </c>
      <c r="F12" s="3">
        <v>1.65</v>
      </c>
      <c r="G12" s="2">
        <v>1.3</v>
      </c>
      <c r="H12" s="12">
        <v>1.18</v>
      </c>
      <c r="I12" s="7">
        <f>C12*F12*G12/$I$3</f>
        <v>2206.1325</v>
      </c>
      <c r="J12" s="7">
        <f>C12*F12*H12/$J$3</f>
        <v>4004.979</v>
      </c>
      <c r="K12" s="8">
        <f>C12*$F$4</f>
        <v>20364.3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hidden="1" min="2" max="2" width="11.0"/>
    <col customWidth="1" hidden="1" min="3" max="3" width="10.13"/>
    <col customWidth="1" hidden="1" min="4" max="4" width="13.38"/>
    <col customWidth="1" hidden="1" min="5" max="5" width="20.0"/>
    <col customWidth="1" hidden="1" min="6" max="6" width="18.75"/>
    <col customWidth="1" hidden="1" min="7" max="7" width="14.13"/>
    <col customWidth="1" hidden="1" min="8" max="8" width="13.0"/>
    <col customWidth="1" min="9" max="9" width="12.75"/>
    <col customWidth="1" min="10" max="10" width="15.63"/>
    <col customWidth="1" min="11" max="26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20</v>
      </c>
      <c r="G2" s="4" t="s">
        <v>21</v>
      </c>
      <c r="H2" s="4" t="s">
        <v>22</v>
      </c>
      <c r="I2" s="5" t="s">
        <v>23</v>
      </c>
      <c r="J2" s="5" t="s">
        <v>24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2">
        <v>6.0</v>
      </c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2" t="s">
        <v>12</v>
      </c>
      <c r="B4" s="2">
        <v>0.0</v>
      </c>
      <c r="C4" s="2">
        <f t="shared" ref="C4:C6" si="1">B4*$C$3</f>
        <v>0</v>
      </c>
      <c r="D4" s="2">
        <v>1.3</v>
      </c>
      <c r="E4" s="6">
        <f t="shared" ref="E4:E6" si="2">C4*D4</f>
        <v>0</v>
      </c>
      <c r="F4" s="3">
        <v>1.65</v>
      </c>
      <c r="G4" s="2">
        <v>1.3</v>
      </c>
      <c r="H4" s="12">
        <v>1.18</v>
      </c>
      <c r="I4" s="7">
        <f t="shared" ref="I4:I6" si="3">C4*F4*G4/$I$3</f>
        <v>0</v>
      </c>
      <c r="J4" s="7">
        <f t="shared" ref="J4:J6" si="4">C4*F4*H4/$J$3</f>
        <v>0</v>
      </c>
      <c r="K4" s="8">
        <f t="shared" ref="K4:K6" si="5">C4*$F$4</f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13</v>
      </c>
      <c r="B5" s="10">
        <v>0.0</v>
      </c>
      <c r="C5" s="2">
        <f t="shared" si="1"/>
        <v>0</v>
      </c>
      <c r="D5" s="2">
        <v>1.3</v>
      </c>
      <c r="E5" s="6">
        <f t="shared" si="2"/>
        <v>0</v>
      </c>
      <c r="F5" s="3">
        <v>1.65</v>
      </c>
      <c r="G5" s="2">
        <v>1.3</v>
      </c>
      <c r="H5" s="12">
        <v>1.18</v>
      </c>
      <c r="I5" s="7">
        <f t="shared" si="3"/>
        <v>0</v>
      </c>
      <c r="J5" s="7">
        <f t="shared" si="4"/>
        <v>0</v>
      </c>
      <c r="K5" s="8">
        <f t="shared" si="5"/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0" t="s">
        <v>14</v>
      </c>
      <c r="B6" s="10">
        <v>0.0</v>
      </c>
      <c r="C6" s="2">
        <f t="shared" si="1"/>
        <v>0</v>
      </c>
      <c r="D6" s="2">
        <v>1.3</v>
      </c>
      <c r="E6" s="6">
        <f t="shared" si="2"/>
        <v>0</v>
      </c>
      <c r="F6" s="3">
        <v>1.65</v>
      </c>
      <c r="G6" s="2">
        <v>1.3</v>
      </c>
      <c r="H6" s="12">
        <v>1.18</v>
      </c>
      <c r="I6" s="7">
        <f t="shared" si="3"/>
        <v>0</v>
      </c>
      <c r="J6" s="7">
        <f t="shared" si="4"/>
        <v>0</v>
      </c>
      <c r="K6" s="8">
        <f t="shared" si="5"/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/>
      <c r="C7" s="2"/>
      <c r="D7" s="2"/>
      <c r="E7" s="6"/>
      <c r="F7" s="3"/>
      <c r="G7" s="2"/>
      <c r="H7" s="12"/>
      <c r="I7" s="7"/>
      <c r="J7" s="7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15</v>
      </c>
      <c r="B8" s="10">
        <v>0.0</v>
      </c>
      <c r="C8" s="2">
        <f t="shared" ref="C8:C10" si="6">B8*$C$3</f>
        <v>0</v>
      </c>
      <c r="D8" s="2">
        <v>1.3</v>
      </c>
      <c r="E8" s="6">
        <f t="shared" ref="E8:E10" si="7">C8*D8</f>
        <v>0</v>
      </c>
      <c r="F8" s="3">
        <v>1.65</v>
      </c>
      <c r="G8" s="2">
        <v>1.3</v>
      </c>
      <c r="H8" s="12">
        <v>1.18</v>
      </c>
      <c r="I8" s="7">
        <f t="shared" ref="I8:I10" si="8">C8*F8*G8/$I$3</f>
        <v>0</v>
      </c>
      <c r="J8" s="7">
        <f t="shared" ref="J8:J10" si="9">C8*F8*H8/$J$3</f>
        <v>0</v>
      </c>
      <c r="K8" s="8">
        <f t="shared" ref="K8:K10" si="10">C8*$F$4</f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16</v>
      </c>
      <c r="B9" s="2">
        <v>0.0</v>
      </c>
      <c r="C9" s="2">
        <f t="shared" si="6"/>
        <v>0</v>
      </c>
      <c r="D9" s="2">
        <v>1.3</v>
      </c>
      <c r="E9" s="6">
        <f t="shared" si="7"/>
        <v>0</v>
      </c>
      <c r="F9" s="3">
        <v>1.65</v>
      </c>
      <c r="G9" s="2">
        <v>1.3</v>
      </c>
      <c r="H9" s="12">
        <v>1.18</v>
      </c>
      <c r="I9" s="7">
        <f t="shared" si="8"/>
        <v>0</v>
      </c>
      <c r="J9" s="7">
        <f t="shared" si="9"/>
        <v>0</v>
      </c>
      <c r="K9" s="8">
        <f t="shared" si="10"/>
        <v>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25</v>
      </c>
      <c r="B10" s="2">
        <v>10366.0</v>
      </c>
      <c r="C10" s="2">
        <f t="shared" si="6"/>
        <v>12542.86</v>
      </c>
      <c r="D10" s="2">
        <v>1.3</v>
      </c>
      <c r="E10" s="6">
        <f t="shared" si="7"/>
        <v>16305.718</v>
      </c>
      <c r="F10" s="3">
        <v>1.65</v>
      </c>
      <c r="G10" s="2">
        <v>1.3</v>
      </c>
      <c r="H10" s="12">
        <v>1.19</v>
      </c>
      <c r="I10" s="7">
        <f t="shared" si="8"/>
        <v>2242.036225</v>
      </c>
      <c r="J10" s="7">
        <f t="shared" si="9"/>
        <v>4104.650935</v>
      </c>
      <c r="K10" s="8">
        <f t="shared" si="10"/>
        <v>20695.719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2"/>
      <c r="D11" s="2"/>
      <c r="E11" s="6"/>
      <c r="F11" s="3"/>
      <c r="G11" s="2"/>
      <c r="H11" s="12"/>
      <c r="I11" s="7"/>
      <c r="J11" s="7"/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26</v>
      </c>
      <c r="B12" s="2">
        <v>10200.0</v>
      </c>
      <c r="C12" s="2">
        <f>B12*$C$3</f>
        <v>12342</v>
      </c>
      <c r="D12" s="2">
        <v>1.3</v>
      </c>
      <c r="E12" s="6">
        <f>C12*D12</f>
        <v>16044.6</v>
      </c>
      <c r="F12" s="3">
        <v>1.65</v>
      </c>
      <c r="G12" s="2">
        <v>1.3</v>
      </c>
      <c r="H12" s="12">
        <v>1.18</v>
      </c>
      <c r="I12" s="7">
        <f>C12*F12*G12/$I$3</f>
        <v>2206.1325</v>
      </c>
      <c r="J12" s="7">
        <f>C12*F12*H12/$J$3</f>
        <v>4004.979</v>
      </c>
      <c r="K12" s="8">
        <f>C12*$F$4</f>
        <v>20364.3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63"/>
    <col customWidth="1" hidden="1" min="2" max="2" width="11.0"/>
    <col customWidth="1" hidden="1" min="3" max="3" width="10.13"/>
    <col customWidth="1" hidden="1" min="4" max="4" width="13.38"/>
    <col customWidth="1" hidden="1" min="5" max="5" width="20.0"/>
    <col customWidth="1" hidden="1" min="6" max="6" width="12.13"/>
    <col customWidth="1" hidden="1" min="7" max="7" width="11.38"/>
    <col customWidth="1" hidden="1" min="8" max="8" width="11.5"/>
    <col customWidth="1" min="9" max="9" width="12.75"/>
    <col customWidth="1" min="10" max="10" width="15.63"/>
    <col customWidth="1" min="11" max="26" width="1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4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idden="1">
      <c r="A3" s="2"/>
      <c r="B3" s="2"/>
      <c r="C3" s="2">
        <v>1.21</v>
      </c>
      <c r="D3" s="2"/>
      <c r="E3" s="2"/>
      <c r="F3" s="2"/>
      <c r="G3" s="2"/>
      <c r="H3" s="2"/>
      <c r="I3" s="2">
        <v>12.0</v>
      </c>
      <c r="J3" s="2">
        <v>6.0</v>
      </c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2" t="s">
        <v>12</v>
      </c>
      <c r="B4" s="2">
        <v>0.0</v>
      </c>
      <c r="C4" s="2">
        <f t="shared" ref="C4:C6" si="1">B4*$C$3</f>
        <v>0</v>
      </c>
      <c r="D4" s="2">
        <v>1.3</v>
      </c>
      <c r="E4" s="6">
        <f t="shared" ref="E4:E6" si="2">C4*D4</f>
        <v>0</v>
      </c>
      <c r="F4" s="2">
        <v>1.65</v>
      </c>
      <c r="G4" s="2">
        <v>1.3</v>
      </c>
      <c r="H4" s="12">
        <v>1.19</v>
      </c>
      <c r="I4" s="7">
        <f t="shared" ref="I4:I6" si="3">C4*F4*G4/$I$3</f>
        <v>0</v>
      </c>
      <c r="J4" s="7">
        <f t="shared" ref="J4:J6" si="4">C4*F4*H4/$J$3</f>
        <v>0</v>
      </c>
      <c r="K4" s="8">
        <f t="shared" ref="K4:K6" si="5">C4*$F$4</f>
        <v>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13</v>
      </c>
      <c r="B5" s="10">
        <v>13000.0</v>
      </c>
      <c r="C5" s="2">
        <f t="shared" si="1"/>
        <v>15730</v>
      </c>
      <c r="D5" s="2">
        <v>1.3</v>
      </c>
      <c r="E5" s="6">
        <f t="shared" si="2"/>
        <v>20449</v>
      </c>
      <c r="F5" s="2">
        <v>1.65</v>
      </c>
      <c r="G5" s="2">
        <v>1.3</v>
      </c>
      <c r="H5" s="12">
        <v>1.19</v>
      </c>
      <c r="I5" s="7">
        <f t="shared" si="3"/>
        <v>2811.7375</v>
      </c>
      <c r="J5" s="7">
        <f t="shared" si="4"/>
        <v>5147.6425</v>
      </c>
      <c r="K5" s="8">
        <f t="shared" si="5"/>
        <v>25954.5</v>
      </c>
      <c r="L5" s="13">
        <f t="shared" ref="L5:N5" si="6">I5*0.9</f>
        <v>2530.56375</v>
      </c>
      <c r="M5" s="13">
        <f t="shared" si="6"/>
        <v>4632.87825</v>
      </c>
      <c r="N5" s="13">
        <f t="shared" si="6"/>
        <v>23359.05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0" t="s">
        <v>14</v>
      </c>
      <c r="B6" s="10">
        <v>0.0</v>
      </c>
      <c r="C6" s="2">
        <f t="shared" si="1"/>
        <v>0</v>
      </c>
      <c r="D6" s="2">
        <v>1.3</v>
      </c>
      <c r="E6" s="6">
        <f t="shared" si="2"/>
        <v>0</v>
      </c>
      <c r="F6" s="2">
        <v>1.65</v>
      </c>
      <c r="G6" s="2">
        <v>1.3</v>
      </c>
      <c r="H6" s="12">
        <v>1.19</v>
      </c>
      <c r="I6" s="7">
        <f t="shared" si="3"/>
        <v>0</v>
      </c>
      <c r="J6" s="7">
        <f t="shared" si="4"/>
        <v>0</v>
      </c>
      <c r="K6" s="8">
        <f t="shared" si="5"/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0"/>
      <c r="B7" s="10"/>
      <c r="C7" s="2"/>
      <c r="D7" s="2"/>
      <c r="E7" s="6"/>
      <c r="F7" s="2"/>
      <c r="G7" s="2"/>
      <c r="H7" s="12">
        <v>1.19</v>
      </c>
      <c r="I7" s="7"/>
      <c r="J7" s="7"/>
      <c r="K7" s="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0" t="s">
        <v>15</v>
      </c>
      <c r="B8" s="10">
        <v>0.0</v>
      </c>
      <c r="C8" s="2">
        <f t="shared" ref="C8:C10" si="7">B8*$C$3</f>
        <v>0</v>
      </c>
      <c r="D8" s="2">
        <v>1.3</v>
      </c>
      <c r="E8" s="6">
        <f t="shared" ref="E8:E10" si="8">C8*D8</f>
        <v>0</v>
      </c>
      <c r="F8" s="2">
        <v>1.65</v>
      </c>
      <c r="G8" s="2">
        <v>1.3</v>
      </c>
      <c r="H8" s="12">
        <v>1.19</v>
      </c>
      <c r="I8" s="7">
        <f t="shared" ref="I8:I10" si="9">C8*F8*G8/$I$3</f>
        <v>0</v>
      </c>
      <c r="J8" s="7">
        <f t="shared" ref="J8:J10" si="10">C8*F8*H8/$J$3</f>
        <v>0</v>
      </c>
      <c r="K8" s="8">
        <f t="shared" ref="K8:K10" si="11">C8*$F$4</f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0" t="s">
        <v>16</v>
      </c>
      <c r="B9" s="2">
        <v>12700.0</v>
      </c>
      <c r="C9" s="2">
        <f t="shared" si="7"/>
        <v>15367</v>
      </c>
      <c r="D9" s="2">
        <v>1.3</v>
      </c>
      <c r="E9" s="6">
        <f t="shared" si="8"/>
        <v>19977.1</v>
      </c>
      <c r="F9" s="2">
        <v>1.65</v>
      </c>
      <c r="G9" s="2">
        <v>1.3</v>
      </c>
      <c r="H9" s="12">
        <v>1.19</v>
      </c>
      <c r="I9" s="7">
        <f t="shared" si="9"/>
        <v>2746.85125</v>
      </c>
      <c r="J9" s="7">
        <f t="shared" si="10"/>
        <v>5028.85075</v>
      </c>
      <c r="K9" s="8">
        <f t="shared" si="11"/>
        <v>25355.55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0" t="s">
        <v>25</v>
      </c>
      <c r="B10" s="2">
        <v>14000.0</v>
      </c>
      <c r="C10" s="2">
        <f t="shared" si="7"/>
        <v>16940</v>
      </c>
      <c r="D10" s="2">
        <v>1.3</v>
      </c>
      <c r="E10" s="6">
        <f t="shared" si="8"/>
        <v>22022</v>
      </c>
      <c r="F10" s="2">
        <v>1.65</v>
      </c>
      <c r="G10" s="2">
        <v>1.3</v>
      </c>
      <c r="H10" s="12">
        <v>1.19</v>
      </c>
      <c r="I10" s="7">
        <f t="shared" si="9"/>
        <v>3028.025</v>
      </c>
      <c r="J10" s="7">
        <f t="shared" si="10"/>
        <v>5543.615</v>
      </c>
      <c r="K10" s="8">
        <f t="shared" si="11"/>
        <v>27951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/>
      <c r="B11" s="2"/>
      <c r="C11" s="2"/>
      <c r="D11" s="2"/>
      <c r="E11" s="6"/>
      <c r="F11" s="2"/>
      <c r="G11" s="2"/>
      <c r="H11" s="12"/>
      <c r="I11" s="7"/>
      <c r="J11" s="7"/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1" t="s">
        <v>26</v>
      </c>
      <c r="B12" s="2">
        <v>0.0</v>
      </c>
      <c r="C12" s="2">
        <f>B12*$C$3</f>
        <v>0</v>
      </c>
      <c r="D12" s="2">
        <v>1.3</v>
      </c>
      <c r="E12" s="6">
        <f>C12*D12</f>
        <v>0</v>
      </c>
      <c r="F12" s="2">
        <v>1.65</v>
      </c>
      <c r="G12" s="2">
        <v>1.3</v>
      </c>
      <c r="H12" s="12">
        <v>1.19</v>
      </c>
      <c r="I12" s="7">
        <f>C12*F12*G12/$I$3</f>
        <v>0</v>
      </c>
      <c r="J12" s="7">
        <f>C12*F12*H12/$J$3</f>
        <v>0</v>
      </c>
      <c r="K12" s="8">
        <f>C12*$F$4</f>
        <v>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2019-05-03T15:00:57Z</dcterms:created>
  <dc:creator>Seba</dc:creator>
</cp:coreProperties>
</file>