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8_{045A0CC8-F7B2-482A-A9FE-8EDC37DCB88F}" xr6:coauthVersionLast="45" xr6:coauthVersionMax="45" xr10:uidLastSave="{00000000-0000-0000-0000-000000000000}"/>
  <bookViews>
    <workbookView xWindow="-108" yWindow="-108" windowWidth="23256" windowHeight="12576" firstSheet="16" activeTab="24" xr2:uid="{00000000-000D-0000-FFFF-FFFF00000000}"/>
  </bookViews>
  <sheets>
    <sheet name="Hoja1" sheetId="1" r:id="rId1"/>
    <sheet name="LISTA N°37-06-07" sheetId="2" r:id="rId2"/>
    <sheet name="22-8 CBIO COEFICIENTE 21%" sheetId="4" r:id="rId3"/>
    <sheet name="01-11" sheetId="5" r:id="rId4"/>
    <sheet name="2-12" sheetId="6" r:id="rId5"/>
    <sheet name="04-02" sheetId="7" r:id="rId6"/>
    <sheet name="01-03" sheetId="8" r:id="rId7"/>
    <sheet name="26-07-16" sheetId="9" r:id="rId8"/>
    <sheet name="05-08-16" sheetId="10" r:id="rId9"/>
    <sheet name="06-04-17" sheetId="11" r:id="rId10"/>
    <sheet name="31-07-17" sheetId="12" r:id="rId11"/>
    <sheet name="06-04-18" sheetId="13" r:id="rId12"/>
    <sheet name="10-05-18" sheetId="14" r:id="rId13"/>
    <sheet name="22-11-18" sheetId="15" r:id="rId14"/>
    <sheet name="11-01-19" sheetId="16" r:id="rId15"/>
    <sheet name="13-02-19" sheetId="17" r:id="rId16"/>
    <sheet name="25-08-19" sheetId="18" r:id="rId17"/>
    <sheet name="23-01-20" sheetId="19" r:id="rId18"/>
    <sheet name="06-06-20" sheetId="20" r:id="rId19"/>
    <sheet name="23-06-20" sheetId="21" r:id="rId20"/>
    <sheet name="24-06-20" sheetId="22" r:id="rId21"/>
    <sheet name="06-07-20" sheetId="23" r:id="rId22"/>
    <sheet name="17-07-20" sheetId="24" r:id="rId23"/>
    <sheet name="25-8-20" sheetId="25" r:id="rId24"/>
    <sheet name="21-9-20" sheetId="26" r:id="rId25"/>
  </sheets>
  <calcPr calcId="181029"/>
</workbook>
</file>

<file path=xl/calcChain.xml><?xml version="1.0" encoding="utf-8"?>
<calcChain xmlns="http://schemas.openxmlformats.org/spreadsheetml/2006/main">
  <c r="C35" i="26" l="1"/>
  <c r="E35" i="26" s="1"/>
  <c r="C34" i="26"/>
  <c r="I34" i="26" s="1"/>
  <c r="C33" i="26"/>
  <c r="J33" i="26" s="1"/>
  <c r="J32" i="26"/>
  <c r="I32" i="26"/>
  <c r="E32" i="26"/>
  <c r="C32" i="26"/>
  <c r="K32" i="26" s="1"/>
  <c r="C31" i="26"/>
  <c r="E31" i="26" s="1"/>
  <c r="C30" i="26"/>
  <c r="I30" i="26" s="1"/>
  <c r="C29" i="26"/>
  <c r="J29" i="26" s="1"/>
  <c r="J28" i="26"/>
  <c r="C28" i="26"/>
  <c r="K28" i="26" s="1"/>
  <c r="C27" i="26"/>
  <c r="E27" i="26" s="1"/>
  <c r="J26" i="26"/>
  <c r="C26" i="26"/>
  <c r="I26" i="26" s="1"/>
  <c r="C25" i="26"/>
  <c r="J25" i="26" s="1"/>
  <c r="J24" i="26"/>
  <c r="I24" i="26"/>
  <c r="E24" i="26"/>
  <c r="C24" i="26"/>
  <c r="K24" i="26" s="1"/>
  <c r="C23" i="26"/>
  <c r="E23" i="26" s="1"/>
  <c r="J21" i="26"/>
  <c r="C21" i="26"/>
  <c r="I21" i="26" s="1"/>
  <c r="C20" i="26"/>
  <c r="J20" i="26" s="1"/>
  <c r="C19" i="26"/>
  <c r="K19" i="26" s="1"/>
  <c r="C18" i="26"/>
  <c r="E18" i="26" s="1"/>
  <c r="J17" i="26"/>
  <c r="C17" i="26"/>
  <c r="I17" i="26" s="1"/>
  <c r="C16" i="26"/>
  <c r="K16" i="26" s="1"/>
  <c r="C15" i="26"/>
  <c r="K15" i="26" s="1"/>
  <c r="J14" i="26"/>
  <c r="I14" i="26"/>
  <c r="C14" i="26"/>
  <c r="E14" i="26" s="1"/>
  <c r="C13" i="26"/>
  <c r="I13" i="26" s="1"/>
  <c r="C12" i="26"/>
  <c r="J12" i="26" s="1"/>
  <c r="J11" i="26"/>
  <c r="E11" i="26"/>
  <c r="C11" i="26"/>
  <c r="K11" i="26" s="1"/>
  <c r="C10" i="26"/>
  <c r="E10" i="26" s="1"/>
  <c r="C9" i="26"/>
  <c r="I9" i="26" s="1"/>
  <c r="C8" i="26"/>
  <c r="J8" i="26" s="1"/>
  <c r="J7" i="26"/>
  <c r="E7" i="26"/>
  <c r="C7" i="26"/>
  <c r="K7" i="26" s="1"/>
  <c r="C6" i="26"/>
  <c r="E6" i="26" s="1"/>
  <c r="C5" i="26"/>
  <c r="I5" i="26" s="1"/>
  <c r="C4" i="26"/>
  <c r="J4" i="26" s="1"/>
  <c r="J35" i="26" l="1"/>
  <c r="I35" i="26"/>
  <c r="J34" i="26"/>
  <c r="I31" i="26"/>
  <c r="J31" i="26"/>
  <c r="J30" i="26"/>
  <c r="E28" i="26"/>
  <c r="I28" i="26"/>
  <c r="I27" i="26"/>
  <c r="J27" i="26"/>
  <c r="I23" i="26"/>
  <c r="J23" i="26"/>
  <c r="E19" i="26"/>
  <c r="I19" i="26"/>
  <c r="J19" i="26"/>
  <c r="I18" i="26"/>
  <c r="J18" i="26"/>
  <c r="I15" i="26"/>
  <c r="E15" i="26"/>
  <c r="J15" i="26"/>
  <c r="J13" i="26"/>
  <c r="I11" i="26"/>
  <c r="J10" i="26"/>
  <c r="I10" i="26"/>
  <c r="J9" i="26"/>
  <c r="I7" i="26"/>
  <c r="I6" i="26"/>
  <c r="J6" i="26"/>
  <c r="J5" i="26"/>
  <c r="K4" i="26"/>
  <c r="K8" i="26"/>
  <c r="K12" i="26"/>
  <c r="K20" i="26"/>
  <c r="K25" i="26"/>
  <c r="K29" i="26"/>
  <c r="K33" i="26"/>
  <c r="E4" i="26"/>
  <c r="K5" i="26"/>
  <c r="E8" i="26"/>
  <c r="K9" i="26"/>
  <c r="E12" i="26"/>
  <c r="K13" i="26"/>
  <c r="E16" i="26"/>
  <c r="K17" i="26"/>
  <c r="E20" i="26"/>
  <c r="K21" i="26"/>
  <c r="E25" i="26"/>
  <c r="K26" i="26"/>
  <c r="E29" i="26"/>
  <c r="K30" i="26"/>
  <c r="E33" i="26"/>
  <c r="K34" i="26"/>
  <c r="I4" i="26"/>
  <c r="E5" i="26"/>
  <c r="K6" i="26"/>
  <c r="I8" i="26"/>
  <c r="E9" i="26"/>
  <c r="K10" i="26"/>
  <c r="I12" i="26"/>
  <c r="E13" i="26"/>
  <c r="K14" i="26"/>
  <c r="I16" i="26"/>
  <c r="E17" i="26"/>
  <c r="K18" i="26"/>
  <c r="I20" i="26"/>
  <c r="E21" i="26"/>
  <c r="K23" i="26"/>
  <c r="I25" i="26"/>
  <c r="E26" i="26"/>
  <c r="K27" i="26"/>
  <c r="I29" i="26"/>
  <c r="E30" i="26"/>
  <c r="K31" i="26"/>
  <c r="I33" i="26"/>
  <c r="E34" i="26"/>
  <c r="K35" i="26"/>
  <c r="J16" i="26"/>
  <c r="C35" i="25"/>
  <c r="C34" i="25"/>
  <c r="C33" i="25"/>
  <c r="C32" i="25"/>
  <c r="C31" i="25"/>
  <c r="C30" i="25"/>
  <c r="C29" i="25"/>
  <c r="C28" i="25"/>
  <c r="C27" i="25"/>
  <c r="C26" i="25"/>
  <c r="C25" i="25"/>
  <c r="C24" i="25"/>
  <c r="C23" i="25"/>
  <c r="C21" i="25"/>
  <c r="C20" i="25"/>
  <c r="C19" i="25"/>
  <c r="C18" i="25"/>
  <c r="C17" i="25"/>
  <c r="C16" i="25"/>
  <c r="C15" i="25"/>
  <c r="C14" i="25"/>
  <c r="C13" i="25"/>
  <c r="C12" i="25"/>
  <c r="C11" i="25"/>
  <c r="C10" i="25"/>
  <c r="C9" i="25"/>
  <c r="C8" i="25"/>
  <c r="C7" i="25"/>
  <c r="C6" i="25"/>
  <c r="C5" i="25"/>
  <c r="C4" i="25"/>
  <c r="E8" i="25" l="1"/>
  <c r="K8" i="25"/>
  <c r="J8" i="25"/>
  <c r="I8" i="25"/>
  <c r="K15" i="25"/>
  <c r="J15" i="25"/>
  <c r="I15" i="25"/>
  <c r="K24" i="25"/>
  <c r="J24" i="25"/>
  <c r="I24" i="25"/>
  <c r="K32" i="25"/>
  <c r="J32" i="25"/>
  <c r="I32" i="25"/>
  <c r="I9" i="25"/>
  <c r="K9" i="25"/>
  <c r="J9" i="25"/>
  <c r="K20" i="25"/>
  <c r="J20" i="25"/>
  <c r="I20" i="25"/>
  <c r="I29" i="25"/>
  <c r="K29" i="25"/>
  <c r="J29" i="25"/>
  <c r="E6" i="25"/>
  <c r="J6" i="25"/>
  <c r="K6" i="25"/>
  <c r="I6" i="25"/>
  <c r="J10" i="25"/>
  <c r="I10" i="25"/>
  <c r="K10" i="25"/>
  <c r="J14" i="25"/>
  <c r="I14" i="25"/>
  <c r="K14" i="25"/>
  <c r="I17" i="25"/>
  <c r="K17" i="25"/>
  <c r="J17" i="25"/>
  <c r="I21" i="25"/>
  <c r="J21" i="25"/>
  <c r="K21" i="25"/>
  <c r="I26" i="25"/>
  <c r="J26" i="25"/>
  <c r="K26" i="25"/>
  <c r="I30" i="25"/>
  <c r="K30" i="25"/>
  <c r="J30" i="25"/>
  <c r="I34" i="25"/>
  <c r="K34" i="25"/>
  <c r="J34" i="25"/>
  <c r="K4" i="25"/>
  <c r="J4" i="25"/>
  <c r="I4" i="25"/>
  <c r="E12" i="25"/>
  <c r="K12" i="25"/>
  <c r="I12" i="25"/>
  <c r="J12" i="25"/>
  <c r="K19" i="25"/>
  <c r="J19" i="25"/>
  <c r="I19" i="25"/>
  <c r="K28" i="25"/>
  <c r="J28" i="25"/>
  <c r="I28" i="25"/>
  <c r="I5" i="25"/>
  <c r="J5" i="25"/>
  <c r="K5" i="25"/>
  <c r="I13" i="25"/>
  <c r="J13" i="25"/>
  <c r="K13" i="25"/>
  <c r="K16" i="25"/>
  <c r="I16" i="25"/>
  <c r="J16" i="25"/>
  <c r="E25" i="25"/>
  <c r="K25" i="25"/>
  <c r="I25" i="25"/>
  <c r="J25" i="25"/>
  <c r="E33" i="25"/>
  <c r="K33" i="25"/>
  <c r="J33" i="25"/>
  <c r="I33" i="25"/>
  <c r="K7" i="25"/>
  <c r="J7" i="25"/>
  <c r="I7" i="25"/>
  <c r="K11" i="25"/>
  <c r="J11" i="25"/>
  <c r="I11" i="25"/>
  <c r="E14" i="25"/>
  <c r="J18" i="25"/>
  <c r="K18" i="25"/>
  <c r="I18" i="25"/>
  <c r="E23" i="25"/>
  <c r="J23" i="25"/>
  <c r="I23" i="25"/>
  <c r="K23" i="25"/>
  <c r="J27" i="25"/>
  <c r="I27" i="25"/>
  <c r="K27" i="25"/>
  <c r="E31" i="25"/>
  <c r="J31" i="25"/>
  <c r="I31" i="25"/>
  <c r="K31" i="25"/>
  <c r="E35" i="25"/>
  <c r="J35" i="25"/>
  <c r="K35" i="25"/>
  <c r="I35" i="25"/>
  <c r="E29" i="25"/>
  <c r="E10" i="25"/>
  <c r="E27" i="25"/>
  <c r="E20" i="25"/>
  <c r="E18" i="25"/>
  <c r="E16" i="25"/>
  <c r="E4" i="25"/>
  <c r="E5" i="25"/>
  <c r="E7" i="25"/>
  <c r="E9" i="25"/>
  <c r="E11" i="25"/>
  <c r="E13" i="25"/>
  <c r="E15" i="25"/>
  <c r="E17" i="25"/>
  <c r="E19" i="25"/>
  <c r="E21" i="25"/>
  <c r="E24" i="25"/>
  <c r="E26" i="25"/>
  <c r="E28" i="25"/>
  <c r="E30" i="25"/>
  <c r="E32" i="25"/>
  <c r="E34" i="25"/>
  <c r="E14" i="24"/>
  <c r="H14" i="24"/>
  <c r="I14" i="24" s="1"/>
  <c r="J14" i="24" s="1"/>
  <c r="C14" i="24"/>
  <c r="K14" i="24" l="1"/>
  <c r="E16" i="24"/>
  <c r="H16" i="24"/>
  <c r="I16" i="24" s="1"/>
  <c r="J16" i="24" s="1"/>
  <c r="E10" i="24"/>
  <c r="H10" i="24"/>
  <c r="I10" i="24"/>
  <c r="J10" i="24" s="1"/>
  <c r="K10" i="24"/>
  <c r="K16" i="24" l="1"/>
  <c r="C10" i="24"/>
  <c r="C16" i="24"/>
  <c r="H19" i="24" l="1"/>
  <c r="I19" i="24" s="1"/>
  <c r="J19" i="24" s="1"/>
  <c r="C20" i="24"/>
  <c r="E20" i="24" s="1"/>
  <c r="C21" i="24"/>
  <c r="E21" i="24" s="1"/>
  <c r="C19" i="24"/>
  <c r="E19" i="24" s="1"/>
  <c r="C18" i="24"/>
  <c r="H18" i="24" s="1"/>
  <c r="C17" i="24"/>
  <c r="H17" i="24" s="1"/>
  <c r="H20" i="24" l="1"/>
  <c r="E17" i="24"/>
  <c r="I18" i="24"/>
  <c r="J18" i="24" s="1"/>
  <c r="K18" i="24"/>
  <c r="I17" i="24"/>
  <c r="J17" i="24" s="1"/>
  <c r="K17" i="24"/>
  <c r="H21" i="24"/>
  <c r="I21" i="24" s="1"/>
  <c r="J21" i="24" s="1"/>
  <c r="E18" i="24"/>
  <c r="K21" i="24"/>
  <c r="K19" i="24"/>
  <c r="C35" i="24"/>
  <c r="H35" i="24" s="1"/>
  <c r="C34" i="24"/>
  <c r="H34" i="24" s="1"/>
  <c r="C33" i="24"/>
  <c r="H33" i="24" s="1"/>
  <c r="C32" i="24"/>
  <c r="H32" i="24" s="1"/>
  <c r="C31" i="24"/>
  <c r="H31" i="24" s="1"/>
  <c r="C30" i="24"/>
  <c r="H30" i="24" s="1"/>
  <c r="C29" i="24"/>
  <c r="H29" i="24" s="1"/>
  <c r="C28" i="24"/>
  <c r="H28" i="24" s="1"/>
  <c r="C27" i="24"/>
  <c r="H27" i="24" s="1"/>
  <c r="C26" i="24"/>
  <c r="H26" i="24" s="1"/>
  <c r="C25" i="24"/>
  <c r="H25" i="24" s="1"/>
  <c r="C24" i="24"/>
  <c r="H24" i="24" s="1"/>
  <c r="C23" i="24"/>
  <c r="H23" i="24" s="1"/>
  <c r="C15" i="24"/>
  <c r="H15" i="24" s="1"/>
  <c r="C13" i="24"/>
  <c r="H13" i="24" s="1"/>
  <c r="C12" i="24"/>
  <c r="H12" i="24" s="1"/>
  <c r="C11" i="24"/>
  <c r="H11" i="24" s="1"/>
  <c r="C9" i="24"/>
  <c r="H9" i="24" s="1"/>
  <c r="C8" i="24"/>
  <c r="H8" i="24" s="1"/>
  <c r="C7" i="24"/>
  <c r="H7" i="24" s="1"/>
  <c r="K7" i="24" s="1"/>
  <c r="C6" i="24"/>
  <c r="H6" i="24" s="1"/>
  <c r="I6" i="24" s="1"/>
  <c r="J6" i="24" s="1"/>
  <c r="C5" i="24"/>
  <c r="H5" i="24" s="1"/>
  <c r="I5" i="24" s="1"/>
  <c r="J5" i="24" s="1"/>
  <c r="C4" i="24"/>
  <c r="H4" i="24" s="1"/>
  <c r="I4" i="24" s="1"/>
  <c r="J4" i="24" s="1"/>
  <c r="I20" i="24" l="1"/>
  <c r="J20" i="24" s="1"/>
  <c r="K20" i="24"/>
  <c r="E24" i="24"/>
  <c r="E25" i="24"/>
  <c r="E26" i="24"/>
  <c r="E33" i="24"/>
  <c r="E34" i="24"/>
  <c r="E35" i="24"/>
  <c r="E9" i="24"/>
  <c r="E11" i="24"/>
  <c r="E12" i="24"/>
  <c r="E13" i="24"/>
  <c r="E15" i="24"/>
  <c r="E28" i="24"/>
  <c r="E29" i="24"/>
  <c r="E30" i="24"/>
  <c r="E31" i="24"/>
  <c r="E27" i="24"/>
  <c r="E23" i="24"/>
  <c r="E32" i="24"/>
  <c r="E8" i="24"/>
  <c r="E7" i="24"/>
  <c r="K6" i="24"/>
  <c r="E6" i="24"/>
  <c r="K5" i="24"/>
  <c r="E5" i="24"/>
  <c r="E4" i="24"/>
  <c r="K4" i="24"/>
  <c r="K8" i="24"/>
  <c r="I8" i="24"/>
  <c r="J8" i="24" s="1"/>
  <c r="K9" i="24"/>
  <c r="I9" i="24"/>
  <c r="J9" i="24" s="1"/>
  <c r="K11" i="24"/>
  <c r="I11" i="24"/>
  <c r="J11" i="24" s="1"/>
  <c r="K12" i="24"/>
  <c r="I12" i="24"/>
  <c r="J12" i="24" s="1"/>
  <c r="K13" i="24"/>
  <c r="I13" i="24"/>
  <c r="J13" i="24" s="1"/>
  <c r="K15" i="24"/>
  <c r="I15" i="24"/>
  <c r="J15" i="24" s="1"/>
  <c r="K23" i="24"/>
  <c r="I23" i="24"/>
  <c r="J23" i="24" s="1"/>
  <c r="K24" i="24"/>
  <c r="I24" i="24"/>
  <c r="J24" i="24" s="1"/>
  <c r="K25" i="24"/>
  <c r="I25" i="24"/>
  <c r="J25" i="24" s="1"/>
  <c r="K26" i="24"/>
  <c r="I26" i="24"/>
  <c r="J26" i="24" s="1"/>
  <c r="K27" i="24"/>
  <c r="I27" i="24"/>
  <c r="J27" i="24" s="1"/>
  <c r="K28" i="24"/>
  <c r="I28" i="24"/>
  <c r="J28" i="24" s="1"/>
  <c r="K29" i="24"/>
  <c r="I29" i="24"/>
  <c r="J29" i="24" s="1"/>
  <c r="K30" i="24"/>
  <c r="I30" i="24"/>
  <c r="J30" i="24" s="1"/>
  <c r="K31" i="24"/>
  <c r="I31" i="24"/>
  <c r="J31" i="24" s="1"/>
  <c r="K32" i="24"/>
  <c r="I32" i="24"/>
  <c r="J32" i="24" s="1"/>
  <c r="K33" i="24"/>
  <c r="I33" i="24"/>
  <c r="J33" i="24" s="1"/>
  <c r="K34" i="24"/>
  <c r="I34" i="24"/>
  <c r="J34" i="24" s="1"/>
  <c r="K35" i="24"/>
  <c r="I35" i="24"/>
  <c r="J35" i="24" s="1"/>
  <c r="I7" i="24"/>
  <c r="J7" i="24" s="1"/>
  <c r="E22" i="23"/>
  <c r="H22" i="23"/>
  <c r="I22" i="23" s="1"/>
  <c r="J22" i="23" s="1"/>
  <c r="H13" i="23"/>
  <c r="I13" i="23" s="1"/>
  <c r="J13" i="23" s="1"/>
  <c r="C13" i="23"/>
  <c r="E13" i="23" s="1"/>
  <c r="K22" i="23" l="1"/>
  <c r="K13" i="23"/>
  <c r="C22" i="23" l="1"/>
  <c r="C8" i="23"/>
  <c r="C27" i="23"/>
  <c r="H27" i="23" s="1"/>
  <c r="C26" i="23"/>
  <c r="H26" i="23" s="1"/>
  <c r="C25" i="23"/>
  <c r="H25" i="23" s="1"/>
  <c r="C24" i="23"/>
  <c r="H24" i="23" s="1"/>
  <c r="C23" i="23"/>
  <c r="H23" i="23" s="1"/>
  <c r="C21" i="23"/>
  <c r="H21" i="23" s="1"/>
  <c r="C20" i="23"/>
  <c r="H20" i="23" s="1"/>
  <c r="E19" i="23"/>
  <c r="C19" i="23"/>
  <c r="H19" i="23" s="1"/>
  <c r="E18" i="23"/>
  <c r="C18" i="23"/>
  <c r="H18" i="23" s="1"/>
  <c r="E17" i="23"/>
  <c r="C17" i="23"/>
  <c r="H17" i="23" s="1"/>
  <c r="E16" i="23"/>
  <c r="C16" i="23"/>
  <c r="H16" i="23" s="1"/>
  <c r="E15" i="23"/>
  <c r="C15" i="23"/>
  <c r="H15" i="23" s="1"/>
  <c r="E12" i="23"/>
  <c r="C12" i="23"/>
  <c r="H12" i="23" s="1"/>
  <c r="E11" i="23"/>
  <c r="C11" i="23"/>
  <c r="H11" i="23" s="1"/>
  <c r="E10" i="23"/>
  <c r="C10" i="23"/>
  <c r="H10" i="23" s="1"/>
  <c r="E9" i="23"/>
  <c r="C9" i="23"/>
  <c r="H9" i="23" s="1"/>
  <c r="E7" i="23"/>
  <c r="C7" i="23"/>
  <c r="H7" i="23" s="1"/>
  <c r="E6" i="23"/>
  <c r="C6" i="23"/>
  <c r="H6" i="23" s="1"/>
  <c r="E5" i="23"/>
  <c r="C5" i="23"/>
  <c r="H5" i="23" s="1"/>
  <c r="E4" i="23"/>
  <c r="C4" i="23"/>
  <c r="H4" i="23" s="1"/>
  <c r="E26" i="23" l="1"/>
  <c r="H8" i="23"/>
  <c r="E8" i="23"/>
  <c r="E27" i="23"/>
  <c r="E21" i="23"/>
  <c r="E25" i="23"/>
  <c r="E24" i="23"/>
  <c r="E23" i="23"/>
  <c r="E20" i="23"/>
  <c r="K4" i="23"/>
  <c r="I4" i="23"/>
  <c r="J4" i="23" s="1"/>
  <c r="K5" i="23"/>
  <c r="I5" i="23"/>
  <c r="J5" i="23" s="1"/>
  <c r="K6" i="23"/>
  <c r="I6" i="23"/>
  <c r="J6" i="23" s="1"/>
  <c r="K7" i="23"/>
  <c r="I7" i="23"/>
  <c r="J7" i="23" s="1"/>
  <c r="K9" i="23"/>
  <c r="I9" i="23"/>
  <c r="J9" i="23" s="1"/>
  <c r="K10" i="23"/>
  <c r="I10" i="23"/>
  <c r="J10" i="23" s="1"/>
  <c r="K11" i="23"/>
  <c r="I11" i="23"/>
  <c r="J11" i="23" s="1"/>
  <c r="K12" i="23"/>
  <c r="I12" i="23"/>
  <c r="J12" i="23" s="1"/>
  <c r="K15" i="23"/>
  <c r="I15" i="23"/>
  <c r="J15" i="23" s="1"/>
  <c r="K16" i="23"/>
  <c r="I16" i="23"/>
  <c r="J16" i="23" s="1"/>
  <c r="K17" i="23"/>
  <c r="I17" i="23"/>
  <c r="J17" i="23" s="1"/>
  <c r="K18" i="23"/>
  <c r="I18" i="23"/>
  <c r="J18" i="23" s="1"/>
  <c r="K19" i="23"/>
  <c r="I19" i="23"/>
  <c r="J19" i="23" s="1"/>
  <c r="K20" i="23"/>
  <c r="I20" i="23"/>
  <c r="J20" i="23" s="1"/>
  <c r="K21" i="23"/>
  <c r="I21" i="23"/>
  <c r="J21" i="23" s="1"/>
  <c r="K23" i="23"/>
  <c r="I23" i="23"/>
  <c r="J23" i="23" s="1"/>
  <c r="K24" i="23"/>
  <c r="I24" i="23"/>
  <c r="J24" i="23" s="1"/>
  <c r="K25" i="23"/>
  <c r="I25" i="23"/>
  <c r="J25" i="23" s="1"/>
  <c r="K26" i="23"/>
  <c r="I26" i="23"/>
  <c r="J26" i="23" s="1"/>
  <c r="K27" i="23"/>
  <c r="I27" i="23"/>
  <c r="J27" i="23" s="1"/>
  <c r="I8" i="23" l="1"/>
  <c r="J8" i="23" s="1"/>
  <c r="K8" i="23"/>
  <c r="C25" i="22"/>
  <c r="E25" i="22" s="1"/>
  <c r="C24" i="22"/>
  <c r="E24" i="22" s="1"/>
  <c r="C23" i="22"/>
  <c r="E23" i="22" s="1"/>
  <c r="C22" i="22"/>
  <c r="E22" i="22" s="1"/>
  <c r="C21" i="22"/>
  <c r="E21" i="22" s="1"/>
  <c r="C20" i="22"/>
  <c r="E20" i="22" s="1"/>
  <c r="C19" i="22"/>
  <c r="E19" i="22" s="1"/>
  <c r="C18" i="22"/>
  <c r="E18" i="22" s="1"/>
  <c r="C17" i="22"/>
  <c r="E17" i="22" s="1"/>
  <c r="C16" i="22"/>
  <c r="E16" i="22" s="1"/>
  <c r="C15" i="22"/>
  <c r="E15" i="22" s="1"/>
  <c r="C14" i="22"/>
  <c r="E14" i="22" s="1"/>
  <c r="C11" i="22"/>
  <c r="E11" i="22" s="1"/>
  <c r="C10" i="22"/>
  <c r="E10" i="22" s="1"/>
  <c r="C9" i="22"/>
  <c r="E9" i="22" s="1"/>
  <c r="H8" i="22"/>
  <c r="C8" i="22"/>
  <c r="E8" i="22" s="1"/>
  <c r="C7" i="22"/>
  <c r="E7" i="22" s="1"/>
  <c r="C6" i="22"/>
  <c r="E6" i="22" s="1"/>
  <c r="C5" i="22"/>
  <c r="E5" i="22" s="1"/>
  <c r="C4" i="22"/>
  <c r="E4" i="22" s="1"/>
  <c r="H10" i="22" l="1"/>
  <c r="H6" i="22"/>
  <c r="H4" i="22"/>
  <c r="K4" i="22"/>
  <c r="I4" i="22"/>
  <c r="J4" i="22" s="1"/>
  <c r="K6" i="22"/>
  <c r="I6" i="22"/>
  <c r="J6" i="22" s="1"/>
  <c r="K8" i="22"/>
  <c r="I8" i="22"/>
  <c r="J8" i="22" s="1"/>
  <c r="K10" i="22"/>
  <c r="I10" i="22"/>
  <c r="J10" i="22" s="1"/>
  <c r="H5" i="22"/>
  <c r="H7" i="22"/>
  <c r="H9" i="22"/>
  <c r="H11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C6" i="21"/>
  <c r="E6" i="21"/>
  <c r="H6" i="21"/>
  <c r="I6" i="21"/>
  <c r="J6" i="21" s="1"/>
  <c r="K6" i="21"/>
  <c r="K25" i="22" l="1"/>
  <c r="I25" i="22"/>
  <c r="J25" i="22" s="1"/>
  <c r="K23" i="22"/>
  <c r="I23" i="22"/>
  <c r="J23" i="22" s="1"/>
  <c r="K21" i="22"/>
  <c r="I21" i="22"/>
  <c r="J21" i="22" s="1"/>
  <c r="K19" i="22"/>
  <c r="I19" i="22"/>
  <c r="J19" i="22" s="1"/>
  <c r="K17" i="22"/>
  <c r="I17" i="22"/>
  <c r="J17" i="22" s="1"/>
  <c r="K15" i="22"/>
  <c r="I15" i="22"/>
  <c r="J15" i="22" s="1"/>
  <c r="K11" i="22"/>
  <c r="I11" i="22"/>
  <c r="J11" i="22" s="1"/>
  <c r="K7" i="22"/>
  <c r="I7" i="22"/>
  <c r="J7" i="22" s="1"/>
  <c r="K24" i="22"/>
  <c r="I24" i="22"/>
  <c r="J24" i="22" s="1"/>
  <c r="K22" i="22"/>
  <c r="I22" i="22"/>
  <c r="J22" i="22" s="1"/>
  <c r="K20" i="22"/>
  <c r="I20" i="22"/>
  <c r="J20" i="22" s="1"/>
  <c r="K18" i="22"/>
  <c r="I18" i="22"/>
  <c r="J18" i="22" s="1"/>
  <c r="K16" i="22"/>
  <c r="I16" i="22"/>
  <c r="J16" i="22" s="1"/>
  <c r="K14" i="22"/>
  <c r="I14" i="22"/>
  <c r="J14" i="22" s="1"/>
  <c r="K9" i="22"/>
  <c r="I9" i="22"/>
  <c r="J9" i="22" s="1"/>
  <c r="K5" i="22"/>
  <c r="I5" i="22"/>
  <c r="J5" i="22" s="1"/>
  <c r="C25" i="21"/>
  <c r="E25" i="21" s="1"/>
  <c r="C24" i="21"/>
  <c r="E24" i="21" s="1"/>
  <c r="C23" i="21"/>
  <c r="E23" i="21" s="1"/>
  <c r="C22" i="21"/>
  <c r="E22" i="21" s="1"/>
  <c r="C21" i="21"/>
  <c r="E21" i="21" s="1"/>
  <c r="C20" i="21"/>
  <c r="E20" i="21" s="1"/>
  <c r="C19" i="21"/>
  <c r="E19" i="21" s="1"/>
  <c r="C18" i="21"/>
  <c r="H18" i="21" s="1"/>
  <c r="C17" i="21"/>
  <c r="H17" i="21" s="1"/>
  <c r="C16" i="21"/>
  <c r="H16" i="21" s="1"/>
  <c r="C15" i="21"/>
  <c r="H15" i="21" s="1"/>
  <c r="C14" i="21"/>
  <c r="H14" i="21" s="1"/>
  <c r="C11" i="21"/>
  <c r="H11" i="21" s="1"/>
  <c r="C10" i="21"/>
  <c r="H10" i="21" s="1"/>
  <c r="C9" i="21"/>
  <c r="H9" i="21" s="1"/>
  <c r="C8" i="21"/>
  <c r="H8" i="21" s="1"/>
  <c r="C7" i="21"/>
  <c r="H7" i="21" s="1"/>
  <c r="C5" i="21"/>
  <c r="H5" i="21" s="1"/>
  <c r="C4" i="21"/>
  <c r="H4" i="21" s="1"/>
  <c r="E23" i="20"/>
  <c r="H23" i="20"/>
  <c r="I23" i="20" s="1"/>
  <c r="J23" i="20" s="1"/>
  <c r="C23" i="20"/>
  <c r="C18" i="20"/>
  <c r="E4" i="21" l="1"/>
  <c r="E5" i="21"/>
  <c r="E7" i="21"/>
  <c r="E8" i="21"/>
  <c r="E9" i="21"/>
  <c r="E10" i="21"/>
  <c r="E11" i="21"/>
  <c r="E14" i="21"/>
  <c r="E15" i="21"/>
  <c r="E16" i="21"/>
  <c r="E17" i="21"/>
  <c r="E18" i="21"/>
  <c r="H19" i="21"/>
  <c r="K4" i="21"/>
  <c r="I4" i="21"/>
  <c r="J4" i="21" s="1"/>
  <c r="K5" i="21"/>
  <c r="I5" i="21"/>
  <c r="J5" i="21" s="1"/>
  <c r="K7" i="21"/>
  <c r="I7" i="21"/>
  <c r="J7" i="21" s="1"/>
  <c r="K8" i="21"/>
  <c r="I8" i="21"/>
  <c r="J8" i="21" s="1"/>
  <c r="K9" i="21"/>
  <c r="I9" i="21"/>
  <c r="J9" i="21" s="1"/>
  <c r="K10" i="21"/>
  <c r="I10" i="21"/>
  <c r="J10" i="21" s="1"/>
  <c r="K11" i="21"/>
  <c r="I11" i="21"/>
  <c r="J11" i="21" s="1"/>
  <c r="K14" i="21"/>
  <c r="I14" i="21"/>
  <c r="J14" i="21" s="1"/>
  <c r="K15" i="21"/>
  <c r="I15" i="21"/>
  <c r="J15" i="21" s="1"/>
  <c r="K16" i="21"/>
  <c r="I16" i="21"/>
  <c r="J16" i="21" s="1"/>
  <c r="K17" i="21"/>
  <c r="I17" i="21"/>
  <c r="J17" i="21" s="1"/>
  <c r="K18" i="21"/>
  <c r="I18" i="21"/>
  <c r="J18" i="21" s="1"/>
  <c r="H20" i="21"/>
  <c r="H21" i="21"/>
  <c r="H22" i="21"/>
  <c r="H23" i="21"/>
  <c r="H24" i="21"/>
  <c r="H25" i="21"/>
  <c r="K23" i="20"/>
  <c r="C20" i="20"/>
  <c r="C22" i="20"/>
  <c r="C24" i="20"/>
  <c r="E24" i="20" s="1"/>
  <c r="E20" i="20"/>
  <c r="H20" i="20"/>
  <c r="I20" i="20" s="1"/>
  <c r="J20" i="20" s="1"/>
  <c r="E21" i="20"/>
  <c r="H21" i="20"/>
  <c r="I21" i="20" s="1"/>
  <c r="J21" i="20" s="1"/>
  <c r="K21" i="20"/>
  <c r="E22" i="20"/>
  <c r="H22" i="20"/>
  <c r="I22" i="20" s="1"/>
  <c r="J22" i="20" s="1"/>
  <c r="H24" i="20"/>
  <c r="I24" i="20" s="1"/>
  <c r="J24" i="20" s="1"/>
  <c r="C21" i="20"/>
  <c r="I19" i="21" l="1"/>
  <c r="J19" i="21" s="1"/>
  <c r="K19" i="21"/>
  <c r="K25" i="21"/>
  <c r="I25" i="21"/>
  <c r="J25" i="21" s="1"/>
  <c r="K23" i="21"/>
  <c r="I23" i="21"/>
  <c r="J23" i="21" s="1"/>
  <c r="K21" i="21"/>
  <c r="I21" i="21"/>
  <c r="J21" i="21" s="1"/>
  <c r="K24" i="21"/>
  <c r="I24" i="21"/>
  <c r="J24" i="21" s="1"/>
  <c r="K22" i="21"/>
  <c r="I22" i="21"/>
  <c r="J22" i="21" s="1"/>
  <c r="K20" i="21"/>
  <c r="I20" i="21"/>
  <c r="J20" i="21" s="1"/>
  <c r="K24" i="20"/>
  <c r="K22" i="20"/>
  <c r="K20" i="20"/>
  <c r="C19" i="20"/>
  <c r="E19" i="20" s="1"/>
  <c r="C17" i="20"/>
  <c r="E17" i="20" s="1"/>
  <c r="C16" i="20"/>
  <c r="E16" i="20" s="1"/>
  <c r="C15" i="20"/>
  <c r="E15" i="20" s="1"/>
  <c r="C14" i="20"/>
  <c r="E14" i="20" s="1"/>
  <c r="C13" i="20"/>
  <c r="E13" i="20" s="1"/>
  <c r="C10" i="20"/>
  <c r="E10" i="20" s="1"/>
  <c r="C9" i="20"/>
  <c r="E9" i="20" s="1"/>
  <c r="C8" i="20"/>
  <c r="E8" i="20" s="1"/>
  <c r="C7" i="20"/>
  <c r="E7" i="20" s="1"/>
  <c r="C6" i="20"/>
  <c r="E6" i="20" s="1"/>
  <c r="C5" i="20"/>
  <c r="E5" i="20" s="1"/>
  <c r="C4" i="20"/>
  <c r="E4" i="20" s="1"/>
  <c r="H4" i="20" l="1"/>
  <c r="H5" i="20"/>
  <c r="H6" i="20"/>
  <c r="H7" i="20"/>
  <c r="H8" i="20"/>
  <c r="H9" i="20"/>
  <c r="H10" i="20"/>
  <c r="H13" i="20"/>
  <c r="H14" i="20"/>
  <c r="H15" i="20"/>
  <c r="H16" i="20"/>
  <c r="H17" i="20"/>
  <c r="H19" i="20"/>
  <c r="C16" i="19"/>
  <c r="E16" i="19" s="1"/>
  <c r="K17" i="20" l="1"/>
  <c r="I17" i="20"/>
  <c r="J17" i="20" s="1"/>
  <c r="K15" i="20"/>
  <c r="I15" i="20"/>
  <c r="J15" i="20" s="1"/>
  <c r="K13" i="20"/>
  <c r="I13" i="20"/>
  <c r="J13" i="20" s="1"/>
  <c r="K9" i="20"/>
  <c r="I9" i="20"/>
  <c r="J9" i="20" s="1"/>
  <c r="K7" i="20"/>
  <c r="I7" i="20"/>
  <c r="J7" i="20" s="1"/>
  <c r="K5" i="20"/>
  <c r="I5" i="20"/>
  <c r="J5" i="20" s="1"/>
  <c r="K19" i="20"/>
  <c r="I19" i="20"/>
  <c r="J19" i="20" s="1"/>
  <c r="K16" i="20"/>
  <c r="I16" i="20"/>
  <c r="J16" i="20" s="1"/>
  <c r="K14" i="20"/>
  <c r="I14" i="20"/>
  <c r="J14" i="20" s="1"/>
  <c r="K10" i="20"/>
  <c r="I10" i="20"/>
  <c r="J10" i="20" s="1"/>
  <c r="K8" i="20"/>
  <c r="I8" i="20"/>
  <c r="J8" i="20" s="1"/>
  <c r="K6" i="20"/>
  <c r="I6" i="20"/>
  <c r="J6" i="20" s="1"/>
  <c r="K4" i="20"/>
  <c r="I4" i="20"/>
  <c r="J4" i="20" s="1"/>
  <c r="H16" i="19"/>
  <c r="C10" i="19"/>
  <c r="H10" i="19" s="1"/>
  <c r="I10" i="19" s="1"/>
  <c r="J10" i="19" s="1"/>
  <c r="C18" i="19"/>
  <c r="H18" i="19" s="1"/>
  <c r="I18" i="19" s="1"/>
  <c r="J18" i="19" s="1"/>
  <c r="C17" i="19"/>
  <c r="H17" i="19" s="1"/>
  <c r="I17" i="19" s="1"/>
  <c r="J17" i="19" s="1"/>
  <c r="E17" i="19" l="1"/>
  <c r="E10" i="19"/>
  <c r="I16" i="19"/>
  <c r="J16" i="19" s="1"/>
  <c r="K16" i="19"/>
  <c r="K10" i="19"/>
  <c r="E18" i="19"/>
  <c r="K18" i="19"/>
  <c r="K17" i="19"/>
  <c r="C9" i="19"/>
  <c r="E9" i="19" s="1"/>
  <c r="C8" i="19"/>
  <c r="H8" i="19" s="1"/>
  <c r="I8" i="19" s="1"/>
  <c r="J8" i="19" s="1"/>
  <c r="E8" i="19" l="1"/>
  <c r="H9" i="19"/>
  <c r="I9" i="19" s="1"/>
  <c r="J9" i="19" s="1"/>
  <c r="K8" i="19"/>
  <c r="C13" i="19"/>
  <c r="E13" i="19" s="1"/>
  <c r="H13" i="19"/>
  <c r="I13" i="19" s="1"/>
  <c r="J13" i="19" s="1"/>
  <c r="C14" i="19"/>
  <c r="E14" i="19" s="1"/>
  <c r="H14" i="19"/>
  <c r="I14" i="19" s="1"/>
  <c r="J14" i="19" s="1"/>
  <c r="C15" i="19"/>
  <c r="E15" i="19" s="1"/>
  <c r="C7" i="19"/>
  <c r="E7" i="19" s="1"/>
  <c r="C6" i="19"/>
  <c r="E6" i="19" s="1"/>
  <c r="C5" i="19"/>
  <c r="E5" i="19" s="1"/>
  <c r="C4" i="19"/>
  <c r="E4" i="19" s="1"/>
  <c r="K14" i="19" l="1"/>
  <c r="K9" i="19"/>
  <c r="K13" i="19"/>
  <c r="H15" i="19"/>
  <c r="I15" i="19" s="1"/>
  <c r="J15" i="19" s="1"/>
  <c r="H4" i="19"/>
  <c r="H5" i="19"/>
  <c r="H6" i="19"/>
  <c r="H7" i="19"/>
  <c r="C13" i="18"/>
  <c r="H13" i="18" s="1"/>
  <c r="C12" i="18"/>
  <c r="H12" i="18" s="1"/>
  <c r="C11" i="18"/>
  <c r="H11" i="18" s="1"/>
  <c r="C10" i="18"/>
  <c r="H10" i="18" s="1"/>
  <c r="C9" i="18"/>
  <c r="H9" i="18" s="1"/>
  <c r="C8" i="18"/>
  <c r="H8" i="18" s="1"/>
  <c r="C7" i="18"/>
  <c r="H7" i="18" s="1"/>
  <c r="C6" i="18"/>
  <c r="H6" i="18" s="1"/>
  <c r="C5" i="18"/>
  <c r="H5" i="18" s="1"/>
  <c r="C4" i="18"/>
  <c r="H4" i="18" s="1"/>
  <c r="K15" i="19" l="1"/>
  <c r="K7" i="19"/>
  <c r="I7" i="19"/>
  <c r="J7" i="19" s="1"/>
  <c r="K5" i="19"/>
  <c r="I5" i="19"/>
  <c r="J5" i="19" s="1"/>
  <c r="K6" i="19"/>
  <c r="I6" i="19"/>
  <c r="J6" i="19" s="1"/>
  <c r="K4" i="19"/>
  <c r="I4" i="19"/>
  <c r="J4" i="19" s="1"/>
  <c r="E8" i="18"/>
  <c r="E4" i="18"/>
  <c r="E13" i="18"/>
  <c r="E12" i="18"/>
  <c r="E11" i="18"/>
  <c r="E10" i="18"/>
  <c r="E9" i="18"/>
  <c r="E7" i="18"/>
  <c r="E6" i="18"/>
  <c r="E5" i="18"/>
  <c r="K4" i="18"/>
  <c r="I4" i="18"/>
  <c r="J4" i="18" s="1"/>
  <c r="K5" i="18"/>
  <c r="I5" i="18"/>
  <c r="J5" i="18" s="1"/>
  <c r="K6" i="18"/>
  <c r="I6" i="18"/>
  <c r="J6" i="18" s="1"/>
  <c r="K7" i="18"/>
  <c r="I7" i="18"/>
  <c r="J7" i="18" s="1"/>
  <c r="K8" i="18"/>
  <c r="I8" i="18"/>
  <c r="J8" i="18" s="1"/>
  <c r="K9" i="18"/>
  <c r="I9" i="18"/>
  <c r="J9" i="18" s="1"/>
  <c r="K10" i="18"/>
  <c r="I10" i="18"/>
  <c r="J10" i="18" s="1"/>
  <c r="K11" i="18"/>
  <c r="I11" i="18"/>
  <c r="J11" i="18" s="1"/>
  <c r="K12" i="18"/>
  <c r="I12" i="18"/>
  <c r="J12" i="18" s="1"/>
  <c r="K13" i="18"/>
  <c r="I13" i="18"/>
  <c r="J13" i="18" s="1"/>
  <c r="C4" i="17"/>
  <c r="E4" i="17"/>
  <c r="H4" i="17"/>
  <c r="C5" i="17"/>
  <c r="E5" i="17" s="1"/>
  <c r="C6" i="17"/>
  <c r="E6" i="17" s="1"/>
  <c r="H6" i="17"/>
  <c r="C7" i="17"/>
  <c r="E7" i="17" s="1"/>
  <c r="H7" i="17"/>
  <c r="C8" i="17"/>
  <c r="E8" i="17"/>
  <c r="H8" i="17"/>
  <c r="C9" i="17"/>
  <c r="E9" i="17" s="1"/>
  <c r="C10" i="17"/>
  <c r="E10" i="17" s="1"/>
  <c r="H10" i="17"/>
  <c r="C11" i="17"/>
  <c r="E11" i="17" s="1"/>
  <c r="H11" i="17"/>
  <c r="C12" i="17"/>
  <c r="E12" i="17"/>
  <c r="H12" i="17"/>
  <c r="C13" i="17"/>
  <c r="E13" i="17" s="1"/>
  <c r="C14" i="17"/>
  <c r="E14" i="17" s="1"/>
  <c r="H14" i="17"/>
  <c r="H13" i="17" l="1"/>
  <c r="H9" i="17"/>
  <c r="H5" i="17"/>
  <c r="I6" i="17"/>
  <c r="J6" i="17" s="1"/>
  <c r="K6" i="17" l="1"/>
  <c r="K8" i="17" l="1"/>
  <c r="I8" i="17"/>
  <c r="J8" i="17" s="1"/>
  <c r="K12" i="17"/>
  <c r="I12" i="17"/>
  <c r="J12" i="17" s="1"/>
  <c r="K5" i="17"/>
  <c r="I5" i="17"/>
  <c r="J5" i="17" s="1"/>
  <c r="K10" i="17"/>
  <c r="I10" i="17"/>
  <c r="J10" i="17" s="1"/>
  <c r="K14" i="17"/>
  <c r="I14" i="17"/>
  <c r="J14" i="17" s="1"/>
  <c r="C13" i="16"/>
  <c r="H13" i="16" s="1"/>
  <c r="C12" i="16"/>
  <c r="E12" i="16" s="1"/>
  <c r="C11" i="16"/>
  <c r="H11" i="16" s="1"/>
  <c r="C10" i="16"/>
  <c r="E10" i="16" s="1"/>
  <c r="C9" i="16"/>
  <c r="H9" i="16" s="1"/>
  <c r="C8" i="16"/>
  <c r="E8" i="16" s="1"/>
  <c r="E7" i="16"/>
  <c r="C7" i="16"/>
  <c r="H7" i="16" s="1"/>
  <c r="C6" i="16"/>
  <c r="E6" i="16" s="1"/>
  <c r="C5" i="16"/>
  <c r="H5" i="16" s="1"/>
  <c r="C4" i="16"/>
  <c r="E4" i="16" s="1"/>
  <c r="C5" i="15"/>
  <c r="E5" i="15" s="1"/>
  <c r="H5" i="15"/>
  <c r="I5" i="15" s="1"/>
  <c r="E11" i="16" l="1"/>
  <c r="I11" i="17"/>
  <c r="J11" i="17" s="1"/>
  <c r="K11" i="17"/>
  <c r="I7" i="17"/>
  <c r="J7" i="17" s="1"/>
  <c r="K7" i="17"/>
  <c r="I13" i="17"/>
  <c r="J13" i="17" s="1"/>
  <c r="K13" i="17"/>
  <c r="I9" i="17"/>
  <c r="J9" i="17" s="1"/>
  <c r="K9" i="17"/>
  <c r="I4" i="17"/>
  <c r="J4" i="17" s="1"/>
  <c r="K4" i="17"/>
  <c r="E5" i="16"/>
  <c r="E9" i="16"/>
  <c r="E13" i="16"/>
  <c r="J7" i="16"/>
  <c r="I7" i="16"/>
  <c r="J11" i="16"/>
  <c r="I11" i="16"/>
  <c r="J5" i="16"/>
  <c r="I5" i="16"/>
  <c r="J9" i="16"/>
  <c r="I9" i="16"/>
  <c r="J13" i="16"/>
  <c r="I13" i="16"/>
  <c r="H4" i="16"/>
  <c r="H6" i="16"/>
  <c r="H8" i="16"/>
  <c r="H10" i="16"/>
  <c r="H12" i="16"/>
  <c r="J5" i="15"/>
  <c r="C13" i="15"/>
  <c r="E13" i="15" s="1"/>
  <c r="I10" i="16" l="1"/>
  <c r="J10" i="16"/>
  <c r="I6" i="16"/>
  <c r="J6" i="16"/>
  <c r="I12" i="16"/>
  <c r="J12" i="16"/>
  <c r="I8" i="16"/>
  <c r="J8" i="16"/>
  <c r="I4" i="16"/>
  <c r="J4" i="16"/>
  <c r="H13" i="15"/>
  <c r="I13" i="15" s="1"/>
  <c r="J13" i="15"/>
  <c r="C12" i="15"/>
  <c r="E12" i="15" s="1"/>
  <c r="C11" i="15"/>
  <c r="H11" i="15" s="1"/>
  <c r="C10" i="15"/>
  <c r="H10" i="15" s="1"/>
  <c r="C9" i="15"/>
  <c r="H9" i="15" s="1"/>
  <c r="C8" i="15"/>
  <c r="E8" i="15" s="1"/>
  <c r="C7" i="15"/>
  <c r="E7" i="15" s="1"/>
  <c r="C6" i="15"/>
  <c r="E6" i="15" s="1"/>
  <c r="C4" i="15"/>
  <c r="H4" i="15" s="1"/>
  <c r="H12" i="15" l="1"/>
  <c r="E11" i="15"/>
  <c r="E4" i="15"/>
  <c r="E9" i="15"/>
  <c r="I9" i="15"/>
  <c r="J9" i="15"/>
  <c r="J10" i="15"/>
  <c r="I10" i="15"/>
  <c r="J4" i="15"/>
  <c r="I4" i="15"/>
  <c r="I11" i="15"/>
  <c r="J11" i="15"/>
  <c r="H6" i="15"/>
  <c r="H7" i="15"/>
  <c r="H8" i="15"/>
  <c r="E10" i="15"/>
  <c r="H17" i="14"/>
  <c r="I17" i="14" s="1"/>
  <c r="C17" i="14"/>
  <c r="E17" i="14" s="1"/>
  <c r="C16" i="14"/>
  <c r="H16" i="14" s="1"/>
  <c r="C15" i="14"/>
  <c r="E15" i="14" s="1"/>
  <c r="C14" i="14"/>
  <c r="H14" i="14" s="1"/>
  <c r="C13" i="14"/>
  <c r="E13" i="14" s="1"/>
  <c r="E12" i="14"/>
  <c r="C12" i="14"/>
  <c r="H12" i="14" s="1"/>
  <c r="C11" i="14"/>
  <c r="E11" i="14" s="1"/>
  <c r="C10" i="14"/>
  <c r="H10" i="14" s="1"/>
  <c r="C9" i="14"/>
  <c r="E9" i="14" s="1"/>
  <c r="C8" i="14"/>
  <c r="H8" i="14" s="1"/>
  <c r="C7" i="14"/>
  <c r="E7" i="14" s="1"/>
  <c r="C6" i="14"/>
  <c r="H6" i="14" s="1"/>
  <c r="C5" i="14"/>
  <c r="E5" i="14" s="1"/>
  <c r="C4" i="14"/>
  <c r="H4" i="14" s="1"/>
  <c r="E10" i="14" l="1"/>
  <c r="I12" i="15"/>
  <c r="J12" i="15"/>
  <c r="J8" i="15"/>
  <c r="I8" i="15"/>
  <c r="I7" i="15"/>
  <c r="J7" i="15"/>
  <c r="J6" i="15"/>
  <c r="I6" i="15"/>
  <c r="J17" i="14"/>
  <c r="E14" i="14"/>
  <c r="E16" i="14"/>
  <c r="E8" i="14"/>
  <c r="E6" i="14"/>
  <c r="E4" i="14"/>
  <c r="J4" i="14"/>
  <c r="I4" i="14"/>
  <c r="J8" i="14"/>
  <c r="I8" i="14"/>
  <c r="J12" i="14"/>
  <c r="I12" i="14"/>
  <c r="J16" i="14"/>
  <c r="I16" i="14"/>
  <c r="J6" i="14"/>
  <c r="I6" i="14"/>
  <c r="J10" i="14"/>
  <c r="I10" i="14"/>
  <c r="J14" i="14"/>
  <c r="I14" i="14"/>
  <c r="H5" i="14"/>
  <c r="H7" i="14"/>
  <c r="H9" i="14"/>
  <c r="H11" i="14"/>
  <c r="H13" i="14"/>
  <c r="H15" i="14"/>
  <c r="C16" i="13"/>
  <c r="E16" i="13" s="1"/>
  <c r="C15" i="13"/>
  <c r="E15" i="13" s="1"/>
  <c r="C14" i="13"/>
  <c r="E14" i="13" s="1"/>
  <c r="I15" i="14" l="1"/>
  <c r="J15" i="14"/>
  <c r="I11" i="14"/>
  <c r="J11" i="14"/>
  <c r="I7" i="14"/>
  <c r="J7" i="14"/>
  <c r="I13" i="14"/>
  <c r="J13" i="14"/>
  <c r="I9" i="14"/>
  <c r="J9" i="14"/>
  <c r="I5" i="14"/>
  <c r="J5" i="14"/>
  <c r="H16" i="13"/>
  <c r="I16" i="13" s="1"/>
  <c r="H15" i="13"/>
  <c r="I15" i="13" s="1"/>
  <c r="H14" i="13"/>
  <c r="I14" i="13" s="1"/>
  <c r="J16" i="13"/>
  <c r="J14" i="13"/>
  <c r="J15" i="13" l="1"/>
  <c r="C13" i="13"/>
  <c r="C12" i="13"/>
  <c r="C11" i="13"/>
  <c r="C10" i="13"/>
  <c r="H10" i="13" s="1"/>
  <c r="I10" i="13" s="1"/>
  <c r="E10" i="13" l="1"/>
  <c r="H12" i="13"/>
  <c r="E12" i="13"/>
  <c r="H11" i="13"/>
  <c r="E11" i="13"/>
  <c r="H13" i="13"/>
  <c r="E13" i="13"/>
  <c r="J10" i="13"/>
  <c r="C9" i="13"/>
  <c r="H9" i="13" s="1"/>
  <c r="C8" i="13"/>
  <c r="E8" i="13" s="1"/>
  <c r="C7" i="13"/>
  <c r="H7" i="13" s="1"/>
  <c r="C6" i="13"/>
  <c r="E6" i="13" s="1"/>
  <c r="C5" i="13"/>
  <c r="H5" i="13" s="1"/>
  <c r="C4" i="13"/>
  <c r="E4" i="13" s="1"/>
  <c r="I13" i="13" l="1"/>
  <c r="J13" i="13"/>
  <c r="I11" i="13"/>
  <c r="J11" i="13"/>
  <c r="I12" i="13"/>
  <c r="J12" i="13"/>
  <c r="E5" i="13"/>
  <c r="E9" i="13"/>
  <c r="E7" i="13"/>
  <c r="J7" i="13"/>
  <c r="I7" i="13"/>
  <c r="J5" i="13"/>
  <c r="I5" i="13"/>
  <c r="J9" i="13"/>
  <c r="I9" i="13"/>
  <c r="H4" i="13"/>
  <c r="H6" i="13"/>
  <c r="H8" i="13"/>
  <c r="C25" i="12"/>
  <c r="E25" i="12"/>
  <c r="H25" i="12"/>
  <c r="I25" i="12" s="1"/>
  <c r="I8" i="13" l="1"/>
  <c r="J8" i="13"/>
  <c r="I6" i="13"/>
  <c r="J6" i="13"/>
  <c r="I4" i="13"/>
  <c r="J4" i="13"/>
  <c r="J25" i="12"/>
  <c r="C24" i="12"/>
  <c r="E24" i="12" s="1"/>
  <c r="C23" i="12"/>
  <c r="H23" i="12" s="1"/>
  <c r="C22" i="12"/>
  <c r="E22" i="12" s="1"/>
  <c r="C21" i="12"/>
  <c r="H21" i="12" s="1"/>
  <c r="C20" i="12"/>
  <c r="E20" i="12" s="1"/>
  <c r="C19" i="12"/>
  <c r="H19" i="12" s="1"/>
  <c r="C18" i="12"/>
  <c r="E18" i="12" s="1"/>
  <c r="C17" i="12"/>
  <c r="H17" i="12" s="1"/>
  <c r="C16" i="12"/>
  <c r="E16" i="12" s="1"/>
  <c r="E15" i="12"/>
  <c r="C15" i="12"/>
  <c r="H15" i="12" s="1"/>
  <c r="C14" i="12"/>
  <c r="E14" i="12" s="1"/>
  <c r="C13" i="12"/>
  <c r="H13" i="12" s="1"/>
  <c r="C12" i="12"/>
  <c r="E12" i="12" s="1"/>
  <c r="C11" i="12"/>
  <c r="H11" i="12" s="1"/>
  <c r="C10" i="12"/>
  <c r="E10" i="12" s="1"/>
  <c r="C9" i="12"/>
  <c r="H9" i="12" s="1"/>
  <c r="C8" i="12"/>
  <c r="E8" i="12" s="1"/>
  <c r="C7" i="12"/>
  <c r="H7" i="12" s="1"/>
  <c r="C6" i="12"/>
  <c r="E6" i="12" s="1"/>
  <c r="C5" i="12"/>
  <c r="H5" i="12" s="1"/>
  <c r="C4" i="12"/>
  <c r="E4" i="12" s="1"/>
  <c r="E5" i="12" l="1"/>
  <c r="E19" i="12"/>
  <c r="E7" i="12"/>
  <c r="E17" i="12"/>
  <c r="E23" i="12"/>
  <c r="E21" i="12"/>
  <c r="E13" i="12"/>
  <c r="E11" i="12"/>
  <c r="E9" i="12"/>
  <c r="J5" i="12"/>
  <c r="I5" i="12"/>
  <c r="J9" i="12"/>
  <c r="I9" i="12"/>
  <c r="J13" i="12"/>
  <c r="I13" i="12"/>
  <c r="J17" i="12"/>
  <c r="I17" i="12"/>
  <c r="J21" i="12"/>
  <c r="I21" i="12"/>
  <c r="J7" i="12"/>
  <c r="I7" i="12"/>
  <c r="J11" i="12"/>
  <c r="I11" i="12"/>
  <c r="J15" i="12"/>
  <c r="I15" i="12"/>
  <c r="J19" i="12"/>
  <c r="I19" i="12"/>
  <c r="J23" i="12"/>
  <c r="I23" i="12"/>
  <c r="H4" i="12"/>
  <c r="H6" i="12"/>
  <c r="H8" i="12"/>
  <c r="H10" i="12"/>
  <c r="H12" i="12"/>
  <c r="H14" i="12"/>
  <c r="H16" i="12"/>
  <c r="H18" i="12"/>
  <c r="H20" i="12"/>
  <c r="H22" i="12"/>
  <c r="H24" i="12"/>
  <c r="H25" i="11"/>
  <c r="I25" i="11" s="1"/>
  <c r="C25" i="11"/>
  <c r="E25" i="11" s="1"/>
  <c r="C24" i="11"/>
  <c r="E24" i="11" s="1"/>
  <c r="H24" i="11" l="1"/>
  <c r="I24" i="11" s="1"/>
  <c r="I22" i="12"/>
  <c r="J22" i="12"/>
  <c r="I18" i="12"/>
  <c r="J18" i="12"/>
  <c r="I14" i="12"/>
  <c r="J14" i="12"/>
  <c r="I10" i="12"/>
  <c r="J10" i="12"/>
  <c r="I6" i="12"/>
  <c r="J6" i="12"/>
  <c r="I24" i="12"/>
  <c r="J24" i="12"/>
  <c r="I20" i="12"/>
  <c r="J20" i="12"/>
  <c r="I16" i="12"/>
  <c r="J16" i="12"/>
  <c r="I12" i="12"/>
  <c r="J12" i="12"/>
  <c r="I8" i="12"/>
  <c r="J8" i="12"/>
  <c r="I4" i="12"/>
  <c r="J4" i="12"/>
  <c r="J24" i="11"/>
  <c r="J25" i="11"/>
  <c r="C23" i="11"/>
  <c r="H23" i="11" s="1"/>
  <c r="I23" i="11" s="1"/>
  <c r="E23" i="11" l="1"/>
  <c r="J23" i="11"/>
  <c r="C10" i="11"/>
  <c r="E10" i="11" s="1"/>
  <c r="C22" i="11"/>
  <c r="E22" i="11" s="1"/>
  <c r="C21" i="11"/>
  <c r="E21" i="11" s="1"/>
  <c r="C20" i="11"/>
  <c r="E20" i="11" s="1"/>
  <c r="C19" i="11"/>
  <c r="E19" i="11" s="1"/>
  <c r="C18" i="11"/>
  <c r="E18" i="11" s="1"/>
  <c r="C17" i="11"/>
  <c r="E17" i="11" s="1"/>
  <c r="C16" i="11"/>
  <c r="E16" i="11" s="1"/>
  <c r="C15" i="11"/>
  <c r="E15" i="11" s="1"/>
  <c r="C14" i="11"/>
  <c r="E14" i="11" s="1"/>
  <c r="C13" i="11"/>
  <c r="E13" i="11" s="1"/>
  <c r="C12" i="11"/>
  <c r="E12" i="11" s="1"/>
  <c r="C11" i="11"/>
  <c r="E11" i="11" s="1"/>
  <c r="C9" i="11"/>
  <c r="E9" i="11" s="1"/>
  <c r="C8" i="11"/>
  <c r="E8" i="11" s="1"/>
  <c r="C7" i="11"/>
  <c r="E7" i="11" s="1"/>
  <c r="C6" i="11"/>
  <c r="E6" i="11" s="1"/>
  <c r="C5" i="11"/>
  <c r="E5" i="11" s="1"/>
  <c r="C4" i="11"/>
  <c r="E4" i="11" s="1"/>
  <c r="H10" i="11" l="1"/>
  <c r="H4" i="11"/>
  <c r="H5" i="11"/>
  <c r="H6" i="11"/>
  <c r="H7" i="11"/>
  <c r="H13" i="11"/>
  <c r="H14" i="11"/>
  <c r="H15" i="11"/>
  <c r="H16" i="11"/>
  <c r="H17" i="11"/>
  <c r="H18" i="11"/>
  <c r="H19" i="11"/>
  <c r="H20" i="11"/>
  <c r="H21" i="11"/>
  <c r="H22" i="11"/>
  <c r="H8" i="11"/>
  <c r="H9" i="11"/>
  <c r="H11" i="11"/>
  <c r="H12" i="11"/>
  <c r="C24" i="10"/>
  <c r="E24" i="10" s="1"/>
  <c r="I11" i="11" l="1"/>
  <c r="J11" i="11"/>
  <c r="I8" i="11"/>
  <c r="J8" i="11"/>
  <c r="I21" i="11"/>
  <c r="J21" i="11"/>
  <c r="I19" i="11"/>
  <c r="J19" i="11"/>
  <c r="I17" i="11"/>
  <c r="J17" i="11"/>
  <c r="I15" i="11"/>
  <c r="J15" i="11"/>
  <c r="I13" i="11"/>
  <c r="J13" i="11"/>
  <c r="I6" i="11"/>
  <c r="J6" i="11"/>
  <c r="I4" i="11"/>
  <c r="J4" i="11"/>
  <c r="I12" i="11"/>
  <c r="J12" i="11"/>
  <c r="I9" i="11"/>
  <c r="J9" i="11"/>
  <c r="I22" i="11"/>
  <c r="J22" i="11"/>
  <c r="I20" i="11"/>
  <c r="J20" i="11"/>
  <c r="I18" i="11"/>
  <c r="J18" i="11"/>
  <c r="I16" i="11"/>
  <c r="J16" i="11"/>
  <c r="I14" i="11"/>
  <c r="J14" i="11"/>
  <c r="I7" i="11"/>
  <c r="J7" i="11"/>
  <c r="I5" i="11"/>
  <c r="J5" i="11"/>
  <c r="I10" i="11"/>
  <c r="J10" i="11"/>
  <c r="H24" i="10"/>
  <c r="I24" i="10" s="1"/>
  <c r="C23" i="10"/>
  <c r="H23" i="10" s="1"/>
  <c r="I23" i="10" s="1"/>
  <c r="C22" i="10"/>
  <c r="H22" i="10" s="1"/>
  <c r="I22" i="10" s="1"/>
  <c r="E23" i="10" l="1"/>
  <c r="E22" i="10"/>
  <c r="C21" i="10"/>
  <c r="H21" i="10" s="1"/>
  <c r="I21" i="10" s="1"/>
  <c r="C20" i="10"/>
  <c r="H20" i="10" s="1"/>
  <c r="I20" i="10" s="1"/>
  <c r="C19" i="10"/>
  <c r="H19" i="10" s="1"/>
  <c r="I19" i="10" s="1"/>
  <c r="C18" i="10"/>
  <c r="H18" i="10" s="1"/>
  <c r="I18" i="10" s="1"/>
  <c r="C17" i="10"/>
  <c r="H17" i="10" s="1"/>
  <c r="I17" i="10" s="1"/>
  <c r="C16" i="10"/>
  <c r="H16" i="10" s="1"/>
  <c r="I16" i="10" s="1"/>
  <c r="C15" i="10"/>
  <c r="H15" i="10" s="1"/>
  <c r="I15" i="10" s="1"/>
  <c r="C14" i="10"/>
  <c r="H14" i="10" s="1"/>
  <c r="I14" i="10" s="1"/>
  <c r="C13" i="10"/>
  <c r="H13" i="10" s="1"/>
  <c r="I13" i="10" s="1"/>
  <c r="C12" i="10"/>
  <c r="H12" i="10" s="1"/>
  <c r="I12" i="10" s="1"/>
  <c r="C11" i="10"/>
  <c r="H11" i="10" s="1"/>
  <c r="I11" i="10" s="1"/>
  <c r="C10" i="10"/>
  <c r="H10" i="10" s="1"/>
  <c r="I10" i="10" s="1"/>
  <c r="C9" i="10"/>
  <c r="H9" i="10" s="1"/>
  <c r="I9" i="10" s="1"/>
  <c r="C8" i="10"/>
  <c r="H8" i="10" s="1"/>
  <c r="I8" i="10" s="1"/>
  <c r="C7" i="10"/>
  <c r="H7" i="10" s="1"/>
  <c r="I7" i="10" s="1"/>
  <c r="C6" i="10"/>
  <c r="H6" i="10" s="1"/>
  <c r="I6" i="10" s="1"/>
  <c r="C5" i="10"/>
  <c r="H5" i="10" s="1"/>
  <c r="I5" i="10" s="1"/>
  <c r="C4" i="10"/>
  <c r="H4" i="10" s="1"/>
  <c r="I4" i="10" s="1"/>
  <c r="E6" i="10" l="1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5" i="10"/>
  <c r="E4" i="10"/>
  <c r="C22" i="9"/>
  <c r="E22" i="9" s="1"/>
  <c r="C21" i="9"/>
  <c r="E21" i="9" s="1"/>
  <c r="C20" i="9"/>
  <c r="E20" i="9" s="1"/>
  <c r="C19" i="9"/>
  <c r="E19" i="9" s="1"/>
  <c r="C18" i="9"/>
  <c r="E18" i="9" s="1"/>
  <c r="C17" i="9"/>
  <c r="E17" i="9" s="1"/>
  <c r="C16" i="9"/>
  <c r="E16" i="9" s="1"/>
  <c r="C15" i="9"/>
  <c r="E15" i="9" s="1"/>
  <c r="C14" i="9"/>
  <c r="E14" i="9" s="1"/>
  <c r="C13" i="9"/>
  <c r="E13" i="9" s="1"/>
  <c r="C12" i="9"/>
  <c r="E12" i="9" s="1"/>
  <c r="C11" i="9"/>
  <c r="E11" i="9" s="1"/>
  <c r="C10" i="9"/>
  <c r="E10" i="9" s="1"/>
  <c r="C9" i="9"/>
  <c r="E9" i="9" s="1"/>
  <c r="C8" i="9"/>
  <c r="E8" i="9" s="1"/>
  <c r="C7" i="9"/>
  <c r="E7" i="9" s="1"/>
  <c r="C6" i="9"/>
  <c r="E6" i="9" s="1"/>
  <c r="C5" i="9"/>
  <c r="E5" i="9" s="1"/>
  <c r="C4" i="9"/>
  <c r="E4" i="9" s="1"/>
  <c r="E22" i="8"/>
  <c r="C22" i="8"/>
  <c r="H22" i="8" s="1"/>
  <c r="I22" i="8" s="1"/>
  <c r="H6" i="9" l="1"/>
  <c r="I6" i="9" s="1"/>
  <c r="H4" i="9"/>
  <c r="I4" i="9" s="1"/>
  <c r="H8" i="9"/>
  <c r="I8" i="9" s="1"/>
  <c r="H11" i="9"/>
  <c r="I11" i="9" s="1"/>
  <c r="H14" i="9"/>
  <c r="I14" i="9" s="1"/>
  <c r="H15" i="9"/>
  <c r="I15" i="9" s="1"/>
  <c r="H18" i="9"/>
  <c r="I18" i="9" s="1"/>
  <c r="H19" i="9"/>
  <c r="I19" i="9" s="1"/>
  <c r="H20" i="9"/>
  <c r="I20" i="9" s="1"/>
  <c r="H21" i="9"/>
  <c r="I21" i="9" s="1"/>
  <c r="H22" i="9"/>
  <c r="I22" i="9" s="1"/>
  <c r="H5" i="9"/>
  <c r="I5" i="9" s="1"/>
  <c r="H7" i="9"/>
  <c r="I7" i="9" s="1"/>
  <c r="H9" i="9"/>
  <c r="I9" i="9" s="1"/>
  <c r="H10" i="9"/>
  <c r="I10" i="9" s="1"/>
  <c r="H12" i="9"/>
  <c r="I12" i="9" s="1"/>
  <c r="H13" i="9"/>
  <c r="I13" i="9" s="1"/>
  <c r="H16" i="9"/>
  <c r="I16" i="9" s="1"/>
  <c r="H17" i="9"/>
  <c r="I17" i="9" s="1"/>
  <c r="C21" i="8"/>
  <c r="E21" i="8" s="1"/>
  <c r="C20" i="8"/>
  <c r="H20" i="8" s="1"/>
  <c r="I20" i="8" s="1"/>
  <c r="C19" i="8"/>
  <c r="E19" i="8" s="1"/>
  <c r="H18" i="8"/>
  <c r="I18" i="8" s="1"/>
  <c r="C18" i="8"/>
  <c r="E18" i="8" s="1"/>
  <c r="E20" i="8" l="1"/>
  <c r="H21" i="8"/>
  <c r="I21" i="8" s="1"/>
  <c r="H19" i="8"/>
  <c r="I19" i="8" s="1"/>
  <c r="E17" i="8"/>
  <c r="C17" i="8"/>
  <c r="H17" i="8" s="1"/>
  <c r="I17" i="8" s="1"/>
  <c r="E16" i="8"/>
  <c r="C16" i="8"/>
  <c r="H16" i="8" s="1"/>
  <c r="I16" i="8" s="1"/>
  <c r="C15" i="8" l="1"/>
  <c r="E15" i="8" s="1"/>
  <c r="H15" i="8" l="1"/>
  <c r="I15" i="8" s="1"/>
  <c r="C14" i="8"/>
  <c r="E14" i="8" s="1"/>
  <c r="H14" i="8" l="1"/>
  <c r="I14" i="8" s="1"/>
  <c r="E13" i="8"/>
  <c r="C13" i="8"/>
  <c r="H13" i="8" s="1"/>
  <c r="I13" i="8" s="1"/>
  <c r="H11" i="8"/>
  <c r="I11" i="8" s="1"/>
  <c r="C12" i="8"/>
  <c r="H12" i="8" s="1"/>
  <c r="I12" i="8" s="1"/>
  <c r="C11" i="8"/>
  <c r="E11" i="8" s="1"/>
  <c r="C10" i="8"/>
  <c r="E10" i="8" s="1"/>
  <c r="C9" i="8"/>
  <c r="E9" i="8" s="1"/>
  <c r="C8" i="8"/>
  <c r="E8" i="8" s="1"/>
  <c r="C7" i="8"/>
  <c r="E7" i="8" s="1"/>
  <c r="C6" i="8"/>
  <c r="E6" i="8" s="1"/>
  <c r="C5" i="8"/>
  <c r="E5" i="8" s="1"/>
  <c r="C4" i="8"/>
  <c r="E4" i="8" s="1"/>
  <c r="E12" i="8" l="1"/>
  <c r="H4" i="8"/>
  <c r="I4" i="8" s="1"/>
  <c r="H5" i="8"/>
  <c r="I5" i="8" s="1"/>
  <c r="H6" i="8"/>
  <c r="I6" i="8" s="1"/>
  <c r="H7" i="8"/>
  <c r="I7" i="8" s="1"/>
  <c r="H8" i="8"/>
  <c r="I8" i="8" s="1"/>
  <c r="H9" i="8"/>
  <c r="I9" i="8" s="1"/>
  <c r="H10" i="8"/>
  <c r="I10" i="8" s="1"/>
  <c r="C10" i="7"/>
  <c r="H10" i="7" s="1"/>
  <c r="I10" i="7" s="1"/>
  <c r="C9" i="7"/>
  <c r="H9" i="7" s="1"/>
  <c r="I9" i="7" s="1"/>
  <c r="C8" i="7"/>
  <c r="H8" i="7" s="1"/>
  <c r="I8" i="7" s="1"/>
  <c r="C7" i="7"/>
  <c r="H7" i="7" s="1"/>
  <c r="I7" i="7" s="1"/>
  <c r="C6" i="7"/>
  <c r="H6" i="7" s="1"/>
  <c r="I6" i="7" s="1"/>
  <c r="C5" i="7"/>
  <c r="H5" i="7" s="1"/>
  <c r="I5" i="7" s="1"/>
  <c r="C4" i="7"/>
  <c r="H4" i="7" s="1"/>
  <c r="I4" i="7" s="1"/>
  <c r="E8" i="7" l="1"/>
  <c r="E9" i="7"/>
  <c r="E10" i="7"/>
  <c r="E4" i="7"/>
  <c r="E5" i="7"/>
  <c r="E6" i="7"/>
  <c r="E7" i="7"/>
  <c r="E9" i="6"/>
  <c r="C9" i="6"/>
  <c r="H9" i="6" s="1"/>
  <c r="I9" i="6" s="1"/>
  <c r="C8" i="6" l="1"/>
  <c r="H8" i="6" s="1"/>
  <c r="I8" i="6" s="1"/>
  <c r="E8" i="6" l="1"/>
  <c r="C7" i="6"/>
  <c r="H7" i="6" s="1"/>
  <c r="I7" i="6" s="1"/>
  <c r="C6" i="6"/>
  <c r="E6" i="6" s="1"/>
  <c r="C5" i="6"/>
  <c r="E5" i="6" s="1"/>
  <c r="C4" i="6"/>
  <c r="E4" i="6" s="1"/>
  <c r="C6" i="5"/>
  <c r="H6" i="5" s="1"/>
  <c r="I6" i="5" s="1"/>
  <c r="C5" i="5"/>
  <c r="H5" i="5" s="1"/>
  <c r="I5" i="5" s="1"/>
  <c r="C4" i="5"/>
  <c r="H4" i="5" s="1"/>
  <c r="I4" i="5" s="1"/>
  <c r="G8" i="4"/>
  <c r="F8" i="4"/>
  <c r="C8" i="4"/>
  <c r="G7" i="4"/>
  <c r="F7" i="4"/>
  <c r="C7" i="4"/>
  <c r="G6" i="4"/>
  <c r="F6" i="4"/>
  <c r="C6" i="4"/>
  <c r="G5" i="4"/>
  <c r="F5" i="4"/>
  <c r="C5" i="4"/>
  <c r="G4" i="4"/>
  <c r="F4" i="4"/>
  <c r="C4" i="4"/>
  <c r="F3" i="4"/>
  <c r="C3" i="4"/>
  <c r="D3" i="4" s="1"/>
  <c r="G4" i="2"/>
  <c r="G5" i="2"/>
  <c r="G6" i="2"/>
  <c r="G7" i="2"/>
  <c r="E7" i="6" l="1"/>
  <c r="H6" i="6"/>
  <c r="I6" i="6" s="1"/>
  <c r="H4" i="6"/>
  <c r="I4" i="6" s="1"/>
  <c r="H5" i="6"/>
  <c r="I5" i="6" s="1"/>
  <c r="E6" i="5"/>
  <c r="E5" i="5"/>
  <c r="E4" i="5"/>
  <c r="D4" i="4"/>
  <c r="D5" i="4"/>
  <c r="D6" i="4"/>
  <c r="D7" i="4"/>
  <c r="D8" i="4"/>
  <c r="G8" i="2"/>
  <c r="F5" i="2"/>
  <c r="F6" i="2"/>
  <c r="F7" i="2"/>
  <c r="F8" i="2"/>
  <c r="C6" i="2"/>
  <c r="C7" i="2"/>
  <c r="C8" i="2"/>
  <c r="C5" i="2"/>
  <c r="F3" i="2"/>
  <c r="C4" i="2"/>
  <c r="F4" i="2"/>
  <c r="C3" i="2"/>
  <c r="D4" i="2" s="1"/>
  <c r="E3" i="1"/>
  <c r="G6" i="1" s="1"/>
  <c r="E4" i="1"/>
  <c r="E5" i="1"/>
  <c r="C4" i="1"/>
  <c r="C5" i="1"/>
  <c r="C3" i="1"/>
  <c r="D4" i="1" s="1"/>
  <c r="D5" i="1" l="1"/>
  <c r="D7" i="2"/>
  <c r="D5" i="2"/>
  <c r="D3" i="1"/>
  <c r="D3" i="2"/>
  <c r="D8" i="2"/>
  <c r="D6" i="2"/>
  <c r="F5" i="1"/>
  <c r="G7" i="1"/>
  <c r="F3" i="1"/>
  <c r="F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CORREJIDO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CORREJIDO</t>
        </r>
      </text>
    </comment>
  </commentList>
</comments>
</file>

<file path=xl/sharedStrings.xml><?xml version="1.0" encoding="utf-8"?>
<sst xmlns="http://schemas.openxmlformats.org/spreadsheetml/2006/main" count="661" uniqueCount="118">
  <si>
    <t>PRODUCTO</t>
  </si>
  <si>
    <t>COSTO</t>
  </si>
  <si>
    <t>COEFIC.MAYORI</t>
  </si>
  <si>
    <t>PRECIO VTA MAYORISTA</t>
  </si>
  <si>
    <t>COEFIC.MINORISTA</t>
  </si>
  <si>
    <t>PRECIO VTA MINORISTA</t>
  </si>
  <si>
    <t>12 CUOTAS DE:</t>
  </si>
  <si>
    <t>TAPICROM</t>
  </si>
  <si>
    <t>JUEGO DE COMEDOR GÉNOVA 1,50 VINILICO 4 SILLAS + 2 SILLONES</t>
  </si>
  <si>
    <t>CUCHETA DESMONTABLE CAÑO 3" CON MEDIA BOCHA</t>
  </si>
  <si>
    <t>MESA DE VIDRIO OSCURO 1.50 X 0.80</t>
  </si>
  <si>
    <t xml:space="preserve">MESA DE VIDRIO 1.50 X 0.80 </t>
  </si>
  <si>
    <t>COSTO C/ IVA</t>
  </si>
  <si>
    <t>MESA ECONÓMICA 1.80X0.90</t>
  </si>
  <si>
    <t>MESA TIPO HAYA 1.50*0.80</t>
  </si>
  <si>
    <t>MESA ECONÓMICA 1.50X0.80 CLARITA</t>
  </si>
  <si>
    <t>COSTO s/imp</t>
  </si>
  <si>
    <t>costo C/imp</t>
  </si>
  <si>
    <t>COEFICI.MAYORI.</t>
  </si>
  <si>
    <t>COEFICIENTE</t>
  </si>
  <si>
    <t>COEF.TARJETA</t>
  </si>
  <si>
    <t>PRECIO VTA PUBLICO</t>
  </si>
  <si>
    <t>TAPICROM: RI</t>
  </si>
  <si>
    <t>Combo Río mesa de 1,50 x 0,80 + 6 sillas Río</t>
  </si>
  <si>
    <t>Mesa de Vidrio redonda de 1,20 diámetro</t>
  </si>
  <si>
    <t>Combo 4 sillas Milenio Con mesa de 90 x 90</t>
  </si>
  <si>
    <t>Combo 6 sillas Fiorenza wengue vinilico comn mesa de 1,50 4 sillas + 2 sillones</t>
  </si>
  <si>
    <t>Combo 6 Barcelona con mesa de 1,50</t>
  </si>
  <si>
    <t xml:space="preserve">Cama de Caño de 1,40 Tapa Wengue </t>
  </si>
  <si>
    <t>Cama de Caño de 1,40 Con bronce ( es todo Caño el respaldar)</t>
  </si>
  <si>
    <t>Combo 6 sillas Barcelona con mesa de 1,50</t>
  </si>
  <si>
    <t>Combo Praga 6 sillas más mesa de 1,50 x 0,80 (parecido al barcelona)</t>
  </si>
  <si>
    <t>Silla Matera</t>
  </si>
  <si>
    <t>Banqueta alta respaldo Millenium</t>
  </si>
  <si>
    <t xml:space="preserve">Silla Barcelona </t>
  </si>
  <si>
    <t>Silla Río</t>
  </si>
  <si>
    <t>TAPICROM: R.I.</t>
  </si>
  <si>
    <t>JUEGO DE COMEDOR GÉNOVA 1,40 VINILICO 4 SILLAS + 2 SILLONES</t>
  </si>
  <si>
    <t>Silla Milenio</t>
  </si>
  <si>
    <t>Mesa Barcelona Rectangular 1,50 x 0,90</t>
  </si>
  <si>
    <t>Sofa Trento 2 cuerpos 1,60 mts 3 Almohadones</t>
  </si>
  <si>
    <t>Sofa Trento 3 cuerpos 2,00 mts 4 Almohadones</t>
  </si>
  <si>
    <t>Cucheta 0,80</t>
  </si>
  <si>
    <t>Combo 6 sillas Fiorenza wengue vinilico con mesa de 1,50 4 sillas + 2 sillones</t>
  </si>
  <si>
    <t>Combo Milán x 6</t>
  </si>
  <si>
    <t>Combo Banquetón Haya wengue más mesa Barra</t>
  </si>
  <si>
    <t>Sillas Milenio x 6</t>
  </si>
  <si>
    <t>Combo 6 sillas Río con mesa de 1,50</t>
  </si>
  <si>
    <t>Combo Milán x 6. MESA + 6 SILLAS</t>
  </si>
  <si>
    <t>EFECTIVO</t>
  </si>
  <si>
    <t>Sillas Milán x 6</t>
  </si>
  <si>
    <t>ESQUINERO BERLÍN TAPICROM</t>
  </si>
  <si>
    <t>SOFÁ TRENTO 3 CPOS</t>
  </si>
  <si>
    <t>Mesa Rectangular 1,50 x 0,90</t>
  </si>
  <si>
    <t>INT. -25%</t>
  </si>
  <si>
    <t>Combo Milán .MESA 1,50 + 6 SILLAS</t>
  </si>
  <si>
    <t>Silla Niño/a con Mesa</t>
  </si>
  <si>
    <t>Juego de Comedor Combo Milán, mesa 1,40 x 1,40 más 8 sillas Milán</t>
  </si>
  <si>
    <t>Silla Niña/o Con mesa</t>
  </si>
  <si>
    <t>Silla Niño Sin Mesa</t>
  </si>
  <si>
    <t>Cama 1,40 wengue</t>
  </si>
  <si>
    <t>Mesa Vidrio 10 MM espesor 1,60 x80</t>
  </si>
  <si>
    <t>Sillas Rio Cominadas x 6</t>
  </si>
  <si>
    <t>Combo Río. Mesa Vidrio 1,60 más 6 Sillas Río</t>
  </si>
  <si>
    <t>Juego de Comedor Combo Barcelona, Mesa 1,40 x 1,40 más 8 Sillas Barcelona</t>
  </si>
  <si>
    <t>Juego de Comedor Europa, 8 sillas Europa, más mesa 1,40 x 1,40</t>
  </si>
  <si>
    <t>Juego Comedor Río, 6 Sillas Río más mesa 1,50 x 0,80</t>
  </si>
  <si>
    <t>Sillas Europa x 1</t>
  </si>
  <si>
    <t>Sillas Río x 1</t>
  </si>
  <si>
    <t xml:space="preserve">Cucheta Desmontable 3" de 0,80 </t>
  </si>
  <si>
    <t>JUEGO DE COMEDOR GÉNOVA, MESA 1,50 + 4 SILLAS + 2 SILLONES</t>
  </si>
  <si>
    <t>Materas Tapicrom</t>
  </si>
  <si>
    <t xml:space="preserve">JUEGO DE COMEDOR GÉNOVA, MESA 1,40 + 6 SILLAS </t>
  </si>
  <si>
    <t xml:space="preserve">JUEGO DE COMEDOR Milenio, MESA 1,40 + 6 SILLAS </t>
  </si>
  <si>
    <t>Ahora 12</t>
  </si>
  <si>
    <t xml:space="preserve">JUEGO DE COMEDOR Pop, MESA 1,40 + 6 SILLAS </t>
  </si>
  <si>
    <t>Silla alta Niña/o Con mesa</t>
  </si>
  <si>
    <t>Ahora 12 y Naranja 12</t>
  </si>
  <si>
    <t>JUEGO DE COMEDOR Barcelona, MESA 1,50 + 6 SILLAS Barcelona</t>
  </si>
  <si>
    <t>JUEGO DE COMEDOR Milán, MESA 1,60 + 6 SILLAS Milán</t>
  </si>
  <si>
    <t>JUEGO DE COMEDOR GÉNOVA, MESA 1,50 + 6 Sillas Génova</t>
  </si>
  <si>
    <t>Trtento 3 Cuerpos Pana (estampados)</t>
  </si>
  <si>
    <t xml:space="preserve">Trento 3 Cuerpos Lino </t>
  </si>
  <si>
    <t>Sillas Barcelona x 6</t>
  </si>
  <si>
    <t xml:space="preserve">Trento 2 Cuerpos </t>
  </si>
  <si>
    <t>Trento 3 Cuerpos Lino + Pana (Estampados)</t>
  </si>
  <si>
    <t>Juego Nápoles 3+1+1+1 (Lino)</t>
  </si>
  <si>
    <t xml:space="preserve">Combo Cairo Mesa 1,50 + 6 Sillas Cairo </t>
  </si>
  <si>
    <t>Materas</t>
  </si>
  <si>
    <t>Juego Elegance 2 + 1 +1</t>
  </si>
  <si>
    <t>Juego Elegance 3 + 1 +1</t>
  </si>
  <si>
    <t>Super Esquinero 2,40 mts (esquina intercambiable)</t>
  </si>
  <si>
    <t>Sofá Lisboa</t>
  </si>
  <si>
    <t>Esquinero Dresden</t>
  </si>
  <si>
    <t>Juego Sofá Mónaco + Puff (Forma un esquinero de 2 cuerpos)</t>
  </si>
  <si>
    <t>Sillas Barcelona x 1</t>
  </si>
  <si>
    <t>Sillas Milán x 1</t>
  </si>
  <si>
    <t>JUEGO DE COMEDOR Barcelona, MESA 1,40 X 1,40 + 8 SILLAS Barcelona</t>
  </si>
  <si>
    <t>Trento 3 Cuerpos Pana (estampados)</t>
  </si>
  <si>
    <t>JUEGO DE COMEDOR Milán, MESA 1,40 x 1,40 + 8 SILLAS Milán</t>
  </si>
  <si>
    <t xml:space="preserve">Juego Nápoles 2+1+1+1 </t>
  </si>
  <si>
    <t xml:space="preserve">Juego Nápoles 3+1+1+1 </t>
  </si>
  <si>
    <t>Super Esquinero Berlín 2,40 mts (esquina intercambiable)</t>
  </si>
  <si>
    <t>Combo milenio, Mesa 90 x 90 + 4 sillas</t>
  </si>
  <si>
    <t>Sofá Lisboa 3 cuerpos</t>
  </si>
  <si>
    <t>Mesa Barcelona 1,40 x 1,40</t>
  </si>
  <si>
    <t>Mesa Milán 1,40 x 1,40</t>
  </si>
  <si>
    <t>Mesa Tapi 1,50 (Puede ser la del Juego Génova)</t>
  </si>
  <si>
    <t>Mesa Barcelona 1,50 x 0,90</t>
  </si>
  <si>
    <t>Mesa Milán 1,60 x 0,80</t>
  </si>
  <si>
    <t>Combo Fiorenze Mesa 1,50 + 6 sillas Fiorenza</t>
  </si>
  <si>
    <t xml:space="preserve">Banquetón con Respaldo </t>
  </si>
  <si>
    <t>Combo Milenio, Mesa 1,40 + 6 Sillas</t>
  </si>
  <si>
    <t>Ahora 6 y Naranja 6</t>
  </si>
  <si>
    <t>12 AHORA Y 12 NARANJA</t>
  </si>
  <si>
    <t>COEF TARJETA 6</t>
  </si>
  <si>
    <t>COEF.TARJETA 12</t>
  </si>
  <si>
    <t>COEFICIENTE EFECT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</si>
</sst>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"/>
    <numFmt numFmtId="165" formatCode="&quot;$&quot;\ #,##0"/>
    <numFmt numFmtId="166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2" borderId="1" xfId="0" applyFont="1" applyFill="1" applyBorder="1"/>
    <xf numFmtId="0" fontId="0" fillId="3" borderId="1" xfId="0" applyFill="1" applyBorder="1"/>
    <xf numFmtId="0" fontId="0" fillId="2" borderId="1" xfId="0" applyFill="1" applyBorder="1"/>
    <xf numFmtId="1" fontId="0" fillId="0" borderId="1" xfId="0" applyNumberFormat="1" applyBorder="1"/>
    <xf numFmtId="0" fontId="0" fillId="4" borderId="1" xfId="0" applyFill="1" applyBorder="1"/>
    <xf numFmtId="1" fontId="0" fillId="4" borderId="1" xfId="0" applyNumberFormat="1" applyFill="1" applyBorder="1"/>
    <xf numFmtId="1" fontId="0" fillId="3" borderId="1" xfId="0" applyNumberFormat="1" applyFill="1" applyBorder="1"/>
    <xf numFmtId="1" fontId="0" fillId="5" borderId="1" xfId="0" applyNumberFormat="1" applyFill="1" applyBorder="1"/>
    <xf numFmtId="0" fontId="0" fillId="5" borderId="1" xfId="0" applyFill="1" applyBorder="1"/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6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1" fontId="0" fillId="0" borderId="1" xfId="0" applyNumberFormat="1" applyFill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165" fontId="0" fillId="0" borderId="1" xfId="0" applyNumberForma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/>
    </xf>
    <xf numFmtId="0" fontId="0" fillId="0" borderId="1" xfId="0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top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top" wrapText="1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opLeftCell="B1" workbookViewId="0">
      <selection activeCell="B21" sqref="B21"/>
    </sheetView>
  </sheetViews>
  <sheetFormatPr baseColWidth="10" defaultRowHeight="14.4" x14ac:dyDescent="0.3"/>
  <cols>
    <col min="1" max="1" width="57.88671875" customWidth="1"/>
    <col min="2" max="2" width="19.109375" customWidth="1"/>
    <col min="3" max="3" width="18.33203125" customWidth="1"/>
    <col min="4" max="4" width="27.33203125" customWidth="1"/>
    <col min="5" max="5" width="20.5546875" customWidth="1"/>
    <col min="6" max="6" width="27" customWidth="1"/>
    <col min="7" max="7" width="15.5546875" customWidth="1"/>
  </cols>
  <sheetData>
    <row r="1" spans="1:7" x14ac:dyDescent="0.3">
      <c r="A1" s="1" t="s">
        <v>7</v>
      </c>
      <c r="B1" s="2"/>
      <c r="C1" s="2"/>
      <c r="D1" s="2"/>
      <c r="E1" s="2"/>
      <c r="F1" s="2"/>
      <c r="G1" s="2"/>
    </row>
    <row r="2" spans="1:7" ht="15.6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x14ac:dyDescent="0.3">
      <c r="A3" s="2" t="s">
        <v>8</v>
      </c>
      <c r="B3" s="2">
        <v>2174</v>
      </c>
      <c r="C3" s="5">
        <f>1.35</f>
        <v>1.35</v>
      </c>
      <c r="D3" s="2">
        <f>B3*$C$3</f>
        <v>2934.9</v>
      </c>
      <c r="E3" s="5">
        <f>2</f>
        <v>2</v>
      </c>
      <c r="F3" s="2">
        <f>B3*$E$3</f>
        <v>4348</v>
      </c>
      <c r="G3" s="2">
        <v>365</v>
      </c>
    </row>
    <row r="4" spans="1:7" x14ac:dyDescent="0.3">
      <c r="A4" s="2" t="s">
        <v>9</v>
      </c>
      <c r="B4" s="2">
        <v>1480</v>
      </c>
      <c r="C4" s="5">
        <f>1.35</f>
        <v>1.35</v>
      </c>
      <c r="D4" s="2">
        <f>B4*$C$3</f>
        <v>1998.0000000000002</v>
      </c>
      <c r="E4" s="5">
        <f>2</f>
        <v>2</v>
      </c>
      <c r="F4" s="2">
        <f>B4*$E$3</f>
        <v>2960</v>
      </c>
      <c r="G4" s="2">
        <v>249</v>
      </c>
    </row>
    <row r="5" spans="1:7" x14ac:dyDescent="0.3">
      <c r="A5" s="2" t="s">
        <v>10</v>
      </c>
      <c r="B5" s="2">
        <v>2263</v>
      </c>
      <c r="C5" s="5">
        <f>1.35</f>
        <v>1.35</v>
      </c>
      <c r="D5" s="2">
        <f>B5*$C$3</f>
        <v>3055.05</v>
      </c>
      <c r="E5" s="5">
        <f>2</f>
        <v>2</v>
      </c>
      <c r="F5" s="2">
        <f>B5*$E$3</f>
        <v>4526</v>
      </c>
      <c r="G5" s="2">
        <v>380</v>
      </c>
    </row>
    <row r="6" spans="1:7" x14ac:dyDescent="0.3">
      <c r="A6" s="2"/>
      <c r="B6" s="2"/>
      <c r="C6" s="2"/>
      <c r="D6" s="2"/>
      <c r="E6" s="4"/>
      <c r="F6" s="2"/>
      <c r="G6" s="2">
        <f>B6*$E$3/12</f>
        <v>0</v>
      </c>
    </row>
    <row r="7" spans="1:7" x14ac:dyDescent="0.3">
      <c r="A7" s="2"/>
      <c r="B7" s="2"/>
      <c r="C7" s="2"/>
      <c r="D7" s="2"/>
      <c r="E7" s="4"/>
      <c r="F7" s="2"/>
      <c r="G7" s="2">
        <f>B7*$E$3/12</f>
        <v>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5"/>
  <sheetViews>
    <sheetView workbookViewId="0">
      <selection activeCell="K19" sqref="K19"/>
    </sheetView>
  </sheetViews>
  <sheetFormatPr baseColWidth="10" defaultColWidth="11.44140625" defaultRowHeight="14.4" x14ac:dyDescent="0.3"/>
  <cols>
    <col min="1" max="1" width="60.44140625" style="29" bestFit="1" customWidth="1"/>
    <col min="2" max="2" width="12.5546875" style="29" hidden="1" customWidth="1"/>
    <col min="3" max="3" width="11.5546875" style="29" hidden="1" customWidth="1"/>
    <col min="4" max="4" width="16.5546875" style="29" hidden="1" customWidth="1"/>
    <col min="5" max="5" width="22.88671875" style="29" hidden="1" customWidth="1"/>
    <col min="6" max="6" width="12.33203125" style="29" hidden="1" customWidth="1"/>
    <col min="7" max="7" width="13.5546875" style="29" hidden="1" customWidth="1"/>
    <col min="8" max="8" width="19.6640625" style="29" hidden="1" customWidth="1"/>
    <col min="9" max="9" width="16.33203125" style="14" customWidth="1"/>
    <col min="10" max="16384" width="11.44140625" style="29"/>
  </cols>
  <sheetData>
    <row r="1" spans="1:10" ht="15.6" x14ac:dyDescent="0.3">
      <c r="A1" s="28" t="s">
        <v>36</v>
      </c>
      <c r="B1" s="20"/>
      <c r="C1" s="20"/>
      <c r="D1" s="20"/>
      <c r="E1" s="20"/>
      <c r="F1" s="20"/>
      <c r="G1" s="20"/>
      <c r="H1" s="20"/>
      <c r="I1" s="13"/>
    </row>
    <row r="2" spans="1:10" x14ac:dyDescent="0.3">
      <c r="A2" s="30" t="s">
        <v>0</v>
      </c>
      <c r="B2" s="30" t="s">
        <v>16</v>
      </c>
      <c r="C2" s="30" t="s">
        <v>17</v>
      </c>
      <c r="D2" s="30" t="s">
        <v>18</v>
      </c>
      <c r="E2" s="30" t="s">
        <v>3</v>
      </c>
      <c r="F2" s="30" t="s">
        <v>19</v>
      </c>
      <c r="G2" s="30" t="s">
        <v>20</v>
      </c>
      <c r="H2" s="30" t="s">
        <v>21</v>
      </c>
      <c r="I2" s="15" t="s">
        <v>6</v>
      </c>
      <c r="J2" s="30" t="s">
        <v>49</v>
      </c>
    </row>
    <row r="3" spans="1:10" hidden="1" x14ac:dyDescent="0.3">
      <c r="A3" s="20"/>
      <c r="B3" s="20"/>
      <c r="C3" s="20">
        <v>1.21</v>
      </c>
      <c r="D3" s="21"/>
      <c r="E3" s="21"/>
      <c r="F3" s="21"/>
      <c r="G3" s="21"/>
      <c r="H3" s="20"/>
      <c r="I3" s="13">
        <v>12</v>
      </c>
      <c r="J3" s="29">
        <v>0.8</v>
      </c>
    </row>
    <row r="4" spans="1:10" x14ac:dyDescent="0.3">
      <c r="A4" s="25" t="s">
        <v>37</v>
      </c>
      <c r="B4" s="21">
        <v>2799</v>
      </c>
      <c r="C4" s="21">
        <f t="shared" ref="C4:C25" si="0">B4*$C$3</f>
        <v>3386.79</v>
      </c>
      <c r="D4" s="21">
        <v>1.2</v>
      </c>
      <c r="E4" s="31">
        <f t="shared" ref="E4:E10" si="1">C4*D4</f>
        <v>4064.1479999999997</v>
      </c>
      <c r="F4" s="21">
        <v>1.6</v>
      </c>
      <c r="G4" s="21">
        <v>1.28</v>
      </c>
      <c r="H4" s="32">
        <f t="shared" ref="H4:H10" si="2">C4*F4*G4</f>
        <v>6936.1459200000008</v>
      </c>
      <c r="I4" s="19">
        <f t="shared" ref="I4:I22" si="3">H4/$I$3</f>
        <v>578.01216000000011</v>
      </c>
      <c r="J4" s="34">
        <f>H4*$J$3</f>
        <v>5548.916736000001</v>
      </c>
    </row>
    <row r="5" spans="1:10" x14ac:dyDescent="0.3">
      <c r="A5" s="26" t="s">
        <v>11</v>
      </c>
      <c r="B5" s="21">
        <v>2300</v>
      </c>
      <c r="C5" s="21">
        <f t="shared" si="0"/>
        <v>2783</v>
      </c>
      <c r="D5" s="21">
        <v>1.2</v>
      </c>
      <c r="E5" s="31">
        <f t="shared" si="1"/>
        <v>3339.6</v>
      </c>
      <c r="F5" s="21">
        <v>1.6</v>
      </c>
      <c r="G5" s="21">
        <v>1.28</v>
      </c>
      <c r="H5" s="32">
        <f t="shared" si="2"/>
        <v>5699.5840000000007</v>
      </c>
      <c r="I5" s="19">
        <f t="shared" si="3"/>
        <v>474.96533333333338</v>
      </c>
      <c r="J5" s="34">
        <f t="shared" ref="J5:J22" si="4">H5*$J$3</f>
        <v>4559.6672000000008</v>
      </c>
    </row>
    <row r="6" spans="1:10" x14ac:dyDescent="0.3">
      <c r="A6" s="25" t="s">
        <v>24</v>
      </c>
      <c r="B6" s="20">
        <v>2473</v>
      </c>
      <c r="C6" s="21">
        <f t="shared" si="0"/>
        <v>2992.33</v>
      </c>
      <c r="D6" s="21">
        <v>1.2</v>
      </c>
      <c r="E6" s="31">
        <f t="shared" si="1"/>
        <v>3590.7959999999998</v>
      </c>
      <c r="F6" s="21">
        <v>1.6</v>
      </c>
      <c r="G6" s="21">
        <v>1.28</v>
      </c>
      <c r="H6" s="32">
        <f t="shared" si="2"/>
        <v>6128.2918399999999</v>
      </c>
      <c r="I6" s="19">
        <f t="shared" si="3"/>
        <v>510.69098666666667</v>
      </c>
      <c r="J6" s="34">
        <f t="shared" si="4"/>
        <v>4902.6334720000004</v>
      </c>
    </row>
    <row r="7" spans="1:10" x14ac:dyDescent="0.3">
      <c r="A7" s="25" t="s">
        <v>25</v>
      </c>
      <c r="B7" s="20">
        <v>1790</v>
      </c>
      <c r="C7" s="20">
        <f t="shared" si="0"/>
        <v>2165.9</v>
      </c>
      <c r="D7" s="21">
        <v>1.2</v>
      </c>
      <c r="E7" s="31">
        <f t="shared" si="1"/>
        <v>2599.08</v>
      </c>
      <c r="F7" s="21">
        <v>1.6</v>
      </c>
      <c r="G7" s="21">
        <v>1.28</v>
      </c>
      <c r="H7" s="32">
        <f t="shared" si="2"/>
        <v>4435.7632000000003</v>
      </c>
      <c r="I7" s="19">
        <f t="shared" si="3"/>
        <v>369.64693333333338</v>
      </c>
      <c r="J7" s="34">
        <f t="shared" si="4"/>
        <v>3548.6105600000005</v>
      </c>
    </row>
    <row r="8" spans="1:10" ht="30" customHeight="1" x14ac:dyDescent="0.3">
      <c r="A8" s="27" t="s">
        <v>43</v>
      </c>
      <c r="B8" s="20">
        <v>4224</v>
      </c>
      <c r="C8" s="20">
        <f t="shared" si="0"/>
        <v>5111.04</v>
      </c>
      <c r="D8" s="21">
        <v>1.2</v>
      </c>
      <c r="E8" s="31">
        <f t="shared" si="1"/>
        <v>6133.2479999999996</v>
      </c>
      <c r="F8" s="21">
        <v>1.55</v>
      </c>
      <c r="G8" s="21">
        <v>1.28</v>
      </c>
      <c r="H8" s="32">
        <f t="shared" si="2"/>
        <v>10140.30336</v>
      </c>
      <c r="I8" s="19">
        <f t="shared" si="3"/>
        <v>845.02527999999995</v>
      </c>
      <c r="J8" s="34">
        <f t="shared" si="4"/>
        <v>8112.2426880000003</v>
      </c>
    </row>
    <row r="9" spans="1:10" x14ac:dyDescent="0.3">
      <c r="A9" s="25" t="s">
        <v>30</v>
      </c>
      <c r="B9" s="20">
        <v>5680</v>
      </c>
      <c r="C9" s="20">
        <f t="shared" si="0"/>
        <v>6872.8</v>
      </c>
      <c r="D9" s="21">
        <v>1.2</v>
      </c>
      <c r="E9" s="31">
        <f t="shared" si="1"/>
        <v>8247.36</v>
      </c>
      <c r="F9" s="21">
        <v>1.5</v>
      </c>
      <c r="G9" s="21">
        <v>1.28</v>
      </c>
      <c r="H9" s="32">
        <f t="shared" si="2"/>
        <v>13195.776000000002</v>
      </c>
      <c r="I9" s="19">
        <f t="shared" si="3"/>
        <v>1099.6480000000001</v>
      </c>
      <c r="J9" s="34">
        <f t="shared" si="4"/>
        <v>10556.620800000002</v>
      </c>
    </row>
    <row r="10" spans="1:10" x14ac:dyDescent="0.3">
      <c r="A10" s="25" t="s">
        <v>47</v>
      </c>
      <c r="B10" s="20">
        <v>110</v>
      </c>
      <c r="C10" s="20">
        <f t="shared" si="0"/>
        <v>133.1</v>
      </c>
      <c r="D10" s="21">
        <v>1.2</v>
      </c>
      <c r="E10" s="31">
        <f t="shared" si="1"/>
        <v>159.72</v>
      </c>
      <c r="F10" s="21">
        <v>1.6</v>
      </c>
      <c r="G10" s="21">
        <v>1.28</v>
      </c>
      <c r="H10" s="32">
        <f t="shared" si="2"/>
        <v>272.58879999999999</v>
      </c>
      <c r="I10" s="19">
        <f>H10/$I$3</f>
        <v>22.715733333333333</v>
      </c>
      <c r="J10" s="34">
        <f t="shared" si="4"/>
        <v>218.07104000000001</v>
      </c>
    </row>
    <row r="11" spans="1:10" x14ac:dyDescent="0.3">
      <c r="A11" s="25" t="s">
        <v>28</v>
      </c>
      <c r="B11" s="20">
        <v>1727</v>
      </c>
      <c r="C11" s="20">
        <f t="shared" si="0"/>
        <v>2089.67</v>
      </c>
      <c r="D11" s="21">
        <v>1.2</v>
      </c>
      <c r="E11" s="31">
        <f t="shared" ref="E11:E22" si="5">C11*D11</f>
        <v>2507.6039999999998</v>
      </c>
      <c r="F11" s="21">
        <v>1.65</v>
      </c>
      <c r="G11" s="21">
        <v>1.28</v>
      </c>
      <c r="H11" s="32">
        <f t="shared" ref="H11:H22" si="6">C11*F11*G11</f>
        <v>4413.3830399999997</v>
      </c>
      <c r="I11" s="19">
        <f t="shared" si="3"/>
        <v>367.78191999999996</v>
      </c>
      <c r="J11" s="34">
        <f t="shared" si="4"/>
        <v>3530.7064319999999</v>
      </c>
    </row>
    <row r="12" spans="1:10" x14ac:dyDescent="0.3">
      <c r="A12" s="25" t="s">
        <v>29</v>
      </c>
      <c r="B12" s="20">
        <v>1458</v>
      </c>
      <c r="C12" s="20">
        <f t="shared" si="0"/>
        <v>1764.1799999999998</v>
      </c>
      <c r="D12" s="21">
        <v>1.2</v>
      </c>
      <c r="E12" s="31">
        <f t="shared" si="5"/>
        <v>2117.0159999999996</v>
      </c>
      <c r="F12" s="21">
        <v>1.65</v>
      </c>
      <c r="G12" s="21">
        <v>1.28</v>
      </c>
      <c r="H12" s="32">
        <f t="shared" si="6"/>
        <v>3725.9481599999995</v>
      </c>
      <c r="I12" s="19">
        <f t="shared" si="3"/>
        <v>310.49567999999994</v>
      </c>
      <c r="J12" s="34">
        <f t="shared" si="4"/>
        <v>2980.7585279999998</v>
      </c>
    </row>
    <row r="13" spans="1:10" x14ac:dyDescent="0.3">
      <c r="A13" s="25" t="s">
        <v>32</v>
      </c>
      <c r="B13" s="20">
        <v>1895</v>
      </c>
      <c r="C13" s="20">
        <f t="shared" si="0"/>
        <v>2292.9499999999998</v>
      </c>
      <c r="D13" s="21">
        <v>1.2</v>
      </c>
      <c r="E13" s="31">
        <f t="shared" si="5"/>
        <v>2751.5399999999995</v>
      </c>
      <c r="F13" s="20">
        <v>1.47</v>
      </c>
      <c r="G13" s="21">
        <v>1.28</v>
      </c>
      <c r="H13" s="32">
        <f t="shared" si="6"/>
        <v>4314.4147199999998</v>
      </c>
      <c r="I13" s="19">
        <f t="shared" si="3"/>
        <v>359.53456</v>
      </c>
      <c r="J13" s="34">
        <f t="shared" si="4"/>
        <v>3451.5317759999998</v>
      </c>
    </row>
    <row r="14" spans="1:10" x14ac:dyDescent="0.3">
      <c r="A14" s="25" t="s">
        <v>33</v>
      </c>
      <c r="B14" s="20">
        <v>494</v>
      </c>
      <c r="C14" s="20">
        <f t="shared" si="0"/>
        <v>597.74</v>
      </c>
      <c r="D14" s="21">
        <v>1.2</v>
      </c>
      <c r="E14" s="31">
        <f t="shared" si="5"/>
        <v>717.28800000000001</v>
      </c>
      <c r="F14" s="20">
        <v>1.6</v>
      </c>
      <c r="G14" s="21">
        <v>1.28</v>
      </c>
      <c r="H14" s="32">
        <f t="shared" si="6"/>
        <v>1224.1715200000001</v>
      </c>
      <c r="I14" s="19">
        <f t="shared" si="3"/>
        <v>102.01429333333334</v>
      </c>
      <c r="J14" s="34">
        <f t="shared" si="4"/>
        <v>979.33721600000013</v>
      </c>
    </row>
    <row r="15" spans="1:10" x14ac:dyDescent="0.3">
      <c r="A15" s="25" t="s">
        <v>34</v>
      </c>
      <c r="B15" s="20">
        <v>687</v>
      </c>
      <c r="C15" s="20">
        <f t="shared" si="0"/>
        <v>831.27</v>
      </c>
      <c r="D15" s="21">
        <v>1.2</v>
      </c>
      <c r="E15" s="31">
        <f t="shared" si="5"/>
        <v>997.52399999999989</v>
      </c>
      <c r="F15" s="20">
        <v>1.6</v>
      </c>
      <c r="G15" s="21">
        <v>1.28</v>
      </c>
      <c r="H15" s="32">
        <f t="shared" si="6"/>
        <v>1702.4409600000001</v>
      </c>
      <c r="I15" s="19">
        <f t="shared" si="3"/>
        <v>141.87008</v>
      </c>
      <c r="J15" s="34">
        <f t="shared" si="4"/>
        <v>1361.9527680000001</v>
      </c>
    </row>
    <row r="16" spans="1:10" x14ac:dyDescent="0.3">
      <c r="A16" s="25" t="s">
        <v>35</v>
      </c>
      <c r="B16" s="20">
        <v>613</v>
      </c>
      <c r="C16" s="20">
        <f t="shared" si="0"/>
        <v>741.73</v>
      </c>
      <c r="D16" s="21">
        <v>1.2</v>
      </c>
      <c r="E16" s="31">
        <f t="shared" si="5"/>
        <v>890.07600000000002</v>
      </c>
      <c r="F16" s="20">
        <v>1.65</v>
      </c>
      <c r="G16" s="21">
        <v>1.28</v>
      </c>
      <c r="H16" s="32">
        <f t="shared" si="6"/>
        <v>1566.53376</v>
      </c>
      <c r="I16" s="19">
        <f t="shared" si="3"/>
        <v>130.54447999999999</v>
      </c>
      <c r="J16" s="34">
        <f t="shared" si="4"/>
        <v>1253.2270080000001</v>
      </c>
    </row>
    <row r="17" spans="1:10" x14ac:dyDescent="0.3">
      <c r="A17" s="25" t="s">
        <v>39</v>
      </c>
      <c r="B17" s="20">
        <v>1688</v>
      </c>
      <c r="C17" s="20">
        <f t="shared" si="0"/>
        <v>2042.48</v>
      </c>
      <c r="D17" s="21">
        <v>1.2</v>
      </c>
      <c r="E17" s="31">
        <f t="shared" si="5"/>
        <v>2450.9760000000001</v>
      </c>
      <c r="F17" s="20">
        <v>1.7</v>
      </c>
      <c r="G17" s="21">
        <v>1.28</v>
      </c>
      <c r="H17" s="32">
        <f t="shared" si="6"/>
        <v>4444.4364800000003</v>
      </c>
      <c r="I17" s="19">
        <f t="shared" si="3"/>
        <v>370.36970666666667</v>
      </c>
      <c r="J17" s="34">
        <f t="shared" si="4"/>
        <v>3555.5491840000004</v>
      </c>
    </row>
    <row r="18" spans="1:10" x14ac:dyDescent="0.3">
      <c r="A18" s="25" t="s">
        <v>40</v>
      </c>
      <c r="B18" s="20">
        <v>4938</v>
      </c>
      <c r="C18" s="20">
        <f t="shared" si="0"/>
        <v>5974.98</v>
      </c>
      <c r="D18" s="21">
        <v>1.2</v>
      </c>
      <c r="E18" s="31">
        <f t="shared" si="5"/>
        <v>7169.9759999999997</v>
      </c>
      <c r="F18" s="20">
        <v>1.6</v>
      </c>
      <c r="G18" s="21">
        <v>1.28</v>
      </c>
      <c r="H18" s="32">
        <f t="shared" si="6"/>
        <v>12236.759039999999</v>
      </c>
      <c r="I18" s="19">
        <f t="shared" si="3"/>
        <v>1019.7299199999999</v>
      </c>
      <c r="J18" s="34">
        <f t="shared" si="4"/>
        <v>9789.4072319999996</v>
      </c>
    </row>
    <row r="19" spans="1:10" x14ac:dyDescent="0.3">
      <c r="A19" s="25" t="s">
        <v>41</v>
      </c>
      <c r="B19" s="20">
        <v>5346</v>
      </c>
      <c r="C19" s="20">
        <f t="shared" si="0"/>
        <v>6468.66</v>
      </c>
      <c r="D19" s="21">
        <v>1.2</v>
      </c>
      <c r="E19" s="31">
        <f t="shared" si="5"/>
        <v>7762.3919999999998</v>
      </c>
      <c r="F19" s="20">
        <v>1.6</v>
      </c>
      <c r="G19" s="21">
        <v>1.28</v>
      </c>
      <c r="H19" s="32">
        <f t="shared" si="6"/>
        <v>13247.81568</v>
      </c>
      <c r="I19" s="19">
        <f t="shared" si="3"/>
        <v>1103.9846399999999</v>
      </c>
      <c r="J19" s="34">
        <f t="shared" si="4"/>
        <v>10598.252544000001</v>
      </c>
    </row>
    <row r="20" spans="1:10" x14ac:dyDescent="0.3">
      <c r="A20" s="20" t="s">
        <v>48</v>
      </c>
      <c r="B20" s="20">
        <v>4460</v>
      </c>
      <c r="C20" s="20">
        <f t="shared" si="0"/>
        <v>5396.5999999999995</v>
      </c>
      <c r="D20" s="21">
        <v>1.2</v>
      </c>
      <c r="E20" s="31">
        <f t="shared" si="5"/>
        <v>6475.9199999999992</v>
      </c>
      <c r="F20" s="20">
        <v>1.64</v>
      </c>
      <c r="G20" s="21">
        <v>1.28</v>
      </c>
      <c r="H20" s="32">
        <f t="shared" si="6"/>
        <v>11328.542719999999</v>
      </c>
      <c r="I20" s="19">
        <f t="shared" si="3"/>
        <v>944.04522666666662</v>
      </c>
      <c r="J20" s="34">
        <f t="shared" si="4"/>
        <v>9062.8341760000003</v>
      </c>
    </row>
    <row r="21" spans="1:10" x14ac:dyDescent="0.3">
      <c r="A21" s="20" t="s">
        <v>45</v>
      </c>
      <c r="B21" s="20">
        <v>1785</v>
      </c>
      <c r="C21" s="20">
        <f t="shared" si="0"/>
        <v>2159.85</v>
      </c>
      <c r="D21" s="20">
        <v>1.2</v>
      </c>
      <c r="E21" s="20">
        <f t="shared" si="5"/>
        <v>2591.8199999999997</v>
      </c>
      <c r="F21" s="20">
        <v>1.65</v>
      </c>
      <c r="G21" s="20">
        <v>1.28</v>
      </c>
      <c r="H21" s="32">
        <f t="shared" si="6"/>
        <v>4561.6031999999996</v>
      </c>
      <c r="I21" s="19">
        <f t="shared" si="3"/>
        <v>380.13359999999994</v>
      </c>
      <c r="J21" s="34">
        <f t="shared" si="4"/>
        <v>3649.2825599999996</v>
      </c>
    </row>
    <row r="22" spans="1:10" x14ac:dyDescent="0.3">
      <c r="A22" s="20" t="s">
        <v>46</v>
      </c>
      <c r="B22" s="20">
        <v>1716</v>
      </c>
      <c r="C22" s="20">
        <f t="shared" si="0"/>
        <v>2076.36</v>
      </c>
      <c r="D22" s="21">
        <v>1.2</v>
      </c>
      <c r="E22" s="31">
        <f t="shared" si="5"/>
        <v>2491.6320000000001</v>
      </c>
      <c r="F22" s="20">
        <v>1.35</v>
      </c>
      <c r="G22" s="21">
        <v>1.28</v>
      </c>
      <c r="H22" s="32">
        <f t="shared" si="6"/>
        <v>3587.9500800000005</v>
      </c>
      <c r="I22" s="19">
        <f t="shared" si="3"/>
        <v>298.99584000000004</v>
      </c>
      <c r="J22" s="34">
        <f t="shared" si="4"/>
        <v>2870.3600640000004</v>
      </c>
    </row>
    <row r="23" spans="1:10" x14ac:dyDescent="0.3">
      <c r="A23" s="20" t="s">
        <v>50</v>
      </c>
      <c r="B23" s="20">
        <v>3060</v>
      </c>
      <c r="C23" s="20">
        <f t="shared" si="0"/>
        <v>3702.6</v>
      </c>
      <c r="D23" s="20">
        <v>1.2</v>
      </c>
      <c r="E23" s="20">
        <f>C23*D23</f>
        <v>4443.12</v>
      </c>
      <c r="F23" s="20">
        <v>1.5</v>
      </c>
      <c r="G23" s="20">
        <v>1.28</v>
      </c>
      <c r="H23" s="32">
        <f>C23*F23*G23</f>
        <v>7108.9919999999993</v>
      </c>
      <c r="I23" s="19">
        <f>H23/$I$3</f>
        <v>592.41599999999994</v>
      </c>
      <c r="J23" s="34">
        <f>H23*$J$3</f>
        <v>5687.1935999999996</v>
      </c>
    </row>
    <row r="24" spans="1:10" x14ac:dyDescent="0.3">
      <c r="A24" s="20" t="s">
        <v>51</v>
      </c>
      <c r="B24" s="20">
        <v>8250</v>
      </c>
      <c r="C24" s="20">
        <f t="shared" si="0"/>
        <v>9982.5</v>
      </c>
      <c r="D24" s="21">
        <v>1.2</v>
      </c>
      <c r="E24" s="31">
        <f>C24*D24</f>
        <v>11979</v>
      </c>
      <c r="F24" s="20">
        <v>1.4</v>
      </c>
      <c r="G24" s="21">
        <v>1.28</v>
      </c>
      <c r="H24" s="32">
        <f>C24*F24*G24</f>
        <v>17888.64</v>
      </c>
      <c r="I24" s="19">
        <f>H24/$I$3</f>
        <v>1490.72</v>
      </c>
      <c r="J24" s="34">
        <f>H24*$J$3</f>
        <v>14310.912</v>
      </c>
    </row>
    <row r="25" spans="1:10" x14ac:dyDescent="0.3">
      <c r="A25" s="20" t="s">
        <v>52</v>
      </c>
      <c r="B25" s="20">
        <v>5346</v>
      </c>
      <c r="C25" s="20">
        <f t="shared" si="0"/>
        <v>6468.66</v>
      </c>
      <c r="D25" s="20">
        <v>1.2</v>
      </c>
      <c r="E25" s="20">
        <f>C25*D25</f>
        <v>7762.3919999999998</v>
      </c>
      <c r="F25" s="20">
        <v>1.4179999999999999</v>
      </c>
      <c r="G25" s="20">
        <v>1.28</v>
      </c>
      <c r="H25" s="32">
        <f>C25*F25*G25</f>
        <v>11740.876646399998</v>
      </c>
      <c r="I25" s="19">
        <f>H25/$I$3</f>
        <v>978.40638719999981</v>
      </c>
      <c r="J25" s="34">
        <f>H25*$J$3</f>
        <v>9392.7013171199997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5"/>
  <sheetViews>
    <sheetView workbookViewId="0">
      <selection activeCell="B14" sqref="B14"/>
    </sheetView>
  </sheetViews>
  <sheetFormatPr baseColWidth="10" defaultColWidth="11.44140625" defaultRowHeight="14.4" x14ac:dyDescent="0.3"/>
  <cols>
    <col min="1" max="1" width="60.44140625" style="29" bestFit="1" customWidth="1"/>
    <col min="2" max="2" width="12.5546875" style="29" bestFit="1" customWidth="1"/>
    <col min="3" max="3" width="11.5546875" style="29" bestFit="1" customWidth="1"/>
    <col min="4" max="4" width="16.5546875" style="29" bestFit="1" customWidth="1"/>
    <col min="5" max="5" width="22.88671875" style="29" bestFit="1" customWidth="1"/>
    <col min="6" max="6" width="12.33203125" style="29" bestFit="1" customWidth="1"/>
    <col min="7" max="7" width="13.5546875" style="29" bestFit="1" customWidth="1"/>
    <col min="8" max="8" width="19.6640625" style="29" bestFit="1" customWidth="1"/>
    <col min="9" max="9" width="14" style="14" bestFit="1" customWidth="1"/>
    <col min="10" max="10" width="10.109375" style="29" bestFit="1" customWidth="1"/>
    <col min="11" max="11" width="0" style="29" hidden="1" customWidth="1"/>
    <col min="12" max="16384" width="11.44140625" style="29"/>
  </cols>
  <sheetData>
    <row r="1" spans="1:11" ht="15.6" x14ac:dyDescent="0.3">
      <c r="A1" s="28" t="s">
        <v>36</v>
      </c>
      <c r="B1" s="20"/>
      <c r="C1" s="20"/>
      <c r="D1" s="20"/>
      <c r="E1" s="20"/>
      <c r="F1" s="20"/>
      <c r="G1" s="20"/>
      <c r="H1" s="20"/>
      <c r="I1" s="13"/>
    </row>
    <row r="2" spans="1:11" x14ac:dyDescent="0.3">
      <c r="A2" s="30" t="s">
        <v>0</v>
      </c>
      <c r="B2" s="30" t="s">
        <v>16</v>
      </c>
      <c r="C2" s="30" t="s">
        <v>17</v>
      </c>
      <c r="D2" s="30" t="s">
        <v>18</v>
      </c>
      <c r="E2" s="30" t="s">
        <v>3</v>
      </c>
      <c r="F2" s="30" t="s">
        <v>19</v>
      </c>
      <c r="G2" s="30" t="s">
        <v>20</v>
      </c>
      <c r="H2" s="30" t="s">
        <v>21</v>
      </c>
      <c r="I2" s="15" t="s">
        <v>6</v>
      </c>
      <c r="J2" s="30" t="s">
        <v>49</v>
      </c>
      <c r="K2" s="29" t="s">
        <v>54</v>
      </c>
    </row>
    <row r="3" spans="1:11" hidden="1" x14ac:dyDescent="0.3">
      <c r="A3" s="20"/>
      <c r="B3" s="20"/>
      <c r="C3" s="20">
        <v>1.21</v>
      </c>
      <c r="D3" s="21"/>
      <c r="E3" s="21"/>
      <c r="F3" s="21"/>
      <c r="G3" s="21"/>
      <c r="H3" s="20"/>
      <c r="I3" s="13">
        <v>12</v>
      </c>
      <c r="J3" s="29">
        <v>0.8</v>
      </c>
    </row>
    <row r="4" spans="1:11" x14ac:dyDescent="0.3">
      <c r="A4" s="26" t="s">
        <v>37</v>
      </c>
      <c r="B4" s="21">
        <v>2995</v>
      </c>
      <c r="C4" s="21">
        <f t="shared" ref="C4:C24" si="0">B4*$C$3</f>
        <v>3623.95</v>
      </c>
      <c r="D4" s="21">
        <v>1.2</v>
      </c>
      <c r="E4" s="31">
        <f t="shared" ref="E4:E10" si="1">C4*D4</f>
        <v>4348.74</v>
      </c>
      <c r="F4" s="21">
        <v>1.6</v>
      </c>
      <c r="G4" s="21">
        <v>1.28</v>
      </c>
      <c r="H4" s="32">
        <f t="shared" ref="H4:H10" si="2">C4*F4*G4</f>
        <v>7421.8495999999996</v>
      </c>
      <c r="I4" s="19">
        <f t="shared" ref="I4:I24" si="3">H4/$I$3</f>
        <v>618.48746666666659</v>
      </c>
      <c r="J4" s="34">
        <f>H4*$J$3</f>
        <v>5937.4796800000004</v>
      </c>
    </row>
    <row r="5" spans="1:11" x14ac:dyDescent="0.3">
      <c r="A5" s="26" t="s">
        <v>11</v>
      </c>
      <c r="B5" s="21">
        <v>2498</v>
      </c>
      <c r="C5" s="21">
        <f t="shared" si="0"/>
        <v>3022.58</v>
      </c>
      <c r="D5" s="21">
        <v>1.2</v>
      </c>
      <c r="E5" s="31">
        <f t="shared" si="1"/>
        <v>3627.096</v>
      </c>
      <c r="F5" s="21">
        <v>1.6</v>
      </c>
      <c r="G5" s="21">
        <v>1.28</v>
      </c>
      <c r="H5" s="32">
        <f t="shared" si="2"/>
        <v>6190.2438400000001</v>
      </c>
      <c r="I5" s="19">
        <f t="shared" si="3"/>
        <v>515.85365333333334</v>
      </c>
      <c r="J5" s="34">
        <f t="shared" ref="J5:J24" si="4">H5*$J$3</f>
        <v>4952.1950720000004</v>
      </c>
    </row>
    <row r="6" spans="1:11" x14ac:dyDescent="0.3">
      <c r="A6" s="26" t="s">
        <v>24</v>
      </c>
      <c r="B6" s="20">
        <v>2632</v>
      </c>
      <c r="C6" s="21">
        <f t="shared" si="0"/>
        <v>3184.72</v>
      </c>
      <c r="D6" s="21">
        <v>1.2</v>
      </c>
      <c r="E6" s="31">
        <f t="shared" si="1"/>
        <v>3821.6639999999998</v>
      </c>
      <c r="F6" s="21">
        <v>1.6</v>
      </c>
      <c r="G6" s="21">
        <v>1.28</v>
      </c>
      <c r="H6" s="32">
        <f t="shared" si="2"/>
        <v>6522.30656</v>
      </c>
      <c r="I6" s="19">
        <f t="shared" si="3"/>
        <v>543.52554666666663</v>
      </c>
      <c r="J6" s="34">
        <f t="shared" si="4"/>
        <v>5217.8452480000005</v>
      </c>
    </row>
    <row r="7" spans="1:11" x14ac:dyDescent="0.3">
      <c r="A7" s="26" t="s">
        <v>25</v>
      </c>
      <c r="B7" s="20">
        <v>1915</v>
      </c>
      <c r="C7" s="20">
        <f t="shared" si="0"/>
        <v>2317.15</v>
      </c>
      <c r="D7" s="21">
        <v>1.2</v>
      </c>
      <c r="E7" s="31">
        <f t="shared" si="1"/>
        <v>2780.58</v>
      </c>
      <c r="F7" s="21">
        <v>1.6</v>
      </c>
      <c r="G7" s="21">
        <v>1.28</v>
      </c>
      <c r="H7" s="32">
        <f t="shared" si="2"/>
        <v>4745.5232000000005</v>
      </c>
      <c r="I7" s="19">
        <f t="shared" si="3"/>
        <v>395.46026666666671</v>
      </c>
      <c r="J7" s="34">
        <f t="shared" si="4"/>
        <v>3796.4185600000005</v>
      </c>
    </row>
    <row r="8" spans="1:11" ht="30" customHeight="1" x14ac:dyDescent="0.3">
      <c r="A8" s="35" t="s">
        <v>43</v>
      </c>
      <c r="B8" s="20">
        <v>4519</v>
      </c>
      <c r="C8" s="20">
        <f t="shared" si="0"/>
        <v>5467.99</v>
      </c>
      <c r="D8" s="21">
        <v>1.2</v>
      </c>
      <c r="E8" s="31">
        <f t="shared" si="1"/>
        <v>6561.5879999999997</v>
      </c>
      <c r="F8" s="21">
        <v>1.4</v>
      </c>
      <c r="G8" s="21">
        <v>1.28</v>
      </c>
      <c r="H8" s="32">
        <f t="shared" si="2"/>
        <v>9798.6380799999988</v>
      </c>
      <c r="I8" s="19">
        <f t="shared" si="3"/>
        <v>816.55317333333323</v>
      </c>
      <c r="J8" s="34">
        <f t="shared" si="4"/>
        <v>7838.9104639999996</v>
      </c>
    </row>
    <row r="9" spans="1:11" x14ac:dyDescent="0.3">
      <c r="A9" s="26" t="s">
        <v>30</v>
      </c>
      <c r="B9" s="20">
        <v>6049</v>
      </c>
      <c r="C9" s="20">
        <f t="shared" si="0"/>
        <v>7319.29</v>
      </c>
      <c r="D9" s="21">
        <v>1.2</v>
      </c>
      <c r="E9" s="31">
        <f t="shared" si="1"/>
        <v>8783.1479999999992</v>
      </c>
      <c r="F9" s="21">
        <v>1.5</v>
      </c>
      <c r="G9" s="21">
        <v>1.28</v>
      </c>
      <c r="H9" s="32">
        <f t="shared" si="2"/>
        <v>14053.0368</v>
      </c>
      <c r="I9" s="19">
        <f t="shared" si="3"/>
        <v>1171.0863999999999</v>
      </c>
      <c r="J9" s="34">
        <f t="shared" si="4"/>
        <v>11242.42944</v>
      </c>
    </row>
    <row r="10" spans="1:11" x14ac:dyDescent="0.3">
      <c r="A10" s="26" t="s">
        <v>47</v>
      </c>
      <c r="B10" s="20">
        <v>5231</v>
      </c>
      <c r="C10" s="20">
        <f t="shared" si="0"/>
        <v>6329.51</v>
      </c>
      <c r="D10" s="21">
        <v>1.2</v>
      </c>
      <c r="E10" s="31">
        <f t="shared" si="1"/>
        <v>7595.4120000000003</v>
      </c>
      <c r="F10" s="21">
        <v>1.6</v>
      </c>
      <c r="G10" s="21">
        <v>1.28</v>
      </c>
      <c r="H10" s="32">
        <f t="shared" si="2"/>
        <v>12962.83648</v>
      </c>
      <c r="I10" s="19">
        <f t="shared" si="3"/>
        <v>1080.2363733333334</v>
      </c>
      <c r="J10" s="34">
        <f t="shared" si="4"/>
        <v>10370.269184000001</v>
      </c>
    </row>
    <row r="11" spans="1:11" x14ac:dyDescent="0.3">
      <c r="A11" s="26" t="s">
        <v>28</v>
      </c>
      <c r="B11" s="20">
        <v>1940</v>
      </c>
      <c r="C11" s="20">
        <f t="shared" si="0"/>
        <v>2347.4</v>
      </c>
      <c r="D11" s="21">
        <v>1.2</v>
      </c>
      <c r="E11" s="31">
        <f t="shared" ref="E11:E24" si="5">C11*D11</f>
        <v>2816.88</v>
      </c>
      <c r="F11" s="21">
        <v>1.65</v>
      </c>
      <c r="G11" s="21">
        <v>1.28</v>
      </c>
      <c r="H11" s="32">
        <f t="shared" ref="H11:H24" si="6">C11*F11*G11</f>
        <v>4957.7088000000003</v>
      </c>
      <c r="I11" s="19">
        <f t="shared" si="3"/>
        <v>413.14240000000001</v>
      </c>
      <c r="J11" s="34">
        <f t="shared" si="4"/>
        <v>3966.1670400000003</v>
      </c>
    </row>
    <row r="12" spans="1:11" x14ac:dyDescent="0.3">
      <c r="A12" s="26" t="s">
        <v>29</v>
      </c>
      <c r="B12" s="20">
        <v>1660</v>
      </c>
      <c r="C12" s="20">
        <f t="shared" si="0"/>
        <v>2008.6</v>
      </c>
      <c r="D12" s="21">
        <v>1.2</v>
      </c>
      <c r="E12" s="31">
        <f t="shared" si="5"/>
        <v>2410.3199999999997</v>
      </c>
      <c r="F12" s="21">
        <v>1.65</v>
      </c>
      <c r="G12" s="21">
        <v>1.28</v>
      </c>
      <c r="H12" s="32">
        <f t="shared" si="6"/>
        <v>4242.1632</v>
      </c>
      <c r="I12" s="19">
        <f t="shared" si="3"/>
        <v>353.5136</v>
      </c>
      <c r="J12" s="34">
        <f t="shared" si="4"/>
        <v>3393.73056</v>
      </c>
    </row>
    <row r="13" spans="1:11" x14ac:dyDescent="0.3">
      <c r="A13" s="26" t="s">
        <v>32</v>
      </c>
      <c r="B13" s="20">
        <v>1952</v>
      </c>
      <c r="C13" s="20">
        <f t="shared" si="0"/>
        <v>2361.92</v>
      </c>
      <c r="D13" s="21">
        <v>1.2</v>
      </c>
      <c r="E13" s="31">
        <f t="shared" si="5"/>
        <v>2834.3040000000001</v>
      </c>
      <c r="F13" s="20">
        <v>1.4</v>
      </c>
      <c r="G13" s="21">
        <v>1.28</v>
      </c>
      <c r="H13" s="32">
        <f t="shared" si="6"/>
        <v>4232.5606400000006</v>
      </c>
      <c r="I13" s="19">
        <f t="shared" si="3"/>
        <v>352.71338666666674</v>
      </c>
      <c r="J13" s="34">
        <f t="shared" si="4"/>
        <v>3386.0485120000008</v>
      </c>
    </row>
    <row r="14" spans="1:11" x14ac:dyDescent="0.3">
      <c r="A14" s="26" t="s">
        <v>33</v>
      </c>
      <c r="B14" s="20">
        <v>506</v>
      </c>
      <c r="C14" s="20">
        <f t="shared" si="0"/>
        <v>612.26</v>
      </c>
      <c r="D14" s="21">
        <v>1.2</v>
      </c>
      <c r="E14" s="31">
        <f t="shared" si="5"/>
        <v>734.71199999999999</v>
      </c>
      <c r="F14" s="20">
        <v>1.6</v>
      </c>
      <c r="G14" s="21">
        <v>1.28</v>
      </c>
      <c r="H14" s="32">
        <f t="shared" si="6"/>
        <v>1253.9084800000001</v>
      </c>
      <c r="I14" s="19">
        <f t="shared" si="3"/>
        <v>104.49237333333333</v>
      </c>
      <c r="J14" s="34">
        <f t="shared" si="4"/>
        <v>1003.126784</v>
      </c>
    </row>
    <row r="15" spans="1:11" x14ac:dyDescent="0.3">
      <c r="A15" s="26" t="s">
        <v>34</v>
      </c>
      <c r="B15" s="20">
        <v>735</v>
      </c>
      <c r="C15" s="20">
        <f t="shared" si="0"/>
        <v>889.35</v>
      </c>
      <c r="D15" s="21">
        <v>1.2</v>
      </c>
      <c r="E15" s="31">
        <f t="shared" si="5"/>
        <v>1067.22</v>
      </c>
      <c r="F15" s="20">
        <v>1.5</v>
      </c>
      <c r="G15" s="21">
        <v>1.28</v>
      </c>
      <c r="H15" s="32">
        <f t="shared" si="6"/>
        <v>1707.5520000000001</v>
      </c>
      <c r="I15" s="19">
        <f t="shared" si="3"/>
        <v>142.29600000000002</v>
      </c>
      <c r="J15" s="34">
        <f t="shared" si="4"/>
        <v>1366.0416000000002</v>
      </c>
    </row>
    <row r="16" spans="1:11" x14ac:dyDescent="0.3">
      <c r="A16" s="26" t="s">
        <v>35</v>
      </c>
      <c r="B16" s="20">
        <v>655</v>
      </c>
      <c r="C16" s="20">
        <f t="shared" si="0"/>
        <v>792.55</v>
      </c>
      <c r="D16" s="21">
        <v>1.2</v>
      </c>
      <c r="E16" s="31">
        <f t="shared" si="5"/>
        <v>951.06</v>
      </c>
      <c r="F16" s="20">
        <v>1.55</v>
      </c>
      <c r="G16" s="21">
        <v>1.28</v>
      </c>
      <c r="H16" s="32">
        <f t="shared" si="6"/>
        <v>1572.4191999999998</v>
      </c>
      <c r="I16" s="19">
        <f t="shared" si="3"/>
        <v>131.03493333333333</v>
      </c>
      <c r="J16" s="34">
        <f t="shared" si="4"/>
        <v>1257.9353599999999</v>
      </c>
    </row>
    <row r="17" spans="1:10" x14ac:dyDescent="0.3">
      <c r="A17" s="26" t="s">
        <v>53</v>
      </c>
      <c r="B17" s="20">
        <v>1346</v>
      </c>
      <c r="C17" s="20">
        <f t="shared" si="0"/>
        <v>1628.6599999999999</v>
      </c>
      <c r="D17" s="21">
        <v>1.2</v>
      </c>
      <c r="E17" s="31">
        <f t="shared" si="5"/>
        <v>1954.3919999999998</v>
      </c>
      <c r="F17" s="20">
        <v>1.7</v>
      </c>
      <c r="G17" s="21">
        <v>1.28</v>
      </c>
      <c r="H17" s="32">
        <f t="shared" si="6"/>
        <v>3543.9641599999995</v>
      </c>
      <c r="I17" s="19">
        <f t="shared" si="3"/>
        <v>295.33034666666663</v>
      </c>
      <c r="J17" s="34">
        <f t="shared" si="4"/>
        <v>2835.1713279999999</v>
      </c>
    </row>
    <row r="18" spans="1:10" x14ac:dyDescent="0.3">
      <c r="A18" s="26" t="s">
        <v>40</v>
      </c>
      <c r="B18" s="20">
        <v>5234</v>
      </c>
      <c r="C18" s="20">
        <f t="shared" si="0"/>
        <v>6333.1399999999994</v>
      </c>
      <c r="D18" s="21">
        <v>1.2</v>
      </c>
      <c r="E18" s="31">
        <f t="shared" si="5"/>
        <v>7599.7679999999991</v>
      </c>
      <c r="F18" s="20">
        <v>1.6</v>
      </c>
      <c r="G18" s="21">
        <v>1.28</v>
      </c>
      <c r="H18" s="32">
        <f t="shared" si="6"/>
        <v>12970.27072</v>
      </c>
      <c r="I18" s="19">
        <f t="shared" si="3"/>
        <v>1080.8558933333334</v>
      </c>
      <c r="J18" s="34">
        <f t="shared" si="4"/>
        <v>10376.216576000001</v>
      </c>
    </row>
    <row r="19" spans="1:10" x14ac:dyDescent="0.3">
      <c r="A19" s="26" t="s">
        <v>41</v>
      </c>
      <c r="B19" s="20">
        <v>5666</v>
      </c>
      <c r="C19" s="20">
        <f t="shared" si="0"/>
        <v>6855.86</v>
      </c>
      <c r="D19" s="21">
        <v>1.2</v>
      </c>
      <c r="E19" s="31">
        <f t="shared" si="5"/>
        <v>8227.0319999999992</v>
      </c>
      <c r="F19" s="20">
        <v>1.6</v>
      </c>
      <c r="G19" s="21">
        <v>1.28</v>
      </c>
      <c r="H19" s="32">
        <f t="shared" si="6"/>
        <v>14040.80128</v>
      </c>
      <c r="I19" s="19">
        <f t="shared" si="3"/>
        <v>1170.0667733333332</v>
      </c>
      <c r="J19" s="34">
        <f t="shared" si="4"/>
        <v>11232.641024</v>
      </c>
    </row>
    <row r="20" spans="1:10" x14ac:dyDescent="0.3">
      <c r="A20" s="21" t="s">
        <v>55</v>
      </c>
      <c r="B20" s="20">
        <v>4772</v>
      </c>
      <c r="C20" s="20">
        <f t="shared" si="0"/>
        <v>5774.12</v>
      </c>
      <c r="D20" s="21">
        <v>1.2</v>
      </c>
      <c r="E20" s="31">
        <f t="shared" si="5"/>
        <v>6928.9439999999995</v>
      </c>
      <c r="F20" s="20">
        <v>1.64</v>
      </c>
      <c r="G20" s="21">
        <v>1.28</v>
      </c>
      <c r="H20" s="32">
        <f t="shared" si="6"/>
        <v>12121.032703999997</v>
      </c>
      <c r="I20" s="19">
        <f t="shared" si="3"/>
        <v>1010.0860586666664</v>
      </c>
      <c r="J20" s="34">
        <f t="shared" si="4"/>
        <v>9696.8261631999976</v>
      </c>
    </row>
    <row r="21" spans="1:10" x14ac:dyDescent="0.3">
      <c r="A21" s="20" t="s">
        <v>45</v>
      </c>
      <c r="B21" s="20">
        <v>2033</v>
      </c>
      <c r="C21" s="20">
        <f t="shared" si="0"/>
        <v>2459.9299999999998</v>
      </c>
      <c r="D21" s="20">
        <v>1.2</v>
      </c>
      <c r="E21" s="20">
        <f t="shared" si="5"/>
        <v>2951.9159999999997</v>
      </c>
      <c r="F21" s="20">
        <v>1.65</v>
      </c>
      <c r="G21" s="20">
        <v>1.28</v>
      </c>
      <c r="H21" s="32">
        <f t="shared" si="6"/>
        <v>5195.3721599999999</v>
      </c>
      <c r="I21" s="19">
        <f t="shared" si="3"/>
        <v>432.94767999999999</v>
      </c>
      <c r="J21" s="34">
        <f t="shared" si="4"/>
        <v>4156.2977280000005</v>
      </c>
    </row>
    <row r="22" spans="1:10" x14ac:dyDescent="0.3">
      <c r="A22" s="20" t="s">
        <v>46</v>
      </c>
      <c r="B22" s="20">
        <v>1836</v>
      </c>
      <c r="C22" s="20">
        <f t="shared" si="0"/>
        <v>2221.56</v>
      </c>
      <c r="D22" s="21">
        <v>1.2</v>
      </c>
      <c r="E22" s="31">
        <f t="shared" si="5"/>
        <v>2665.8719999999998</v>
      </c>
      <c r="F22" s="20">
        <v>1.35</v>
      </c>
      <c r="G22" s="21">
        <v>1.28</v>
      </c>
      <c r="H22" s="32">
        <f t="shared" si="6"/>
        <v>3838.8556800000006</v>
      </c>
      <c r="I22" s="19">
        <f t="shared" si="3"/>
        <v>319.90464000000003</v>
      </c>
      <c r="J22" s="34">
        <f t="shared" si="4"/>
        <v>3071.0845440000007</v>
      </c>
    </row>
    <row r="23" spans="1:10" x14ac:dyDescent="0.3">
      <c r="A23" s="20" t="s">
        <v>50</v>
      </c>
      <c r="B23" s="20">
        <v>3306</v>
      </c>
      <c r="C23" s="20">
        <f t="shared" si="0"/>
        <v>4000.2599999999998</v>
      </c>
      <c r="D23" s="20">
        <v>1.2</v>
      </c>
      <c r="E23" s="20">
        <f t="shared" si="5"/>
        <v>4800.3119999999999</v>
      </c>
      <c r="F23" s="20">
        <v>1.5</v>
      </c>
      <c r="G23" s="20">
        <v>1.28</v>
      </c>
      <c r="H23" s="32">
        <f t="shared" si="6"/>
        <v>7680.4991999999993</v>
      </c>
      <c r="I23" s="19">
        <f t="shared" si="3"/>
        <v>640.0415999999999</v>
      </c>
      <c r="J23" s="34">
        <f t="shared" si="4"/>
        <v>6144.3993599999994</v>
      </c>
    </row>
    <row r="24" spans="1:10" x14ac:dyDescent="0.3">
      <c r="A24" s="20" t="s">
        <v>51</v>
      </c>
      <c r="B24" s="20">
        <v>8639</v>
      </c>
      <c r="C24" s="20">
        <f t="shared" si="0"/>
        <v>10453.19</v>
      </c>
      <c r="D24" s="21">
        <v>1.2</v>
      </c>
      <c r="E24" s="31">
        <f t="shared" si="5"/>
        <v>12543.828</v>
      </c>
      <c r="F24" s="20">
        <v>1.4</v>
      </c>
      <c r="G24" s="21">
        <v>1.28</v>
      </c>
      <c r="H24" s="32">
        <f t="shared" si="6"/>
        <v>18732.116480000001</v>
      </c>
      <c r="I24" s="19">
        <f t="shared" si="3"/>
        <v>1561.0097066666667</v>
      </c>
      <c r="J24" s="34">
        <f t="shared" si="4"/>
        <v>14985.693184000002</v>
      </c>
    </row>
    <row r="25" spans="1:10" ht="18.75" customHeight="1" x14ac:dyDescent="0.3">
      <c r="A25" s="20" t="s">
        <v>56</v>
      </c>
      <c r="B25" s="20">
        <v>422</v>
      </c>
      <c r="C25" s="20">
        <f t="shared" ref="C25" si="7">B25*$C$3</f>
        <v>510.62</v>
      </c>
      <c r="D25" s="20">
        <v>1.2</v>
      </c>
      <c r="E25" s="31">
        <f t="shared" ref="E25" si="8">C25*D25</f>
        <v>612.74400000000003</v>
      </c>
      <c r="F25" s="20">
        <v>1.65</v>
      </c>
      <c r="G25" s="21">
        <v>1.28</v>
      </c>
      <c r="H25" s="32">
        <f t="shared" ref="H25" si="9">C25*F25*G25</f>
        <v>1078.4294399999999</v>
      </c>
      <c r="I25" s="19">
        <f t="shared" ref="I25" si="10">H25/$I$3</f>
        <v>89.869119999999995</v>
      </c>
      <c r="J25" s="34">
        <f t="shared" ref="J25" si="11">H25*$J$3</f>
        <v>862.74355199999991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6"/>
  <sheetViews>
    <sheetView workbookViewId="0">
      <selection activeCell="L22" sqref="L22"/>
    </sheetView>
  </sheetViews>
  <sheetFormatPr baseColWidth="10" defaultColWidth="11.44140625" defaultRowHeight="14.4" x14ac:dyDescent="0.3"/>
  <cols>
    <col min="1" max="1" width="61.6640625" style="29" bestFit="1" customWidth="1"/>
    <col min="2" max="2" width="12.5546875" style="29" bestFit="1" customWidth="1"/>
    <col min="3" max="3" width="11.5546875" style="29" bestFit="1" customWidth="1"/>
    <col min="4" max="4" width="16.5546875" style="29" bestFit="1" customWidth="1"/>
    <col min="5" max="5" width="22.88671875" style="29" bestFit="1" customWidth="1"/>
    <col min="6" max="6" width="12.33203125" style="29" bestFit="1" customWidth="1"/>
    <col min="7" max="7" width="13.5546875" style="29" bestFit="1" customWidth="1"/>
    <col min="8" max="8" width="19.6640625" style="29" bestFit="1" customWidth="1"/>
    <col min="9" max="9" width="14" style="14" bestFit="1" customWidth="1"/>
    <col min="10" max="10" width="10.109375" style="29" bestFit="1" customWidth="1"/>
    <col min="11" max="11" width="0" style="29" hidden="1" customWidth="1"/>
    <col min="12" max="16384" width="11.44140625" style="29"/>
  </cols>
  <sheetData>
    <row r="1" spans="1:11" ht="15.6" x14ac:dyDescent="0.3">
      <c r="A1" s="28" t="s">
        <v>36</v>
      </c>
      <c r="B1" s="20"/>
      <c r="C1" s="20"/>
      <c r="D1" s="20"/>
      <c r="E1" s="20"/>
      <c r="F1" s="20"/>
      <c r="G1" s="20"/>
      <c r="H1" s="20"/>
      <c r="I1" s="13"/>
    </row>
    <row r="2" spans="1:11" x14ac:dyDescent="0.3">
      <c r="A2" s="30" t="s">
        <v>0</v>
      </c>
      <c r="B2" s="30" t="s">
        <v>16</v>
      </c>
      <c r="C2" s="30" t="s">
        <v>17</v>
      </c>
      <c r="D2" s="30" t="s">
        <v>18</v>
      </c>
      <c r="E2" s="30" t="s">
        <v>3</v>
      </c>
      <c r="F2" s="30" t="s">
        <v>19</v>
      </c>
      <c r="G2" s="30" t="s">
        <v>20</v>
      </c>
      <c r="H2" s="30" t="s">
        <v>21</v>
      </c>
      <c r="I2" s="15" t="s">
        <v>6</v>
      </c>
      <c r="J2" s="30" t="s">
        <v>49</v>
      </c>
      <c r="K2" s="29" t="s">
        <v>54</v>
      </c>
    </row>
    <row r="3" spans="1:11" hidden="1" x14ac:dyDescent="0.3">
      <c r="A3" s="20"/>
      <c r="B3" s="20"/>
      <c r="C3" s="20">
        <v>1.21</v>
      </c>
      <c r="D3" s="21"/>
      <c r="E3" s="21"/>
      <c r="F3" s="21"/>
      <c r="G3" s="21"/>
      <c r="H3" s="20"/>
      <c r="I3" s="13">
        <v>12</v>
      </c>
      <c r="J3" s="29">
        <v>0.8</v>
      </c>
    </row>
    <row r="4" spans="1:11" x14ac:dyDescent="0.3">
      <c r="A4" s="26" t="s">
        <v>37</v>
      </c>
      <c r="B4" s="21">
        <v>3397</v>
      </c>
      <c r="C4" s="21">
        <f t="shared" ref="C4:C16" si="0">B4*$C$3</f>
        <v>4110.37</v>
      </c>
      <c r="D4" s="21">
        <v>1.2</v>
      </c>
      <c r="E4" s="31">
        <f t="shared" ref="E4:E9" si="1">C4*D4</f>
        <v>4932.4439999999995</v>
      </c>
      <c r="F4" s="21">
        <v>1.6</v>
      </c>
      <c r="G4" s="21">
        <v>1.28</v>
      </c>
      <c r="H4" s="32">
        <f t="shared" ref="H4:H9" si="2">C4*F4*G4</f>
        <v>8418.0377600000011</v>
      </c>
      <c r="I4" s="19">
        <f t="shared" ref="I4:I9" si="3">H4/$I$3</f>
        <v>701.50314666666679</v>
      </c>
      <c r="J4" s="34">
        <f>H4*$J$3</f>
        <v>6734.4302080000016</v>
      </c>
    </row>
    <row r="5" spans="1:11" x14ac:dyDescent="0.3">
      <c r="A5" s="26" t="s">
        <v>25</v>
      </c>
      <c r="B5" s="20">
        <v>2172</v>
      </c>
      <c r="C5" s="20">
        <f t="shared" si="0"/>
        <v>2628.12</v>
      </c>
      <c r="D5" s="21">
        <v>1.2</v>
      </c>
      <c r="E5" s="31">
        <f t="shared" si="1"/>
        <v>3153.7439999999997</v>
      </c>
      <c r="F5" s="21">
        <v>1.6</v>
      </c>
      <c r="G5" s="21">
        <v>1.28</v>
      </c>
      <c r="H5" s="32">
        <f t="shared" si="2"/>
        <v>5382.38976</v>
      </c>
      <c r="I5" s="19">
        <f t="shared" si="3"/>
        <v>448.53248000000002</v>
      </c>
      <c r="J5" s="34">
        <f t="shared" ref="J5:J9" si="4">H5*$J$3</f>
        <v>4305.9118079999998</v>
      </c>
    </row>
    <row r="6" spans="1:11" x14ac:dyDescent="0.3">
      <c r="A6" s="21" t="s">
        <v>55</v>
      </c>
      <c r="B6" s="20">
        <v>5514</v>
      </c>
      <c r="C6" s="20">
        <f t="shared" si="0"/>
        <v>6671.94</v>
      </c>
      <c r="D6" s="21">
        <v>1.2</v>
      </c>
      <c r="E6" s="31">
        <f t="shared" si="1"/>
        <v>8006.3279999999995</v>
      </c>
      <c r="F6" s="20">
        <v>1.6</v>
      </c>
      <c r="G6" s="21">
        <v>1.28</v>
      </c>
      <c r="H6" s="32">
        <f t="shared" si="2"/>
        <v>13664.133119999999</v>
      </c>
      <c r="I6" s="19">
        <f t="shared" si="3"/>
        <v>1138.6777599999998</v>
      </c>
      <c r="J6" s="34">
        <f t="shared" si="4"/>
        <v>10931.306495999999</v>
      </c>
    </row>
    <row r="7" spans="1:11" x14ac:dyDescent="0.3">
      <c r="A7" s="20" t="s">
        <v>45</v>
      </c>
      <c r="B7" s="20">
        <v>2306</v>
      </c>
      <c r="C7" s="20">
        <f t="shared" si="0"/>
        <v>2790.2599999999998</v>
      </c>
      <c r="D7" s="20">
        <v>1.2</v>
      </c>
      <c r="E7" s="20">
        <f t="shared" si="1"/>
        <v>3348.3119999999994</v>
      </c>
      <c r="F7" s="20">
        <v>1.6</v>
      </c>
      <c r="G7" s="20">
        <v>1.28</v>
      </c>
      <c r="H7" s="32">
        <f t="shared" si="2"/>
        <v>5714.4524799999999</v>
      </c>
      <c r="I7" s="19">
        <f t="shared" si="3"/>
        <v>476.20437333333331</v>
      </c>
      <c r="J7" s="34">
        <f t="shared" si="4"/>
        <v>4571.5619839999999</v>
      </c>
    </row>
    <row r="8" spans="1:11" x14ac:dyDescent="0.3">
      <c r="A8" s="20" t="s">
        <v>46</v>
      </c>
      <c r="B8" s="20">
        <v>336</v>
      </c>
      <c r="C8" s="20">
        <f t="shared" si="0"/>
        <v>406.56</v>
      </c>
      <c r="D8" s="21">
        <v>1.2</v>
      </c>
      <c r="E8" s="31">
        <f t="shared" si="1"/>
        <v>487.87199999999996</v>
      </c>
      <c r="F8" s="20">
        <v>1.35</v>
      </c>
      <c r="G8" s="21">
        <v>1.28</v>
      </c>
      <c r="H8" s="32">
        <f t="shared" si="2"/>
        <v>702.53567999999996</v>
      </c>
      <c r="I8" s="19">
        <f t="shared" si="3"/>
        <v>58.544639999999994</v>
      </c>
      <c r="J8" s="34">
        <f t="shared" si="4"/>
        <v>562.02854400000001</v>
      </c>
    </row>
    <row r="9" spans="1:11" x14ac:dyDescent="0.3">
      <c r="A9" s="20" t="s">
        <v>50</v>
      </c>
      <c r="B9" s="20">
        <v>3816</v>
      </c>
      <c r="C9" s="20">
        <f t="shared" si="0"/>
        <v>4617.3599999999997</v>
      </c>
      <c r="D9" s="20">
        <v>1.2</v>
      </c>
      <c r="E9" s="20">
        <f t="shared" si="1"/>
        <v>5540.8319999999994</v>
      </c>
      <c r="F9" s="20">
        <v>1.5</v>
      </c>
      <c r="G9" s="20">
        <v>1.28</v>
      </c>
      <c r="H9" s="32">
        <f t="shared" si="2"/>
        <v>8865.3311999999987</v>
      </c>
      <c r="I9" s="19">
        <f t="shared" si="3"/>
        <v>738.77759999999989</v>
      </c>
      <c r="J9" s="34">
        <f t="shared" si="4"/>
        <v>7092.2649599999995</v>
      </c>
    </row>
    <row r="10" spans="1:11" x14ac:dyDescent="0.3">
      <c r="A10" s="20" t="s">
        <v>57</v>
      </c>
      <c r="B10" s="20">
        <v>7541</v>
      </c>
      <c r="C10" s="20">
        <f t="shared" si="0"/>
        <v>9124.61</v>
      </c>
      <c r="D10" s="21">
        <v>1.2</v>
      </c>
      <c r="E10" s="31">
        <f t="shared" ref="E10:E11" si="5">C10*D10</f>
        <v>10949.532000000001</v>
      </c>
      <c r="F10" s="20">
        <v>1.48</v>
      </c>
      <c r="G10" s="21">
        <v>1.28</v>
      </c>
      <c r="H10" s="32">
        <f t="shared" ref="H10:H11" si="6">C10*F10*G10</f>
        <v>17285.661184000001</v>
      </c>
      <c r="I10" s="19">
        <f t="shared" ref="I10:I11" si="7">H10/$I$3</f>
        <v>1440.4717653333335</v>
      </c>
      <c r="J10" s="34">
        <f t="shared" ref="J10:J11" si="8">H10*$J$3</f>
        <v>13828.5289472</v>
      </c>
    </row>
    <row r="11" spans="1:11" x14ac:dyDescent="0.3">
      <c r="A11" s="20" t="s">
        <v>58</v>
      </c>
      <c r="B11" s="20">
        <v>476</v>
      </c>
      <c r="C11" s="20">
        <f t="shared" si="0"/>
        <v>575.96</v>
      </c>
      <c r="D11" s="20">
        <v>1.2</v>
      </c>
      <c r="E11" s="20">
        <f t="shared" si="5"/>
        <v>691.15200000000004</v>
      </c>
      <c r="F11" s="20">
        <v>1.7</v>
      </c>
      <c r="G11" s="20">
        <v>1.28</v>
      </c>
      <c r="H11" s="32">
        <f t="shared" si="6"/>
        <v>1253.2889600000001</v>
      </c>
      <c r="I11" s="19">
        <f t="shared" si="7"/>
        <v>104.44074666666667</v>
      </c>
      <c r="J11" s="34">
        <f t="shared" si="8"/>
        <v>1002.6311680000001</v>
      </c>
    </row>
    <row r="12" spans="1:11" x14ac:dyDescent="0.3">
      <c r="A12" s="20" t="s">
        <v>59</v>
      </c>
      <c r="B12" s="20">
        <v>390</v>
      </c>
      <c r="C12" s="20">
        <f t="shared" si="0"/>
        <v>471.9</v>
      </c>
      <c r="D12" s="21">
        <v>1.2</v>
      </c>
      <c r="E12" s="31">
        <f t="shared" ref="E12:E13" si="9">C12*D12</f>
        <v>566.28</v>
      </c>
      <c r="F12" s="20">
        <v>1.7</v>
      </c>
      <c r="G12" s="21">
        <v>1.28</v>
      </c>
      <c r="H12" s="32">
        <f t="shared" ref="H12:H13" si="10">C12*F12*G12</f>
        <v>1026.8543999999999</v>
      </c>
      <c r="I12" s="19">
        <f t="shared" ref="I12:I13" si="11">H12/$I$3</f>
        <v>85.57119999999999</v>
      </c>
      <c r="J12" s="34">
        <f t="shared" ref="J12:J13" si="12">H12*$J$3</f>
        <v>821.48352</v>
      </c>
    </row>
    <row r="13" spans="1:11" x14ac:dyDescent="0.3">
      <c r="A13" s="20" t="s">
        <v>60</v>
      </c>
      <c r="B13" s="20">
        <v>2201</v>
      </c>
      <c r="C13" s="20">
        <f t="shared" si="0"/>
        <v>2663.21</v>
      </c>
      <c r="D13" s="20">
        <v>1.2</v>
      </c>
      <c r="E13" s="20">
        <f t="shared" si="9"/>
        <v>3195.8519999999999</v>
      </c>
      <c r="F13" s="20">
        <v>1.65</v>
      </c>
      <c r="G13" s="20">
        <v>1.28</v>
      </c>
      <c r="H13" s="32">
        <f t="shared" si="10"/>
        <v>5624.6995199999992</v>
      </c>
      <c r="I13" s="19">
        <f t="shared" si="11"/>
        <v>468.72495999999995</v>
      </c>
      <c r="J13" s="34">
        <f t="shared" si="12"/>
        <v>4499.7596159999994</v>
      </c>
    </row>
    <row r="14" spans="1:11" x14ac:dyDescent="0.3">
      <c r="A14" s="20" t="s">
        <v>62</v>
      </c>
      <c r="B14" s="20">
        <v>4380</v>
      </c>
      <c r="C14" s="20">
        <f t="shared" si="0"/>
        <v>5299.8</v>
      </c>
      <c r="D14" s="21">
        <v>1.2</v>
      </c>
      <c r="E14" s="31">
        <f t="shared" ref="E14:E16" si="13">C14*D14</f>
        <v>6359.76</v>
      </c>
      <c r="F14" s="20">
        <v>1.7</v>
      </c>
      <c r="G14" s="21">
        <v>1.28</v>
      </c>
      <c r="H14" s="32">
        <f t="shared" ref="H14:H16" si="14">C14*F14*G14</f>
        <v>11532.364799999999</v>
      </c>
      <c r="I14" s="19">
        <f t="shared" ref="I14:I16" si="15">H14/$I$3</f>
        <v>961.03039999999999</v>
      </c>
      <c r="J14" s="34">
        <f t="shared" ref="J14:J16" si="16">H14*$J$3</f>
        <v>9225.8918400000002</v>
      </c>
    </row>
    <row r="15" spans="1:11" x14ac:dyDescent="0.3">
      <c r="A15" s="20" t="s">
        <v>61</v>
      </c>
      <c r="B15" s="20">
        <v>2165</v>
      </c>
      <c r="C15" s="20">
        <f t="shared" si="0"/>
        <v>2619.65</v>
      </c>
      <c r="D15" s="20">
        <v>1.2</v>
      </c>
      <c r="E15" s="20">
        <f t="shared" si="13"/>
        <v>3143.58</v>
      </c>
      <c r="F15" s="20">
        <v>1.7</v>
      </c>
      <c r="G15" s="20">
        <v>1.28</v>
      </c>
      <c r="H15" s="32">
        <f t="shared" si="14"/>
        <v>5700.3584000000001</v>
      </c>
      <c r="I15" s="19">
        <f t="shared" si="15"/>
        <v>475.02986666666669</v>
      </c>
      <c r="J15" s="34">
        <f t="shared" si="16"/>
        <v>4560.2867200000001</v>
      </c>
    </row>
    <row r="16" spans="1:11" x14ac:dyDescent="0.3">
      <c r="A16" s="20" t="s">
        <v>63</v>
      </c>
      <c r="B16" s="20">
        <v>6545</v>
      </c>
      <c r="C16" s="20">
        <f t="shared" si="0"/>
        <v>7919.45</v>
      </c>
      <c r="D16" s="21">
        <v>1.2</v>
      </c>
      <c r="E16" s="31">
        <f t="shared" si="13"/>
        <v>9503.34</v>
      </c>
      <c r="F16" s="20">
        <v>1.6</v>
      </c>
      <c r="G16" s="21">
        <v>1.28</v>
      </c>
      <c r="H16" s="32">
        <f t="shared" si="14"/>
        <v>16219.033600000001</v>
      </c>
      <c r="I16" s="19">
        <f t="shared" si="15"/>
        <v>1351.5861333333335</v>
      </c>
      <c r="J16" s="34">
        <f t="shared" si="16"/>
        <v>12975.226880000002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7"/>
  <sheetViews>
    <sheetView workbookViewId="0">
      <selection activeCell="M17" sqref="M17"/>
    </sheetView>
  </sheetViews>
  <sheetFormatPr baseColWidth="10" defaultColWidth="11.44140625" defaultRowHeight="14.4" x14ac:dyDescent="0.3"/>
  <cols>
    <col min="1" max="1" width="69.5546875" style="14" bestFit="1" customWidth="1"/>
    <col min="2" max="2" width="12.5546875" style="14" bestFit="1" customWidth="1"/>
    <col min="3" max="3" width="11.5546875" style="14" bestFit="1" customWidth="1"/>
    <col min="4" max="4" width="16.5546875" style="14" bestFit="1" customWidth="1"/>
    <col min="5" max="5" width="22.88671875" style="14" bestFit="1" customWidth="1"/>
    <col min="6" max="6" width="12.33203125" style="14" bestFit="1" customWidth="1"/>
    <col min="7" max="7" width="13.5546875" style="14" bestFit="1" customWidth="1"/>
    <col min="8" max="8" width="19.6640625" style="14" bestFit="1" customWidth="1"/>
    <col min="9" max="9" width="14" style="14" bestFit="1" customWidth="1"/>
    <col min="10" max="10" width="10.109375" style="14" bestFit="1" customWidth="1"/>
    <col min="11" max="11" width="9.33203125" style="14" hidden="1" customWidth="1"/>
    <col min="12" max="16384" width="11.44140625" style="14"/>
  </cols>
  <sheetData>
    <row r="1" spans="1:11" ht="15.6" x14ac:dyDescent="0.3">
      <c r="A1" s="12" t="s">
        <v>36</v>
      </c>
      <c r="B1" s="13"/>
      <c r="C1" s="13"/>
      <c r="D1" s="13"/>
      <c r="E1" s="13"/>
      <c r="F1" s="13"/>
      <c r="G1" s="13"/>
      <c r="H1" s="13"/>
      <c r="I1" s="13"/>
    </row>
    <row r="2" spans="1:11" x14ac:dyDescent="0.3">
      <c r="A2" s="36" t="s">
        <v>0</v>
      </c>
      <c r="B2" s="36" t="s">
        <v>16</v>
      </c>
      <c r="C2" s="36" t="s">
        <v>17</v>
      </c>
      <c r="D2" s="36" t="s">
        <v>18</v>
      </c>
      <c r="E2" s="36" t="s">
        <v>3</v>
      </c>
      <c r="F2" s="36" t="s">
        <v>19</v>
      </c>
      <c r="G2" s="36" t="s">
        <v>20</v>
      </c>
      <c r="H2" s="36" t="s">
        <v>21</v>
      </c>
      <c r="I2" s="36" t="s">
        <v>6</v>
      </c>
      <c r="J2" s="36" t="s">
        <v>49</v>
      </c>
      <c r="K2" s="14" t="s">
        <v>54</v>
      </c>
    </row>
    <row r="3" spans="1:11" hidden="1" x14ac:dyDescent="0.3">
      <c r="A3" s="13"/>
      <c r="B3" s="13"/>
      <c r="C3" s="13">
        <v>1.21</v>
      </c>
      <c r="D3" s="16"/>
      <c r="E3" s="16"/>
      <c r="F3" s="16"/>
      <c r="G3" s="16"/>
      <c r="H3" s="13"/>
      <c r="I3" s="13">
        <v>12</v>
      </c>
      <c r="J3" s="14">
        <v>0.8</v>
      </c>
    </row>
    <row r="4" spans="1:11" x14ac:dyDescent="0.3">
      <c r="A4" s="37" t="s">
        <v>37</v>
      </c>
      <c r="B4" s="16">
        <v>3737</v>
      </c>
      <c r="C4" s="16">
        <f t="shared" ref="C4:C17" si="0">B4*$C$3</f>
        <v>4521.7699999999995</v>
      </c>
      <c r="D4" s="16">
        <v>1.2</v>
      </c>
      <c r="E4" s="17">
        <f t="shared" ref="E4:E16" si="1">C4*D4</f>
        <v>5426.1239999999989</v>
      </c>
      <c r="F4" s="16">
        <v>1.6</v>
      </c>
      <c r="G4" s="16">
        <v>1.28</v>
      </c>
      <c r="H4" s="18">
        <f t="shared" ref="H4:H16" si="2">C4*F4*G4</f>
        <v>9260.5849600000001</v>
      </c>
      <c r="I4" s="19">
        <f t="shared" ref="I4:I16" si="3">H4/$I$3</f>
        <v>771.71541333333334</v>
      </c>
      <c r="J4" s="38">
        <f>H4*$J$3</f>
        <v>7408.4679680000008</v>
      </c>
    </row>
    <row r="5" spans="1:11" x14ac:dyDescent="0.3">
      <c r="A5" s="37" t="s">
        <v>25</v>
      </c>
      <c r="B5" s="13">
        <v>2390</v>
      </c>
      <c r="C5" s="13">
        <f t="shared" si="0"/>
        <v>2891.9</v>
      </c>
      <c r="D5" s="16">
        <v>1.2</v>
      </c>
      <c r="E5" s="17">
        <f t="shared" si="1"/>
        <v>3470.28</v>
      </c>
      <c r="F5" s="16">
        <v>1.6</v>
      </c>
      <c r="G5" s="16">
        <v>1.28</v>
      </c>
      <c r="H5" s="18">
        <f t="shared" si="2"/>
        <v>5922.6112000000003</v>
      </c>
      <c r="I5" s="19">
        <f t="shared" si="3"/>
        <v>493.55093333333338</v>
      </c>
      <c r="J5" s="38">
        <f t="shared" ref="J5:J16" si="4">H5*$J$3</f>
        <v>4738.08896</v>
      </c>
    </row>
    <row r="6" spans="1:11" x14ac:dyDescent="0.3">
      <c r="A6" s="16" t="s">
        <v>55</v>
      </c>
      <c r="B6" s="13">
        <v>6065</v>
      </c>
      <c r="C6" s="13">
        <f t="shared" si="0"/>
        <v>7338.65</v>
      </c>
      <c r="D6" s="16">
        <v>1.2</v>
      </c>
      <c r="E6" s="17">
        <f t="shared" si="1"/>
        <v>8806.3799999999992</v>
      </c>
      <c r="F6" s="13">
        <v>1.53</v>
      </c>
      <c r="G6" s="16">
        <v>1.28</v>
      </c>
      <c r="H6" s="18">
        <f t="shared" si="2"/>
        <v>14372.01216</v>
      </c>
      <c r="I6" s="19">
        <f t="shared" si="3"/>
        <v>1197.66768</v>
      </c>
      <c r="J6" s="38">
        <f t="shared" si="4"/>
        <v>11497.609728000001</v>
      </c>
    </row>
    <row r="7" spans="1:11" x14ac:dyDescent="0.3">
      <c r="A7" s="13" t="s">
        <v>45</v>
      </c>
      <c r="B7" s="13">
        <v>2306</v>
      </c>
      <c r="C7" s="13">
        <f t="shared" si="0"/>
        <v>2790.2599999999998</v>
      </c>
      <c r="D7" s="13">
        <v>1.2</v>
      </c>
      <c r="E7" s="13">
        <f t="shared" si="1"/>
        <v>3348.3119999999994</v>
      </c>
      <c r="F7" s="13">
        <v>1.6</v>
      </c>
      <c r="G7" s="13">
        <v>1.28</v>
      </c>
      <c r="H7" s="18">
        <f t="shared" si="2"/>
        <v>5714.4524799999999</v>
      </c>
      <c r="I7" s="19">
        <f t="shared" si="3"/>
        <v>476.20437333333331</v>
      </c>
      <c r="J7" s="38">
        <f t="shared" si="4"/>
        <v>4571.5619839999999</v>
      </c>
    </row>
    <row r="8" spans="1:11" x14ac:dyDescent="0.3">
      <c r="A8" s="13" t="s">
        <v>46</v>
      </c>
      <c r="B8" s="13">
        <v>2300</v>
      </c>
      <c r="C8" s="13">
        <f t="shared" si="0"/>
        <v>2783</v>
      </c>
      <c r="D8" s="16">
        <v>1.2</v>
      </c>
      <c r="E8" s="17">
        <f t="shared" si="1"/>
        <v>3339.6</v>
      </c>
      <c r="F8" s="13">
        <v>1.35</v>
      </c>
      <c r="G8" s="16">
        <v>1.28</v>
      </c>
      <c r="H8" s="18">
        <f t="shared" si="2"/>
        <v>4809.0240000000003</v>
      </c>
      <c r="I8" s="19">
        <f t="shared" si="3"/>
        <v>400.75200000000001</v>
      </c>
      <c r="J8" s="38">
        <f t="shared" si="4"/>
        <v>3847.2192000000005</v>
      </c>
    </row>
    <row r="9" spans="1:11" x14ac:dyDescent="0.3">
      <c r="A9" s="13" t="s">
        <v>50</v>
      </c>
      <c r="B9" s="13">
        <v>4200</v>
      </c>
      <c r="C9" s="13">
        <f t="shared" si="0"/>
        <v>5082</v>
      </c>
      <c r="D9" s="13">
        <v>1.2</v>
      </c>
      <c r="E9" s="13">
        <f t="shared" si="1"/>
        <v>6098.4</v>
      </c>
      <c r="F9" s="13">
        <v>1.5</v>
      </c>
      <c r="G9" s="13">
        <v>1.28</v>
      </c>
      <c r="H9" s="18">
        <f t="shared" si="2"/>
        <v>9757.44</v>
      </c>
      <c r="I9" s="19">
        <f t="shared" si="3"/>
        <v>813.12</v>
      </c>
      <c r="J9" s="38">
        <f t="shared" si="4"/>
        <v>7805.9520000000011</v>
      </c>
    </row>
    <row r="10" spans="1:11" x14ac:dyDescent="0.3">
      <c r="A10" s="13" t="s">
        <v>57</v>
      </c>
      <c r="B10" s="13">
        <v>8295</v>
      </c>
      <c r="C10" s="13">
        <f t="shared" si="0"/>
        <v>10036.949999999999</v>
      </c>
      <c r="D10" s="16">
        <v>1.2</v>
      </c>
      <c r="E10" s="17">
        <f t="shared" si="1"/>
        <v>12044.339999999998</v>
      </c>
      <c r="F10" s="13">
        <v>1.48</v>
      </c>
      <c r="G10" s="16">
        <v>1.28</v>
      </c>
      <c r="H10" s="18">
        <f t="shared" si="2"/>
        <v>19013.998079999998</v>
      </c>
      <c r="I10" s="19">
        <f t="shared" si="3"/>
        <v>1584.4998399999997</v>
      </c>
      <c r="J10" s="38">
        <f t="shared" si="4"/>
        <v>15211.198463999999</v>
      </c>
    </row>
    <row r="11" spans="1:11" x14ac:dyDescent="0.3">
      <c r="A11" s="13" t="s">
        <v>58</v>
      </c>
      <c r="B11" s="13">
        <v>476</v>
      </c>
      <c r="C11" s="13">
        <f t="shared" si="0"/>
        <v>575.96</v>
      </c>
      <c r="D11" s="13">
        <v>1.2</v>
      </c>
      <c r="E11" s="13">
        <f t="shared" si="1"/>
        <v>691.15200000000004</v>
      </c>
      <c r="F11" s="13">
        <v>1.7</v>
      </c>
      <c r="G11" s="13">
        <v>1.28</v>
      </c>
      <c r="H11" s="18">
        <f t="shared" si="2"/>
        <v>1253.2889600000001</v>
      </c>
      <c r="I11" s="19">
        <f t="shared" si="3"/>
        <v>104.44074666666667</v>
      </c>
      <c r="J11" s="38">
        <f t="shared" si="4"/>
        <v>1002.6311680000001</v>
      </c>
    </row>
    <row r="12" spans="1:11" x14ac:dyDescent="0.3">
      <c r="A12" s="13" t="s">
        <v>59</v>
      </c>
      <c r="B12" s="13">
        <v>390</v>
      </c>
      <c r="C12" s="13">
        <f t="shared" si="0"/>
        <v>471.9</v>
      </c>
      <c r="D12" s="16">
        <v>1.2</v>
      </c>
      <c r="E12" s="17">
        <f t="shared" si="1"/>
        <v>566.28</v>
      </c>
      <c r="F12" s="13">
        <v>1.7</v>
      </c>
      <c r="G12" s="16">
        <v>1.28</v>
      </c>
      <c r="H12" s="18">
        <f t="shared" si="2"/>
        <v>1026.8543999999999</v>
      </c>
      <c r="I12" s="19">
        <f t="shared" si="3"/>
        <v>85.57119999999999</v>
      </c>
      <c r="J12" s="38">
        <f t="shared" si="4"/>
        <v>821.48352</v>
      </c>
    </row>
    <row r="13" spans="1:11" x14ac:dyDescent="0.3">
      <c r="A13" s="13" t="s">
        <v>60</v>
      </c>
      <c r="B13" s="13">
        <v>2201</v>
      </c>
      <c r="C13" s="13">
        <f t="shared" si="0"/>
        <v>2663.21</v>
      </c>
      <c r="D13" s="13">
        <v>1.2</v>
      </c>
      <c r="E13" s="13">
        <f t="shared" si="1"/>
        <v>3195.8519999999999</v>
      </c>
      <c r="F13" s="13">
        <v>1.65</v>
      </c>
      <c r="G13" s="13">
        <v>1.28</v>
      </c>
      <c r="H13" s="18">
        <f t="shared" si="2"/>
        <v>5624.6995199999992</v>
      </c>
      <c r="I13" s="19">
        <f t="shared" si="3"/>
        <v>468.72495999999995</v>
      </c>
      <c r="J13" s="38">
        <f t="shared" si="4"/>
        <v>4499.7596159999994</v>
      </c>
    </row>
    <row r="14" spans="1:11" x14ac:dyDescent="0.3">
      <c r="A14" s="13" t="s">
        <v>62</v>
      </c>
      <c r="B14" s="13">
        <v>4908</v>
      </c>
      <c r="C14" s="13">
        <f t="shared" si="0"/>
        <v>5938.6799999999994</v>
      </c>
      <c r="D14" s="16">
        <v>1.2</v>
      </c>
      <c r="E14" s="17">
        <f t="shared" si="1"/>
        <v>7126.4159999999993</v>
      </c>
      <c r="F14" s="13">
        <v>1.7</v>
      </c>
      <c r="G14" s="16">
        <v>1.28</v>
      </c>
      <c r="H14" s="18">
        <f t="shared" si="2"/>
        <v>12922.56768</v>
      </c>
      <c r="I14" s="19">
        <f t="shared" si="3"/>
        <v>1076.8806400000001</v>
      </c>
      <c r="J14" s="38">
        <f t="shared" si="4"/>
        <v>10338.054144000002</v>
      </c>
    </row>
    <row r="15" spans="1:11" x14ac:dyDescent="0.3">
      <c r="A15" s="13" t="s">
        <v>61</v>
      </c>
      <c r="B15" s="13">
        <v>3117</v>
      </c>
      <c r="C15" s="13">
        <f t="shared" si="0"/>
        <v>3771.5699999999997</v>
      </c>
      <c r="D15" s="13">
        <v>1.2</v>
      </c>
      <c r="E15" s="13">
        <f t="shared" si="1"/>
        <v>4525.8839999999991</v>
      </c>
      <c r="F15" s="13">
        <v>1.7</v>
      </c>
      <c r="G15" s="13">
        <v>1.28</v>
      </c>
      <c r="H15" s="18">
        <f t="shared" si="2"/>
        <v>8206.9363199999989</v>
      </c>
      <c r="I15" s="19">
        <f t="shared" si="3"/>
        <v>683.91135999999995</v>
      </c>
      <c r="J15" s="38">
        <f t="shared" si="4"/>
        <v>6565.5490559999998</v>
      </c>
    </row>
    <row r="16" spans="1:11" x14ac:dyDescent="0.3">
      <c r="A16" s="13" t="s">
        <v>63</v>
      </c>
      <c r="B16" s="13">
        <v>8025</v>
      </c>
      <c r="C16" s="13">
        <f t="shared" si="0"/>
        <v>9710.25</v>
      </c>
      <c r="D16" s="16">
        <v>1.2</v>
      </c>
      <c r="E16" s="17">
        <f t="shared" si="1"/>
        <v>11652.3</v>
      </c>
      <c r="F16" s="13">
        <v>1.5</v>
      </c>
      <c r="G16" s="16">
        <v>1.28</v>
      </c>
      <c r="H16" s="18">
        <f t="shared" si="2"/>
        <v>18643.68</v>
      </c>
      <c r="I16" s="19">
        <f t="shared" si="3"/>
        <v>1553.64</v>
      </c>
      <c r="J16" s="38">
        <f t="shared" si="4"/>
        <v>14914.944000000001</v>
      </c>
    </row>
    <row r="17" spans="1:10" ht="27" customHeight="1" x14ac:dyDescent="0.3">
      <c r="A17" s="39" t="s">
        <v>64</v>
      </c>
      <c r="B17" s="13">
        <v>9939</v>
      </c>
      <c r="C17" s="13">
        <f t="shared" si="0"/>
        <v>12026.19</v>
      </c>
      <c r="D17" s="13">
        <v>1.2</v>
      </c>
      <c r="E17" s="13">
        <f t="shared" ref="E17" si="5">C17*D17</f>
        <v>14431.428</v>
      </c>
      <c r="F17" s="13">
        <v>1.38</v>
      </c>
      <c r="G17" s="13">
        <v>1.28</v>
      </c>
      <c r="H17" s="18">
        <f t="shared" ref="H17" si="6">C17*F17*G17</f>
        <v>21243.062016</v>
      </c>
      <c r="I17" s="19">
        <f t="shared" ref="I17" si="7">H17/$I$3</f>
        <v>1770.2551679999999</v>
      </c>
      <c r="J17" s="38">
        <f t="shared" ref="J17" si="8">H17*$J$3</f>
        <v>16994.449612799999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3"/>
  <sheetViews>
    <sheetView workbookViewId="0">
      <selection activeCell="D4" sqref="D4:D13"/>
    </sheetView>
  </sheetViews>
  <sheetFormatPr baseColWidth="10" defaultColWidth="11.44140625" defaultRowHeight="14.4" x14ac:dyDescent="0.3"/>
  <cols>
    <col min="1" max="1" width="58.6640625" style="14" bestFit="1" customWidth="1"/>
    <col min="2" max="2" width="12.5546875" style="14" bestFit="1" customWidth="1"/>
    <col min="3" max="3" width="11.5546875" style="14" bestFit="1" customWidth="1"/>
    <col min="4" max="4" width="16.5546875" style="14" bestFit="1" customWidth="1"/>
    <col min="5" max="5" width="22.88671875" style="14" bestFit="1" customWidth="1"/>
    <col min="6" max="6" width="12.33203125" style="14" bestFit="1" customWidth="1"/>
    <col min="7" max="7" width="13.5546875" style="14" bestFit="1" customWidth="1"/>
    <col min="8" max="8" width="19.6640625" style="14" bestFit="1" customWidth="1"/>
    <col min="9" max="9" width="14" style="14" bestFit="1" customWidth="1"/>
    <col min="10" max="10" width="10.109375" style="14" bestFit="1" customWidth="1"/>
    <col min="11" max="16384" width="11.44140625" style="14"/>
  </cols>
  <sheetData>
    <row r="1" spans="1:10" ht="15.6" x14ac:dyDescent="0.3">
      <c r="A1" s="12" t="s">
        <v>36</v>
      </c>
      <c r="B1" s="13"/>
      <c r="C1" s="13"/>
      <c r="D1" s="13"/>
      <c r="E1" s="13"/>
      <c r="F1" s="13"/>
      <c r="G1" s="13"/>
      <c r="H1" s="13"/>
      <c r="I1" s="13"/>
    </row>
    <row r="2" spans="1:10" x14ac:dyDescent="0.3">
      <c r="A2" s="36" t="s">
        <v>0</v>
      </c>
      <c r="B2" s="36" t="s">
        <v>16</v>
      </c>
      <c r="C2" s="36" t="s">
        <v>17</v>
      </c>
      <c r="D2" s="36" t="s">
        <v>18</v>
      </c>
      <c r="E2" s="36" t="s">
        <v>3</v>
      </c>
      <c r="F2" s="36" t="s">
        <v>19</v>
      </c>
      <c r="G2" s="36" t="s">
        <v>20</v>
      </c>
      <c r="H2" s="36" t="s">
        <v>21</v>
      </c>
      <c r="I2" s="36" t="s">
        <v>6</v>
      </c>
      <c r="J2" s="36" t="s">
        <v>49</v>
      </c>
    </row>
    <row r="3" spans="1:10" x14ac:dyDescent="0.3">
      <c r="A3" s="13"/>
      <c r="B3" s="13"/>
      <c r="C3" s="13">
        <v>1.21</v>
      </c>
      <c r="D3" s="16"/>
      <c r="E3" s="16"/>
      <c r="F3" s="16"/>
      <c r="G3" s="16"/>
      <c r="H3" s="13"/>
      <c r="I3" s="13">
        <v>12</v>
      </c>
      <c r="J3" s="14">
        <v>0.75</v>
      </c>
    </row>
    <row r="4" spans="1:10" x14ac:dyDescent="0.3">
      <c r="A4" s="37" t="s">
        <v>70</v>
      </c>
      <c r="B4" s="16">
        <v>4899</v>
      </c>
      <c r="C4" s="16">
        <f t="shared" ref="C4:C13" si="0">B4*$C$3</f>
        <v>5927.79</v>
      </c>
      <c r="D4" s="16">
        <v>1.2</v>
      </c>
      <c r="E4" s="17">
        <f t="shared" ref="E4:E11" si="1">C4*D4</f>
        <v>7113.348</v>
      </c>
      <c r="F4" s="16">
        <v>1.4</v>
      </c>
      <c r="G4" s="16">
        <v>1.28</v>
      </c>
      <c r="H4" s="18">
        <f t="shared" ref="H4:H11" si="2">C4*F4*G4</f>
        <v>10622.599679999999</v>
      </c>
      <c r="I4" s="19">
        <f t="shared" ref="I4:I11" si="3">H4/$I$3</f>
        <v>885.21663999999998</v>
      </c>
      <c r="J4" s="38">
        <f>H4*$J$3</f>
        <v>7966.9497599999995</v>
      </c>
    </row>
    <row r="5" spans="1:10" x14ac:dyDescent="0.3">
      <c r="A5" s="37" t="s">
        <v>72</v>
      </c>
      <c r="B5" s="16">
        <v>4476</v>
      </c>
      <c r="C5" s="16">
        <f t="shared" ref="C5" si="4">B5*$C$3</f>
        <v>5415.96</v>
      </c>
      <c r="D5" s="16">
        <v>1.2</v>
      </c>
      <c r="E5" s="17">
        <f t="shared" ref="E5" si="5">C5*D5</f>
        <v>6499.152</v>
      </c>
      <c r="F5" s="16">
        <v>1.34</v>
      </c>
      <c r="G5" s="16">
        <v>1.28</v>
      </c>
      <c r="H5" s="18">
        <f t="shared" ref="H5" si="6">C5*F5*G5</f>
        <v>9289.454592</v>
      </c>
      <c r="I5" s="19">
        <f t="shared" ref="I5" si="7">H5/$I$3</f>
        <v>774.121216</v>
      </c>
      <c r="J5" s="38">
        <f>H5*$J$3</f>
        <v>6967.0909439999996</v>
      </c>
    </row>
    <row r="6" spans="1:10" x14ac:dyDescent="0.3">
      <c r="A6" s="13" t="s">
        <v>45</v>
      </c>
      <c r="B6" s="13">
        <v>3345</v>
      </c>
      <c r="C6" s="13">
        <f t="shared" si="0"/>
        <v>4047.45</v>
      </c>
      <c r="D6" s="16">
        <v>1.2</v>
      </c>
      <c r="E6" s="13">
        <f t="shared" si="1"/>
        <v>4856.9399999999996</v>
      </c>
      <c r="F6" s="16">
        <v>1.45</v>
      </c>
      <c r="G6" s="13">
        <v>1.28</v>
      </c>
      <c r="H6" s="18">
        <f t="shared" si="2"/>
        <v>7512.0671999999995</v>
      </c>
      <c r="I6" s="19">
        <f t="shared" si="3"/>
        <v>626.00559999999996</v>
      </c>
      <c r="J6" s="38">
        <f t="shared" ref="J6:J11" si="8">H6*$J$3</f>
        <v>5634.0504000000001</v>
      </c>
    </row>
    <row r="7" spans="1:10" x14ac:dyDescent="0.3">
      <c r="A7" s="13" t="s">
        <v>58</v>
      </c>
      <c r="B7" s="13">
        <v>690</v>
      </c>
      <c r="C7" s="13">
        <f t="shared" si="0"/>
        <v>834.9</v>
      </c>
      <c r="D7" s="16">
        <v>1.2</v>
      </c>
      <c r="E7" s="13">
        <f t="shared" si="1"/>
        <v>1001.8799999999999</v>
      </c>
      <c r="F7" s="13">
        <v>1.55</v>
      </c>
      <c r="G7" s="13">
        <v>1.28</v>
      </c>
      <c r="H7" s="18">
        <f t="shared" si="2"/>
        <v>1656.4416000000001</v>
      </c>
      <c r="I7" s="19">
        <f t="shared" si="3"/>
        <v>138.0368</v>
      </c>
      <c r="J7" s="38">
        <f t="shared" si="8"/>
        <v>1242.3312000000001</v>
      </c>
    </row>
    <row r="8" spans="1:10" x14ac:dyDescent="0.3">
      <c r="A8" s="13" t="s">
        <v>65</v>
      </c>
      <c r="B8" s="13">
        <v>10573</v>
      </c>
      <c r="C8" s="13">
        <f t="shared" si="0"/>
        <v>12793.33</v>
      </c>
      <c r="D8" s="16">
        <v>1.2</v>
      </c>
      <c r="E8" s="13">
        <f t="shared" si="1"/>
        <v>15351.995999999999</v>
      </c>
      <c r="F8" s="13">
        <v>1.45</v>
      </c>
      <c r="G8" s="13">
        <v>1.28</v>
      </c>
      <c r="H8" s="18">
        <f t="shared" si="2"/>
        <v>23744.420480000001</v>
      </c>
      <c r="I8" s="19">
        <f t="shared" si="3"/>
        <v>1978.7017066666667</v>
      </c>
      <c r="J8" s="38">
        <f t="shared" si="8"/>
        <v>17808.315360000001</v>
      </c>
    </row>
    <row r="9" spans="1:10" x14ac:dyDescent="0.3">
      <c r="A9" s="13" t="s">
        <v>66</v>
      </c>
      <c r="B9" s="13">
        <v>8197</v>
      </c>
      <c r="C9" s="13">
        <f t="shared" si="0"/>
        <v>9918.369999999999</v>
      </c>
      <c r="D9" s="16">
        <v>1.2</v>
      </c>
      <c r="E9" s="17">
        <f t="shared" si="1"/>
        <v>11902.043999999998</v>
      </c>
      <c r="F9" s="13">
        <v>1.45</v>
      </c>
      <c r="G9" s="16">
        <v>1.28</v>
      </c>
      <c r="H9" s="18">
        <f t="shared" si="2"/>
        <v>18408.494719999999</v>
      </c>
      <c r="I9" s="19">
        <f t="shared" si="3"/>
        <v>1534.0412266666665</v>
      </c>
      <c r="J9" s="38">
        <f t="shared" si="8"/>
        <v>13806.371039999998</v>
      </c>
    </row>
    <row r="10" spans="1:10" x14ac:dyDescent="0.3">
      <c r="A10" s="13" t="s">
        <v>67</v>
      </c>
      <c r="B10" s="13">
        <v>923</v>
      </c>
      <c r="C10" s="13">
        <f t="shared" si="0"/>
        <v>1116.83</v>
      </c>
      <c r="D10" s="16">
        <v>1.2</v>
      </c>
      <c r="E10" s="13">
        <f t="shared" si="1"/>
        <v>1340.1959999999999</v>
      </c>
      <c r="F10" s="13">
        <v>1.55</v>
      </c>
      <c r="G10" s="13">
        <v>1.28</v>
      </c>
      <c r="H10" s="18">
        <f t="shared" si="2"/>
        <v>2215.79072</v>
      </c>
      <c r="I10" s="19">
        <f t="shared" si="3"/>
        <v>184.64922666666666</v>
      </c>
      <c r="J10" s="38">
        <f t="shared" si="8"/>
        <v>1661.84304</v>
      </c>
    </row>
    <row r="11" spans="1:10" x14ac:dyDescent="0.3">
      <c r="A11" s="13" t="s">
        <v>68</v>
      </c>
      <c r="B11" s="13">
        <v>1050</v>
      </c>
      <c r="C11" s="13">
        <f t="shared" si="0"/>
        <v>1270.5</v>
      </c>
      <c r="D11" s="16">
        <v>1.2</v>
      </c>
      <c r="E11" s="17">
        <f t="shared" si="1"/>
        <v>1524.6</v>
      </c>
      <c r="F11" s="13">
        <v>1.55</v>
      </c>
      <c r="G11" s="16">
        <v>1.28</v>
      </c>
      <c r="H11" s="18">
        <f t="shared" si="2"/>
        <v>2520.672</v>
      </c>
      <c r="I11" s="19">
        <f t="shared" si="3"/>
        <v>210.05600000000001</v>
      </c>
      <c r="J11" s="38">
        <f t="shared" si="8"/>
        <v>1890.5039999999999</v>
      </c>
    </row>
    <row r="12" spans="1:10" x14ac:dyDescent="0.3">
      <c r="A12" s="13" t="s">
        <v>69</v>
      </c>
      <c r="B12" s="13">
        <v>3162</v>
      </c>
      <c r="C12" s="13">
        <f t="shared" si="0"/>
        <v>3826.02</v>
      </c>
      <c r="D12" s="16">
        <v>1.2</v>
      </c>
      <c r="E12" s="13">
        <f t="shared" ref="E12:E13" si="9">C12*D12</f>
        <v>4591.2240000000002</v>
      </c>
      <c r="F12" s="13">
        <v>1.5</v>
      </c>
      <c r="G12" s="13">
        <v>1.28</v>
      </c>
      <c r="H12" s="18">
        <f t="shared" ref="H12:H13" si="10">C12*F12*G12</f>
        <v>7345.9583999999995</v>
      </c>
      <c r="I12" s="19">
        <f t="shared" ref="I12:I13" si="11">H12/$I$3</f>
        <v>612.16319999999996</v>
      </c>
      <c r="J12" s="38">
        <f t="shared" ref="J12:J13" si="12">H12*$J$3</f>
        <v>5509.4687999999996</v>
      </c>
    </row>
    <row r="13" spans="1:10" x14ac:dyDescent="0.3">
      <c r="A13" s="13" t="s">
        <v>71</v>
      </c>
      <c r="B13" s="13">
        <v>3335</v>
      </c>
      <c r="C13" s="13">
        <f t="shared" si="0"/>
        <v>4035.35</v>
      </c>
      <c r="D13" s="16">
        <v>1.2</v>
      </c>
      <c r="E13" s="17">
        <f t="shared" si="9"/>
        <v>4842.42</v>
      </c>
      <c r="F13" s="13">
        <v>1.4</v>
      </c>
      <c r="G13" s="16">
        <v>1.28</v>
      </c>
      <c r="H13" s="18">
        <f t="shared" si="10"/>
        <v>7231.3472000000002</v>
      </c>
      <c r="I13" s="19">
        <f t="shared" si="11"/>
        <v>602.61226666666664</v>
      </c>
      <c r="J13" s="38">
        <f t="shared" si="12"/>
        <v>5423.5104000000001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3"/>
  <sheetViews>
    <sheetView workbookViewId="0">
      <selection activeCell="O16" sqref="O16"/>
    </sheetView>
  </sheetViews>
  <sheetFormatPr baseColWidth="10" defaultColWidth="11.44140625" defaultRowHeight="14.4" x14ac:dyDescent="0.3"/>
  <cols>
    <col min="1" max="1" width="58.6640625" style="14" bestFit="1" customWidth="1"/>
    <col min="2" max="2" width="12.5546875" style="14" hidden="1" customWidth="1"/>
    <col min="3" max="3" width="11.5546875" style="14" hidden="1" customWidth="1"/>
    <col min="4" max="4" width="16.5546875" style="14" hidden="1" customWidth="1"/>
    <col min="5" max="5" width="22.88671875" style="14" hidden="1" customWidth="1"/>
    <col min="6" max="6" width="12.33203125" style="14" hidden="1" customWidth="1"/>
    <col min="7" max="7" width="13.5546875" style="14" hidden="1" customWidth="1"/>
    <col min="8" max="8" width="19.6640625" style="14" hidden="1" customWidth="1"/>
    <col min="9" max="9" width="14" style="14" bestFit="1" customWidth="1"/>
    <col min="10" max="10" width="10.109375" style="14" bestFit="1" customWidth="1"/>
    <col min="11" max="16384" width="11.44140625" style="14"/>
  </cols>
  <sheetData>
    <row r="1" spans="1:10" ht="15.6" x14ac:dyDescent="0.3">
      <c r="A1" s="12" t="s">
        <v>36</v>
      </c>
      <c r="B1" s="13"/>
      <c r="C1" s="13"/>
      <c r="D1" s="13"/>
      <c r="E1" s="13"/>
      <c r="F1" s="13"/>
      <c r="G1" s="13"/>
      <c r="H1" s="13"/>
      <c r="I1" s="13"/>
    </row>
    <row r="2" spans="1:10" x14ac:dyDescent="0.3">
      <c r="A2" s="36" t="s">
        <v>0</v>
      </c>
      <c r="B2" s="36" t="s">
        <v>16</v>
      </c>
      <c r="C2" s="36" t="s">
        <v>17</v>
      </c>
      <c r="D2" s="36" t="s">
        <v>18</v>
      </c>
      <c r="E2" s="36" t="s">
        <v>3</v>
      </c>
      <c r="F2" s="36" t="s">
        <v>19</v>
      </c>
      <c r="G2" s="36" t="s">
        <v>20</v>
      </c>
      <c r="H2" s="36" t="s">
        <v>21</v>
      </c>
      <c r="I2" s="36" t="s">
        <v>6</v>
      </c>
      <c r="J2" s="36" t="s">
        <v>49</v>
      </c>
    </row>
    <row r="3" spans="1:10" hidden="1" x14ac:dyDescent="0.3">
      <c r="A3" s="13"/>
      <c r="B3" s="13"/>
      <c r="C3" s="13">
        <v>1.21</v>
      </c>
      <c r="D3" s="16"/>
      <c r="E3" s="16"/>
      <c r="F3" s="16"/>
      <c r="G3" s="16"/>
      <c r="H3" s="13"/>
      <c r="I3" s="13">
        <v>12</v>
      </c>
      <c r="J3" s="14">
        <v>0.75</v>
      </c>
    </row>
    <row r="4" spans="1:10" x14ac:dyDescent="0.3">
      <c r="A4" s="37" t="s">
        <v>70</v>
      </c>
      <c r="B4" s="16">
        <v>4899</v>
      </c>
      <c r="C4" s="16">
        <f t="shared" ref="C4:C13" si="0">B4*$C$3</f>
        <v>5927.79</v>
      </c>
      <c r="D4" s="16">
        <v>1.2</v>
      </c>
      <c r="E4" s="17">
        <f t="shared" ref="E4:E13" si="1">C4*D4</f>
        <v>7113.348</v>
      </c>
      <c r="F4" s="16">
        <v>1.4</v>
      </c>
      <c r="G4" s="16">
        <v>1.28</v>
      </c>
      <c r="H4" s="18">
        <f t="shared" ref="H4:H13" si="2">C4*F4*G4</f>
        <v>10622.599679999999</v>
      </c>
      <c r="I4" s="19">
        <f t="shared" ref="I4:I13" si="3">H4/$I$3</f>
        <v>885.21663999999998</v>
      </c>
      <c r="J4" s="38">
        <f>H4*$J$3</f>
        <v>7966.9497599999995</v>
      </c>
    </row>
    <row r="5" spans="1:10" x14ac:dyDescent="0.3">
      <c r="A5" s="37" t="s">
        <v>73</v>
      </c>
      <c r="B5" s="16">
        <v>4476</v>
      </c>
      <c r="C5" s="16">
        <f t="shared" si="0"/>
        <v>5415.96</v>
      </c>
      <c r="D5" s="16">
        <v>1.2</v>
      </c>
      <c r="E5" s="17">
        <f t="shared" si="1"/>
        <v>6499.152</v>
      </c>
      <c r="F5" s="16">
        <v>1.34</v>
      </c>
      <c r="G5" s="16">
        <v>1.28</v>
      </c>
      <c r="H5" s="18">
        <f t="shared" si="2"/>
        <v>9289.454592</v>
      </c>
      <c r="I5" s="19">
        <f t="shared" si="3"/>
        <v>774.121216</v>
      </c>
      <c r="J5" s="38">
        <f>H5*$J$3</f>
        <v>6967.0909439999996</v>
      </c>
    </row>
    <row r="6" spans="1:10" x14ac:dyDescent="0.3">
      <c r="A6" s="13" t="s">
        <v>45</v>
      </c>
      <c r="B6" s="13">
        <v>3345</v>
      </c>
      <c r="C6" s="13">
        <f t="shared" si="0"/>
        <v>4047.45</v>
      </c>
      <c r="D6" s="16">
        <v>1.2</v>
      </c>
      <c r="E6" s="13">
        <f t="shared" si="1"/>
        <v>4856.9399999999996</v>
      </c>
      <c r="F6" s="16">
        <v>1.45</v>
      </c>
      <c r="G6" s="13">
        <v>1.28</v>
      </c>
      <c r="H6" s="18">
        <f t="shared" si="2"/>
        <v>7512.0671999999995</v>
      </c>
      <c r="I6" s="19">
        <f t="shared" si="3"/>
        <v>626.00559999999996</v>
      </c>
      <c r="J6" s="38">
        <f t="shared" ref="J6:J13" si="4">H6*$J$3</f>
        <v>5634.0504000000001</v>
      </c>
    </row>
    <row r="7" spans="1:10" x14ac:dyDescent="0.3">
      <c r="A7" s="13" t="s">
        <v>58</v>
      </c>
      <c r="B7" s="13">
        <v>690</v>
      </c>
      <c r="C7" s="13">
        <f t="shared" si="0"/>
        <v>834.9</v>
      </c>
      <c r="D7" s="16">
        <v>1.2</v>
      </c>
      <c r="E7" s="13">
        <f t="shared" si="1"/>
        <v>1001.8799999999999</v>
      </c>
      <c r="F7" s="13">
        <v>1.55</v>
      </c>
      <c r="G7" s="13">
        <v>1.28</v>
      </c>
      <c r="H7" s="18">
        <f t="shared" si="2"/>
        <v>1656.4416000000001</v>
      </c>
      <c r="I7" s="19">
        <f t="shared" si="3"/>
        <v>138.0368</v>
      </c>
      <c r="J7" s="38">
        <f t="shared" si="4"/>
        <v>1242.3312000000001</v>
      </c>
    </row>
    <row r="8" spans="1:10" x14ac:dyDescent="0.3">
      <c r="A8" s="13" t="s">
        <v>65</v>
      </c>
      <c r="B8" s="13">
        <v>10573</v>
      </c>
      <c r="C8" s="13">
        <f t="shared" si="0"/>
        <v>12793.33</v>
      </c>
      <c r="D8" s="16">
        <v>1.2</v>
      </c>
      <c r="E8" s="13">
        <f t="shared" si="1"/>
        <v>15351.995999999999</v>
      </c>
      <c r="F8" s="13">
        <v>1.45</v>
      </c>
      <c r="G8" s="13">
        <v>1.28</v>
      </c>
      <c r="H8" s="18">
        <f t="shared" si="2"/>
        <v>23744.420480000001</v>
      </c>
      <c r="I8" s="19">
        <f t="shared" si="3"/>
        <v>1978.7017066666667</v>
      </c>
      <c r="J8" s="38">
        <f t="shared" si="4"/>
        <v>17808.315360000001</v>
      </c>
    </row>
    <row r="9" spans="1:10" x14ac:dyDescent="0.3">
      <c r="A9" s="13" t="s">
        <v>66</v>
      </c>
      <c r="B9" s="13">
        <v>8197</v>
      </c>
      <c r="C9" s="13">
        <f t="shared" si="0"/>
        <v>9918.369999999999</v>
      </c>
      <c r="D9" s="16">
        <v>1.2</v>
      </c>
      <c r="E9" s="17">
        <f t="shared" si="1"/>
        <v>11902.043999999998</v>
      </c>
      <c r="F9" s="13">
        <v>1.45</v>
      </c>
      <c r="G9" s="16">
        <v>1.28</v>
      </c>
      <c r="H9" s="18">
        <f t="shared" si="2"/>
        <v>18408.494719999999</v>
      </c>
      <c r="I9" s="19">
        <f t="shared" si="3"/>
        <v>1534.0412266666665</v>
      </c>
      <c r="J9" s="38">
        <f t="shared" si="4"/>
        <v>13806.371039999998</v>
      </c>
    </row>
    <row r="10" spans="1:10" x14ac:dyDescent="0.3">
      <c r="A10" s="13" t="s">
        <v>67</v>
      </c>
      <c r="B10" s="13">
        <v>923</v>
      </c>
      <c r="C10" s="13">
        <f t="shared" si="0"/>
        <v>1116.83</v>
      </c>
      <c r="D10" s="16">
        <v>1.2</v>
      </c>
      <c r="E10" s="13">
        <f t="shared" si="1"/>
        <v>1340.1959999999999</v>
      </c>
      <c r="F10" s="13">
        <v>1.55</v>
      </c>
      <c r="G10" s="13">
        <v>1.28</v>
      </c>
      <c r="H10" s="18">
        <f t="shared" si="2"/>
        <v>2215.79072</v>
      </c>
      <c r="I10" s="19">
        <f t="shared" si="3"/>
        <v>184.64922666666666</v>
      </c>
      <c r="J10" s="38">
        <f t="shared" si="4"/>
        <v>1661.84304</v>
      </c>
    </row>
    <row r="11" spans="1:10" x14ac:dyDescent="0.3">
      <c r="A11" s="13" t="s">
        <v>68</v>
      </c>
      <c r="B11" s="13">
        <v>1050</v>
      </c>
      <c r="C11" s="13">
        <f t="shared" si="0"/>
        <v>1270.5</v>
      </c>
      <c r="D11" s="16">
        <v>1.2</v>
      </c>
      <c r="E11" s="17">
        <f t="shared" si="1"/>
        <v>1524.6</v>
      </c>
      <c r="F11" s="13">
        <v>1.55</v>
      </c>
      <c r="G11" s="16">
        <v>1.28</v>
      </c>
      <c r="H11" s="18">
        <f t="shared" si="2"/>
        <v>2520.672</v>
      </c>
      <c r="I11" s="19">
        <f t="shared" si="3"/>
        <v>210.05600000000001</v>
      </c>
      <c r="J11" s="38">
        <f t="shared" si="4"/>
        <v>1890.5039999999999</v>
      </c>
    </row>
    <row r="12" spans="1:10" x14ac:dyDescent="0.3">
      <c r="A12" s="13" t="s">
        <v>69</v>
      </c>
      <c r="B12" s="13">
        <v>3162</v>
      </c>
      <c r="C12" s="13">
        <f t="shared" si="0"/>
        <v>3826.02</v>
      </c>
      <c r="D12" s="16">
        <v>1.2</v>
      </c>
      <c r="E12" s="13">
        <f t="shared" si="1"/>
        <v>4591.2240000000002</v>
      </c>
      <c r="F12" s="13">
        <v>1.5</v>
      </c>
      <c r="G12" s="13">
        <v>1.28</v>
      </c>
      <c r="H12" s="18">
        <f t="shared" si="2"/>
        <v>7345.9583999999995</v>
      </c>
      <c r="I12" s="19">
        <f t="shared" si="3"/>
        <v>612.16319999999996</v>
      </c>
      <c r="J12" s="38">
        <f t="shared" si="4"/>
        <v>5509.4687999999996</v>
      </c>
    </row>
    <row r="13" spans="1:10" x14ac:dyDescent="0.3">
      <c r="A13" s="13" t="s">
        <v>71</v>
      </c>
      <c r="B13" s="13">
        <v>3335</v>
      </c>
      <c r="C13" s="13">
        <f t="shared" si="0"/>
        <v>4035.35</v>
      </c>
      <c r="D13" s="16">
        <v>1.2</v>
      </c>
      <c r="E13" s="17">
        <f t="shared" si="1"/>
        <v>4842.42</v>
      </c>
      <c r="F13" s="13">
        <v>1.4</v>
      </c>
      <c r="G13" s="16">
        <v>1.28</v>
      </c>
      <c r="H13" s="18">
        <f t="shared" si="2"/>
        <v>7231.3472000000002</v>
      </c>
      <c r="I13" s="19">
        <f t="shared" si="3"/>
        <v>602.61226666666664</v>
      </c>
      <c r="J13" s="38">
        <f t="shared" si="4"/>
        <v>5423.5104000000001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4"/>
  <sheetViews>
    <sheetView workbookViewId="0">
      <selection activeCell="J21" sqref="J21"/>
    </sheetView>
  </sheetViews>
  <sheetFormatPr baseColWidth="10" defaultColWidth="11.44140625" defaultRowHeight="14.4" x14ac:dyDescent="0.3"/>
  <cols>
    <col min="1" max="1" width="58.6640625" style="14" bestFit="1" customWidth="1"/>
    <col min="2" max="2" width="12.5546875" style="14" hidden="1" customWidth="1"/>
    <col min="3" max="3" width="11.5546875" style="14" hidden="1" customWidth="1"/>
    <col min="4" max="4" width="16.5546875" style="14" hidden="1" customWidth="1"/>
    <col min="5" max="5" width="22.88671875" style="14" hidden="1" customWidth="1"/>
    <col min="6" max="6" width="12.33203125" style="14" hidden="1" customWidth="1"/>
    <col min="7" max="7" width="13.5546875" style="14" hidden="1" customWidth="1"/>
    <col min="8" max="8" width="19.6640625" style="14" hidden="1" customWidth="1"/>
    <col min="9" max="9" width="14" style="14" bestFit="1" customWidth="1"/>
    <col min="10" max="10" width="14" style="14" customWidth="1"/>
    <col min="11" max="11" width="10.109375" style="14" bestFit="1" customWidth="1"/>
    <col min="12" max="16384" width="11.44140625" style="14"/>
  </cols>
  <sheetData>
    <row r="1" spans="1:11" ht="15.6" x14ac:dyDescent="0.3">
      <c r="A1" s="12" t="s">
        <v>36</v>
      </c>
      <c r="B1" s="13"/>
      <c r="C1" s="13"/>
      <c r="D1" s="13"/>
      <c r="E1" s="13"/>
      <c r="F1" s="13"/>
      <c r="G1" s="13"/>
      <c r="H1" s="13"/>
      <c r="I1" s="13"/>
      <c r="J1" s="40"/>
    </row>
    <row r="2" spans="1:11" ht="14.25" customHeight="1" x14ac:dyDescent="0.3">
      <c r="A2" s="36" t="s">
        <v>0</v>
      </c>
      <c r="B2" s="36" t="s">
        <v>16</v>
      </c>
      <c r="C2" s="36" t="s">
        <v>17</v>
      </c>
      <c r="D2" s="36" t="s">
        <v>18</v>
      </c>
      <c r="E2" s="36" t="s">
        <v>3</v>
      </c>
      <c r="F2" s="36" t="s">
        <v>19</v>
      </c>
      <c r="G2" s="36" t="s">
        <v>20</v>
      </c>
      <c r="H2" s="36" t="s">
        <v>21</v>
      </c>
      <c r="I2" s="36" t="s">
        <v>6</v>
      </c>
      <c r="J2" s="36" t="s">
        <v>74</v>
      </c>
      <c r="K2" s="36" t="s">
        <v>49</v>
      </c>
    </row>
    <row r="3" spans="1:11" hidden="1" x14ac:dyDescent="0.3">
      <c r="A3" s="13"/>
      <c r="B3" s="13"/>
      <c r="C3" s="13">
        <v>1.21</v>
      </c>
      <c r="D3" s="16"/>
      <c r="E3" s="16"/>
      <c r="F3" s="16"/>
      <c r="G3" s="16"/>
      <c r="H3" s="13"/>
      <c r="I3" s="13">
        <v>12</v>
      </c>
      <c r="J3" s="40">
        <v>0.85</v>
      </c>
      <c r="K3" s="14">
        <v>0.55500000000000005</v>
      </c>
    </row>
    <row r="4" spans="1:11" x14ac:dyDescent="0.3">
      <c r="A4" s="37" t="s">
        <v>70</v>
      </c>
      <c r="B4" s="16">
        <v>4899</v>
      </c>
      <c r="C4" s="16">
        <f t="shared" ref="C4:C14" si="0">B4*$C$3</f>
        <v>5927.79</v>
      </c>
      <c r="D4" s="16">
        <v>1.2</v>
      </c>
      <c r="E4" s="17">
        <f t="shared" ref="E4:E14" si="1">C4*D4</f>
        <v>7113.348</v>
      </c>
      <c r="F4" s="16">
        <v>1.4</v>
      </c>
      <c r="G4" s="16">
        <v>1.8</v>
      </c>
      <c r="H4" s="18">
        <f t="shared" ref="H4:H14" si="2">C4*F4*G4</f>
        <v>14938.030799999999</v>
      </c>
      <c r="I4" s="19">
        <f t="shared" ref="I4:I14" si="3">H4/$I$3</f>
        <v>1244.8358999999998</v>
      </c>
      <c r="J4" s="19">
        <f>I4*$J$3</f>
        <v>1058.1105149999999</v>
      </c>
      <c r="K4" s="38">
        <f t="shared" ref="K4:K14" si="4">H4*$K$3</f>
        <v>8290.6070940000009</v>
      </c>
    </row>
    <row r="5" spans="1:11" x14ac:dyDescent="0.3">
      <c r="A5" s="37" t="s">
        <v>73</v>
      </c>
      <c r="B5" s="16">
        <v>4476</v>
      </c>
      <c r="C5" s="16">
        <f t="shared" si="0"/>
        <v>5415.96</v>
      </c>
      <c r="D5" s="16">
        <v>1.2</v>
      </c>
      <c r="E5" s="17">
        <f t="shared" si="1"/>
        <v>6499.152</v>
      </c>
      <c r="F5" s="16">
        <v>1.34</v>
      </c>
      <c r="G5" s="16">
        <v>1.8</v>
      </c>
      <c r="H5" s="18">
        <f t="shared" si="2"/>
        <v>13063.295520000001</v>
      </c>
      <c r="I5" s="19">
        <f t="shared" si="3"/>
        <v>1088.60796</v>
      </c>
      <c r="J5" s="19">
        <f t="shared" ref="J5:J14" si="5">I5*$J$3</f>
        <v>925.31676600000003</v>
      </c>
      <c r="K5" s="38">
        <f t="shared" si="4"/>
        <v>7250.1290136000016</v>
      </c>
    </row>
    <row r="6" spans="1:11" x14ac:dyDescent="0.3">
      <c r="A6" s="37" t="s">
        <v>75</v>
      </c>
      <c r="B6" s="16">
        <v>3850</v>
      </c>
      <c r="C6" s="16">
        <f t="shared" ref="C6" si="6">B6*$C$3</f>
        <v>4658.5</v>
      </c>
      <c r="D6" s="16">
        <v>1.2</v>
      </c>
      <c r="E6" s="17">
        <f t="shared" ref="E6" si="7">C6*D6</f>
        <v>5590.2</v>
      </c>
      <c r="F6" s="16">
        <v>1.5</v>
      </c>
      <c r="G6" s="16">
        <v>1.8</v>
      </c>
      <c r="H6" s="18">
        <f t="shared" ref="H6" si="8">C6*F6*G6</f>
        <v>12577.95</v>
      </c>
      <c r="I6" s="19">
        <f t="shared" si="3"/>
        <v>1048.1625000000001</v>
      </c>
      <c r="J6" s="19">
        <f>I6*$J$3</f>
        <v>890.93812500000013</v>
      </c>
      <c r="K6" s="38">
        <f t="shared" si="4"/>
        <v>6980.7622500000007</v>
      </c>
    </row>
    <row r="7" spans="1:11" x14ac:dyDescent="0.3">
      <c r="A7" s="13" t="s">
        <v>45</v>
      </c>
      <c r="B7" s="13">
        <v>3345</v>
      </c>
      <c r="C7" s="13">
        <f t="shared" si="0"/>
        <v>4047.45</v>
      </c>
      <c r="D7" s="16">
        <v>1.2</v>
      </c>
      <c r="E7" s="13">
        <f t="shared" si="1"/>
        <v>4856.9399999999996</v>
      </c>
      <c r="F7" s="16">
        <v>1.45</v>
      </c>
      <c r="G7" s="16">
        <v>1.8</v>
      </c>
      <c r="H7" s="18">
        <f t="shared" si="2"/>
        <v>10563.844499999999</v>
      </c>
      <c r="I7" s="19">
        <f t="shared" si="3"/>
        <v>880.3203749999999</v>
      </c>
      <c r="J7" s="19">
        <f t="shared" si="5"/>
        <v>748.27231874999984</v>
      </c>
      <c r="K7" s="38">
        <f t="shared" si="4"/>
        <v>5862.9336974999997</v>
      </c>
    </row>
    <row r="8" spans="1:11" x14ac:dyDescent="0.3">
      <c r="A8" s="13" t="s">
        <v>58</v>
      </c>
      <c r="B8" s="13">
        <v>690</v>
      </c>
      <c r="C8" s="13">
        <f t="shared" si="0"/>
        <v>834.9</v>
      </c>
      <c r="D8" s="16">
        <v>1.2</v>
      </c>
      <c r="E8" s="13">
        <f t="shared" si="1"/>
        <v>1001.8799999999999</v>
      </c>
      <c r="F8" s="13">
        <v>1.55</v>
      </c>
      <c r="G8" s="16">
        <v>1.8</v>
      </c>
      <c r="H8" s="18">
        <f t="shared" si="2"/>
        <v>2329.3710000000001</v>
      </c>
      <c r="I8" s="19">
        <f t="shared" si="3"/>
        <v>194.11425</v>
      </c>
      <c r="J8" s="19">
        <f t="shared" si="5"/>
        <v>164.99711249999999</v>
      </c>
      <c r="K8" s="38">
        <f t="shared" si="4"/>
        <v>1292.8009050000001</v>
      </c>
    </row>
    <row r="9" spans="1:11" x14ac:dyDescent="0.3">
      <c r="A9" s="13" t="s">
        <v>65</v>
      </c>
      <c r="B9" s="13">
        <v>10573</v>
      </c>
      <c r="C9" s="13">
        <f t="shared" si="0"/>
        <v>12793.33</v>
      </c>
      <c r="D9" s="16">
        <v>1.2</v>
      </c>
      <c r="E9" s="13">
        <f t="shared" si="1"/>
        <v>15351.995999999999</v>
      </c>
      <c r="F9" s="13">
        <v>1.45</v>
      </c>
      <c r="G9" s="16">
        <v>1.8</v>
      </c>
      <c r="H9" s="18">
        <f t="shared" si="2"/>
        <v>33390.5913</v>
      </c>
      <c r="I9" s="19">
        <f t="shared" si="3"/>
        <v>2782.5492749999999</v>
      </c>
      <c r="J9" s="19">
        <f t="shared" si="5"/>
        <v>2365.1668837499997</v>
      </c>
      <c r="K9" s="38">
        <f t="shared" si="4"/>
        <v>18531.778171500002</v>
      </c>
    </row>
    <row r="10" spans="1:11" x14ac:dyDescent="0.3">
      <c r="A10" s="13" t="s">
        <v>66</v>
      </c>
      <c r="B10" s="13">
        <v>8346</v>
      </c>
      <c r="C10" s="13">
        <f t="shared" si="0"/>
        <v>10098.66</v>
      </c>
      <c r="D10" s="16">
        <v>1.2</v>
      </c>
      <c r="E10" s="17">
        <f t="shared" si="1"/>
        <v>12118.392</v>
      </c>
      <c r="F10" s="13">
        <v>1.45</v>
      </c>
      <c r="G10" s="16">
        <v>1.8</v>
      </c>
      <c r="H10" s="18">
        <f t="shared" si="2"/>
        <v>26357.5026</v>
      </c>
      <c r="I10" s="19">
        <f t="shared" si="3"/>
        <v>2196.4585499999998</v>
      </c>
      <c r="J10" s="19">
        <f t="shared" si="5"/>
        <v>1866.9897674999997</v>
      </c>
      <c r="K10" s="38">
        <f t="shared" si="4"/>
        <v>14628.413943000001</v>
      </c>
    </row>
    <row r="11" spans="1:11" x14ac:dyDescent="0.3">
      <c r="A11" s="13" t="s">
        <v>67</v>
      </c>
      <c r="B11" s="13">
        <v>923</v>
      </c>
      <c r="C11" s="13">
        <f t="shared" si="0"/>
        <v>1116.83</v>
      </c>
      <c r="D11" s="16">
        <v>1.2</v>
      </c>
      <c r="E11" s="13">
        <f t="shared" si="1"/>
        <v>1340.1959999999999</v>
      </c>
      <c r="F11" s="13">
        <v>1.55</v>
      </c>
      <c r="G11" s="16">
        <v>1.8</v>
      </c>
      <c r="H11" s="18">
        <f t="shared" si="2"/>
        <v>3115.9557</v>
      </c>
      <c r="I11" s="19">
        <f t="shared" si="3"/>
        <v>259.66297500000002</v>
      </c>
      <c r="J11" s="19">
        <f t="shared" si="5"/>
        <v>220.71352874999999</v>
      </c>
      <c r="K11" s="38">
        <f t="shared" si="4"/>
        <v>1729.3554135000002</v>
      </c>
    </row>
    <row r="12" spans="1:11" x14ac:dyDescent="0.3">
      <c r="A12" s="13" t="s">
        <v>68</v>
      </c>
      <c r="B12" s="13">
        <v>1050</v>
      </c>
      <c r="C12" s="13">
        <f t="shared" si="0"/>
        <v>1270.5</v>
      </c>
      <c r="D12" s="16">
        <v>1.2</v>
      </c>
      <c r="E12" s="17">
        <f t="shared" si="1"/>
        <v>1524.6</v>
      </c>
      <c r="F12" s="13">
        <v>1.55</v>
      </c>
      <c r="G12" s="16">
        <v>1.8</v>
      </c>
      <c r="H12" s="18">
        <f t="shared" si="2"/>
        <v>3544.6950000000002</v>
      </c>
      <c r="I12" s="19">
        <f t="shared" si="3"/>
        <v>295.39125000000001</v>
      </c>
      <c r="J12" s="19">
        <f t="shared" si="5"/>
        <v>251.08256249999999</v>
      </c>
      <c r="K12" s="38">
        <f t="shared" si="4"/>
        <v>1967.3057250000002</v>
      </c>
    </row>
    <row r="13" spans="1:11" x14ac:dyDescent="0.3">
      <c r="A13" s="13" t="s">
        <v>69</v>
      </c>
      <c r="B13" s="13">
        <v>3162</v>
      </c>
      <c r="C13" s="13">
        <f t="shared" si="0"/>
        <v>3826.02</v>
      </c>
      <c r="D13" s="16">
        <v>1.2</v>
      </c>
      <c r="E13" s="13">
        <f t="shared" si="1"/>
        <v>4591.2240000000002</v>
      </c>
      <c r="F13" s="13">
        <v>1.5</v>
      </c>
      <c r="G13" s="16">
        <v>1.8</v>
      </c>
      <c r="H13" s="18">
        <f t="shared" si="2"/>
        <v>10330.253999999999</v>
      </c>
      <c r="I13" s="19">
        <f t="shared" si="3"/>
        <v>860.85449999999992</v>
      </c>
      <c r="J13" s="19">
        <f t="shared" si="5"/>
        <v>731.72632499999986</v>
      </c>
      <c r="K13" s="38">
        <f t="shared" si="4"/>
        <v>5733.29097</v>
      </c>
    </row>
    <row r="14" spans="1:11" x14ac:dyDescent="0.3">
      <c r="A14" s="13" t="s">
        <v>71</v>
      </c>
      <c r="B14" s="13">
        <v>3335</v>
      </c>
      <c r="C14" s="13">
        <f t="shared" si="0"/>
        <v>4035.35</v>
      </c>
      <c r="D14" s="16">
        <v>1.2</v>
      </c>
      <c r="E14" s="17">
        <f t="shared" si="1"/>
        <v>4842.42</v>
      </c>
      <c r="F14" s="13">
        <v>1.4</v>
      </c>
      <c r="G14" s="16">
        <v>1.8</v>
      </c>
      <c r="H14" s="18">
        <f t="shared" si="2"/>
        <v>10169.082</v>
      </c>
      <c r="I14" s="19">
        <f t="shared" si="3"/>
        <v>847.42349999999999</v>
      </c>
      <c r="J14" s="19">
        <f t="shared" si="5"/>
        <v>720.30997500000001</v>
      </c>
      <c r="K14" s="38">
        <f t="shared" si="4"/>
        <v>5643.8405100000009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3"/>
  <sheetViews>
    <sheetView workbookViewId="0">
      <selection activeCell="A18" sqref="A18"/>
    </sheetView>
  </sheetViews>
  <sheetFormatPr baseColWidth="10" defaultColWidth="11.44140625" defaultRowHeight="14.4" x14ac:dyDescent="0.3"/>
  <cols>
    <col min="1" max="1" width="58.6640625" style="14" bestFit="1" customWidth="1"/>
    <col min="2" max="2" width="12.5546875" style="14" hidden="1" customWidth="1"/>
    <col min="3" max="3" width="11.5546875" style="14" hidden="1" customWidth="1"/>
    <col min="4" max="4" width="16.5546875" style="14" hidden="1" customWidth="1"/>
    <col min="5" max="5" width="22.88671875" style="14" hidden="1" customWidth="1"/>
    <col min="6" max="6" width="12.33203125" style="14" hidden="1" customWidth="1"/>
    <col min="7" max="7" width="13.5546875" style="14" hidden="1" customWidth="1"/>
    <col min="8" max="8" width="19.6640625" style="14" hidden="1" customWidth="1"/>
    <col min="9" max="9" width="14" style="14" hidden="1" customWidth="1"/>
    <col min="10" max="10" width="20" style="14" bestFit="1" customWidth="1"/>
    <col min="11" max="11" width="10.109375" style="14" bestFit="1" customWidth="1"/>
    <col min="12" max="16384" width="11.44140625" style="14"/>
  </cols>
  <sheetData>
    <row r="1" spans="1:11" ht="15.6" x14ac:dyDescent="0.3">
      <c r="A1" s="12" t="s">
        <v>36</v>
      </c>
      <c r="B1" s="13"/>
      <c r="C1" s="13"/>
      <c r="D1" s="13"/>
      <c r="E1" s="13"/>
      <c r="F1" s="13"/>
      <c r="G1" s="13"/>
      <c r="H1" s="13"/>
      <c r="I1" s="13"/>
      <c r="J1" s="40"/>
    </row>
    <row r="2" spans="1:11" ht="19.5" customHeight="1" x14ac:dyDescent="0.3">
      <c r="A2" s="36" t="s">
        <v>0</v>
      </c>
      <c r="B2" s="36" t="s">
        <v>16</v>
      </c>
      <c r="C2" s="36" t="s">
        <v>17</v>
      </c>
      <c r="D2" s="36" t="s">
        <v>18</v>
      </c>
      <c r="E2" s="36" t="s">
        <v>3</v>
      </c>
      <c r="F2" s="36" t="s">
        <v>19</v>
      </c>
      <c r="G2" s="36" t="s">
        <v>20</v>
      </c>
      <c r="H2" s="36" t="s">
        <v>21</v>
      </c>
      <c r="I2" s="36" t="s">
        <v>6</v>
      </c>
      <c r="J2" s="41" t="s">
        <v>77</v>
      </c>
      <c r="K2" s="36" t="s">
        <v>49</v>
      </c>
    </row>
    <row r="3" spans="1:11" ht="1.5" hidden="1" customHeight="1" x14ac:dyDescent="0.3">
      <c r="A3" s="13"/>
      <c r="B3" s="13"/>
      <c r="C3" s="13">
        <v>1.21</v>
      </c>
      <c r="D3" s="16"/>
      <c r="E3" s="16"/>
      <c r="F3" s="16"/>
      <c r="G3" s="16"/>
      <c r="H3" s="13"/>
      <c r="I3" s="13">
        <v>12</v>
      </c>
      <c r="J3" s="40">
        <v>0.85</v>
      </c>
      <c r="K3" s="14">
        <v>0.55500000000000005</v>
      </c>
    </row>
    <row r="4" spans="1:11" x14ac:dyDescent="0.3">
      <c r="A4" s="37" t="s">
        <v>70</v>
      </c>
      <c r="B4" s="16">
        <v>6919</v>
      </c>
      <c r="C4" s="16">
        <f t="shared" ref="C4:C13" si="0">B4*$C$3</f>
        <v>8371.99</v>
      </c>
      <c r="D4" s="16">
        <v>1.2</v>
      </c>
      <c r="E4" s="17">
        <f t="shared" ref="E4:E13" si="1">C4*D4</f>
        <v>10046.387999999999</v>
      </c>
      <c r="F4" s="16">
        <v>1.5</v>
      </c>
      <c r="G4" s="16">
        <v>1.8</v>
      </c>
      <c r="H4" s="18">
        <f t="shared" ref="H4:H13" si="2">C4*F4*G4</f>
        <v>22604.373000000003</v>
      </c>
      <c r="I4" s="19">
        <f t="shared" ref="I4:I13" si="3">H4/$I$3</f>
        <v>1883.6977500000003</v>
      </c>
      <c r="J4" s="19">
        <f>I4*$J$3</f>
        <v>1601.1430875000001</v>
      </c>
      <c r="K4" s="38">
        <f t="shared" ref="K4:K13" si="4">H4*$K$3</f>
        <v>12545.427015000003</v>
      </c>
    </row>
    <row r="5" spans="1:11" x14ac:dyDescent="0.3">
      <c r="A5" s="37" t="s">
        <v>73</v>
      </c>
      <c r="B5" s="16">
        <v>6321</v>
      </c>
      <c r="C5" s="16">
        <f t="shared" si="0"/>
        <v>7648.41</v>
      </c>
      <c r="D5" s="16">
        <v>1.2</v>
      </c>
      <c r="E5" s="17">
        <f t="shared" si="1"/>
        <v>9178.0919999999987</v>
      </c>
      <c r="F5" s="16">
        <v>1.5</v>
      </c>
      <c r="G5" s="16">
        <v>1.8</v>
      </c>
      <c r="H5" s="18">
        <f t="shared" si="2"/>
        <v>20650.706999999999</v>
      </c>
      <c r="I5" s="19">
        <f t="shared" si="3"/>
        <v>1720.8922499999999</v>
      </c>
      <c r="J5" s="19">
        <f t="shared" ref="J5:J13" si="5">I5*$J$3</f>
        <v>1462.7584124999998</v>
      </c>
      <c r="K5" s="38">
        <f t="shared" si="4"/>
        <v>11461.142385000001</v>
      </c>
    </row>
    <row r="6" spans="1:11" x14ac:dyDescent="0.3">
      <c r="A6" s="37" t="s">
        <v>75</v>
      </c>
      <c r="B6" s="16">
        <v>6000</v>
      </c>
      <c r="C6" s="16">
        <f t="shared" si="0"/>
        <v>7260</v>
      </c>
      <c r="D6" s="16">
        <v>1.2</v>
      </c>
      <c r="E6" s="17">
        <f t="shared" si="1"/>
        <v>8712</v>
      </c>
      <c r="F6" s="16">
        <v>1.5</v>
      </c>
      <c r="G6" s="16">
        <v>1.8</v>
      </c>
      <c r="H6" s="18">
        <f t="shared" si="2"/>
        <v>19602</v>
      </c>
      <c r="I6" s="19">
        <f t="shared" si="3"/>
        <v>1633.5</v>
      </c>
      <c r="J6" s="19">
        <f>I6*$J$3</f>
        <v>1388.4749999999999</v>
      </c>
      <c r="K6" s="38">
        <f t="shared" si="4"/>
        <v>10879.11</v>
      </c>
    </row>
    <row r="7" spans="1:11" x14ac:dyDescent="0.3">
      <c r="A7" s="13" t="s">
        <v>45</v>
      </c>
      <c r="B7" s="13">
        <v>4810</v>
      </c>
      <c r="C7" s="13">
        <f t="shared" si="0"/>
        <v>5820.0999999999995</v>
      </c>
      <c r="D7" s="16">
        <v>1.2</v>
      </c>
      <c r="E7" s="13">
        <f t="shared" si="1"/>
        <v>6984.119999999999</v>
      </c>
      <c r="F7" s="16">
        <v>1.45</v>
      </c>
      <c r="G7" s="16">
        <v>1.8</v>
      </c>
      <c r="H7" s="18">
        <f t="shared" si="2"/>
        <v>15190.460999999998</v>
      </c>
      <c r="I7" s="19">
        <f t="shared" si="3"/>
        <v>1265.8717499999998</v>
      </c>
      <c r="J7" s="19">
        <f t="shared" si="5"/>
        <v>1075.9909874999998</v>
      </c>
      <c r="K7" s="38">
        <f t="shared" si="4"/>
        <v>8430.7058550000002</v>
      </c>
    </row>
    <row r="8" spans="1:11" x14ac:dyDescent="0.3">
      <c r="A8" s="13" t="s">
        <v>76</v>
      </c>
      <c r="B8" s="13">
        <v>993</v>
      </c>
      <c r="C8" s="13">
        <f t="shared" si="0"/>
        <v>1201.53</v>
      </c>
      <c r="D8" s="16">
        <v>1.2</v>
      </c>
      <c r="E8" s="13">
        <f t="shared" si="1"/>
        <v>1441.836</v>
      </c>
      <c r="F8" s="13">
        <v>1.55</v>
      </c>
      <c r="G8" s="16">
        <v>1.8</v>
      </c>
      <c r="H8" s="18">
        <f t="shared" si="2"/>
        <v>3352.2687000000001</v>
      </c>
      <c r="I8" s="19">
        <f t="shared" si="3"/>
        <v>279.35572500000001</v>
      </c>
      <c r="J8" s="19">
        <f t="shared" si="5"/>
        <v>237.45236625000001</v>
      </c>
      <c r="K8" s="38">
        <f t="shared" si="4"/>
        <v>1860.5091285000003</v>
      </c>
    </row>
    <row r="9" spans="1:11" x14ac:dyDescent="0.3">
      <c r="A9" s="13" t="s">
        <v>65</v>
      </c>
      <c r="B9" s="13">
        <v>15205</v>
      </c>
      <c r="C9" s="13">
        <f t="shared" si="0"/>
        <v>18398.05</v>
      </c>
      <c r="D9" s="16">
        <v>1.2</v>
      </c>
      <c r="E9" s="13">
        <f t="shared" si="1"/>
        <v>22077.66</v>
      </c>
      <c r="F9" s="13">
        <v>1.45</v>
      </c>
      <c r="G9" s="16">
        <v>1.8</v>
      </c>
      <c r="H9" s="18">
        <f t="shared" si="2"/>
        <v>48018.910499999998</v>
      </c>
      <c r="I9" s="19">
        <f t="shared" si="3"/>
        <v>4001.575875</v>
      </c>
      <c r="J9" s="19">
        <f t="shared" si="5"/>
        <v>3401.3394937499997</v>
      </c>
      <c r="K9" s="38">
        <f t="shared" si="4"/>
        <v>26650.495327500001</v>
      </c>
    </row>
    <row r="10" spans="1:11" x14ac:dyDescent="0.3">
      <c r="A10" s="13" t="s">
        <v>66</v>
      </c>
      <c r="B10" s="13">
        <v>11788</v>
      </c>
      <c r="C10" s="13">
        <f t="shared" si="0"/>
        <v>14263.48</v>
      </c>
      <c r="D10" s="16">
        <v>1.2</v>
      </c>
      <c r="E10" s="17">
        <f t="shared" si="1"/>
        <v>17116.175999999999</v>
      </c>
      <c r="F10" s="13">
        <v>1.45</v>
      </c>
      <c r="G10" s="16">
        <v>1.8</v>
      </c>
      <c r="H10" s="18">
        <f t="shared" si="2"/>
        <v>37227.682799999995</v>
      </c>
      <c r="I10" s="19">
        <f t="shared" si="3"/>
        <v>3102.3068999999996</v>
      </c>
      <c r="J10" s="19">
        <f t="shared" si="5"/>
        <v>2636.9608649999996</v>
      </c>
      <c r="K10" s="38">
        <f t="shared" si="4"/>
        <v>20661.363954</v>
      </c>
    </row>
    <row r="11" spans="1:11" x14ac:dyDescent="0.3">
      <c r="A11" s="13" t="s">
        <v>67</v>
      </c>
      <c r="B11" s="13">
        <v>1300</v>
      </c>
      <c r="C11" s="13">
        <f t="shared" si="0"/>
        <v>1573</v>
      </c>
      <c r="D11" s="16">
        <v>1.2</v>
      </c>
      <c r="E11" s="13">
        <f t="shared" si="1"/>
        <v>1887.6</v>
      </c>
      <c r="F11" s="13">
        <v>1.55</v>
      </c>
      <c r="G11" s="16">
        <v>1.8</v>
      </c>
      <c r="H11" s="18">
        <f t="shared" si="2"/>
        <v>4388.67</v>
      </c>
      <c r="I11" s="19">
        <f t="shared" si="3"/>
        <v>365.72250000000003</v>
      </c>
      <c r="J11" s="19">
        <f t="shared" si="5"/>
        <v>310.864125</v>
      </c>
      <c r="K11" s="38">
        <f t="shared" si="4"/>
        <v>2435.7118500000001</v>
      </c>
    </row>
    <row r="12" spans="1:11" x14ac:dyDescent="0.3">
      <c r="A12" s="13" t="s">
        <v>68</v>
      </c>
      <c r="B12" s="13">
        <v>1521</v>
      </c>
      <c r="C12" s="13">
        <f t="shared" si="0"/>
        <v>1840.4099999999999</v>
      </c>
      <c r="D12" s="16">
        <v>1.2</v>
      </c>
      <c r="E12" s="17">
        <f t="shared" si="1"/>
        <v>2208.4919999999997</v>
      </c>
      <c r="F12" s="13">
        <v>1.55</v>
      </c>
      <c r="G12" s="16">
        <v>1.8</v>
      </c>
      <c r="H12" s="18">
        <f t="shared" si="2"/>
        <v>5134.7438999999995</v>
      </c>
      <c r="I12" s="19">
        <f t="shared" si="3"/>
        <v>427.89532499999996</v>
      </c>
      <c r="J12" s="19">
        <f t="shared" si="5"/>
        <v>363.71102624999997</v>
      </c>
      <c r="K12" s="38">
        <f t="shared" si="4"/>
        <v>2849.7828645</v>
      </c>
    </row>
    <row r="13" spans="1:11" x14ac:dyDescent="0.3">
      <c r="A13" s="13" t="s">
        <v>71</v>
      </c>
      <c r="B13" s="13">
        <v>4300</v>
      </c>
      <c r="C13" s="13">
        <f t="shared" si="0"/>
        <v>5203</v>
      </c>
      <c r="D13" s="16">
        <v>1.2</v>
      </c>
      <c r="E13" s="17">
        <f t="shared" si="1"/>
        <v>6243.5999999999995</v>
      </c>
      <c r="F13" s="13">
        <v>1.4</v>
      </c>
      <c r="G13" s="16">
        <v>1.8</v>
      </c>
      <c r="H13" s="18">
        <f t="shared" si="2"/>
        <v>13111.56</v>
      </c>
      <c r="I13" s="19">
        <f t="shared" si="3"/>
        <v>1092.6299999999999</v>
      </c>
      <c r="J13" s="19">
        <f t="shared" si="5"/>
        <v>928.73549999999989</v>
      </c>
      <c r="K13" s="38">
        <f t="shared" si="4"/>
        <v>7276.9158000000007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7BB1A-7006-49BC-B923-238AFB0BDD5A}">
  <dimension ref="A1:K18"/>
  <sheetViews>
    <sheetView zoomScale="95" zoomScaleNormal="95" workbookViewId="0">
      <selection activeCell="B1" sqref="B1:I1048576"/>
    </sheetView>
  </sheetViews>
  <sheetFormatPr baseColWidth="10" defaultColWidth="11.44140625" defaultRowHeight="14.4" x14ac:dyDescent="0.3"/>
  <cols>
    <col min="1" max="1" width="57.5546875" style="14" bestFit="1" customWidth="1"/>
    <col min="2" max="2" width="12.5546875" style="14" hidden="1" customWidth="1"/>
    <col min="3" max="3" width="11.6640625" style="14" hidden="1" customWidth="1"/>
    <col min="4" max="4" width="16.5546875" style="14" hidden="1" customWidth="1"/>
    <col min="5" max="5" width="22.88671875" style="14" hidden="1" customWidth="1"/>
    <col min="6" max="6" width="12.33203125" style="14" hidden="1" customWidth="1"/>
    <col min="7" max="7" width="13.5546875" style="14" hidden="1" customWidth="1"/>
    <col min="8" max="8" width="19.6640625" style="14" hidden="1" customWidth="1"/>
    <col min="9" max="9" width="14.109375" style="14" hidden="1" customWidth="1"/>
    <col min="10" max="10" width="20" style="14" bestFit="1" customWidth="1"/>
    <col min="11" max="11" width="10.6640625" style="14" bestFit="1" customWidth="1"/>
    <col min="12" max="16384" width="11.44140625" style="14"/>
  </cols>
  <sheetData>
    <row r="1" spans="1:11" ht="15.6" x14ac:dyDescent="0.3">
      <c r="A1" s="12" t="s">
        <v>36</v>
      </c>
      <c r="B1" s="13"/>
      <c r="C1" s="13"/>
      <c r="D1" s="13"/>
      <c r="E1" s="13"/>
      <c r="F1" s="13"/>
      <c r="G1" s="13"/>
      <c r="H1" s="13"/>
      <c r="I1" s="13"/>
      <c r="J1" s="40"/>
    </row>
    <row r="2" spans="1:11" ht="17.25" customHeight="1" x14ac:dyDescent="0.3">
      <c r="A2" s="36" t="s">
        <v>0</v>
      </c>
      <c r="B2" s="36" t="s">
        <v>16</v>
      </c>
      <c r="C2" s="36" t="s">
        <v>17</v>
      </c>
      <c r="D2" s="36" t="s">
        <v>18</v>
      </c>
      <c r="E2" s="36" t="s">
        <v>3</v>
      </c>
      <c r="F2" s="36" t="s">
        <v>19</v>
      </c>
      <c r="G2" s="36" t="s">
        <v>20</v>
      </c>
      <c r="H2" s="36" t="s">
        <v>21</v>
      </c>
      <c r="I2" s="36" t="s">
        <v>6</v>
      </c>
      <c r="J2" s="36" t="s">
        <v>77</v>
      </c>
      <c r="K2" s="36" t="s">
        <v>49</v>
      </c>
    </row>
    <row r="3" spans="1:11" hidden="1" x14ac:dyDescent="0.3">
      <c r="A3" s="13"/>
      <c r="B3" s="13"/>
      <c r="C3" s="13">
        <v>1.105</v>
      </c>
      <c r="D3" s="16"/>
      <c r="E3" s="16"/>
      <c r="F3" s="16"/>
      <c r="G3" s="16"/>
      <c r="H3" s="13"/>
      <c r="I3" s="13">
        <v>12</v>
      </c>
      <c r="J3" s="40">
        <v>0.85</v>
      </c>
      <c r="K3" s="14">
        <v>0.55500000000000005</v>
      </c>
    </row>
    <row r="4" spans="1:11" x14ac:dyDescent="0.3">
      <c r="A4" s="37" t="s">
        <v>80</v>
      </c>
      <c r="B4" s="16">
        <v>7460</v>
      </c>
      <c r="C4" s="16">
        <f t="shared" ref="C4:C10" si="0">B4*$C$3</f>
        <v>8243.2999999999993</v>
      </c>
      <c r="D4" s="16">
        <v>1.3</v>
      </c>
      <c r="E4" s="17">
        <f t="shared" ref="E4:E7" si="1">C4*D4</f>
        <v>10716.289999999999</v>
      </c>
      <c r="F4" s="16">
        <v>1.5</v>
      </c>
      <c r="G4" s="16">
        <v>1.8</v>
      </c>
      <c r="H4" s="18">
        <f t="shared" ref="H4:H7" si="2">C4*F4*G4</f>
        <v>22256.91</v>
      </c>
      <c r="I4" s="19">
        <f t="shared" ref="I4:I7" si="3">H4/$I$3</f>
        <v>1854.7425000000001</v>
      </c>
      <c r="J4" s="19">
        <f>I4*$J$3</f>
        <v>1576.531125</v>
      </c>
      <c r="K4" s="38">
        <f t="shared" ref="K4:K7" si="4">H4*$K$3</f>
        <v>12352.585050000002</v>
      </c>
    </row>
    <row r="5" spans="1:11" x14ac:dyDescent="0.3">
      <c r="A5" s="37" t="s">
        <v>78</v>
      </c>
      <c r="B5" s="16">
        <v>16083</v>
      </c>
      <c r="C5" s="16">
        <f t="shared" si="0"/>
        <v>17771.715</v>
      </c>
      <c r="D5" s="16">
        <v>1.3</v>
      </c>
      <c r="E5" s="17">
        <f t="shared" si="1"/>
        <v>23103.229500000001</v>
      </c>
      <c r="F5" s="16">
        <v>1.5</v>
      </c>
      <c r="G5" s="16">
        <v>1.8</v>
      </c>
      <c r="H5" s="18">
        <f t="shared" si="2"/>
        <v>47983.630500000007</v>
      </c>
      <c r="I5" s="19">
        <f t="shared" si="3"/>
        <v>3998.6358750000004</v>
      </c>
      <c r="J5" s="19">
        <f t="shared" ref="J5:J7" si="5">I5*$J$3</f>
        <v>3398.8404937500004</v>
      </c>
      <c r="K5" s="38">
        <f t="shared" si="4"/>
        <v>26630.914927500005</v>
      </c>
    </row>
    <row r="6" spans="1:11" x14ac:dyDescent="0.3">
      <c r="A6" s="37" t="s">
        <v>79</v>
      </c>
      <c r="B6" s="16">
        <v>13080</v>
      </c>
      <c r="C6" s="16">
        <f t="shared" si="0"/>
        <v>14453.4</v>
      </c>
      <c r="D6" s="16">
        <v>1.3</v>
      </c>
      <c r="E6" s="17">
        <f t="shared" si="1"/>
        <v>18789.420000000002</v>
      </c>
      <c r="F6" s="16">
        <v>1.5</v>
      </c>
      <c r="G6" s="16">
        <v>1.8</v>
      </c>
      <c r="H6" s="18">
        <f t="shared" si="2"/>
        <v>39024.18</v>
      </c>
      <c r="I6" s="19">
        <f t="shared" si="3"/>
        <v>3252.0149999999999</v>
      </c>
      <c r="J6" s="19">
        <f>I6*$J$3</f>
        <v>2764.2127499999997</v>
      </c>
      <c r="K6" s="38">
        <f t="shared" si="4"/>
        <v>21658.419900000001</v>
      </c>
    </row>
    <row r="7" spans="1:11" x14ac:dyDescent="0.3">
      <c r="A7" s="13" t="s">
        <v>45</v>
      </c>
      <c r="B7" s="13">
        <v>5456</v>
      </c>
      <c r="C7" s="13">
        <f t="shared" si="0"/>
        <v>6028.88</v>
      </c>
      <c r="D7" s="16">
        <v>1.3</v>
      </c>
      <c r="E7" s="13">
        <f t="shared" si="1"/>
        <v>7837.5440000000008</v>
      </c>
      <c r="F7" s="16">
        <v>1.5</v>
      </c>
      <c r="G7" s="16">
        <v>1.8</v>
      </c>
      <c r="H7" s="18">
        <f t="shared" si="2"/>
        <v>16277.976000000001</v>
      </c>
      <c r="I7" s="19">
        <f t="shared" si="3"/>
        <v>1356.498</v>
      </c>
      <c r="J7" s="19">
        <f t="shared" si="5"/>
        <v>1153.0233000000001</v>
      </c>
      <c r="K7" s="38">
        <f t="shared" si="4"/>
        <v>9034.2766800000009</v>
      </c>
    </row>
    <row r="8" spans="1:11" x14ac:dyDescent="0.3">
      <c r="A8" s="13" t="s">
        <v>83</v>
      </c>
      <c r="B8" s="13">
        <v>11568</v>
      </c>
      <c r="C8" s="13">
        <f t="shared" si="0"/>
        <v>12782.64</v>
      </c>
      <c r="D8" s="16">
        <v>1.3</v>
      </c>
      <c r="E8" s="17">
        <f t="shared" ref="E8:E9" si="6">C8*D8</f>
        <v>16617.432000000001</v>
      </c>
      <c r="F8" s="16">
        <v>1.55</v>
      </c>
      <c r="G8" s="16">
        <v>1.8</v>
      </c>
      <c r="H8" s="18">
        <f t="shared" ref="H8:H9" si="7">C8*F8*G8</f>
        <v>35663.565600000002</v>
      </c>
      <c r="I8" s="19">
        <f t="shared" ref="I8:I9" si="8">H8/$I$3</f>
        <v>2971.9638</v>
      </c>
      <c r="J8" s="19">
        <f>I8*$J$3</f>
        <v>2526.16923</v>
      </c>
      <c r="K8" s="38">
        <f t="shared" ref="K8:K9" si="9">H8*$K$3</f>
        <v>19793.278908000004</v>
      </c>
    </row>
    <row r="9" spans="1:11" x14ac:dyDescent="0.3">
      <c r="A9" s="13" t="s">
        <v>50</v>
      </c>
      <c r="B9" s="13">
        <v>9030</v>
      </c>
      <c r="C9" s="13">
        <f t="shared" si="0"/>
        <v>9978.15</v>
      </c>
      <c r="D9" s="16">
        <v>1.3</v>
      </c>
      <c r="E9" s="13">
        <f t="shared" si="6"/>
        <v>12971.594999999999</v>
      </c>
      <c r="F9" s="16">
        <v>1.55</v>
      </c>
      <c r="G9" s="16">
        <v>1.8</v>
      </c>
      <c r="H9" s="18">
        <f t="shared" si="7"/>
        <v>27839.038499999999</v>
      </c>
      <c r="I9" s="19">
        <f t="shared" si="8"/>
        <v>2319.919875</v>
      </c>
      <c r="J9" s="19">
        <f t="shared" ref="J9" si="10">I9*$J$3</f>
        <v>1971.93189375</v>
      </c>
      <c r="K9" s="38">
        <f t="shared" si="9"/>
        <v>15450.6663675</v>
      </c>
    </row>
    <row r="10" spans="1:11" x14ac:dyDescent="0.3">
      <c r="A10" s="13" t="s">
        <v>87</v>
      </c>
      <c r="B10" s="13">
        <v>10593</v>
      </c>
      <c r="C10" s="13">
        <f t="shared" si="0"/>
        <v>11705.264999999999</v>
      </c>
      <c r="D10" s="16">
        <v>1.3</v>
      </c>
      <c r="E10" s="17">
        <f t="shared" ref="E10" si="11">C10*D10</f>
        <v>15216.844499999999</v>
      </c>
      <c r="F10" s="16">
        <v>1.5</v>
      </c>
      <c r="G10" s="16">
        <v>1.8</v>
      </c>
      <c r="H10" s="18">
        <f t="shared" ref="H10" si="12">C10*F10*G10</f>
        <v>31604.215499999998</v>
      </c>
      <c r="I10" s="19">
        <f t="shared" ref="I10" si="13">H10/$I$3</f>
        <v>2633.6846249999999</v>
      </c>
      <c r="J10" s="19">
        <f>I10*$J$3</f>
        <v>2238.63193125</v>
      </c>
      <c r="K10" s="38">
        <f t="shared" ref="K10" si="14">H10*$K$3</f>
        <v>17540.3396025</v>
      </c>
    </row>
    <row r="11" spans="1:11" ht="18.75" customHeight="1" x14ac:dyDescent="0.3">
      <c r="A11" s="13"/>
      <c r="B11" s="13"/>
      <c r="C11" s="13"/>
      <c r="D11" s="16"/>
      <c r="E11" s="17"/>
      <c r="F11" s="16"/>
      <c r="G11" s="16"/>
      <c r="H11" s="18"/>
      <c r="I11" s="19"/>
      <c r="J11" s="19"/>
      <c r="K11" s="38"/>
    </row>
    <row r="12" spans="1:11" ht="20.25" customHeight="1" x14ac:dyDescent="0.3">
      <c r="A12" s="13"/>
      <c r="B12" s="13"/>
      <c r="C12" s="16"/>
      <c r="D12" s="16"/>
      <c r="E12" s="17"/>
      <c r="F12" s="16"/>
      <c r="G12" s="16"/>
      <c r="H12" s="18"/>
      <c r="I12" s="19"/>
      <c r="J12" s="19"/>
      <c r="K12" s="38"/>
    </row>
    <row r="13" spans="1:11" ht="18.75" customHeight="1" x14ac:dyDescent="0.3">
      <c r="A13" s="13" t="s">
        <v>81</v>
      </c>
      <c r="B13" s="13">
        <v>15300</v>
      </c>
      <c r="C13" s="13">
        <f t="shared" ref="C13:C18" si="15">B13*$C$3</f>
        <v>16906.5</v>
      </c>
      <c r="D13" s="16">
        <v>1.3</v>
      </c>
      <c r="E13" s="13">
        <f t="shared" ref="E13:E15" si="16">C13*D13</f>
        <v>21978.45</v>
      </c>
      <c r="F13" s="16">
        <v>1.5</v>
      </c>
      <c r="G13" s="16">
        <v>1.8</v>
      </c>
      <c r="H13" s="18">
        <f t="shared" ref="H13:H15" si="17">C13*F13*G13</f>
        <v>45647.55</v>
      </c>
      <c r="I13" s="19">
        <f t="shared" ref="I13:I15" si="18">H13/$I$3</f>
        <v>3803.9625000000001</v>
      </c>
      <c r="J13" s="19">
        <f t="shared" ref="J13:J15" si="19">I13*$J$3</f>
        <v>3233.368125</v>
      </c>
      <c r="K13" s="38">
        <f t="shared" ref="K13:K15" si="20">H13*$K$3</f>
        <v>25334.390250000004</v>
      </c>
    </row>
    <row r="14" spans="1:11" ht="22.5" customHeight="1" x14ac:dyDescent="0.3">
      <c r="A14" s="13" t="s">
        <v>85</v>
      </c>
      <c r="B14" s="13">
        <v>14700</v>
      </c>
      <c r="C14" s="16">
        <f t="shared" si="15"/>
        <v>16243.5</v>
      </c>
      <c r="D14" s="16">
        <v>1.3</v>
      </c>
      <c r="E14" s="17">
        <f t="shared" si="16"/>
        <v>21116.55</v>
      </c>
      <c r="F14" s="16">
        <v>1.5</v>
      </c>
      <c r="G14" s="16">
        <v>1.8</v>
      </c>
      <c r="H14" s="18">
        <f t="shared" si="17"/>
        <v>43857.450000000004</v>
      </c>
      <c r="I14" s="19">
        <f t="shared" si="18"/>
        <v>3654.7875000000004</v>
      </c>
      <c r="J14" s="19">
        <f t="shared" si="19"/>
        <v>3106.569375</v>
      </c>
      <c r="K14" s="38">
        <f t="shared" si="20"/>
        <v>24340.884750000005</v>
      </c>
    </row>
    <row r="15" spans="1:11" ht="21.75" customHeight="1" x14ac:dyDescent="0.3">
      <c r="A15" s="13" t="s">
        <v>82</v>
      </c>
      <c r="B15" s="13">
        <v>13900</v>
      </c>
      <c r="C15" s="13">
        <f t="shared" si="15"/>
        <v>15359.5</v>
      </c>
      <c r="D15" s="16">
        <v>1.3</v>
      </c>
      <c r="E15" s="13">
        <f t="shared" si="16"/>
        <v>19967.350000000002</v>
      </c>
      <c r="F15" s="16">
        <v>1.5</v>
      </c>
      <c r="G15" s="16">
        <v>1.8</v>
      </c>
      <c r="H15" s="18">
        <f t="shared" si="17"/>
        <v>41470.65</v>
      </c>
      <c r="I15" s="19">
        <f t="shared" si="18"/>
        <v>3455.8875000000003</v>
      </c>
      <c r="J15" s="19">
        <f t="shared" si="19"/>
        <v>2937.504375</v>
      </c>
      <c r="K15" s="38">
        <f t="shared" si="20"/>
        <v>23016.210750000002</v>
      </c>
    </row>
    <row r="16" spans="1:11" ht="21.75" customHeight="1" x14ac:dyDescent="0.3">
      <c r="A16" s="13" t="s">
        <v>88</v>
      </c>
      <c r="B16" s="13">
        <v>4500</v>
      </c>
      <c r="C16" s="16">
        <f t="shared" ref="C16" si="21">B16*$C$3</f>
        <v>4972.5</v>
      </c>
      <c r="D16" s="16">
        <v>1.3</v>
      </c>
      <c r="E16" s="17">
        <f t="shared" ref="E16" si="22">C16*D16</f>
        <v>6464.25</v>
      </c>
      <c r="F16" s="16">
        <v>1.45</v>
      </c>
      <c r="G16" s="16">
        <v>1.8</v>
      </c>
      <c r="H16" s="18">
        <f t="shared" ref="H16" si="23">C16*F16*G16</f>
        <v>12978.225</v>
      </c>
      <c r="I16" s="19">
        <f t="shared" ref="I16" si="24">H16/$I$3</f>
        <v>1081.51875</v>
      </c>
      <c r="J16" s="19">
        <f t="shared" ref="J16" si="25">I16*$J$3</f>
        <v>919.29093749999993</v>
      </c>
      <c r="K16" s="38">
        <f t="shared" ref="K16" si="26">H16*$K$3</f>
        <v>7202.9148750000004</v>
      </c>
    </row>
    <row r="17" spans="1:11" ht="19.5" customHeight="1" x14ac:dyDescent="0.3">
      <c r="A17" s="13" t="s">
        <v>84</v>
      </c>
      <c r="B17" s="13">
        <v>12600</v>
      </c>
      <c r="C17" s="13">
        <f t="shared" si="15"/>
        <v>13923</v>
      </c>
      <c r="D17" s="16">
        <v>1.3</v>
      </c>
      <c r="E17" s="17">
        <f t="shared" ref="E17:E18" si="27">C17*D17</f>
        <v>18099.900000000001</v>
      </c>
      <c r="F17" s="16">
        <v>1.43</v>
      </c>
      <c r="G17" s="16">
        <v>1.8</v>
      </c>
      <c r="H17" s="18">
        <f t="shared" ref="H17:H18" si="28">C17*F17*G17</f>
        <v>35837.802000000003</v>
      </c>
      <c r="I17" s="19">
        <f t="shared" ref="I17:I18" si="29">H17/$I$3</f>
        <v>2986.4835000000003</v>
      </c>
      <c r="J17" s="19">
        <f t="shared" ref="J17:J18" si="30">I17*$J$3</f>
        <v>2538.5109750000001</v>
      </c>
      <c r="K17" s="38">
        <f t="shared" ref="K17:K18" si="31">H17*$K$3</f>
        <v>19889.980110000004</v>
      </c>
    </row>
    <row r="18" spans="1:11" ht="25.5" customHeight="1" x14ac:dyDescent="0.3">
      <c r="A18" s="13" t="s">
        <v>86</v>
      </c>
      <c r="B18" s="13">
        <v>15900</v>
      </c>
      <c r="C18" s="13">
        <f t="shared" si="15"/>
        <v>17569.5</v>
      </c>
      <c r="D18" s="16">
        <v>1.3</v>
      </c>
      <c r="E18" s="13">
        <f t="shared" si="27"/>
        <v>22840.350000000002</v>
      </c>
      <c r="F18" s="16">
        <v>1.5</v>
      </c>
      <c r="G18" s="16">
        <v>1.8</v>
      </c>
      <c r="H18" s="18">
        <f t="shared" si="28"/>
        <v>47437.65</v>
      </c>
      <c r="I18" s="19">
        <f t="shared" si="29"/>
        <v>3953.1375000000003</v>
      </c>
      <c r="J18" s="19">
        <f t="shared" si="30"/>
        <v>3360.1668750000003</v>
      </c>
      <c r="K18" s="38">
        <f t="shared" si="31"/>
        <v>26327.895750000003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655AE-6661-44FB-80FB-E84072E2244B}">
  <dimension ref="A1:K24"/>
  <sheetViews>
    <sheetView topLeftCell="J1" zoomScale="95" zoomScaleNormal="95" workbookViewId="0">
      <selection activeCell="B1" sqref="B1:I1048576"/>
    </sheetView>
  </sheetViews>
  <sheetFormatPr baseColWidth="10" defaultColWidth="11.44140625" defaultRowHeight="14.4" x14ac:dyDescent="0.3"/>
  <cols>
    <col min="1" max="1" width="57.5546875" style="14" bestFit="1" customWidth="1"/>
    <col min="2" max="2" width="12.5546875" style="14" hidden="1" customWidth="1"/>
    <col min="3" max="3" width="11.6640625" style="14" hidden="1" customWidth="1"/>
    <col min="4" max="4" width="16.5546875" style="14" hidden="1" customWidth="1"/>
    <col min="5" max="5" width="22.88671875" style="14" hidden="1" customWidth="1"/>
    <col min="6" max="6" width="12.33203125" style="14" hidden="1" customWidth="1"/>
    <col min="7" max="7" width="13.5546875" style="14" hidden="1" customWidth="1"/>
    <col min="8" max="8" width="19.6640625" style="14" hidden="1" customWidth="1"/>
    <col min="9" max="9" width="14.109375" style="14" hidden="1" customWidth="1"/>
    <col min="10" max="10" width="20" style="14" bestFit="1" customWidth="1"/>
    <col min="11" max="11" width="10.6640625" style="14" bestFit="1" customWidth="1"/>
    <col min="12" max="16384" width="11.44140625" style="14"/>
  </cols>
  <sheetData>
    <row r="1" spans="1:11" ht="15.6" x14ac:dyDescent="0.3">
      <c r="A1" s="12" t="s">
        <v>36</v>
      </c>
      <c r="B1" s="13"/>
      <c r="C1" s="13"/>
      <c r="D1" s="13"/>
      <c r="E1" s="13"/>
      <c r="F1" s="13"/>
      <c r="G1" s="13"/>
      <c r="H1" s="13"/>
      <c r="I1" s="13"/>
      <c r="J1" s="40"/>
    </row>
    <row r="2" spans="1:11" ht="17.25" customHeight="1" x14ac:dyDescent="0.3">
      <c r="A2" s="36" t="s">
        <v>0</v>
      </c>
      <c r="B2" s="36" t="s">
        <v>16</v>
      </c>
      <c r="C2" s="36" t="s">
        <v>17</v>
      </c>
      <c r="D2" s="36" t="s">
        <v>18</v>
      </c>
      <c r="E2" s="36" t="s">
        <v>3</v>
      </c>
      <c r="F2" s="36" t="s">
        <v>19</v>
      </c>
      <c r="G2" s="36" t="s">
        <v>20</v>
      </c>
      <c r="H2" s="36" t="s">
        <v>21</v>
      </c>
      <c r="I2" s="36" t="s">
        <v>6</v>
      </c>
      <c r="J2" s="36" t="s">
        <v>77</v>
      </c>
      <c r="K2" s="36" t="s">
        <v>49</v>
      </c>
    </row>
    <row r="3" spans="1:11" hidden="1" x14ac:dyDescent="0.3">
      <c r="A3" s="13"/>
      <c r="B3" s="13"/>
      <c r="C3" s="13">
        <v>1.105</v>
      </c>
      <c r="D3" s="16"/>
      <c r="E3" s="16"/>
      <c r="F3" s="16"/>
      <c r="G3" s="16"/>
      <c r="H3" s="13"/>
      <c r="I3" s="13">
        <v>12</v>
      </c>
      <c r="J3" s="40">
        <v>0.85</v>
      </c>
      <c r="K3" s="14">
        <v>0.55500000000000005</v>
      </c>
    </row>
    <row r="4" spans="1:11" x14ac:dyDescent="0.3">
      <c r="A4" s="37" t="s">
        <v>80</v>
      </c>
      <c r="B4" s="16">
        <v>8397</v>
      </c>
      <c r="C4" s="16">
        <f t="shared" ref="C4:C10" si="0">B4*$C$3</f>
        <v>9278.6849999999995</v>
      </c>
      <c r="D4" s="16">
        <v>1.3</v>
      </c>
      <c r="E4" s="17">
        <f t="shared" ref="E4:E10" si="1">C4*D4</f>
        <v>12062.290499999999</v>
      </c>
      <c r="F4" s="16">
        <v>1.5</v>
      </c>
      <c r="G4" s="16">
        <v>1.8</v>
      </c>
      <c r="H4" s="18">
        <f t="shared" ref="H4:H10" si="2">C4*F4*G4</f>
        <v>25052.449500000002</v>
      </c>
      <c r="I4" s="19">
        <f t="shared" ref="I4:I10" si="3">H4/$I$3</f>
        <v>2087.7041250000002</v>
      </c>
      <c r="J4" s="19">
        <f>I4*$J$3</f>
        <v>1774.5485062500002</v>
      </c>
      <c r="K4" s="38">
        <f t="shared" ref="K4:K10" si="4">H4*$K$3</f>
        <v>13904.109472500002</v>
      </c>
    </row>
    <row r="5" spans="1:11" x14ac:dyDescent="0.3">
      <c r="A5" s="37" t="s">
        <v>78</v>
      </c>
      <c r="B5" s="16">
        <v>18241</v>
      </c>
      <c r="C5" s="16">
        <f t="shared" si="0"/>
        <v>20156.305</v>
      </c>
      <c r="D5" s="16">
        <v>1.3</v>
      </c>
      <c r="E5" s="17">
        <f t="shared" si="1"/>
        <v>26203.196500000002</v>
      </c>
      <c r="F5" s="16">
        <v>1.5</v>
      </c>
      <c r="G5" s="16">
        <v>1.8</v>
      </c>
      <c r="H5" s="18">
        <f t="shared" si="2"/>
        <v>54422.023500000003</v>
      </c>
      <c r="I5" s="19">
        <f t="shared" si="3"/>
        <v>4535.1686250000002</v>
      </c>
      <c r="J5" s="19">
        <f t="shared" ref="J5:J7" si="5">I5*$J$3</f>
        <v>3854.8933312500003</v>
      </c>
      <c r="K5" s="38">
        <f t="shared" si="4"/>
        <v>30204.223042500005</v>
      </c>
    </row>
    <row r="6" spans="1:11" x14ac:dyDescent="0.3">
      <c r="A6" s="37" t="s">
        <v>79</v>
      </c>
      <c r="B6" s="16">
        <v>13995</v>
      </c>
      <c r="C6" s="16">
        <f t="shared" si="0"/>
        <v>15464.475</v>
      </c>
      <c r="D6" s="16">
        <v>1.3</v>
      </c>
      <c r="E6" s="17">
        <f t="shared" si="1"/>
        <v>20103.817500000001</v>
      </c>
      <c r="F6" s="16">
        <v>1.5</v>
      </c>
      <c r="G6" s="16">
        <v>1.8</v>
      </c>
      <c r="H6" s="18">
        <f t="shared" si="2"/>
        <v>41754.082500000004</v>
      </c>
      <c r="I6" s="19">
        <f t="shared" si="3"/>
        <v>3479.5068750000005</v>
      </c>
      <c r="J6" s="19">
        <f>I6*$J$3</f>
        <v>2957.5808437500004</v>
      </c>
      <c r="K6" s="38">
        <f t="shared" si="4"/>
        <v>23173.515787500004</v>
      </c>
    </row>
    <row r="7" spans="1:11" x14ac:dyDescent="0.3">
      <c r="A7" s="13" t="s">
        <v>45</v>
      </c>
      <c r="B7" s="13">
        <v>5838</v>
      </c>
      <c r="C7" s="13">
        <f t="shared" si="0"/>
        <v>6450.99</v>
      </c>
      <c r="D7" s="16">
        <v>1.3</v>
      </c>
      <c r="E7" s="13">
        <f t="shared" si="1"/>
        <v>8386.2870000000003</v>
      </c>
      <c r="F7" s="16">
        <v>1.5</v>
      </c>
      <c r="G7" s="16">
        <v>1.8</v>
      </c>
      <c r="H7" s="18">
        <f t="shared" si="2"/>
        <v>17417.673000000003</v>
      </c>
      <c r="I7" s="19">
        <f t="shared" si="3"/>
        <v>1451.4727500000001</v>
      </c>
      <c r="J7" s="19">
        <f t="shared" si="5"/>
        <v>1233.7518375000002</v>
      </c>
      <c r="K7" s="38">
        <f t="shared" si="4"/>
        <v>9666.8085150000024</v>
      </c>
    </row>
    <row r="8" spans="1:11" x14ac:dyDescent="0.3">
      <c r="A8" s="13" t="s">
        <v>95</v>
      </c>
      <c r="B8" s="13">
        <v>2063</v>
      </c>
      <c r="C8" s="13">
        <f t="shared" si="0"/>
        <v>2279.6149999999998</v>
      </c>
      <c r="D8" s="16">
        <v>1.3</v>
      </c>
      <c r="E8" s="17">
        <f t="shared" si="1"/>
        <v>2963.4994999999999</v>
      </c>
      <c r="F8" s="16">
        <v>1.55</v>
      </c>
      <c r="G8" s="16">
        <v>1.8</v>
      </c>
      <c r="H8" s="18">
        <f t="shared" si="2"/>
        <v>6360.1258499999994</v>
      </c>
      <c r="I8" s="19">
        <f t="shared" si="3"/>
        <v>530.01048749999995</v>
      </c>
      <c r="J8" s="19">
        <f>I8*$J$3</f>
        <v>450.50891437499996</v>
      </c>
      <c r="K8" s="38">
        <f t="shared" si="4"/>
        <v>3529.8698467499999</v>
      </c>
    </row>
    <row r="9" spans="1:11" x14ac:dyDescent="0.3">
      <c r="A9" s="13" t="s">
        <v>96</v>
      </c>
      <c r="B9" s="13">
        <v>1611</v>
      </c>
      <c r="C9" s="13">
        <f t="shared" si="0"/>
        <v>1780.155</v>
      </c>
      <c r="D9" s="16">
        <v>1.3</v>
      </c>
      <c r="E9" s="13">
        <f t="shared" si="1"/>
        <v>2314.2015000000001</v>
      </c>
      <c r="F9" s="16">
        <v>1.55</v>
      </c>
      <c r="G9" s="16">
        <v>1.8</v>
      </c>
      <c r="H9" s="18">
        <f t="shared" si="2"/>
        <v>4966.6324500000001</v>
      </c>
      <c r="I9" s="19">
        <f t="shared" si="3"/>
        <v>413.88603749999999</v>
      </c>
      <c r="J9" s="19">
        <f t="shared" ref="J9" si="6">I9*$J$3</f>
        <v>351.80313187499996</v>
      </c>
      <c r="K9" s="38">
        <f t="shared" si="4"/>
        <v>2756.4810097500003</v>
      </c>
    </row>
    <row r="10" spans="1:11" x14ac:dyDescent="0.3">
      <c r="A10" s="13" t="s">
        <v>87</v>
      </c>
      <c r="B10" s="13">
        <v>11335</v>
      </c>
      <c r="C10" s="13">
        <f t="shared" si="0"/>
        <v>12525.174999999999</v>
      </c>
      <c r="D10" s="16">
        <v>1.3</v>
      </c>
      <c r="E10" s="17">
        <f t="shared" si="1"/>
        <v>16282.727499999999</v>
      </c>
      <c r="F10" s="16">
        <v>1.5</v>
      </c>
      <c r="G10" s="16">
        <v>1.8</v>
      </c>
      <c r="H10" s="18">
        <f t="shared" si="2"/>
        <v>33817.972499999996</v>
      </c>
      <c r="I10" s="19">
        <f t="shared" si="3"/>
        <v>2818.1643749999998</v>
      </c>
      <c r="J10" s="19">
        <f>I10*$J$3</f>
        <v>2395.4397187499999</v>
      </c>
      <c r="K10" s="38">
        <f t="shared" si="4"/>
        <v>18768.974737500001</v>
      </c>
    </row>
    <row r="11" spans="1:11" ht="18.75" customHeight="1" x14ac:dyDescent="0.3">
      <c r="A11" s="13"/>
      <c r="B11" s="13"/>
      <c r="C11" s="13"/>
      <c r="D11" s="16"/>
      <c r="E11" s="17"/>
      <c r="F11" s="16"/>
      <c r="G11" s="16"/>
      <c r="H11" s="18"/>
      <c r="I11" s="19"/>
      <c r="J11" s="19"/>
      <c r="K11" s="38"/>
    </row>
    <row r="12" spans="1:11" ht="20.25" customHeight="1" x14ac:dyDescent="0.3">
      <c r="A12" s="13"/>
      <c r="B12" s="13"/>
      <c r="C12" s="16"/>
      <c r="D12" s="16"/>
      <c r="E12" s="17"/>
      <c r="F12" s="16"/>
      <c r="G12" s="16"/>
      <c r="H12" s="18"/>
      <c r="I12" s="19"/>
      <c r="J12" s="19"/>
      <c r="K12" s="38"/>
    </row>
    <row r="13" spans="1:11" ht="18.75" customHeight="1" x14ac:dyDescent="0.3">
      <c r="A13" s="13" t="s">
        <v>81</v>
      </c>
      <c r="B13" s="13">
        <v>18008</v>
      </c>
      <c r="C13" s="13">
        <f t="shared" ref="C13:C24" si="7">B13*$C$3</f>
        <v>19898.84</v>
      </c>
      <c r="D13" s="16">
        <v>1.3</v>
      </c>
      <c r="E13" s="13">
        <f t="shared" ref="E13:E19" si="8">C13*D13</f>
        <v>25868.492000000002</v>
      </c>
      <c r="F13" s="16">
        <v>1.5</v>
      </c>
      <c r="G13" s="16">
        <v>1.8</v>
      </c>
      <c r="H13" s="18">
        <f t="shared" ref="H13:H19" si="9">C13*F13*G13</f>
        <v>53726.868000000002</v>
      </c>
      <c r="I13" s="19">
        <f t="shared" ref="I13:I19" si="10">H13/$I$3</f>
        <v>4477.2390000000005</v>
      </c>
      <c r="J13" s="19">
        <f t="shared" ref="J13:J19" si="11">I13*$J$3</f>
        <v>3805.6531500000001</v>
      </c>
      <c r="K13" s="38">
        <f t="shared" ref="K13:K19" si="12">H13*$K$3</f>
        <v>29818.411740000003</v>
      </c>
    </row>
    <row r="14" spans="1:11" ht="22.5" customHeight="1" x14ac:dyDescent="0.3">
      <c r="A14" s="13" t="s">
        <v>85</v>
      </c>
      <c r="B14" s="13">
        <v>0</v>
      </c>
      <c r="C14" s="16">
        <f t="shared" si="7"/>
        <v>0</v>
      </c>
      <c r="D14" s="16">
        <v>1.3</v>
      </c>
      <c r="E14" s="17">
        <f t="shared" si="8"/>
        <v>0</v>
      </c>
      <c r="F14" s="16">
        <v>1.5</v>
      </c>
      <c r="G14" s="16">
        <v>1.8</v>
      </c>
      <c r="H14" s="18">
        <f t="shared" si="9"/>
        <v>0</v>
      </c>
      <c r="I14" s="19">
        <f t="shared" si="10"/>
        <v>0</v>
      </c>
      <c r="J14" s="19">
        <f t="shared" si="11"/>
        <v>0</v>
      </c>
      <c r="K14" s="38">
        <f t="shared" si="12"/>
        <v>0</v>
      </c>
    </row>
    <row r="15" spans="1:11" ht="21.75" customHeight="1" x14ac:dyDescent="0.3">
      <c r="A15" s="13" t="s">
        <v>82</v>
      </c>
      <c r="B15" s="13">
        <v>0</v>
      </c>
      <c r="C15" s="13">
        <f t="shared" si="7"/>
        <v>0</v>
      </c>
      <c r="D15" s="16">
        <v>1.3</v>
      </c>
      <c r="E15" s="13">
        <f t="shared" si="8"/>
        <v>0</v>
      </c>
      <c r="F15" s="16">
        <v>1.5</v>
      </c>
      <c r="G15" s="16">
        <v>1.8</v>
      </c>
      <c r="H15" s="18">
        <f t="shared" si="9"/>
        <v>0</v>
      </c>
      <c r="I15" s="19">
        <f t="shared" si="10"/>
        <v>0</v>
      </c>
      <c r="J15" s="19">
        <f t="shared" si="11"/>
        <v>0</v>
      </c>
      <c r="K15" s="38">
        <f t="shared" si="12"/>
        <v>0</v>
      </c>
    </row>
    <row r="16" spans="1:11" ht="21.75" customHeight="1" x14ac:dyDescent="0.3">
      <c r="A16" s="13" t="s">
        <v>88</v>
      </c>
      <c r="B16" s="13">
        <v>0</v>
      </c>
      <c r="C16" s="16">
        <f t="shared" si="7"/>
        <v>0</v>
      </c>
      <c r="D16" s="16">
        <v>1.3</v>
      </c>
      <c r="E16" s="17">
        <f t="shared" si="8"/>
        <v>0</v>
      </c>
      <c r="F16" s="16">
        <v>1.45</v>
      </c>
      <c r="G16" s="16">
        <v>1.8</v>
      </c>
      <c r="H16" s="18">
        <f t="shared" si="9"/>
        <v>0</v>
      </c>
      <c r="I16" s="19">
        <f t="shared" si="10"/>
        <v>0</v>
      </c>
      <c r="J16" s="19">
        <f t="shared" si="11"/>
        <v>0</v>
      </c>
      <c r="K16" s="38">
        <f t="shared" si="12"/>
        <v>0</v>
      </c>
    </row>
    <row r="17" spans="1:11" ht="19.5" customHeight="1" x14ac:dyDescent="0.3">
      <c r="A17" s="13" t="s">
        <v>84</v>
      </c>
      <c r="B17" s="13">
        <v>16478</v>
      </c>
      <c r="C17" s="13">
        <f t="shared" si="7"/>
        <v>18208.189999999999</v>
      </c>
      <c r="D17" s="16">
        <v>1.3</v>
      </c>
      <c r="E17" s="17">
        <f t="shared" si="8"/>
        <v>23670.647000000001</v>
      </c>
      <c r="F17" s="16">
        <v>1.43</v>
      </c>
      <c r="G17" s="16">
        <v>1.8</v>
      </c>
      <c r="H17" s="18">
        <f t="shared" si="9"/>
        <v>46867.881059999992</v>
      </c>
      <c r="I17" s="19">
        <f t="shared" si="10"/>
        <v>3905.6567549999995</v>
      </c>
      <c r="J17" s="19">
        <f t="shared" si="11"/>
        <v>3319.8082417499995</v>
      </c>
      <c r="K17" s="38">
        <f t="shared" si="12"/>
        <v>26011.673988299997</v>
      </c>
    </row>
    <row r="18" spans="1:11" ht="19.5" customHeight="1" x14ac:dyDescent="0.3">
      <c r="A18" s="13" t="s">
        <v>92</v>
      </c>
      <c r="B18" s="13">
        <v>15890</v>
      </c>
      <c r="C18" s="13">
        <f t="shared" si="7"/>
        <v>17558.45</v>
      </c>
      <c r="D18" s="16"/>
      <c r="E18" s="17"/>
      <c r="F18" s="16"/>
      <c r="G18" s="16"/>
      <c r="H18" s="18"/>
      <c r="I18" s="19"/>
      <c r="J18" s="19"/>
      <c r="K18" s="38"/>
    </row>
    <row r="19" spans="1:11" ht="25.5" customHeight="1" x14ac:dyDescent="0.3">
      <c r="A19" s="13" t="s">
        <v>86</v>
      </c>
      <c r="B19" s="13">
        <v>0</v>
      </c>
      <c r="C19" s="13">
        <f t="shared" si="7"/>
        <v>0</v>
      </c>
      <c r="D19" s="16">
        <v>1.3</v>
      </c>
      <c r="E19" s="13">
        <f t="shared" si="8"/>
        <v>0</v>
      </c>
      <c r="F19" s="16">
        <v>1.5</v>
      </c>
      <c r="G19" s="16">
        <v>1.8</v>
      </c>
      <c r="H19" s="18">
        <f t="shared" si="9"/>
        <v>0</v>
      </c>
      <c r="I19" s="19">
        <f t="shared" si="10"/>
        <v>0</v>
      </c>
      <c r="J19" s="19">
        <f t="shared" si="11"/>
        <v>0</v>
      </c>
      <c r="K19" s="38">
        <f t="shared" si="12"/>
        <v>0</v>
      </c>
    </row>
    <row r="20" spans="1:11" ht="21.75" customHeight="1" x14ac:dyDescent="0.3">
      <c r="A20" s="13" t="s">
        <v>89</v>
      </c>
      <c r="B20" s="13">
        <v>19000</v>
      </c>
      <c r="C20" s="13">
        <f>B20*$C$3</f>
        <v>20995</v>
      </c>
      <c r="D20" s="16">
        <v>1.3</v>
      </c>
      <c r="E20" s="17">
        <f t="shared" ref="E20:E24" si="13">C20*D20</f>
        <v>27293.5</v>
      </c>
      <c r="F20" s="16">
        <v>1.5</v>
      </c>
      <c r="G20" s="16">
        <v>1.8</v>
      </c>
      <c r="H20" s="18">
        <f t="shared" ref="H20:H24" si="14">C20*F20*G20</f>
        <v>56686.5</v>
      </c>
      <c r="I20" s="19">
        <f t="shared" ref="I20:I24" si="15">H20/$I$3</f>
        <v>4723.875</v>
      </c>
      <c r="J20" s="19">
        <f t="shared" ref="J20:J24" si="16">I20*$J$3</f>
        <v>4015.2937499999998</v>
      </c>
      <c r="K20" s="38">
        <f t="shared" ref="K20:K24" si="17">H20*$K$3</f>
        <v>31461.007500000003</v>
      </c>
    </row>
    <row r="21" spans="1:11" ht="18" customHeight="1" x14ac:dyDescent="0.3">
      <c r="A21" s="13" t="s">
        <v>90</v>
      </c>
      <c r="B21" s="13">
        <v>21500</v>
      </c>
      <c r="C21" s="13">
        <f t="shared" si="7"/>
        <v>23757.5</v>
      </c>
      <c r="D21" s="16">
        <v>1.3</v>
      </c>
      <c r="E21" s="13">
        <f t="shared" si="13"/>
        <v>30884.75</v>
      </c>
      <c r="F21" s="16">
        <v>1.5</v>
      </c>
      <c r="G21" s="16">
        <v>1.8</v>
      </c>
      <c r="H21" s="18">
        <f t="shared" si="14"/>
        <v>64145.25</v>
      </c>
      <c r="I21" s="19">
        <f t="shared" si="15"/>
        <v>5345.4375</v>
      </c>
      <c r="J21" s="19">
        <f t="shared" si="16"/>
        <v>4543.6218749999998</v>
      </c>
      <c r="K21" s="38">
        <f t="shared" si="17"/>
        <v>35600.613750000004</v>
      </c>
    </row>
    <row r="22" spans="1:11" ht="18.75" customHeight="1" x14ac:dyDescent="0.3">
      <c r="A22" s="13" t="s">
        <v>91</v>
      </c>
      <c r="B22" s="13">
        <v>19900</v>
      </c>
      <c r="C22" s="13">
        <f t="shared" si="7"/>
        <v>21989.5</v>
      </c>
      <c r="D22" s="16">
        <v>1.3</v>
      </c>
      <c r="E22" s="17">
        <f t="shared" si="13"/>
        <v>28586.350000000002</v>
      </c>
      <c r="F22" s="16">
        <v>1.5</v>
      </c>
      <c r="G22" s="16">
        <v>1.8</v>
      </c>
      <c r="H22" s="18">
        <f t="shared" si="14"/>
        <v>59371.65</v>
      </c>
      <c r="I22" s="19">
        <f t="shared" si="15"/>
        <v>4947.6374999999998</v>
      </c>
      <c r="J22" s="19">
        <f t="shared" si="16"/>
        <v>4205.4918749999997</v>
      </c>
      <c r="K22" s="38">
        <f t="shared" si="17"/>
        <v>32951.265750000006</v>
      </c>
    </row>
    <row r="23" spans="1:11" ht="18.75" customHeight="1" x14ac:dyDescent="0.3">
      <c r="A23" s="13" t="s">
        <v>93</v>
      </c>
      <c r="B23" s="13">
        <v>17500</v>
      </c>
      <c r="C23" s="13">
        <f t="shared" si="7"/>
        <v>19337.5</v>
      </c>
      <c r="D23" s="16">
        <v>1.3</v>
      </c>
      <c r="E23" s="13">
        <f t="shared" ref="E23" si="18">C23*D23</f>
        <v>25138.75</v>
      </c>
      <c r="F23" s="16">
        <v>1.5</v>
      </c>
      <c r="G23" s="16">
        <v>1.8</v>
      </c>
      <c r="H23" s="18">
        <f t="shared" ref="H23" si="19">C23*F23*G23</f>
        <v>52211.25</v>
      </c>
      <c r="I23" s="19">
        <f t="shared" ref="I23" si="20">H23/$I$3</f>
        <v>4350.9375</v>
      </c>
      <c r="J23" s="19">
        <f t="shared" ref="J23" si="21">I23*$J$3</f>
        <v>3698.296875</v>
      </c>
      <c r="K23" s="38">
        <f t="shared" ref="K23" si="22">H23*$K$3</f>
        <v>28977.243750000001</v>
      </c>
    </row>
    <row r="24" spans="1:11" ht="18.75" customHeight="1" x14ac:dyDescent="0.3">
      <c r="A24" s="13" t="s">
        <v>94</v>
      </c>
      <c r="B24" s="13">
        <v>15400</v>
      </c>
      <c r="C24" s="13">
        <f t="shared" si="7"/>
        <v>17017</v>
      </c>
      <c r="D24" s="16">
        <v>1.3</v>
      </c>
      <c r="E24" s="13">
        <f t="shared" si="13"/>
        <v>22122.100000000002</v>
      </c>
      <c r="F24" s="16">
        <v>1.5</v>
      </c>
      <c r="G24" s="16">
        <v>1.8</v>
      </c>
      <c r="H24" s="18">
        <f t="shared" si="14"/>
        <v>45945.9</v>
      </c>
      <c r="I24" s="19">
        <f t="shared" si="15"/>
        <v>3828.8250000000003</v>
      </c>
      <c r="J24" s="19">
        <f t="shared" si="16"/>
        <v>3254.5012500000003</v>
      </c>
      <c r="K24" s="38">
        <f t="shared" si="17"/>
        <v>25499.974500000004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"/>
  <sheetViews>
    <sheetView workbookViewId="0">
      <selection activeCell="B12" sqref="B12"/>
    </sheetView>
  </sheetViews>
  <sheetFormatPr baseColWidth="10" defaultRowHeight="14.4" x14ac:dyDescent="0.3"/>
  <cols>
    <col min="1" max="1" width="58.88671875" customWidth="1"/>
    <col min="2" max="2" width="22.33203125" customWidth="1"/>
    <col min="3" max="3" width="20.6640625" customWidth="1"/>
    <col min="4" max="6" width="11.44140625" customWidth="1"/>
  </cols>
  <sheetData>
    <row r="1" spans="1:7" x14ac:dyDescent="0.3">
      <c r="A1" s="1" t="s">
        <v>7</v>
      </c>
      <c r="B1" s="2"/>
      <c r="C1" s="2"/>
      <c r="D1" s="2"/>
      <c r="E1" s="2"/>
      <c r="F1" s="2"/>
      <c r="G1" s="2"/>
    </row>
    <row r="2" spans="1:7" ht="15.6" x14ac:dyDescent="0.3">
      <c r="A2" s="3" t="s">
        <v>0</v>
      </c>
      <c r="B2" s="3" t="s">
        <v>12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x14ac:dyDescent="0.3">
      <c r="A3" s="2" t="s">
        <v>8</v>
      </c>
      <c r="B3" s="2">
        <v>2174.9699999999998</v>
      </c>
      <c r="C3" s="5">
        <f t="shared" ref="C3:C8" si="0">1.35</f>
        <v>1.35</v>
      </c>
      <c r="D3" s="10">
        <f t="shared" ref="D3:D8" si="1">B3*$C$3</f>
        <v>2936.2094999999999</v>
      </c>
      <c r="E3" s="5">
        <v>2</v>
      </c>
      <c r="F3" s="2">
        <f t="shared" ref="F3:F8" si="2">B3*$E$3</f>
        <v>4349.9399999999996</v>
      </c>
      <c r="G3" s="6">
        <v>342</v>
      </c>
    </row>
    <row r="4" spans="1:7" x14ac:dyDescent="0.3">
      <c r="A4" s="7" t="s">
        <v>11</v>
      </c>
      <c r="B4" s="8">
        <v>2263</v>
      </c>
      <c r="C4" s="5">
        <f t="shared" si="0"/>
        <v>1.35</v>
      </c>
      <c r="D4" s="10">
        <f t="shared" si="1"/>
        <v>3055.05</v>
      </c>
      <c r="E4" s="5">
        <v>2</v>
      </c>
      <c r="F4" s="2">
        <f t="shared" si="2"/>
        <v>4526</v>
      </c>
      <c r="G4" s="6">
        <f>B4*$E$3/12</f>
        <v>377.16666666666669</v>
      </c>
    </row>
    <row r="5" spans="1:7" x14ac:dyDescent="0.3">
      <c r="A5" s="7" t="s">
        <v>13</v>
      </c>
      <c r="B5" s="8">
        <v>1068.49</v>
      </c>
      <c r="C5" s="5">
        <f t="shared" si="0"/>
        <v>1.35</v>
      </c>
      <c r="D5" s="10">
        <f t="shared" si="1"/>
        <v>1442.4615000000001</v>
      </c>
      <c r="E5" s="5">
        <v>2</v>
      </c>
      <c r="F5" s="2">
        <f t="shared" si="2"/>
        <v>2136.98</v>
      </c>
      <c r="G5" s="6">
        <f>B5*$E$3/12</f>
        <v>178.08166666666668</v>
      </c>
    </row>
    <row r="6" spans="1:7" x14ac:dyDescent="0.3">
      <c r="A6" s="7" t="s">
        <v>14</v>
      </c>
      <c r="B6" s="9">
        <v>938</v>
      </c>
      <c r="C6" s="5">
        <f t="shared" si="0"/>
        <v>1.35</v>
      </c>
      <c r="D6" s="10">
        <f t="shared" si="1"/>
        <v>1266.3000000000002</v>
      </c>
      <c r="E6" s="5">
        <v>2</v>
      </c>
      <c r="F6" s="2">
        <f t="shared" si="2"/>
        <v>1876</v>
      </c>
      <c r="G6" s="6">
        <f>B6*$E$3/12</f>
        <v>156.33333333333334</v>
      </c>
    </row>
    <row r="7" spans="1:7" x14ac:dyDescent="0.3">
      <c r="A7" s="4" t="s">
        <v>15</v>
      </c>
      <c r="B7" s="9">
        <v>848.69</v>
      </c>
      <c r="C7" s="5">
        <f t="shared" si="0"/>
        <v>1.35</v>
      </c>
      <c r="D7" s="10">
        <f t="shared" si="1"/>
        <v>1145.7315000000001</v>
      </c>
      <c r="E7" s="5">
        <v>2</v>
      </c>
      <c r="F7" s="2">
        <f t="shared" si="2"/>
        <v>1697.38</v>
      </c>
      <c r="G7" s="6">
        <f>B7*$E$3/12</f>
        <v>141.44833333333335</v>
      </c>
    </row>
    <row r="8" spans="1:7" x14ac:dyDescent="0.3">
      <c r="A8" s="2"/>
      <c r="B8" s="2"/>
      <c r="C8" s="5">
        <f t="shared" si="0"/>
        <v>1.35</v>
      </c>
      <c r="D8" s="11">
        <f t="shared" si="1"/>
        <v>0</v>
      </c>
      <c r="E8" s="5">
        <v>2</v>
      </c>
      <c r="F8" s="2">
        <f t="shared" si="2"/>
        <v>0</v>
      </c>
      <c r="G8" s="6">
        <f>B8*$E$3/12</f>
        <v>0</v>
      </c>
    </row>
  </sheetData>
  <pageMargins left="0.7" right="0.7" top="0.75" bottom="0.75" header="0.3" footer="0.3"/>
  <pageSetup paperSize="9" orientation="portrait" horizontalDpi="200" verticalDpi="20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4AEC-9148-4B89-A89F-F5E36B9BEA6A}">
  <dimension ref="A1:K25"/>
  <sheetViews>
    <sheetView zoomScale="95" zoomScaleNormal="95" workbookViewId="0">
      <selection activeCell="R15" sqref="R15"/>
    </sheetView>
  </sheetViews>
  <sheetFormatPr baseColWidth="10" defaultColWidth="11.44140625" defaultRowHeight="14.4" x14ac:dyDescent="0.3"/>
  <cols>
    <col min="1" max="1" width="57.5546875" style="14" bestFit="1" customWidth="1"/>
    <col min="2" max="2" width="12.5546875" style="14" hidden="1" customWidth="1"/>
    <col min="3" max="3" width="11.6640625" style="14" hidden="1" customWidth="1"/>
    <col min="4" max="4" width="16.5546875" style="14" hidden="1" customWidth="1"/>
    <col min="5" max="5" width="22.88671875" style="14" hidden="1" customWidth="1"/>
    <col min="6" max="6" width="12.33203125" style="14" hidden="1" customWidth="1"/>
    <col min="7" max="7" width="13.5546875" style="14" hidden="1" customWidth="1"/>
    <col min="8" max="8" width="19.6640625" style="14" hidden="1" customWidth="1"/>
    <col min="9" max="9" width="14.109375" style="14" hidden="1" customWidth="1"/>
    <col min="10" max="10" width="12.33203125" style="14" customWidth="1"/>
    <col min="11" max="11" width="10.6640625" style="14" bestFit="1" customWidth="1"/>
    <col min="12" max="16384" width="11.44140625" style="14"/>
  </cols>
  <sheetData>
    <row r="1" spans="1:11" ht="15.6" x14ac:dyDescent="0.3">
      <c r="A1" s="12" t="s">
        <v>36</v>
      </c>
      <c r="B1" s="13"/>
      <c r="C1" s="13"/>
      <c r="D1" s="13"/>
      <c r="E1" s="13"/>
      <c r="F1" s="13"/>
      <c r="G1" s="13"/>
      <c r="H1" s="13"/>
      <c r="I1" s="13"/>
      <c r="J1" s="40"/>
    </row>
    <row r="2" spans="1:11" ht="28.8" x14ac:dyDescent="0.3">
      <c r="A2" s="36" t="s">
        <v>0</v>
      </c>
      <c r="B2" s="36" t="s">
        <v>16</v>
      </c>
      <c r="C2" s="36" t="s">
        <v>17</v>
      </c>
      <c r="D2" s="36" t="s">
        <v>18</v>
      </c>
      <c r="E2" s="36" t="s">
        <v>3</v>
      </c>
      <c r="F2" s="36" t="s">
        <v>19</v>
      </c>
      <c r="G2" s="36" t="s">
        <v>20</v>
      </c>
      <c r="H2" s="36" t="s">
        <v>21</v>
      </c>
      <c r="I2" s="36" t="s">
        <v>6</v>
      </c>
      <c r="J2" s="41" t="s">
        <v>77</v>
      </c>
      <c r="K2" s="36" t="s">
        <v>49</v>
      </c>
    </row>
    <row r="3" spans="1:11" hidden="1" x14ac:dyDescent="0.3">
      <c r="A3" s="13"/>
      <c r="B3" s="13"/>
      <c r="C3" s="13">
        <v>1.105</v>
      </c>
      <c r="D3" s="16"/>
      <c r="E3" s="16"/>
      <c r="F3" s="16"/>
      <c r="G3" s="16"/>
      <c r="H3" s="13"/>
      <c r="I3" s="13">
        <v>12</v>
      </c>
      <c r="J3" s="40">
        <v>0.85</v>
      </c>
      <c r="K3" s="14">
        <v>0.55500000000000005</v>
      </c>
    </row>
    <row r="4" spans="1:11" x14ac:dyDescent="0.3">
      <c r="A4" s="37" t="s">
        <v>80</v>
      </c>
      <c r="B4" s="16">
        <v>8397</v>
      </c>
      <c r="C4" s="16">
        <f t="shared" ref="C4:C11" si="0">B4*$C$3</f>
        <v>9278.6849999999995</v>
      </c>
      <c r="D4" s="16">
        <v>1.3</v>
      </c>
      <c r="E4" s="17">
        <f t="shared" ref="E4:E11" si="1">C4*D4</f>
        <v>12062.290499999999</v>
      </c>
      <c r="F4" s="16">
        <v>1.5</v>
      </c>
      <c r="G4" s="16">
        <v>1.8</v>
      </c>
      <c r="H4" s="18">
        <f t="shared" ref="H4:H11" si="2">C4*F4*G4</f>
        <v>25052.449500000002</v>
      </c>
      <c r="I4" s="19">
        <f t="shared" ref="I4:I11" si="3">H4/$I$3</f>
        <v>2087.7041250000002</v>
      </c>
      <c r="J4" s="19">
        <f>I4*$J$3</f>
        <v>1774.5485062500002</v>
      </c>
      <c r="K4" s="38">
        <f t="shared" ref="K4:K11" si="4">H4*$K$3</f>
        <v>13904.109472500002</v>
      </c>
    </row>
    <row r="5" spans="1:11" x14ac:dyDescent="0.3">
      <c r="A5" s="37" t="s">
        <v>78</v>
      </c>
      <c r="B5" s="16">
        <v>18241</v>
      </c>
      <c r="C5" s="16">
        <f t="shared" si="0"/>
        <v>20156.305</v>
      </c>
      <c r="D5" s="16">
        <v>1.3</v>
      </c>
      <c r="E5" s="17">
        <f t="shared" si="1"/>
        <v>26203.196500000002</v>
      </c>
      <c r="F5" s="16">
        <v>1.5</v>
      </c>
      <c r="G5" s="16">
        <v>1.8</v>
      </c>
      <c r="H5" s="18">
        <f t="shared" si="2"/>
        <v>54422.023500000003</v>
      </c>
      <c r="I5" s="19">
        <f t="shared" si="3"/>
        <v>4535.1686250000002</v>
      </c>
      <c r="J5" s="19">
        <f t="shared" ref="J5:J8" si="5">I5*$J$3</f>
        <v>3854.8933312500003</v>
      </c>
      <c r="K5" s="38">
        <f t="shared" si="4"/>
        <v>30204.223042500005</v>
      </c>
    </row>
    <row r="6" spans="1:11" ht="27.75" customHeight="1" x14ac:dyDescent="0.3">
      <c r="A6" s="42" t="s">
        <v>97</v>
      </c>
      <c r="B6" s="16">
        <v>22600</v>
      </c>
      <c r="C6" s="16">
        <f t="shared" ref="C6" si="6">B6*$C$3</f>
        <v>24973</v>
      </c>
      <c r="D6" s="16">
        <v>1.3</v>
      </c>
      <c r="E6" s="17">
        <f t="shared" ref="E6" si="7">C6*D6</f>
        <v>32464.9</v>
      </c>
      <c r="F6" s="16">
        <v>1.5</v>
      </c>
      <c r="G6" s="16">
        <v>1.8</v>
      </c>
      <c r="H6" s="18">
        <f t="shared" ref="H6" si="8">C6*F6*G6</f>
        <v>67427.100000000006</v>
      </c>
      <c r="I6" s="19">
        <f t="shared" ref="I6" si="9">H6/$I$3</f>
        <v>5618.9250000000002</v>
      </c>
      <c r="J6" s="19">
        <f>I6*$J$3</f>
        <v>4776.0862500000003</v>
      </c>
      <c r="K6" s="38">
        <f t="shared" ref="K6" si="10">H6*$K$3</f>
        <v>37422.04050000001</v>
      </c>
    </row>
    <row r="7" spans="1:11" x14ac:dyDescent="0.3">
      <c r="A7" s="37" t="s">
        <v>79</v>
      </c>
      <c r="B7" s="16">
        <v>13995</v>
      </c>
      <c r="C7" s="16">
        <f t="shared" si="0"/>
        <v>15464.475</v>
      </c>
      <c r="D7" s="16">
        <v>1.3</v>
      </c>
      <c r="E7" s="17">
        <f t="shared" si="1"/>
        <v>20103.817500000001</v>
      </c>
      <c r="F7" s="16">
        <v>1.5</v>
      </c>
      <c r="G7" s="16">
        <v>1.8</v>
      </c>
      <c r="H7" s="18">
        <f t="shared" si="2"/>
        <v>41754.082500000004</v>
      </c>
      <c r="I7" s="19">
        <f t="shared" si="3"/>
        <v>3479.5068750000005</v>
      </c>
      <c r="J7" s="19">
        <f>I7*$J$3</f>
        <v>2957.5808437500004</v>
      </c>
      <c r="K7" s="38">
        <f t="shared" si="4"/>
        <v>23173.515787500004</v>
      </c>
    </row>
    <row r="8" spans="1:11" x14ac:dyDescent="0.3">
      <c r="A8" s="13" t="s">
        <v>45</v>
      </c>
      <c r="B8" s="13">
        <v>5838</v>
      </c>
      <c r="C8" s="13">
        <f t="shared" si="0"/>
        <v>6450.99</v>
      </c>
      <c r="D8" s="16">
        <v>1.3</v>
      </c>
      <c r="E8" s="13">
        <f t="shared" si="1"/>
        <v>8386.2870000000003</v>
      </c>
      <c r="F8" s="16">
        <v>1.5</v>
      </c>
      <c r="G8" s="16">
        <v>1.8</v>
      </c>
      <c r="H8" s="18">
        <f t="shared" si="2"/>
        <v>17417.673000000003</v>
      </c>
      <c r="I8" s="19">
        <f t="shared" si="3"/>
        <v>1451.4727500000001</v>
      </c>
      <c r="J8" s="19">
        <f t="shared" si="5"/>
        <v>1233.7518375000002</v>
      </c>
      <c r="K8" s="38">
        <f t="shared" si="4"/>
        <v>9666.8085150000024</v>
      </c>
    </row>
    <row r="9" spans="1:11" x14ac:dyDescent="0.3">
      <c r="A9" s="13" t="s">
        <v>95</v>
      </c>
      <c r="B9" s="13">
        <v>2063</v>
      </c>
      <c r="C9" s="13">
        <f t="shared" si="0"/>
        <v>2279.6149999999998</v>
      </c>
      <c r="D9" s="16">
        <v>1.3</v>
      </c>
      <c r="E9" s="17">
        <f t="shared" si="1"/>
        <v>2963.4994999999999</v>
      </c>
      <c r="F9" s="16">
        <v>1.55</v>
      </c>
      <c r="G9" s="16">
        <v>1.8</v>
      </c>
      <c r="H9" s="18">
        <f t="shared" si="2"/>
        <v>6360.1258499999994</v>
      </c>
      <c r="I9" s="19">
        <f t="shared" si="3"/>
        <v>530.01048749999995</v>
      </c>
      <c r="J9" s="19">
        <f>I9*$J$3</f>
        <v>450.50891437499996</v>
      </c>
      <c r="K9" s="38">
        <f t="shared" si="4"/>
        <v>3529.8698467499999</v>
      </c>
    </row>
    <row r="10" spans="1:11" x14ac:dyDescent="0.3">
      <c r="A10" s="13" t="s">
        <v>96</v>
      </c>
      <c r="B10" s="13">
        <v>1611</v>
      </c>
      <c r="C10" s="13">
        <f t="shared" si="0"/>
        <v>1780.155</v>
      </c>
      <c r="D10" s="16">
        <v>1.3</v>
      </c>
      <c r="E10" s="13">
        <f t="shared" si="1"/>
        <v>2314.2015000000001</v>
      </c>
      <c r="F10" s="16">
        <v>1.55</v>
      </c>
      <c r="G10" s="16">
        <v>1.8</v>
      </c>
      <c r="H10" s="18">
        <f t="shared" si="2"/>
        <v>4966.6324500000001</v>
      </c>
      <c r="I10" s="19">
        <f t="shared" si="3"/>
        <v>413.88603749999999</v>
      </c>
      <c r="J10" s="19">
        <f t="shared" ref="J10" si="11">I10*$J$3</f>
        <v>351.80313187499996</v>
      </c>
      <c r="K10" s="38">
        <f t="shared" si="4"/>
        <v>2756.4810097500003</v>
      </c>
    </row>
    <row r="11" spans="1:11" x14ac:dyDescent="0.3">
      <c r="A11" s="13" t="s">
        <v>87</v>
      </c>
      <c r="B11" s="13">
        <v>11335</v>
      </c>
      <c r="C11" s="13">
        <f t="shared" si="0"/>
        <v>12525.174999999999</v>
      </c>
      <c r="D11" s="16">
        <v>1.3</v>
      </c>
      <c r="E11" s="17">
        <f t="shared" si="1"/>
        <v>16282.727499999999</v>
      </c>
      <c r="F11" s="16">
        <v>1.5</v>
      </c>
      <c r="G11" s="16">
        <v>1.8</v>
      </c>
      <c r="H11" s="18">
        <f t="shared" si="2"/>
        <v>33817.972499999996</v>
      </c>
      <c r="I11" s="19">
        <f t="shared" si="3"/>
        <v>2818.1643749999998</v>
      </c>
      <c r="J11" s="19">
        <f>I11*$J$3</f>
        <v>2395.4397187499999</v>
      </c>
      <c r="K11" s="38">
        <f t="shared" si="4"/>
        <v>18768.974737500001</v>
      </c>
    </row>
    <row r="12" spans="1:11" ht="18.75" customHeight="1" x14ac:dyDescent="0.3">
      <c r="A12" s="13"/>
      <c r="B12" s="13"/>
      <c r="C12" s="13"/>
      <c r="D12" s="16"/>
      <c r="E12" s="17"/>
      <c r="F12" s="16"/>
      <c r="G12" s="16"/>
      <c r="H12" s="18"/>
      <c r="I12" s="19"/>
      <c r="J12" s="19"/>
      <c r="K12" s="38"/>
    </row>
    <row r="13" spans="1:11" ht="20.25" customHeight="1" x14ac:dyDescent="0.3">
      <c r="A13" s="13"/>
      <c r="B13" s="13"/>
      <c r="C13" s="16"/>
      <c r="D13" s="16"/>
      <c r="E13" s="17"/>
      <c r="F13" s="16"/>
      <c r="G13" s="16"/>
      <c r="H13" s="18"/>
      <c r="I13" s="19"/>
      <c r="J13" s="19"/>
      <c r="K13" s="38"/>
    </row>
    <row r="14" spans="1:11" ht="18.75" customHeight="1" x14ac:dyDescent="0.3">
      <c r="A14" s="13" t="s">
        <v>81</v>
      </c>
      <c r="B14" s="13">
        <v>18008</v>
      </c>
      <c r="C14" s="13">
        <f t="shared" ref="C14:C25" si="12">B14*$C$3</f>
        <v>19898.84</v>
      </c>
      <c r="D14" s="16">
        <v>1.3</v>
      </c>
      <c r="E14" s="13">
        <f t="shared" ref="E14:E25" si="13">C14*D14</f>
        <v>25868.492000000002</v>
      </c>
      <c r="F14" s="16">
        <v>1.5</v>
      </c>
      <c r="G14" s="16">
        <v>1.8</v>
      </c>
      <c r="H14" s="18">
        <f t="shared" ref="H14:H25" si="14">C14*F14*G14</f>
        <v>53726.868000000002</v>
      </c>
      <c r="I14" s="19">
        <f t="shared" ref="I14:I25" si="15">H14/$I$3</f>
        <v>4477.2390000000005</v>
      </c>
      <c r="J14" s="19">
        <f t="shared" ref="J14:J25" si="16">I14*$J$3</f>
        <v>3805.6531500000001</v>
      </c>
      <c r="K14" s="38">
        <f t="shared" ref="K14:K25" si="17">H14*$K$3</f>
        <v>29818.411740000003</v>
      </c>
    </row>
    <row r="15" spans="1:11" ht="22.5" customHeight="1" x14ac:dyDescent="0.3">
      <c r="A15" s="13" t="s">
        <v>85</v>
      </c>
      <c r="B15" s="13">
        <v>0</v>
      </c>
      <c r="C15" s="16">
        <f t="shared" si="12"/>
        <v>0</v>
      </c>
      <c r="D15" s="16">
        <v>1.3</v>
      </c>
      <c r="E15" s="17">
        <f t="shared" si="13"/>
        <v>0</v>
      </c>
      <c r="F15" s="16">
        <v>1.5</v>
      </c>
      <c r="G15" s="16">
        <v>1.8</v>
      </c>
      <c r="H15" s="18">
        <f t="shared" si="14"/>
        <v>0</v>
      </c>
      <c r="I15" s="19">
        <f t="shared" si="15"/>
        <v>0</v>
      </c>
      <c r="J15" s="19">
        <f t="shared" si="16"/>
        <v>0</v>
      </c>
      <c r="K15" s="38">
        <f t="shared" si="17"/>
        <v>0</v>
      </c>
    </row>
    <row r="16" spans="1:11" ht="21.75" customHeight="1" x14ac:dyDescent="0.3">
      <c r="A16" s="13" t="s">
        <v>82</v>
      </c>
      <c r="B16" s="13">
        <v>0</v>
      </c>
      <c r="C16" s="13">
        <f t="shared" si="12"/>
        <v>0</v>
      </c>
      <c r="D16" s="16">
        <v>1.3</v>
      </c>
      <c r="E16" s="13">
        <f t="shared" si="13"/>
        <v>0</v>
      </c>
      <c r="F16" s="16">
        <v>1.5</v>
      </c>
      <c r="G16" s="16">
        <v>1.8</v>
      </c>
      <c r="H16" s="18">
        <f t="shared" si="14"/>
        <v>0</v>
      </c>
      <c r="I16" s="19">
        <f t="shared" si="15"/>
        <v>0</v>
      </c>
      <c r="J16" s="19">
        <f t="shared" si="16"/>
        <v>0</v>
      </c>
      <c r="K16" s="38">
        <f t="shared" si="17"/>
        <v>0</v>
      </c>
    </row>
    <row r="17" spans="1:11" ht="21.75" customHeight="1" x14ac:dyDescent="0.3">
      <c r="A17" s="13" t="s">
        <v>88</v>
      </c>
      <c r="B17" s="13">
        <v>0</v>
      </c>
      <c r="C17" s="16">
        <f t="shared" si="12"/>
        <v>0</v>
      </c>
      <c r="D17" s="16">
        <v>1.3</v>
      </c>
      <c r="E17" s="17">
        <f t="shared" si="13"/>
        <v>0</v>
      </c>
      <c r="F17" s="16">
        <v>1.45</v>
      </c>
      <c r="G17" s="16">
        <v>1.8</v>
      </c>
      <c r="H17" s="18">
        <f t="shared" si="14"/>
        <v>0</v>
      </c>
      <c r="I17" s="19">
        <f t="shared" si="15"/>
        <v>0</v>
      </c>
      <c r="J17" s="19">
        <f t="shared" si="16"/>
        <v>0</v>
      </c>
      <c r="K17" s="38">
        <f t="shared" si="17"/>
        <v>0</v>
      </c>
    </row>
    <row r="18" spans="1:11" ht="19.5" customHeight="1" x14ac:dyDescent="0.3">
      <c r="A18" s="13" t="s">
        <v>84</v>
      </c>
      <c r="B18" s="13">
        <v>16478</v>
      </c>
      <c r="C18" s="13">
        <f t="shared" si="12"/>
        <v>18208.189999999999</v>
      </c>
      <c r="D18" s="16">
        <v>1.3</v>
      </c>
      <c r="E18" s="17">
        <f t="shared" si="13"/>
        <v>23670.647000000001</v>
      </c>
      <c r="F18" s="16">
        <v>1.5</v>
      </c>
      <c r="G18" s="16">
        <v>1.8</v>
      </c>
      <c r="H18" s="18">
        <f t="shared" si="14"/>
        <v>49162.112999999998</v>
      </c>
      <c r="I18" s="19">
        <f t="shared" si="15"/>
        <v>4096.8427499999998</v>
      </c>
      <c r="J18" s="19">
        <f t="shared" si="16"/>
        <v>3482.3163374999999</v>
      </c>
      <c r="K18" s="38">
        <f t="shared" si="17"/>
        <v>27284.972715</v>
      </c>
    </row>
    <row r="19" spans="1:11" ht="19.5" customHeight="1" x14ac:dyDescent="0.3">
      <c r="A19" s="13" t="s">
        <v>92</v>
      </c>
      <c r="B19" s="13">
        <v>15890</v>
      </c>
      <c r="C19" s="13">
        <f t="shared" si="12"/>
        <v>17558.45</v>
      </c>
      <c r="D19" s="16">
        <v>1.3</v>
      </c>
      <c r="E19" s="17">
        <f t="shared" ref="E19" si="18">C19*D19</f>
        <v>22825.985000000001</v>
      </c>
      <c r="F19" s="16">
        <v>1.5</v>
      </c>
      <c r="G19" s="16">
        <v>1.8</v>
      </c>
      <c r="H19" s="18">
        <f t="shared" ref="H19" si="19">C19*F19*G19</f>
        <v>47407.81500000001</v>
      </c>
      <c r="I19" s="19">
        <f t="shared" ref="I19" si="20">H19/$I$3</f>
        <v>3950.6512500000008</v>
      </c>
      <c r="J19" s="19">
        <f t="shared" ref="J19" si="21">I19*$J$3</f>
        <v>3358.0535625000007</v>
      </c>
      <c r="K19" s="38">
        <f t="shared" ref="K19" si="22">H19*$K$3</f>
        <v>26311.337325000008</v>
      </c>
    </row>
    <row r="20" spans="1:11" ht="25.5" customHeight="1" x14ac:dyDescent="0.3">
      <c r="A20" s="13" t="s">
        <v>86</v>
      </c>
      <c r="B20" s="13">
        <v>0</v>
      </c>
      <c r="C20" s="13">
        <f t="shared" si="12"/>
        <v>0</v>
      </c>
      <c r="D20" s="16">
        <v>1.3</v>
      </c>
      <c r="E20" s="13">
        <f t="shared" si="13"/>
        <v>0</v>
      </c>
      <c r="F20" s="16">
        <v>1.5</v>
      </c>
      <c r="G20" s="16">
        <v>1.8</v>
      </c>
      <c r="H20" s="18">
        <f t="shared" si="14"/>
        <v>0</v>
      </c>
      <c r="I20" s="19">
        <f t="shared" si="15"/>
        <v>0</v>
      </c>
      <c r="J20" s="19">
        <f t="shared" si="16"/>
        <v>0</v>
      </c>
      <c r="K20" s="38">
        <f t="shared" si="17"/>
        <v>0</v>
      </c>
    </row>
    <row r="21" spans="1:11" ht="21.75" customHeight="1" x14ac:dyDescent="0.3">
      <c r="A21" s="13" t="s">
        <v>89</v>
      </c>
      <c r="B21" s="13">
        <v>19000</v>
      </c>
      <c r="C21" s="13">
        <f>B21*$C$3</f>
        <v>20995</v>
      </c>
      <c r="D21" s="16">
        <v>1.3</v>
      </c>
      <c r="E21" s="17">
        <f t="shared" si="13"/>
        <v>27293.5</v>
      </c>
      <c r="F21" s="16">
        <v>1.5</v>
      </c>
      <c r="G21" s="16">
        <v>1.8</v>
      </c>
      <c r="H21" s="18">
        <f t="shared" si="14"/>
        <v>56686.5</v>
      </c>
      <c r="I21" s="19">
        <f t="shared" si="15"/>
        <v>4723.875</v>
      </c>
      <c r="J21" s="19">
        <f t="shared" si="16"/>
        <v>4015.2937499999998</v>
      </c>
      <c r="K21" s="38">
        <f t="shared" si="17"/>
        <v>31461.007500000003</v>
      </c>
    </row>
    <row r="22" spans="1:11" ht="18" customHeight="1" x14ac:dyDescent="0.3">
      <c r="A22" s="13" t="s">
        <v>90</v>
      </c>
      <c r="B22" s="13">
        <v>21500</v>
      </c>
      <c r="C22" s="13">
        <f t="shared" si="12"/>
        <v>23757.5</v>
      </c>
      <c r="D22" s="16">
        <v>1.3</v>
      </c>
      <c r="E22" s="13">
        <f t="shared" si="13"/>
        <v>30884.75</v>
      </c>
      <c r="F22" s="16">
        <v>1.5</v>
      </c>
      <c r="G22" s="16">
        <v>1.8</v>
      </c>
      <c r="H22" s="18">
        <f t="shared" si="14"/>
        <v>64145.25</v>
      </c>
      <c r="I22" s="19">
        <f t="shared" si="15"/>
        <v>5345.4375</v>
      </c>
      <c r="J22" s="19">
        <f t="shared" si="16"/>
        <v>4543.6218749999998</v>
      </c>
      <c r="K22" s="38">
        <f t="shared" si="17"/>
        <v>35600.613750000004</v>
      </c>
    </row>
    <row r="23" spans="1:11" ht="18.75" customHeight="1" x14ac:dyDescent="0.3">
      <c r="A23" s="13" t="s">
        <v>91</v>
      </c>
      <c r="B23" s="13">
        <v>19900</v>
      </c>
      <c r="C23" s="13">
        <f t="shared" si="12"/>
        <v>21989.5</v>
      </c>
      <c r="D23" s="16">
        <v>1.3</v>
      </c>
      <c r="E23" s="17">
        <f t="shared" si="13"/>
        <v>28586.350000000002</v>
      </c>
      <c r="F23" s="16">
        <v>1.5</v>
      </c>
      <c r="G23" s="16">
        <v>1.8</v>
      </c>
      <c r="H23" s="18">
        <f t="shared" si="14"/>
        <v>59371.65</v>
      </c>
      <c r="I23" s="19">
        <f t="shared" si="15"/>
        <v>4947.6374999999998</v>
      </c>
      <c r="J23" s="19">
        <f t="shared" si="16"/>
        <v>4205.4918749999997</v>
      </c>
      <c r="K23" s="38">
        <f t="shared" si="17"/>
        <v>32951.265750000006</v>
      </c>
    </row>
    <row r="24" spans="1:11" ht="18.75" customHeight="1" x14ac:dyDescent="0.3">
      <c r="A24" s="13" t="s">
        <v>93</v>
      </c>
      <c r="B24" s="13">
        <v>17500</v>
      </c>
      <c r="C24" s="13">
        <f t="shared" si="12"/>
        <v>19337.5</v>
      </c>
      <c r="D24" s="16">
        <v>1.3</v>
      </c>
      <c r="E24" s="13">
        <f t="shared" si="13"/>
        <v>25138.75</v>
      </c>
      <c r="F24" s="16">
        <v>1.5</v>
      </c>
      <c r="G24" s="16">
        <v>1.8</v>
      </c>
      <c r="H24" s="18">
        <f t="shared" si="14"/>
        <v>52211.25</v>
      </c>
      <c r="I24" s="19">
        <f t="shared" si="15"/>
        <v>4350.9375</v>
      </c>
      <c r="J24" s="19">
        <f t="shared" si="16"/>
        <v>3698.296875</v>
      </c>
      <c r="K24" s="38">
        <f t="shared" si="17"/>
        <v>28977.243750000001</v>
      </c>
    </row>
    <row r="25" spans="1:11" ht="18.75" customHeight="1" x14ac:dyDescent="0.3">
      <c r="A25" s="13" t="s">
        <v>94</v>
      </c>
      <c r="B25" s="13">
        <v>15400</v>
      </c>
      <c r="C25" s="13">
        <f t="shared" si="12"/>
        <v>17017</v>
      </c>
      <c r="D25" s="16">
        <v>1.3</v>
      </c>
      <c r="E25" s="13">
        <f t="shared" si="13"/>
        <v>22122.100000000002</v>
      </c>
      <c r="F25" s="16">
        <v>1.5</v>
      </c>
      <c r="G25" s="16">
        <v>1.8</v>
      </c>
      <c r="H25" s="18">
        <f t="shared" si="14"/>
        <v>45945.9</v>
      </c>
      <c r="I25" s="19">
        <f t="shared" si="15"/>
        <v>3828.8250000000003</v>
      </c>
      <c r="J25" s="19">
        <f t="shared" si="16"/>
        <v>3254.5012500000003</v>
      </c>
      <c r="K25" s="38">
        <f t="shared" si="17"/>
        <v>25499.974500000004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95D5C-D62E-4B64-8767-088B89C5539D}">
  <dimension ref="A1:K25"/>
  <sheetViews>
    <sheetView topLeftCell="J8" zoomScale="95" zoomScaleNormal="95" workbookViewId="0">
      <selection activeCell="B8" sqref="B1:I1048576"/>
    </sheetView>
  </sheetViews>
  <sheetFormatPr baseColWidth="10" defaultColWidth="11.44140625" defaultRowHeight="14.4" x14ac:dyDescent="0.3"/>
  <cols>
    <col min="1" max="1" width="63.44140625" style="14" bestFit="1" customWidth="1"/>
    <col min="2" max="2" width="12.5546875" style="14" hidden="1" customWidth="1"/>
    <col min="3" max="3" width="11.6640625" style="14" hidden="1" customWidth="1"/>
    <col min="4" max="4" width="16.5546875" style="14" hidden="1" customWidth="1"/>
    <col min="5" max="5" width="22.88671875" style="14" hidden="1" customWidth="1"/>
    <col min="6" max="6" width="12.33203125" style="14" hidden="1" customWidth="1"/>
    <col min="7" max="7" width="13.5546875" style="14" hidden="1" customWidth="1"/>
    <col min="8" max="8" width="19.6640625" style="14" hidden="1" customWidth="1"/>
    <col min="9" max="9" width="14.109375" style="14" hidden="1" customWidth="1"/>
    <col min="10" max="10" width="12.33203125" style="14" customWidth="1"/>
    <col min="11" max="11" width="10.6640625" style="14" bestFit="1" customWidth="1"/>
    <col min="12" max="16384" width="11.44140625" style="14"/>
  </cols>
  <sheetData>
    <row r="1" spans="1:11" ht="15.6" x14ac:dyDescent="0.3">
      <c r="A1" s="12" t="s">
        <v>36</v>
      </c>
      <c r="B1" s="13"/>
      <c r="C1" s="13"/>
      <c r="D1" s="13"/>
      <c r="E1" s="13"/>
      <c r="F1" s="13"/>
      <c r="G1" s="13"/>
      <c r="H1" s="13"/>
      <c r="I1" s="13"/>
      <c r="J1" s="40"/>
    </row>
    <row r="2" spans="1:11" ht="28.8" x14ac:dyDescent="0.3">
      <c r="A2" s="36" t="s">
        <v>0</v>
      </c>
      <c r="B2" s="36" t="s">
        <v>16</v>
      </c>
      <c r="C2" s="36" t="s">
        <v>17</v>
      </c>
      <c r="D2" s="36" t="s">
        <v>18</v>
      </c>
      <c r="E2" s="36" t="s">
        <v>3</v>
      </c>
      <c r="F2" s="36" t="s">
        <v>19</v>
      </c>
      <c r="G2" s="36" t="s">
        <v>20</v>
      </c>
      <c r="H2" s="36" t="s">
        <v>21</v>
      </c>
      <c r="I2" s="36" t="s">
        <v>6</v>
      </c>
      <c r="J2" s="41" t="s">
        <v>77</v>
      </c>
      <c r="K2" s="36" t="s">
        <v>49</v>
      </c>
    </row>
    <row r="3" spans="1:11" hidden="1" x14ac:dyDescent="0.3">
      <c r="A3" s="13"/>
      <c r="B3" s="13"/>
      <c r="C3" s="13">
        <v>1.105</v>
      </c>
      <c r="D3" s="16"/>
      <c r="E3" s="16"/>
      <c r="F3" s="16"/>
      <c r="G3" s="16"/>
      <c r="H3" s="13"/>
      <c r="I3" s="13">
        <v>12</v>
      </c>
      <c r="J3" s="40">
        <v>0.85</v>
      </c>
      <c r="K3" s="14">
        <v>0.55500000000000005</v>
      </c>
    </row>
    <row r="4" spans="1:11" x14ac:dyDescent="0.3">
      <c r="A4" s="37" t="s">
        <v>80</v>
      </c>
      <c r="B4" s="16">
        <v>8901</v>
      </c>
      <c r="C4" s="16">
        <f t="shared" ref="C4:C11" si="0">B4*$C$3</f>
        <v>9835.6049999999996</v>
      </c>
      <c r="D4" s="16">
        <v>1.3</v>
      </c>
      <c r="E4" s="17">
        <f t="shared" ref="E4:E11" si="1">C4*D4</f>
        <v>12786.2865</v>
      </c>
      <c r="F4" s="16">
        <v>1.5</v>
      </c>
      <c r="G4" s="16">
        <v>1.8</v>
      </c>
      <c r="H4" s="18">
        <f t="shared" ref="H4:H11" si="2">C4*F4*G4</f>
        <v>26556.1335</v>
      </c>
      <c r="I4" s="19">
        <f t="shared" ref="I4:I11" si="3">H4/$I$3</f>
        <v>2213.011125</v>
      </c>
      <c r="J4" s="19">
        <f>I4*$J$3</f>
        <v>1881.05945625</v>
      </c>
      <c r="K4" s="38">
        <f t="shared" ref="K4:K11" si="4">H4*$K$3</f>
        <v>14738.654092500001</v>
      </c>
    </row>
    <row r="5" spans="1:11" x14ac:dyDescent="0.3">
      <c r="A5" s="37" t="s">
        <v>78</v>
      </c>
      <c r="B5" s="16">
        <v>18241</v>
      </c>
      <c r="C5" s="16">
        <f t="shared" si="0"/>
        <v>20156.305</v>
      </c>
      <c r="D5" s="16">
        <v>1.3</v>
      </c>
      <c r="E5" s="17">
        <f t="shared" si="1"/>
        <v>26203.196500000002</v>
      </c>
      <c r="F5" s="16">
        <v>1.5</v>
      </c>
      <c r="G5" s="16">
        <v>1.8</v>
      </c>
      <c r="H5" s="18">
        <f t="shared" si="2"/>
        <v>54422.023500000003</v>
      </c>
      <c r="I5" s="19">
        <f t="shared" si="3"/>
        <v>4535.1686250000002</v>
      </c>
      <c r="J5" s="19">
        <f t="shared" ref="J5:J8" si="5">I5*$J$3</f>
        <v>3854.8933312500003</v>
      </c>
      <c r="K5" s="38">
        <f t="shared" si="4"/>
        <v>30204.223042500005</v>
      </c>
    </row>
    <row r="6" spans="1:11" ht="27.75" customHeight="1" x14ac:dyDescent="0.3">
      <c r="A6" s="42" t="s">
        <v>97</v>
      </c>
      <c r="B6" s="16">
        <v>23956</v>
      </c>
      <c r="C6" s="16">
        <f t="shared" si="0"/>
        <v>26471.38</v>
      </c>
      <c r="D6" s="16">
        <v>1.3</v>
      </c>
      <c r="E6" s="17">
        <f t="shared" si="1"/>
        <v>34412.794000000002</v>
      </c>
      <c r="F6" s="16">
        <v>1.5</v>
      </c>
      <c r="G6" s="16">
        <v>1.8</v>
      </c>
      <c r="H6" s="18">
        <f t="shared" si="2"/>
        <v>71472.725999999995</v>
      </c>
      <c r="I6" s="19">
        <f t="shared" si="3"/>
        <v>5956.0604999999996</v>
      </c>
      <c r="J6" s="19">
        <f>I6*$J$3</f>
        <v>5062.6514249999991</v>
      </c>
      <c r="K6" s="38">
        <f t="shared" si="4"/>
        <v>39667.362930000003</v>
      </c>
    </row>
    <row r="7" spans="1:11" x14ac:dyDescent="0.3">
      <c r="A7" s="37" t="s">
        <v>79</v>
      </c>
      <c r="B7" s="16">
        <v>14835</v>
      </c>
      <c r="C7" s="16">
        <f t="shared" si="0"/>
        <v>16392.674999999999</v>
      </c>
      <c r="D7" s="16">
        <v>1.3</v>
      </c>
      <c r="E7" s="17">
        <f t="shared" si="1"/>
        <v>21310.477500000001</v>
      </c>
      <c r="F7" s="16">
        <v>1.5</v>
      </c>
      <c r="G7" s="16">
        <v>1.8</v>
      </c>
      <c r="H7" s="18">
        <f t="shared" si="2"/>
        <v>44260.222499999996</v>
      </c>
      <c r="I7" s="19">
        <f t="shared" si="3"/>
        <v>3688.3518749999998</v>
      </c>
      <c r="J7" s="19">
        <f>I7*$J$3</f>
        <v>3135.0990937499996</v>
      </c>
      <c r="K7" s="38">
        <f t="shared" si="4"/>
        <v>24564.4234875</v>
      </c>
    </row>
    <row r="8" spans="1:11" x14ac:dyDescent="0.3">
      <c r="A8" s="13" t="s">
        <v>45</v>
      </c>
      <c r="B8" s="13">
        <v>6188</v>
      </c>
      <c r="C8" s="13">
        <f t="shared" si="0"/>
        <v>6837.74</v>
      </c>
      <c r="D8" s="16">
        <v>1.3</v>
      </c>
      <c r="E8" s="13">
        <f t="shared" si="1"/>
        <v>8889.0619999999999</v>
      </c>
      <c r="F8" s="16">
        <v>1.5</v>
      </c>
      <c r="G8" s="16">
        <v>1.8</v>
      </c>
      <c r="H8" s="18">
        <f t="shared" si="2"/>
        <v>18461.898000000001</v>
      </c>
      <c r="I8" s="19">
        <f t="shared" si="3"/>
        <v>1538.4915000000001</v>
      </c>
      <c r="J8" s="19">
        <f t="shared" si="5"/>
        <v>1307.7177750000001</v>
      </c>
      <c r="K8" s="38">
        <f t="shared" si="4"/>
        <v>10246.353390000002</v>
      </c>
    </row>
    <row r="9" spans="1:11" x14ac:dyDescent="0.3">
      <c r="A9" s="13" t="s">
        <v>95</v>
      </c>
      <c r="B9" s="13">
        <v>2187</v>
      </c>
      <c r="C9" s="13">
        <f t="shared" si="0"/>
        <v>2416.6349999999998</v>
      </c>
      <c r="D9" s="16">
        <v>1.3</v>
      </c>
      <c r="E9" s="17">
        <f t="shared" si="1"/>
        <v>3141.6254999999996</v>
      </c>
      <c r="F9" s="16">
        <v>1.55</v>
      </c>
      <c r="G9" s="16">
        <v>1.8</v>
      </c>
      <c r="H9" s="18">
        <f t="shared" si="2"/>
        <v>6742.41165</v>
      </c>
      <c r="I9" s="19">
        <f t="shared" si="3"/>
        <v>561.8676375</v>
      </c>
      <c r="J9" s="19">
        <f>I9*$J$3</f>
        <v>477.58749187500001</v>
      </c>
      <c r="K9" s="38">
        <f t="shared" si="4"/>
        <v>3742.0384657500003</v>
      </c>
    </row>
    <row r="10" spans="1:11" x14ac:dyDescent="0.3">
      <c r="A10" s="13" t="s">
        <v>96</v>
      </c>
      <c r="B10" s="13">
        <v>1707</v>
      </c>
      <c r="C10" s="13">
        <f t="shared" si="0"/>
        <v>1886.2349999999999</v>
      </c>
      <c r="D10" s="16">
        <v>1.3</v>
      </c>
      <c r="E10" s="13">
        <f t="shared" si="1"/>
        <v>2452.1055000000001</v>
      </c>
      <c r="F10" s="16">
        <v>1.55</v>
      </c>
      <c r="G10" s="16">
        <v>1.8</v>
      </c>
      <c r="H10" s="18">
        <f t="shared" si="2"/>
        <v>5262.5956500000002</v>
      </c>
      <c r="I10" s="19">
        <f t="shared" si="3"/>
        <v>438.54963750000002</v>
      </c>
      <c r="J10" s="19">
        <f t="shared" ref="J10" si="6">I10*$J$3</f>
        <v>372.76719187499998</v>
      </c>
      <c r="K10" s="38">
        <f t="shared" si="4"/>
        <v>2920.7405857500003</v>
      </c>
    </row>
    <row r="11" spans="1:11" x14ac:dyDescent="0.3">
      <c r="A11" s="13" t="s">
        <v>87</v>
      </c>
      <c r="B11" s="13">
        <v>12015</v>
      </c>
      <c r="C11" s="13">
        <f t="shared" si="0"/>
        <v>13276.574999999999</v>
      </c>
      <c r="D11" s="16">
        <v>1.3</v>
      </c>
      <c r="E11" s="17">
        <f t="shared" si="1"/>
        <v>17259.547500000001</v>
      </c>
      <c r="F11" s="16">
        <v>1.5</v>
      </c>
      <c r="G11" s="16">
        <v>1.8</v>
      </c>
      <c r="H11" s="18">
        <f t="shared" si="2"/>
        <v>35846.752500000002</v>
      </c>
      <c r="I11" s="19">
        <f t="shared" si="3"/>
        <v>2987.2293750000003</v>
      </c>
      <c r="J11" s="19">
        <f>I11*$J$3</f>
        <v>2539.1449687500003</v>
      </c>
      <c r="K11" s="38">
        <f t="shared" si="4"/>
        <v>19894.947637500001</v>
      </c>
    </row>
    <row r="12" spans="1:11" ht="18.75" customHeight="1" x14ac:dyDescent="0.3">
      <c r="A12" s="13"/>
      <c r="B12" s="13"/>
      <c r="C12" s="13"/>
      <c r="D12" s="16"/>
      <c r="E12" s="17"/>
      <c r="F12" s="16"/>
      <c r="G12" s="16"/>
      <c r="H12" s="18"/>
      <c r="I12" s="19"/>
      <c r="J12" s="19"/>
      <c r="K12" s="38"/>
    </row>
    <row r="13" spans="1:11" ht="20.25" customHeight="1" x14ac:dyDescent="0.3">
      <c r="A13" s="13"/>
      <c r="B13" s="13"/>
      <c r="C13" s="16"/>
      <c r="D13" s="16"/>
      <c r="E13" s="17"/>
      <c r="F13" s="16"/>
      <c r="G13" s="16"/>
      <c r="H13" s="18"/>
      <c r="I13" s="19"/>
      <c r="J13" s="19"/>
      <c r="K13" s="38"/>
    </row>
    <row r="14" spans="1:11" ht="18.75" customHeight="1" x14ac:dyDescent="0.3">
      <c r="A14" s="13" t="s">
        <v>98</v>
      </c>
      <c r="B14" s="13">
        <v>18008</v>
      </c>
      <c r="C14" s="13">
        <f t="shared" ref="C14:C25" si="7">B14*$C$3</f>
        <v>19898.84</v>
      </c>
      <c r="D14" s="16">
        <v>1.3</v>
      </c>
      <c r="E14" s="13">
        <f t="shared" ref="E14:E25" si="8">C14*D14</f>
        <v>25868.492000000002</v>
      </c>
      <c r="F14" s="16">
        <v>1.5</v>
      </c>
      <c r="G14" s="16">
        <v>1.8</v>
      </c>
      <c r="H14" s="18">
        <f t="shared" ref="H14:H25" si="9">C14*F14*G14</f>
        <v>53726.868000000002</v>
      </c>
      <c r="I14" s="19">
        <f t="shared" ref="I14:I25" si="10">H14/$I$3</f>
        <v>4477.2390000000005</v>
      </c>
      <c r="J14" s="19">
        <f t="shared" ref="J14:J25" si="11">I14*$J$3</f>
        <v>3805.6531500000001</v>
      </c>
      <c r="K14" s="38">
        <f t="shared" ref="K14:K25" si="12">H14*$K$3</f>
        <v>29818.411740000003</v>
      </c>
    </row>
    <row r="15" spans="1:11" ht="22.5" customHeight="1" x14ac:dyDescent="0.3">
      <c r="A15" s="13" t="s">
        <v>85</v>
      </c>
      <c r="B15" s="13">
        <v>0</v>
      </c>
      <c r="C15" s="16">
        <f t="shared" si="7"/>
        <v>0</v>
      </c>
      <c r="D15" s="16">
        <v>1.3</v>
      </c>
      <c r="E15" s="17">
        <f t="shared" si="8"/>
        <v>0</v>
      </c>
      <c r="F15" s="16">
        <v>1.5</v>
      </c>
      <c r="G15" s="16">
        <v>1.8</v>
      </c>
      <c r="H15" s="18">
        <f t="shared" si="9"/>
        <v>0</v>
      </c>
      <c r="I15" s="19">
        <f t="shared" si="10"/>
        <v>0</v>
      </c>
      <c r="J15" s="19">
        <f t="shared" si="11"/>
        <v>0</v>
      </c>
      <c r="K15" s="38">
        <f t="shared" si="12"/>
        <v>0</v>
      </c>
    </row>
    <row r="16" spans="1:11" ht="21.75" customHeight="1" x14ac:dyDescent="0.3">
      <c r="A16" s="13" t="s">
        <v>82</v>
      </c>
      <c r="B16" s="13">
        <v>0</v>
      </c>
      <c r="C16" s="13">
        <f t="shared" si="7"/>
        <v>0</v>
      </c>
      <c r="D16" s="16">
        <v>1.3</v>
      </c>
      <c r="E16" s="13">
        <f t="shared" si="8"/>
        <v>0</v>
      </c>
      <c r="F16" s="16">
        <v>1.5</v>
      </c>
      <c r="G16" s="16">
        <v>1.8</v>
      </c>
      <c r="H16" s="18">
        <f t="shared" si="9"/>
        <v>0</v>
      </c>
      <c r="I16" s="19">
        <f t="shared" si="10"/>
        <v>0</v>
      </c>
      <c r="J16" s="19">
        <f t="shared" si="11"/>
        <v>0</v>
      </c>
      <c r="K16" s="38">
        <f t="shared" si="12"/>
        <v>0</v>
      </c>
    </row>
    <row r="17" spans="1:11" ht="21.75" customHeight="1" x14ac:dyDescent="0.3">
      <c r="A17" s="13" t="s">
        <v>88</v>
      </c>
      <c r="B17" s="13">
        <v>0</v>
      </c>
      <c r="C17" s="16">
        <f t="shared" si="7"/>
        <v>0</v>
      </c>
      <c r="D17" s="16">
        <v>1.3</v>
      </c>
      <c r="E17" s="17">
        <f t="shared" si="8"/>
        <v>0</v>
      </c>
      <c r="F17" s="16">
        <v>1.45</v>
      </c>
      <c r="G17" s="16">
        <v>1.8</v>
      </c>
      <c r="H17" s="18">
        <f t="shared" si="9"/>
        <v>0</v>
      </c>
      <c r="I17" s="19">
        <f t="shared" si="10"/>
        <v>0</v>
      </c>
      <c r="J17" s="19">
        <f t="shared" si="11"/>
        <v>0</v>
      </c>
      <c r="K17" s="38">
        <f t="shared" si="12"/>
        <v>0</v>
      </c>
    </row>
    <row r="18" spans="1:11" ht="19.5" customHeight="1" x14ac:dyDescent="0.3">
      <c r="A18" s="13" t="s">
        <v>84</v>
      </c>
      <c r="B18" s="13">
        <v>16478</v>
      </c>
      <c r="C18" s="13">
        <f t="shared" si="7"/>
        <v>18208.189999999999</v>
      </c>
      <c r="D18" s="16">
        <v>1.3</v>
      </c>
      <c r="E18" s="17">
        <f t="shared" si="8"/>
        <v>23670.647000000001</v>
      </c>
      <c r="F18" s="16">
        <v>1.5</v>
      </c>
      <c r="G18" s="16">
        <v>1.8</v>
      </c>
      <c r="H18" s="18">
        <f t="shared" si="9"/>
        <v>49162.112999999998</v>
      </c>
      <c r="I18" s="19">
        <f t="shared" si="10"/>
        <v>4096.8427499999998</v>
      </c>
      <c r="J18" s="19">
        <f t="shared" si="11"/>
        <v>3482.3163374999999</v>
      </c>
      <c r="K18" s="38">
        <f t="shared" si="12"/>
        <v>27284.972715</v>
      </c>
    </row>
    <row r="19" spans="1:11" ht="19.5" customHeight="1" x14ac:dyDescent="0.3">
      <c r="A19" s="13" t="s">
        <v>92</v>
      </c>
      <c r="B19" s="13">
        <v>15890</v>
      </c>
      <c r="C19" s="13">
        <f t="shared" si="7"/>
        <v>17558.45</v>
      </c>
      <c r="D19" s="16">
        <v>1.3</v>
      </c>
      <c r="E19" s="17">
        <f t="shared" si="8"/>
        <v>22825.985000000001</v>
      </c>
      <c r="F19" s="16">
        <v>1.5</v>
      </c>
      <c r="G19" s="16">
        <v>1.8</v>
      </c>
      <c r="H19" s="18">
        <f t="shared" si="9"/>
        <v>47407.81500000001</v>
      </c>
      <c r="I19" s="19">
        <f t="shared" si="10"/>
        <v>3950.6512500000008</v>
      </c>
      <c r="J19" s="19">
        <f t="shared" si="11"/>
        <v>3358.0535625000007</v>
      </c>
      <c r="K19" s="38">
        <f t="shared" si="12"/>
        <v>26311.337325000008</v>
      </c>
    </row>
    <row r="20" spans="1:11" ht="25.5" customHeight="1" x14ac:dyDescent="0.3">
      <c r="A20" s="13" t="s">
        <v>86</v>
      </c>
      <c r="B20" s="13">
        <v>0</v>
      </c>
      <c r="C20" s="13">
        <f t="shared" si="7"/>
        <v>0</v>
      </c>
      <c r="D20" s="16">
        <v>1.3</v>
      </c>
      <c r="E20" s="13">
        <f t="shared" si="8"/>
        <v>0</v>
      </c>
      <c r="F20" s="16">
        <v>1.5</v>
      </c>
      <c r="G20" s="16">
        <v>1.8</v>
      </c>
      <c r="H20" s="18">
        <f t="shared" si="9"/>
        <v>0</v>
      </c>
      <c r="I20" s="19">
        <f t="shared" si="10"/>
        <v>0</v>
      </c>
      <c r="J20" s="19">
        <f t="shared" si="11"/>
        <v>0</v>
      </c>
      <c r="K20" s="38">
        <f t="shared" si="12"/>
        <v>0</v>
      </c>
    </row>
    <row r="21" spans="1:11" ht="21.75" customHeight="1" x14ac:dyDescent="0.3">
      <c r="A21" s="13" t="s">
        <v>89</v>
      </c>
      <c r="B21" s="13">
        <v>19000</v>
      </c>
      <c r="C21" s="13">
        <f>B21*$C$3</f>
        <v>20995</v>
      </c>
      <c r="D21" s="16">
        <v>1.3</v>
      </c>
      <c r="E21" s="17">
        <f t="shared" si="8"/>
        <v>27293.5</v>
      </c>
      <c r="F21" s="16">
        <v>1.5</v>
      </c>
      <c r="G21" s="16">
        <v>1.8</v>
      </c>
      <c r="H21" s="18">
        <f t="shared" si="9"/>
        <v>56686.5</v>
      </c>
      <c r="I21" s="19">
        <f t="shared" si="10"/>
        <v>4723.875</v>
      </c>
      <c r="J21" s="19">
        <f t="shared" si="11"/>
        <v>4015.2937499999998</v>
      </c>
      <c r="K21" s="38">
        <f t="shared" si="12"/>
        <v>31461.007500000003</v>
      </c>
    </row>
    <row r="22" spans="1:11" ht="18" customHeight="1" x14ac:dyDescent="0.3">
      <c r="A22" s="13" t="s">
        <v>90</v>
      </c>
      <c r="B22" s="13">
        <v>21500</v>
      </c>
      <c r="C22" s="13">
        <f t="shared" si="7"/>
        <v>23757.5</v>
      </c>
      <c r="D22" s="16">
        <v>1.3</v>
      </c>
      <c r="E22" s="13">
        <f t="shared" si="8"/>
        <v>30884.75</v>
      </c>
      <c r="F22" s="16">
        <v>1.5</v>
      </c>
      <c r="G22" s="16">
        <v>1.8</v>
      </c>
      <c r="H22" s="18">
        <f t="shared" si="9"/>
        <v>64145.25</v>
      </c>
      <c r="I22" s="19">
        <f t="shared" si="10"/>
        <v>5345.4375</v>
      </c>
      <c r="J22" s="19">
        <f t="shared" si="11"/>
        <v>4543.6218749999998</v>
      </c>
      <c r="K22" s="38">
        <f t="shared" si="12"/>
        <v>35600.613750000004</v>
      </c>
    </row>
    <row r="23" spans="1:11" ht="18.75" customHeight="1" x14ac:dyDescent="0.3">
      <c r="A23" s="13" t="s">
        <v>91</v>
      </c>
      <c r="B23" s="13">
        <v>19900</v>
      </c>
      <c r="C23" s="13">
        <f t="shared" si="7"/>
        <v>21989.5</v>
      </c>
      <c r="D23" s="16">
        <v>1.3</v>
      </c>
      <c r="E23" s="17">
        <f t="shared" si="8"/>
        <v>28586.350000000002</v>
      </c>
      <c r="F23" s="16">
        <v>1.5</v>
      </c>
      <c r="G23" s="16">
        <v>1.8</v>
      </c>
      <c r="H23" s="18">
        <f t="shared" si="9"/>
        <v>59371.65</v>
      </c>
      <c r="I23" s="19">
        <f t="shared" si="10"/>
        <v>4947.6374999999998</v>
      </c>
      <c r="J23" s="19">
        <f t="shared" si="11"/>
        <v>4205.4918749999997</v>
      </c>
      <c r="K23" s="38">
        <f t="shared" si="12"/>
        <v>32951.265750000006</v>
      </c>
    </row>
    <row r="24" spans="1:11" ht="18.75" customHeight="1" x14ac:dyDescent="0.3">
      <c r="A24" s="13" t="s">
        <v>93</v>
      </c>
      <c r="B24" s="13">
        <v>17500</v>
      </c>
      <c r="C24" s="13">
        <f t="shared" si="7"/>
        <v>19337.5</v>
      </c>
      <c r="D24" s="16">
        <v>1.3</v>
      </c>
      <c r="E24" s="13">
        <f t="shared" si="8"/>
        <v>25138.75</v>
      </c>
      <c r="F24" s="16">
        <v>1.5</v>
      </c>
      <c r="G24" s="16">
        <v>1.8</v>
      </c>
      <c r="H24" s="18">
        <f t="shared" si="9"/>
        <v>52211.25</v>
      </c>
      <c r="I24" s="19">
        <f t="shared" si="10"/>
        <v>4350.9375</v>
      </c>
      <c r="J24" s="19">
        <f t="shared" si="11"/>
        <v>3698.296875</v>
      </c>
      <c r="K24" s="38">
        <f t="shared" si="12"/>
        <v>28977.243750000001</v>
      </c>
    </row>
    <row r="25" spans="1:11" ht="18.75" customHeight="1" x14ac:dyDescent="0.3">
      <c r="A25" s="13" t="s">
        <v>94</v>
      </c>
      <c r="B25" s="13">
        <v>15400</v>
      </c>
      <c r="C25" s="13">
        <f t="shared" si="7"/>
        <v>17017</v>
      </c>
      <c r="D25" s="16">
        <v>1.3</v>
      </c>
      <c r="E25" s="13">
        <f t="shared" si="8"/>
        <v>22122.100000000002</v>
      </c>
      <c r="F25" s="16">
        <v>1.5</v>
      </c>
      <c r="G25" s="16">
        <v>1.8</v>
      </c>
      <c r="H25" s="18">
        <f t="shared" si="9"/>
        <v>45945.9</v>
      </c>
      <c r="I25" s="19">
        <f t="shared" si="10"/>
        <v>3828.8250000000003</v>
      </c>
      <c r="J25" s="19">
        <f t="shared" si="11"/>
        <v>3254.5012500000003</v>
      </c>
      <c r="K25" s="38">
        <f t="shared" si="12"/>
        <v>25499.974500000004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9ED2A-80B5-4E82-B60F-7BB783D2673A}">
  <dimension ref="A1:K27"/>
  <sheetViews>
    <sheetView topLeftCell="J2" zoomScale="95" zoomScaleNormal="95" workbookViewId="0">
      <selection activeCell="B2" sqref="B1:I1048576"/>
    </sheetView>
  </sheetViews>
  <sheetFormatPr baseColWidth="10" defaultColWidth="11.44140625" defaultRowHeight="14.4" x14ac:dyDescent="0.3"/>
  <cols>
    <col min="1" max="1" width="63.44140625" style="14" bestFit="1" customWidth="1"/>
    <col min="2" max="2" width="12.5546875" style="14" hidden="1" customWidth="1"/>
    <col min="3" max="3" width="11.6640625" style="14" hidden="1" customWidth="1"/>
    <col min="4" max="4" width="16.5546875" style="14" hidden="1" customWidth="1"/>
    <col min="5" max="5" width="22.88671875" style="14" hidden="1" customWidth="1"/>
    <col min="6" max="6" width="12.33203125" style="14" hidden="1" customWidth="1"/>
    <col min="7" max="7" width="13.5546875" style="14" hidden="1" customWidth="1"/>
    <col min="8" max="8" width="19.6640625" style="14" hidden="1" customWidth="1"/>
    <col min="9" max="9" width="14.109375" style="14" hidden="1" customWidth="1"/>
    <col min="10" max="10" width="12.33203125" style="14" customWidth="1"/>
    <col min="11" max="11" width="10.6640625" style="14" bestFit="1" customWidth="1"/>
    <col min="12" max="16384" width="11.44140625" style="14"/>
  </cols>
  <sheetData>
    <row r="1" spans="1:11" ht="15.6" x14ac:dyDescent="0.3">
      <c r="A1" s="12" t="s">
        <v>36</v>
      </c>
      <c r="B1" s="13"/>
      <c r="C1" s="13"/>
      <c r="D1" s="13"/>
      <c r="E1" s="13"/>
      <c r="F1" s="13"/>
      <c r="G1" s="13"/>
      <c r="H1" s="13"/>
      <c r="I1" s="13"/>
      <c r="J1" s="40"/>
    </row>
    <row r="2" spans="1:11" ht="28.8" x14ac:dyDescent="0.3">
      <c r="A2" s="36" t="s">
        <v>0</v>
      </c>
      <c r="B2" s="36" t="s">
        <v>16</v>
      </c>
      <c r="C2" s="36" t="s">
        <v>17</v>
      </c>
      <c r="D2" s="36" t="s">
        <v>18</v>
      </c>
      <c r="E2" s="36" t="s">
        <v>3</v>
      </c>
      <c r="F2" s="36" t="s">
        <v>19</v>
      </c>
      <c r="G2" s="36" t="s">
        <v>20</v>
      </c>
      <c r="H2" s="36" t="s">
        <v>21</v>
      </c>
      <c r="I2" s="36" t="s">
        <v>6</v>
      </c>
      <c r="J2" s="41" t="s">
        <v>77</v>
      </c>
      <c r="K2" s="36" t="s">
        <v>49</v>
      </c>
    </row>
    <row r="3" spans="1:11" hidden="1" x14ac:dyDescent="0.3">
      <c r="A3" s="13"/>
      <c r="B3" s="13"/>
      <c r="C3" s="13">
        <v>1.105</v>
      </c>
      <c r="D3" s="16"/>
      <c r="E3" s="16"/>
      <c r="F3" s="16"/>
      <c r="G3" s="16"/>
      <c r="H3" s="13"/>
      <c r="I3" s="13">
        <v>12</v>
      </c>
      <c r="J3" s="40">
        <v>0.85</v>
      </c>
      <c r="K3" s="14">
        <v>0.55500000000000005</v>
      </c>
    </row>
    <row r="4" spans="1:11" x14ac:dyDescent="0.3">
      <c r="A4" s="37" t="s">
        <v>80</v>
      </c>
      <c r="B4" s="16">
        <v>8901</v>
      </c>
      <c r="C4" s="16">
        <f t="shared" ref="C4:C13" si="0">B4*$C$3</f>
        <v>9835.6049999999996</v>
      </c>
      <c r="D4" s="16">
        <v>1.35</v>
      </c>
      <c r="E4" s="17">
        <f t="shared" ref="E4:E12" si="1">C4*D4</f>
        <v>13278.06675</v>
      </c>
      <c r="F4" s="16">
        <v>1.5</v>
      </c>
      <c r="G4" s="16">
        <v>1.8</v>
      </c>
      <c r="H4" s="18">
        <f t="shared" ref="H4:H12" si="2">C4*F4*G4</f>
        <v>26556.1335</v>
      </c>
      <c r="I4" s="19">
        <f t="shared" ref="I4:I12" si="3">H4/$I$3</f>
        <v>2213.011125</v>
      </c>
      <c r="J4" s="19">
        <f>I4*$J$3</f>
        <v>1881.05945625</v>
      </c>
      <c r="K4" s="38">
        <f t="shared" ref="K4:K12" si="4">H4*$K$3</f>
        <v>14738.654092500001</v>
      </c>
    </row>
    <row r="5" spans="1:11" x14ac:dyDescent="0.3">
      <c r="A5" s="37" t="s">
        <v>78</v>
      </c>
      <c r="B5" s="16">
        <v>18241</v>
      </c>
      <c r="C5" s="16">
        <f t="shared" si="0"/>
        <v>20156.305</v>
      </c>
      <c r="D5" s="16">
        <v>1.35</v>
      </c>
      <c r="E5" s="17">
        <f t="shared" si="1"/>
        <v>27211.011750000001</v>
      </c>
      <c r="F5" s="16">
        <v>1.5</v>
      </c>
      <c r="G5" s="16">
        <v>1.8</v>
      </c>
      <c r="H5" s="18">
        <f t="shared" si="2"/>
        <v>54422.023500000003</v>
      </c>
      <c r="I5" s="19">
        <f t="shared" si="3"/>
        <v>4535.1686250000002</v>
      </c>
      <c r="J5" s="19">
        <f t="shared" ref="J5:J9" si="5">I5*$J$3</f>
        <v>3854.8933312500003</v>
      </c>
      <c r="K5" s="38">
        <f t="shared" si="4"/>
        <v>30204.223042500005</v>
      </c>
    </row>
    <row r="6" spans="1:11" ht="27.75" customHeight="1" x14ac:dyDescent="0.3">
      <c r="A6" s="42" t="s">
        <v>97</v>
      </c>
      <c r="B6" s="16">
        <v>23956</v>
      </c>
      <c r="C6" s="16">
        <f t="shared" si="0"/>
        <v>26471.38</v>
      </c>
      <c r="D6" s="16">
        <v>1.35</v>
      </c>
      <c r="E6" s="17">
        <f t="shared" si="1"/>
        <v>35736.363000000005</v>
      </c>
      <c r="F6" s="16">
        <v>1.5</v>
      </c>
      <c r="G6" s="16">
        <v>1.8</v>
      </c>
      <c r="H6" s="18">
        <f t="shared" si="2"/>
        <v>71472.725999999995</v>
      </c>
      <c r="I6" s="19">
        <f t="shared" si="3"/>
        <v>5956.0604999999996</v>
      </c>
      <c r="J6" s="19">
        <f>I6*$J$3</f>
        <v>5062.6514249999991</v>
      </c>
      <c r="K6" s="38">
        <f t="shared" si="4"/>
        <v>39667.362930000003</v>
      </c>
    </row>
    <row r="7" spans="1:11" x14ac:dyDescent="0.3">
      <c r="A7" s="37" t="s">
        <v>79</v>
      </c>
      <c r="B7" s="16">
        <v>14835</v>
      </c>
      <c r="C7" s="16">
        <f t="shared" si="0"/>
        <v>16392.674999999999</v>
      </c>
      <c r="D7" s="16">
        <v>1.35</v>
      </c>
      <c r="E7" s="17">
        <f t="shared" si="1"/>
        <v>22130.111250000002</v>
      </c>
      <c r="F7" s="16">
        <v>1.5</v>
      </c>
      <c r="G7" s="16">
        <v>1.8</v>
      </c>
      <c r="H7" s="18">
        <f t="shared" si="2"/>
        <v>44260.222499999996</v>
      </c>
      <c r="I7" s="19">
        <f t="shared" si="3"/>
        <v>3688.3518749999998</v>
      </c>
      <c r="J7" s="19">
        <f>I7*$J$3</f>
        <v>3135.0990937499996</v>
      </c>
      <c r="K7" s="38">
        <f t="shared" si="4"/>
        <v>24564.4234875</v>
      </c>
    </row>
    <row r="8" spans="1:11" x14ac:dyDescent="0.3">
      <c r="A8" s="37" t="s">
        <v>99</v>
      </c>
      <c r="B8" s="16">
        <v>20000</v>
      </c>
      <c r="C8" s="16">
        <f t="shared" si="0"/>
        <v>22100</v>
      </c>
      <c r="D8" s="16">
        <v>1.35</v>
      </c>
      <c r="E8" s="17">
        <f t="shared" ref="E8" si="6">C8*D8</f>
        <v>29835.000000000004</v>
      </c>
      <c r="F8" s="16">
        <v>1.5</v>
      </c>
      <c r="G8" s="16">
        <v>1.8</v>
      </c>
      <c r="H8" s="18">
        <f t="shared" ref="H8" si="7">C8*F8*G8</f>
        <v>59670</v>
      </c>
      <c r="I8" s="19">
        <f t="shared" ref="I8" si="8">H8/$I$3</f>
        <v>4972.5</v>
      </c>
      <c r="J8" s="19">
        <f>I8*$J$3</f>
        <v>4226.625</v>
      </c>
      <c r="K8" s="38">
        <f t="shared" ref="K8" si="9">H8*$K$3</f>
        <v>33116.850000000006</v>
      </c>
    </row>
    <row r="9" spans="1:11" x14ac:dyDescent="0.3">
      <c r="A9" s="13" t="s">
        <v>45</v>
      </c>
      <c r="B9" s="13">
        <v>6188</v>
      </c>
      <c r="C9" s="13">
        <f t="shared" si="0"/>
        <v>6837.74</v>
      </c>
      <c r="D9" s="16">
        <v>1.35</v>
      </c>
      <c r="E9" s="13">
        <f t="shared" si="1"/>
        <v>9230.9490000000005</v>
      </c>
      <c r="F9" s="16">
        <v>1.5</v>
      </c>
      <c r="G9" s="16">
        <v>1.8</v>
      </c>
      <c r="H9" s="18">
        <f t="shared" si="2"/>
        <v>18461.898000000001</v>
      </c>
      <c r="I9" s="19">
        <f t="shared" si="3"/>
        <v>1538.4915000000001</v>
      </c>
      <c r="J9" s="19">
        <f t="shared" si="5"/>
        <v>1307.7177750000001</v>
      </c>
      <c r="K9" s="38">
        <f t="shared" si="4"/>
        <v>10246.353390000002</v>
      </c>
    </row>
    <row r="10" spans="1:11" x14ac:dyDescent="0.3">
      <c r="A10" s="13" t="s">
        <v>95</v>
      </c>
      <c r="B10" s="13">
        <v>2187</v>
      </c>
      <c r="C10" s="13">
        <f t="shared" si="0"/>
        <v>2416.6349999999998</v>
      </c>
      <c r="D10" s="16">
        <v>1.35</v>
      </c>
      <c r="E10" s="17">
        <f t="shared" si="1"/>
        <v>3262.4572499999999</v>
      </c>
      <c r="F10" s="16">
        <v>1.55</v>
      </c>
      <c r="G10" s="16">
        <v>1.8</v>
      </c>
      <c r="H10" s="18">
        <f t="shared" si="2"/>
        <v>6742.41165</v>
      </c>
      <c r="I10" s="19">
        <f t="shared" si="3"/>
        <v>561.8676375</v>
      </c>
      <c r="J10" s="19">
        <f>I10*$J$3</f>
        <v>477.58749187500001</v>
      </c>
      <c r="K10" s="38">
        <f t="shared" si="4"/>
        <v>3742.0384657500003</v>
      </c>
    </row>
    <row r="11" spans="1:11" x14ac:dyDescent="0.3">
      <c r="A11" s="13" t="s">
        <v>96</v>
      </c>
      <c r="B11" s="13">
        <v>1707</v>
      </c>
      <c r="C11" s="13">
        <f t="shared" si="0"/>
        <v>1886.2349999999999</v>
      </c>
      <c r="D11" s="16">
        <v>1.35</v>
      </c>
      <c r="E11" s="13">
        <f t="shared" si="1"/>
        <v>2546.41725</v>
      </c>
      <c r="F11" s="16">
        <v>1.55</v>
      </c>
      <c r="G11" s="16">
        <v>1.8</v>
      </c>
      <c r="H11" s="18">
        <f t="shared" si="2"/>
        <v>5262.5956500000002</v>
      </c>
      <c r="I11" s="19">
        <f t="shared" si="3"/>
        <v>438.54963750000002</v>
      </c>
      <c r="J11" s="19">
        <f t="shared" ref="J11" si="10">I11*$J$3</f>
        <v>372.76719187499998</v>
      </c>
      <c r="K11" s="38">
        <f t="shared" si="4"/>
        <v>2920.7405857500003</v>
      </c>
    </row>
    <row r="12" spans="1:11" x14ac:dyDescent="0.3">
      <c r="A12" s="13" t="s">
        <v>87</v>
      </c>
      <c r="B12" s="13">
        <v>12015</v>
      </c>
      <c r="C12" s="13">
        <f t="shared" si="0"/>
        <v>13276.574999999999</v>
      </c>
      <c r="D12" s="16">
        <v>1.35</v>
      </c>
      <c r="E12" s="17">
        <f t="shared" si="1"/>
        <v>17923.376250000001</v>
      </c>
      <c r="F12" s="16">
        <v>1.5</v>
      </c>
      <c r="G12" s="16">
        <v>1.8</v>
      </c>
      <c r="H12" s="18">
        <f t="shared" si="2"/>
        <v>35846.752500000002</v>
      </c>
      <c r="I12" s="19">
        <f t="shared" si="3"/>
        <v>2987.2293750000003</v>
      </c>
      <c r="J12" s="19">
        <f>I12*$J$3</f>
        <v>2539.1449687500003</v>
      </c>
      <c r="K12" s="38">
        <f t="shared" si="4"/>
        <v>19894.947637500001</v>
      </c>
    </row>
    <row r="13" spans="1:11" ht="18.75" customHeight="1" x14ac:dyDescent="0.3">
      <c r="A13" s="13" t="s">
        <v>103</v>
      </c>
      <c r="B13" s="13">
        <v>5592</v>
      </c>
      <c r="C13" s="13">
        <f t="shared" si="0"/>
        <v>6179.16</v>
      </c>
      <c r="D13" s="16">
        <v>1.35</v>
      </c>
      <c r="E13" s="13">
        <f t="shared" ref="E13" si="11">C13*D13</f>
        <v>8341.866</v>
      </c>
      <c r="F13" s="16">
        <v>1.55</v>
      </c>
      <c r="G13" s="16">
        <v>1.8</v>
      </c>
      <c r="H13" s="18">
        <f t="shared" ref="H13" si="12">C13*F13*G13</f>
        <v>17239.856400000001</v>
      </c>
      <c r="I13" s="19">
        <f t="shared" ref="I13" si="13">H13/$I$3</f>
        <v>1436.6547</v>
      </c>
      <c r="J13" s="19">
        <f t="shared" ref="J13" si="14">I13*$J$3</f>
        <v>1221.1564949999999</v>
      </c>
      <c r="K13" s="38">
        <f t="shared" ref="K13" si="15">H13*$K$3</f>
        <v>9568.1203020000012</v>
      </c>
    </row>
    <row r="14" spans="1:11" ht="20.25" customHeight="1" x14ac:dyDescent="0.3">
      <c r="A14" s="13"/>
      <c r="B14" s="13"/>
      <c r="C14" s="16"/>
      <c r="D14" s="16"/>
      <c r="E14" s="17"/>
      <c r="F14" s="16"/>
      <c r="G14" s="16"/>
      <c r="H14" s="18"/>
      <c r="I14" s="19"/>
      <c r="J14" s="19"/>
      <c r="K14" s="38"/>
    </row>
    <row r="15" spans="1:11" ht="18.75" customHeight="1" x14ac:dyDescent="0.3">
      <c r="A15" s="13" t="s">
        <v>98</v>
      </c>
      <c r="B15" s="13">
        <v>18008</v>
      </c>
      <c r="C15" s="13">
        <f t="shared" ref="C15:C27" si="16">B15*$C$3</f>
        <v>19898.84</v>
      </c>
      <c r="D15" s="16">
        <v>1.35</v>
      </c>
      <c r="E15" s="13">
        <f t="shared" ref="E15:E27" si="17">C15*D15</f>
        <v>26863.434000000001</v>
      </c>
      <c r="F15" s="16">
        <v>1.5</v>
      </c>
      <c r="G15" s="16">
        <v>1.8</v>
      </c>
      <c r="H15" s="18">
        <f t="shared" ref="H15:H27" si="18">C15*F15*G15</f>
        <v>53726.868000000002</v>
      </c>
      <c r="I15" s="19">
        <f t="shared" ref="I15:I27" si="19">H15/$I$3</f>
        <v>4477.2390000000005</v>
      </c>
      <c r="J15" s="19">
        <f t="shared" ref="J15:J27" si="20">I15*$J$3</f>
        <v>3805.6531500000001</v>
      </c>
      <c r="K15" s="38">
        <f t="shared" ref="K15:K27" si="21">H15*$K$3</f>
        <v>29818.411740000003</v>
      </c>
    </row>
    <row r="16" spans="1:11" ht="22.5" customHeight="1" x14ac:dyDescent="0.3">
      <c r="A16" s="13" t="s">
        <v>85</v>
      </c>
      <c r="B16" s="13">
        <v>0</v>
      </c>
      <c r="C16" s="16">
        <f t="shared" si="16"/>
        <v>0</v>
      </c>
      <c r="D16" s="16">
        <v>1.35</v>
      </c>
      <c r="E16" s="17">
        <f t="shared" si="17"/>
        <v>0</v>
      </c>
      <c r="F16" s="16">
        <v>1.5</v>
      </c>
      <c r="G16" s="16">
        <v>1.8</v>
      </c>
      <c r="H16" s="18">
        <f t="shared" si="18"/>
        <v>0</v>
      </c>
      <c r="I16" s="19">
        <f t="shared" si="19"/>
        <v>0</v>
      </c>
      <c r="J16" s="19">
        <f t="shared" si="20"/>
        <v>0</v>
      </c>
      <c r="K16" s="38">
        <f t="shared" si="21"/>
        <v>0</v>
      </c>
    </row>
    <row r="17" spans="1:11" ht="21.75" customHeight="1" x14ac:dyDescent="0.3">
      <c r="A17" s="13" t="s">
        <v>82</v>
      </c>
      <c r="B17" s="13">
        <v>0</v>
      </c>
      <c r="C17" s="13">
        <f t="shared" si="16"/>
        <v>0</v>
      </c>
      <c r="D17" s="16">
        <v>1.35</v>
      </c>
      <c r="E17" s="13">
        <f t="shared" si="17"/>
        <v>0</v>
      </c>
      <c r="F17" s="16">
        <v>1.5</v>
      </c>
      <c r="G17" s="16">
        <v>1.8</v>
      </c>
      <c r="H17" s="18">
        <f t="shared" si="18"/>
        <v>0</v>
      </c>
      <c r="I17" s="19">
        <f t="shared" si="19"/>
        <v>0</v>
      </c>
      <c r="J17" s="19">
        <f t="shared" si="20"/>
        <v>0</v>
      </c>
      <c r="K17" s="38">
        <f t="shared" si="21"/>
        <v>0</v>
      </c>
    </row>
    <row r="18" spans="1:11" ht="21.75" customHeight="1" x14ac:dyDescent="0.3">
      <c r="A18" s="13" t="s">
        <v>88</v>
      </c>
      <c r="B18" s="13">
        <v>0</v>
      </c>
      <c r="C18" s="16">
        <f t="shared" si="16"/>
        <v>0</v>
      </c>
      <c r="D18" s="16">
        <v>1.35</v>
      </c>
      <c r="E18" s="17">
        <f t="shared" si="17"/>
        <v>0</v>
      </c>
      <c r="F18" s="16">
        <v>1.45</v>
      </c>
      <c r="G18" s="16">
        <v>1.8</v>
      </c>
      <c r="H18" s="18">
        <f t="shared" si="18"/>
        <v>0</v>
      </c>
      <c r="I18" s="19">
        <f t="shared" si="19"/>
        <v>0</v>
      </c>
      <c r="J18" s="19">
        <f t="shared" si="20"/>
        <v>0</v>
      </c>
      <c r="K18" s="38">
        <f t="shared" si="21"/>
        <v>0</v>
      </c>
    </row>
    <row r="19" spans="1:11" ht="19.5" customHeight="1" x14ac:dyDescent="0.3">
      <c r="A19" s="13" t="s">
        <v>84</v>
      </c>
      <c r="B19" s="13">
        <v>16478</v>
      </c>
      <c r="C19" s="13">
        <f t="shared" si="16"/>
        <v>18208.189999999999</v>
      </c>
      <c r="D19" s="16">
        <v>1.35</v>
      </c>
      <c r="E19" s="17">
        <f t="shared" si="17"/>
        <v>24581.056499999999</v>
      </c>
      <c r="F19" s="16">
        <v>1.5</v>
      </c>
      <c r="G19" s="16">
        <v>1.8</v>
      </c>
      <c r="H19" s="18">
        <f t="shared" si="18"/>
        <v>49162.112999999998</v>
      </c>
      <c r="I19" s="19">
        <f t="shared" si="19"/>
        <v>4096.8427499999998</v>
      </c>
      <c r="J19" s="19">
        <f t="shared" si="20"/>
        <v>3482.3163374999999</v>
      </c>
      <c r="K19" s="38">
        <f t="shared" si="21"/>
        <v>27284.972715</v>
      </c>
    </row>
    <row r="20" spans="1:11" ht="19.5" customHeight="1" x14ac:dyDescent="0.3">
      <c r="A20" s="13" t="s">
        <v>92</v>
      </c>
      <c r="B20" s="13">
        <v>17655</v>
      </c>
      <c r="C20" s="13">
        <f t="shared" si="16"/>
        <v>19508.775000000001</v>
      </c>
      <c r="D20" s="16">
        <v>1.35</v>
      </c>
      <c r="E20" s="17">
        <f t="shared" si="17"/>
        <v>26336.846250000002</v>
      </c>
      <c r="F20" s="16">
        <v>1.5</v>
      </c>
      <c r="G20" s="16">
        <v>1.8</v>
      </c>
      <c r="H20" s="18">
        <f t="shared" si="18"/>
        <v>52673.692500000005</v>
      </c>
      <c r="I20" s="19">
        <f t="shared" si="19"/>
        <v>4389.4743750000007</v>
      </c>
      <c r="J20" s="19">
        <f t="shared" si="20"/>
        <v>3731.0532187500003</v>
      </c>
      <c r="K20" s="38">
        <f t="shared" si="21"/>
        <v>29233.899337500006</v>
      </c>
    </row>
    <row r="21" spans="1:11" ht="25.5" customHeight="1" x14ac:dyDescent="0.3">
      <c r="A21" s="13" t="s">
        <v>101</v>
      </c>
      <c r="B21" s="13">
        <v>21500</v>
      </c>
      <c r="C21" s="13">
        <f t="shared" si="16"/>
        <v>23757.5</v>
      </c>
      <c r="D21" s="16">
        <v>1.35</v>
      </c>
      <c r="E21" s="13">
        <f t="shared" si="17"/>
        <v>32072.625000000004</v>
      </c>
      <c r="F21" s="16">
        <v>1.5</v>
      </c>
      <c r="G21" s="16">
        <v>1.8</v>
      </c>
      <c r="H21" s="18">
        <f t="shared" si="18"/>
        <v>64145.25</v>
      </c>
      <c r="I21" s="19">
        <f t="shared" si="19"/>
        <v>5345.4375</v>
      </c>
      <c r="J21" s="19">
        <f t="shared" si="20"/>
        <v>4543.6218749999998</v>
      </c>
      <c r="K21" s="38">
        <f t="shared" si="21"/>
        <v>35600.613750000004</v>
      </c>
    </row>
    <row r="22" spans="1:11" ht="25.5" customHeight="1" x14ac:dyDescent="0.3">
      <c r="A22" s="13" t="s">
        <v>100</v>
      </c>
      <c r="B22" s="13">
        <v>19500</v>
      </c>
      <c r="C22" s="13">
        <f t="shared" si="16"/>
        <v>21547.5</v>
      </c>
      <c r="D22" s="16">
        <v>1.35</v>
      </c>
      <c r="E22" s="17">
        <f t="shared" ref="E22" si="22">C22*D22</f>
        <v>29089.125000000004</v>
      </c>
      <c r="F22" s="16">
        <v>1.5</v>
      </c>
      <c r="G22" s="16">
        <v>1.8</v>
      </c>
      <c r="H22" s="18">
        <f t="shared" ref="H22" si="23">C22*F22*G22</f>
        <v>58178.25</v>
      </c>
      <c r="I22" s="19">
        <f t="shared" ref="I22" si="24">H22/$I$3</f>
        <v>4848.1875</v>
      </c>
      <c r="J22" s="19">
        <f t="shared" ref="J22" si="25">I22*$J$3</f>
        <v>4120.9593749999995</v>
      </c>
      <c r="K22" s="38">
        <f t="shared" ref="K22" si="26">H22*$K$3</f>
        <v>32288.928750000003</v>
      </c>
    </row>
    <row r="23" spans="1:11" ht="21.75" customHeight="1" x14ac:dyDescent="0.3">
      <c r="A23" s="13" t="s">
        <v>89</v>
      </c>
      <c r="B23" s="13">
        <v>25000</v>
      </c>
      <c r="C23" s="13">
        <f>B23*$C$3</f>
        <v>27625</v>
      </c>
      <c r="D23" s="16">
        <v>1.35</v>
      </c>
      <c r="E23" s="17">
        <f t="shared" si="17"/>
        <v>37293.75</v>
      </c>
      <c r="F23" s="16">
        <v>1.5</v>
      </c>
      <c r="G23" s="16">
        <v>1.8</v>
      </c>
      <c r="H23" s="18">
        <f t="shared" si="18"/>
        <v>74587.5</v>
      </c>
      <c r="I23" s="19">
        <f t="shared" si="19"/>
        <v>6215.625</v>
      </c>
      <c r="J23" s="19">
        <f t="shared" si="20"/>
        <v>5283.28125</v>
      </c>
      <c r="K23" s="38">
        <f t="shared" si="21"/>
        <v>41396.062500000007</v>
      </c>
    </row>
    <row r="24" spans="1:11" ht="18" customHeight="1" x14ac:dyDescent="0.3">
      <c r="A24" s="13" t="s">
        <v>90</v>
      </c>
      <c r="B24" s="13">
        <v>29000</v>
      </c>
      <c r="C24" s="13">
        <f t="shared" si="16"/>
        <v>32045</v>
      </c>
      <c r="D24" s="16">
        <v>1.35</v>
      </c>
      <c r="E24" s="13">
        <f t="shared" si="17"/>
        <v>43260.75</v>
      </c>
      <c r="F24" s="16">
        <v>1.5</v>
      </c>
      <c r="G24" s="16">
        <v>1.8</v>
      </c>
      <c r="H24" s="18">
        <f t="shared" si="18"/>
        <v>86521.5</v>
      </c>
      <c r="I24" s="19">
        <f t="shared" si="19"/>
        <v>7210.125</v>
      </c>
      <c r="J24" s="19">
        <f t="shared" si="20"/>
        <v>6128.6062499999998</v>
      </c>
      <c r="K24" s="38">
        <f t="shared" si="21"/>
        <v>48019.432500000003</v>
      </c>
    </row>
    <row r="25" spans="1:11" ht="18.75" customHeight="1" x14ac:dyDescent="0.3">
      <c r="A25" s="13" t="s">
        <v>102</v>
      </c>
      <c r="B25" s="13">
        <v>26000</v>
      </c>
      <c r="C25" s="13">
        <f t="shared" si="16"/>
        <v>28730</v>
      </c>
      <c r="D25" s="16">
        <v>1.35</v>
      </c>
      <c r="E25" s="17">
        <f t="shared" si="17"/>
        <v>38785.5</v>
      </c>
      <c r="F25" s="16">
        <v>1.5</v>
      </c>
      <c r="G25" s="16">
        <v>1.8</v>
      </c>
      <c r="H25" s="18">
        <f t="shared" si="18"/>
        <v>77571</v>
      </c>
      <c r="I25" s="19">
        <f t="shared" si="19"/>
        <v>6464.25</v>
      </c>
      <c r="J25" s="19">
        <f t="shared" si="20"/>
        <v>5494.6125000000002</v>
      </c>
      <c r="K25" s="38">
        <f t="shared" si="21"/>
        <v>43051.905000000006</v>
      </c>
    </row>
    <row r="26" spans="1:11" ht="18.75" customHeight="1" x14ac:dyDescent="0.3">
      <c r="A26" s="13" t="s">
        <v>93</v>
      </c>
      <c r="B26" s="13">
        <v>17500</v>
      </c>
      <c r="C26" s="13">
        <f t="shared" si="16"/>
        <v>19337.5</v>
      </c>
      <c r="D26" s="16">
        <v>1.35</v>
      </c>
      <c r="E26" s="13">
        <f t="shared" si="17"/>
        <v>26105.625</v>
      </c>
      <c r="F26" s="16">
        <v>1.5</v>
      </c>
      <c r="G26" s="16">
        <v>1.8</v>
      </c>
      <c r="H26" s="18">
        <f t="shared" si="18"/>
        <v>52211.25</v>
      </c>
      <c r="I26" s="19">
        <f t="shared" si="19"/>
        <v>4350.9375</v>
      </c>
      <c r="J26" s="19">
        <f t="shared" si="20"/>
        <v>3698.296875</v>
      </c>
      <c r="K26" s="38">
        <f t="shared" si="21"/>
        <v>28977.243750000001</v>
      </c>
    </row>
    <row r="27" spans="1:11" ht="18.75" customHeight="1" x14ac:dyDescent="0.3">
      <c r="A27" s="13" t="s">
        <v>94</v>
      </c>
      <c r="B27" s="13">
        <v>20500</v>
      </c>
      <c r="C27" s="13">
        <f t="shared" si="16"/>
        <v>22652.5</v>
      </c>
      <c r="D27" s="16">
        <v>1.35</v>
      </c>
      <c r="E27" s="13">
        <f t="shared" si="17"/>
        <v>30580.875000000004</v>
      </c>
      <c r="F27" s="16">
        <v>1.5</v>
      </c>
      <c r="G27" s="16">
        <v>1.8</v>
      </c>
      <c r="H27" s="18">
        <f t="shared" si="18"/>
        <v>61161.75</v>
      </c>
      <c r="I27" s="19">
        <f t="shared" si="19"/>
        <v>5096.8125</v>
      </c>
      <c r="J27" s="19">
        <f t="shared" si="20"/>
        <v>4332.2906249999996</v>
      </c>
      <c r="K27" s="38">
        <f t="shared" si="21"/>
        <v>33944.771250000005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5DA75-DA10-4992-8E3D-EC81D8EFC78B}">
  <dimension ref="A1:K35"/>
  <sheetViews>
    <sheetView zoomScale="95" zoomScaleNormal="95" workbookViewId="0">
      <selection activeCell="B1" sqref="B1"/>
    </sheetView>
  </sheetViews>
  <sheetFormatPr baseColWidth="10" defaultColWidth="11.44140625" defaultRowHeight="14.4" x14ac:dyDescent="0.3"/>
  <cols>
    <col min="1" max="1" width="63.44140625" style="14" bestFit="1" customWidth="1"/>
    <col min="2" max="2" width="12.5546875" style="14" hidden="1" customWidth="1"/>
    <col min="3" max="3" width="11.6640625" style="14" hidden="1" customWidth="1"/>
    <col min="4" max="4" width="16.5546875" style="14" hidden="1" customWidth="1"/>
    <col min="5" max="5" width="22.88671875" style="14" hidden="1" customWidth="1"/>
    <col min="6" max="6" width="12.33203125" style="14" hidden="1" customWidth="1"/>
    <col min="7" max="7" width="13.5546875" style="14" hidden="1" customWidth="1"/>
    <col min="8" max="8" width="19.6640625" style="14" hidden="1" customWidth="1"/>
    <col min="9" max="9" width="14.109375" style="14" hidden="1" customWidth="1"/>
    <col min="10" max="10" width="12.33203125" style="14" customWidth="1"/>
    <col min="11" max="11" width="10.6640625" style="14" bestFit="1" customWidth="1"/>
    <col min="12" max="16384" width="11.44140625" style="14"/>
  </cols>
  <sheetData>
    <row r="1" spans="1:11" ht="15.6" x14ac:dyDescent="0.3">
      <c r="A1" s="12" t="s">
        <v>36</v>
      </c>
      <c r="B1" s="13"/>
      <c r="C1" s="13"/>
      <c r="D1" s="13"/>
      <c r="E1" s="13"/>
      <c r="F1" s="13"/>
      <c r="G1" s="13"/>
      <c r="H1" s="13"/>
      <c r="I1" s="13"/>
      <c r="J1" s="40"/>
    </row>
    <row r="2" spans="1:11" ht="28.8" x14ac:dyDescent="0.3">
      <c r="A2" s="36" t="s">
        <v>0</v>
      </c>
      <c r="B2" s="36" t="s">
        <v>16</v>
      </c>
      <c r="C2" s="36" t="s">
        <v>17</v>
      </c>
      <c r="D2" s="36" t="s">
        <v>18</v>
      </c>
      <c r="E2" s="36" t="s">
        <v>3</v>
      </c>
      <c r="F2" s="36" t="s">
        <v>19</v>
      </c>
      <c r="G2" s="36" t="s">
        <v>20</v>
      </c>
      <c r="H2" s="36" t="s">
        <v>21</v>
      </c>
      <c r="I2" s="36" t="s">
        <v>6</v>
      </c>
      <c r="J2" s="41" t="s">
        <v>77</v>
      </c>
      <c r="K2" s="36" t="s">
        <v>49</v>
      </c>
    </row>
    <row r="3" spans="1:11" hidden="1" x14ac:dyDescent="0.3">
      <c r="A3" s="13"/>
      <c r="B3" s="13"/>
      <c r="C3" s="13">
        <v>1.105</v>
      </c>
      <c r="D3" s="16"/>
      <c r="E3" s="16"/>
      <c r="F3" s="16"/>
      <c r="G3" s="16"/>
      <c r="H3" s="13"/>
      <c r="I3" s="13">
        <v>12</v>
      </c>
      <c r="J3" s="40">
        <v>0.85</v>
      </c>
      <c r="K3" s="14">
        <v>0.55500000000000005</v>
      </c>
    </row>
    <row r="4" spans="1:11" x14ac:dyDescent="0.3">
      <c r="A4" s="37" t="s">
        <v>80</v>
      </c>
      <c r="B4" s="16">
        <v>9300</v>
      </c>
      <c r="C4" s="16">
        <f t="shared" ref="C4:C21" si="0">B4*$C$3</f>
        <v>10276.5</v>
      </c>
      <c r="D4" s="16">
        <v>1.35</v>
      </c>
      <c r="E4" s="17">
        <f t="shared" ref="E4:E15" si="1">C4*D4</f>
        <v>13873.275000000001</v>
      </c>
      <c r="F4" s="16">
        <v>1.5</v>
      </c>
      <c r="G4" s="16">
        <v>1.8</v>
      </c>
      <c r="H4" s="18">
        <f t="shared" ref="H4:H15" si="2">C4*F4*G4</f>
        <v>27746.55</v>
      </c>
      <c r="I4" s="19">
        <f t="shared" ref="I4:I15" si="3">H4/$I$3</f>
        <v>2312.2125000000001</v>
      </c>
      <c r="J4" s="19">
        <f>I4*$J$3</f>
        <v>1965.380625</v>
      </c>
      <c r="K4" s="38">
        <f t="shared" ref="K4:K15" si="4">H4*$K$3</f>
        <v>15399.33525</v>
      </c>
    </row>
    <row r="5" spans="1:11" x14ac:dyDescent="0.3">
      <c r="A5" s="37" t="s">
        <v>78</v>
      </c>
      <c r="B5" s="16">
        <v>18600</v>
      </c>
      <c r="C5" s="16">
        <f t="shared" si="0"/>
        <v>20553</v>
      </c>
      <c r="D5" s="16">
        <v>1.35</v>
      </c>
      <c r="E5" s="17">
        <f t="shared" si="1"/>
        <v>27746.550000000003</v>
      </c>
      <c r="F5" s="16">
        <v>1.5</v>
      </c>
      <c r="G5" s="16">
        <v>1.8</v>
      </c>
      <c r="H5" s="18">
        <f t="shared" si="2"/>
        <v>55493.1</v>
      </c>
      <c r="I5" s="19">
        <f t="shared" si="3"/>
        <v>4624.4250000000002</v>
      </c>
      <c r="J5" s="19">
        <f t="shared" ref="J5:J9" si="5">I5*$J$3</f>
        <v>3930.76125</v>
      </c>
      <c r="K5" s="38">
        <f t="shared" si="4"/>
        <v>30798.6705</v>
      </c>
    </row>
    <row r="6" spans="1:11" ht="27.75" customHeight="1" x14ac:dyDescent="0.3">
      <c r="A6" s="42" t="s">
        <v>97</v>
      </c>
      <c r="B6" s="16">
        <v>25500</v>
      </c>
      <c r="C6" s="16">
        <f t="shared" si="0"/>
        <v>28177.5</v>
      </c>
      <c r="D6" s="16">
        <v>1.35</v>
      </c>
      <c r="E6" s="17">
        <f t="shared" si="1"/>
        <v>38039.625</v>
      </c>
      <c r="F6" s="16">
        <v>1.5</v>
      </c>
      <c r="G6" s="16">
        <v>1.8</v>
      </c>
      <c r="H6" s="18">
        <f t="shared" si="2"/>
        <v>76079.25</v>
      </c>
      <c r="I6" s="19">
        <f t="shared" si="3"/>
        <v>6339.9375</v>
      </c>
      <c r="J6" s="19">
        <f>I6*$J$3</f>
        <v>5388.9468749999996</v>
      </c>
      <c r="K6" s="38">
        <f t="shared" si="4"/>
        <v>42223.983750000007</v>
      </c>
    </row>
    <row r="7" spans="1:11" x14ac:dyDescent="0.3">
      <c r="A7" s="37" t="s">
        <v>79</v>
      </c>
      <c r="B7" s="16">
        <v>15650</v>
      </c>
      <c r="C7" s="16">
        <f t="shared" si="0"/>
        <v>17293.25</v>
      </c>
      <c r="D7" s="16">
        <v>1.35</v>
      </c>
      <c r="E7" s="17">
        <f t="shared" si="1"/>
        <v>23345.887500000001</v>
      </c>
      <c r="F7" s="16">
        <v>1.5</v>
      </c>
      <c r="G7" s="16">
        <v>1.8</v>
      </c>
      <c r="H7" s="18">
        <f t="shared" si="2"/>
        <v>46691.775000000001</v>
      </c>
      <c r="I7" s="19">
        <f t="shared" si="3"/>
        <v>3890.9812500000003</v>
      </c>
      <c r="J7" s="19">
        <f>I7*$J$3</f>
        <v>3307.3340625000001</v>
      </c>
      <c r="K7" s="38">
        <f t="shared" si="4"/>
        <v>25913.935125000004</v>
      </c>
    </row>
    <row r="8" spans="1:11" x14ac:dyDescent="0.3">
      <c r="A8" s="37" t="s">
        <v>99</v>
      </c>
      <c r="B8" s="16">
        <v>21000</v>
      </c>
      <c r="C8" s="16">
        <f t="shared" si="0"/>
        <v>23205</v>
      </c>
      <c r="D8" s="16">
        <v>1.35</v>
      </c>
      <c r="E8" s="17">
        <f t="shared" si="1"/>
        <v>31326.750000000004</v>
      </c>
      <c r="F8" s="16">
        <v>1.5</v>
      </c>
      <c r="G8" s="16">
        <v>1.8</v>
      </c>
      <c r="H8" s="18">
        <f t="shared" si="2"/>
        <v>62653.5</v>
      </c>
      <c r="I8" s="19">
        <f t="shared" si="3"/>
        <v>5221.125</v>
      </c>
      <c r="J8" s="19">
        <f>I8*$J$3</f>
        <v>4437.9562500000002</v>
      </c>
      <c r="K8" s="38">
        <f t="shared" si="4"/>
        <v>34772.692500000005</v>
      </c>
    </row>
    <row r="9" spans="1:11" x14ac:dyDescent="0.3">
      <c r="A9" s="13" t="s">
        <v>45</v>
      </c>
      <c r="B9" s="13">
        <v>6750</v>
      </c>
      <c r="C9" s="13">
        <f t="shared" si="0"/>
        <v>7458.75</v>
      </c>
      <c r="D9" s="16">
        <v>1.35</v>
      </c>
      <c r="E9" s="13">
        <f t="shared" si="1"/>
        <v>10069.3125</v>
      </c>
      <c r="F9" s="16">
        <v>1.5</v>
      </c>
      <c r="G9" s="16">
        <v>1.8</v>
      </c>
      <c r="H9" s="18">
        <f t="shared" si="2"/>
        <v>20138.625</v>
      </c>
      <c r="I9" s="19">
        <f t="shared" si="3"/>
        <v>1678.21875</v>
      </c>
      <c r="J9" s="19">
        <f t="shared" si="5"/>
        <v>1426.4859374999999</v>
      </c>
      <c r="K9" s="38">
        <f t="shared" si="4"/>
        <v>11176.936875000001</v>
      </c>
    </row>
    <row r="10" spans="1:11" x14ac:dyDescent="0.3">
      <c r="A10" s="13" t="s">
        <v>111</v>
      </c>
      <c r="B10" s="13">
        <v>1900</v>
      </c>
      <c r="C10" s="13">
        <f t="shared" si="0"/>
        <v>2099.5</v>
      </c>
      <c r="D10" s="16">
        <v>1.35</v>
      </c>
      <c r="E10" s="17">
        <f t="shared" ref="E10" si="6">C10*D10</f>
        <v>2834.3250000000003</v>
      </c>
      <c r="F10" s="16">
        <v>1.5</v>
      </c>
      <c r="G10" s="16">
        <v>1.8</v>
      </c>
      <c r="H10" s="18">
        <f t="shared" ref="H10" si="7">C10*F10*G10</f>
        <v>5668.6500000000005</v>
      </c>
      <c r="I10" s="19">
        <f t="shared" ref="I10" si="8">H10/$I$3</f>
        <v>472.38750000000005</v>
      </c>
      <c r="J10" s="19">
        <f>I10*$J$3</f>
        <v>401.52937500000002</v>
      </c>
      <c r="K10" s="38">
        <f t="shared" ref="K10" si="9">H10*$K$3</f>
        <v>3146.1007500000005</v>
      </c>
    </row>
    <row r="11" spans="1:11" x14ac:dyDescent="0.3">
      <c r="A11" s="13" t="s">
        <v>95</v>
      </c>
      <c r="B11" s="13">
        <v>2300</v>
      </c>
      <c r="C11" s="13">
        <f t="shared" si="0"/>
        <v>2541.5</v>
      </c>
      <c r="D11" s="16">
        <v>1.35</v>
      </c>
      <c r="E11" s="17">
        <f t="shared" si="1"/>
        <v>3431.0250000000001</v>
      </c>
      <c r="F11" s="16">
        <v>1.55</v>
      </c>
      <c r="G11" s="16">
        <v>1.8</v>
      </c>
      <c r="H11" s="18">
        <f t="shared" si="2"/>
        <v>7090.7850000000008</v>
      </c>
      <c r="I11" s="19">
        <f t="shared" si="3"/>
        <v>590.89875000000006</v>
      </c>
      <c r="J11" s="19">
        <f>I11*$J$3</f>
        <v>502.26393750000005</v>
      </c>
      <c r="K11" s="38">
        <f t="shared" si="4"/>
        <v>3935.3856750000009</v>
      </c>
    </row>
    <row r="12" spans="1:11" x14ac:dyDescent="0.3">
      <c r="A12" s="13" t="s">
        <v>96</v>
      </c>
      <c r="B12" s="13">
        <v>1800</v>
      </c>
      <c r="C12" s="13">
        <f t="shared" si="0"/>
        <v>1989</v>
      </c>
      <c r="D12" s="16">
        <v>1.35</v>
      </c>
      <c r="E12" s="13">
        <f t="shared" si="1"/>
        <v>2685.15</v>
      </c>
      <c r="F12" s="16">
        <v>1.55</v>
      </c>
      <c r="G12" s="16">
        <v>1.8</v>
      </c>
      <c r="H12" s="18">
        <f t="shared" si="2"/>
        <v>5549.31</v>
      </c>
      <c r="I12" s="19">
        <f t="shared" si="3"/>
        <v>462.44250000000005</v>
      </c>
      <c r="J12" s="19">
        <f t="shared" ref="J12" si="10">I12*$J$3</f>
        <v>393.07612500000005</v>
      </c>
      <c r="K12" s="38">
        <f t="shared" si="4"/>
        <v>3079.8670500000003</v>
      </c>
    </row>
    <row r="13" spans="1:11" x14ac:dyDescent="0.3">
      <c r="A13" s="13" t="s">
        <v>87</v>
      </c>
      <c r="B13" s="13">
        <v>12015</v>
      </c>
      <c r="C13" s="13">
        <f t="shared" si="0"/>
        <v>13276.574999999999</v>
      </c>
      <c r="D13" s="16">
        <v>1.35</v>
      </c>
      <c r="E13" s="17">
        <f t="shared" si="1"/>
        <v>17923.376250000001</v>
      </c>
      <c r="F13" s="16">
        <v>1.5</v>
      </c>
      <c r="G13" s="16">
        <v>1.8</v>
      </c>
      <c r="H13" s="18">
        <f t="shared" si="2"/>
        <v>35846.752500000002</v>
      </c>
      <c r="I13" s="19">
        <f t="shared" si="3"/>
        <v>2987.2293750000003</v>
      </c>
      <c r="J13" s="19">
        <f>I13*$J$3</f>
        <v>2539.1449687500003</v>
      </c>
      <c r="K13" s="38">
        <f t="shared" si="4"/>
        <v>19894.947637500001</v>
      </c>
    </row>
    <row r="14" spans="1:11" x14ac:dyDescent="0.3">
      <c r="A14" s="13" t="s">
        <v>112</v>
      </c>
      <c r="B14" s="13">
        <v>8600</v>
      </c>
      <c r="C14" s="13">
        <f t="shared" si="0"/>
        <v>9503</v>
      </c>
      <c r="D14" s="16">
        <v>1.35</v>
      </c>
      <c r="E14" s="13">
        <f t="shared" ref="E14" si="11">C14*D14</f>
        <v>12829.050000000001</v>
      </c>
      <c r="F14" s="16">
        <v>1.5</v>
      </c>
      <c r="G14" s="16">
        <v>1.8</v>
      </c>
      <c r="H14" s="18">
        <f t="shared" ref="H14" si="12">C14*F14*G14</f>
        <v>25658.100000000002</v>
      </c>
      <c r="I14" s="19">
        <f t="shared" ref="I14" si="13">H14/$I$3</f>
        <v>2138.1750000000002</v>
      </c>
      <c r="J14" s="19">
        <f t="shared" ref="J14" si="14">I14*$J$3</f>
        <v>1817.44875</v>
      </c>
      <c r="K14" s="38">
        <f t="shared" ref="K14" si="15">H14*$K$3</f>
        <v>14240.245500000003</v>
      </c>
    </row>
    <row r="15" spans="1:11" ht="18.75" customHeight="1" x14ac:dyDescent="0.3">
      <c r="A15" s="13" t="s">
        <v>103</v>
      </c>
      <c r="B15" s="13">
        <v>6000</v>
      </c>
      <c r="C15" s="13">
        <f t="shared" si="0"/>
        <v>6630</v>
      </c>
      <c r="D15" s="16">
        <v>1.35</v>
      </c>
      <c r="E15" s="13">
        <f t="shared" si="1"/>
        <v>8950.5</v>
      </c>
      <c r="F15" s="16">
        <v>1.55</v>
      </c>
      <c r="G15" s="16">
        <v>1.8</v>
      </c>
      <c r="H15" s="18">
        <f t="shared" si="2"/>
        <v>18497.7</v>
      </c>
      <c r="I15" s="19">
        <f t="shared" si="3"/>
        <v>1541.4750000000001</v>
      </c>
      <c r="J15" s="19">
        <f t="shared" ref="J15:J18" si="16">I15*$J$3</f>
        <v>1310.2537500000001</v>
      </c>
      <c r="K15" s="38">
        <f t="shared" si="4"/>
        <v>10266.223500000002</v>
      </c>
    </row>
    <row r="16" spans="1:11" ht="18.75" customHeight="1" x14ac:dyDescent="0.3">
      <c r="A16" s="13" t="s">
        <v>110</v>
      </c>
      <c r="B16" s="13">
        <v>14000</v>
      </c>
      <c r="C16" s="13">
        <f t="shared" si="0"/>
        <v>15470</v>
      </c>
      <c r="D16" s="16">
        <v>1.35</v>
      </c>
      <c r="E16" s="13">
        <f t="shared" ref="E16" si="17">C16*D16</f>
        <v>20884.5</v>
      </c>
      <c r="F16" s="16">
        <v>1.55</v>
      </c>
      <c r="G16" s="16">
        <v>1.8</v>
      </c>
      <c r="H16" s="18">
        <f t="shared" ref="H16" si="18">C16*F16*G16</f>
        <v>43161.3</v>
      </c>
      <c r="I16" s="19">
        <f t="shared" ref="I16" si="19">H16/$I$3</f>
        <v>3596.7750000000001</v>
      </c>
      <c r="J16" s="19">
        <f t="shared" ref="J16" si="20">I16*$J$3</f>
        <v>3057.25875</v>
      </c>
      <c r="K16" s="38">
        <f t="shared" ref="K16" si="21">H16*$K$3</f>
        <v>23954.521500000003</v>
      </c>
    </row>
    <row r="17" spans="1:11" ht="18.75" customHeight="1" x14ac:dyDescent="0.3">
      <c r="A17" s="13" t="s">
        <v>108</v>
      </c>
      <c r="B17" s="13">
        <v>5500</v>
      </c>
      <c r="C17" s="13">
        <f t="shared" si="0"/>
        <v>6077.5</v>
      </c>
      <c r="D17" s="16">
        <v>1.35</v>
      </c>
      <c r="E17" s="13">
        <f t="shared" ref="E17:E21" si="22">C17*D17</f>
        <v>8204.625</v>
      </c>
      <c r="F17" s="16">
        <v>1.55</v>
      </c>
      <c r="G17" s="16">
        <v>1.8</v>
      </c>
      <c r="H17" s="18">
        <f t="shared" ref="H17:H21" si="23">C17*F17*G17</f>
        <v>16956.225000000002</v>
      </c>
      <c r="I17" s="19">
        <f t="shared" ref="I17:I21" si="24">H17/$I$3</f>
        <v>1413.0187500000002</v>
      </c>
      <c r="J17" s="19">
        <f t="shared" si="16"/>
        <v>1201.0659375</v>
      </c>
      <c r="K17" s="38">
        <f>H17*$K$3</f>
        <v>9410.7048750000013</v>
      </c>
    </row>
    <row r="18" spans="1:11" ht="18.75" customHeight="1" x14ac:dyDescent="0.3">
      <c r="A18" s="13" t="s">
        <v>105</v>
      </c>
      <c r="B18" s="13">
        <v>7500</v>
      </c>
      <c r="C18" s="13">
        <f t="shared" si="0"/>
        <v>8287.5</v>
      </c>
      <c r="D18" s="16">
        <v>1.35</v>
      </c>
      <c r="E18" s="17">
        <f t="shared" si="22"/>
        <v>11188.125</v>
      </c>
      <c r="F18" s="16">
        <v>1.55</v>
      </c>
      <c r="G18" s="16">
        <v>1.8</v>
      </c>
      <c r="H18" s="18">
        <f t="shared" si="23"/>
        <v>23122.125</v>
      </c>
      <c r="I18" s="19">
        <f t="shared" si="24"/>
        <v>1926.84375</v>
      </c>
      <c r="J18" s="19">
        <f t="shared" si="16"/>
        <v>1637.8171875</v>
      </c>
      <c r="K18" s="38">
        <f t="shared" ref="K18:K21" si="25">H18*$K$3</f>
        <v>12832.779375000002</v>
      </c>
    </row>
    <row r="19" spans="1:11" ht="18.75" customHeight="1" x14ac:dyDescent="0.3">
      <c r="A19" s="13" t="s">
        <v>109</v>
      </c>
      <c r="B19" s="13">
        <v>5500</v>
      </c>
      <c r="C19" s="13">
        <f t="shared" si="0"/>
        <v>6077.5</v>
      </c>
      <c r="D19" s="16">
        <v>1.35</v>
      </c>
      <c r="E19" s="13">
        <f t="shared" si="22"/>
        <v>8204.625</v>
      </c>
      <c r="F19" s="16">
        <v>1.55</v>
      </c>
      <c r="G19" s="16">
        <v>1.8</v>
      </c>
      <c r="H19" s="18">
        <f t="shared" si="23"/>
        <v>16956.225000000002</v>
      </c>
      <c r="I19" s="19">
        <f t="shared" si="24"/>
        <v>1413.0187500000002</v>
      </c>
      <c r="J19" s="19">
        <f t="shared" ref="J19:J21" si="26">I19*$J$3</f>
        <v>1201.0659375</v>
      </c>
      <c r="K19" s="38">
        <f t="shared" si="25"/>
        <v>9410.7048750000013</v>
      </c>
    </row>
    <row r="20" spans="1:11" ht="18.75" customHeight="1" x14ac:dyDescent="0.3">
      <c r="A20" s="13" t="s">
        <v>106</v>
      </c>
      <c r="B20" s="13">
        <v>7500</v>
      </c>
      <c r="C20" s="13">
        <f>B20*$C$3</f>
        <v>8287.5</v>
      </c>
      <c r="D20" s="16">
        <v>1.35</v>
      </c>
      <c r="E20" s="13">
        <f t="shared" si="22"/>
        <v>11188.125</v>
      </c>
      <c r="F20" s="16">
        <v>1.55</v>
      </c>
      <c r="G20" s="16">
        <v>1.8</v>
      </c>
      <c r="H20" s="18">
        <f t="shared" si="23"/>
        <v>23122.125</v>
      </c>
      <c r="I20" s="19">
        <f t="shared" si="24"/>
        <v>1926.84375</v>
      </c>
      <c r="J20" s="19">
        <f t="shared" si="26"/>
        <v>1637.8171875</v>
      </c>
      <c r="K20" s="38">
        <f t="shared" si="25"/>
        <v>12832.779375000002</v>
      </c>
    </row>
    <row r="21" spans="1:11" ht="18.75" customHeight="1" x14ac:dyDescent="0.3">
      <c r="A21" s="13" t="s">
        <v>107</v>
      </c>
      <c r="B21" s="13">
        <v>3800</v>
      </c>
      <c r="C21" s="13">
        <f t="shared" si="0"/>
        <v>4199</v>
      </c>
      <c r="D21" s="16">
        <v>1.35</v>
      </c>
      <c r="E21" s="17">
        <f t="shared" si="22"/>
        <v>5668.6500000000005</v>
      </c>
      <c r="F21" s="16">
        <v>1.55</v>
      </c>
      <c r="G21" s="16">
        <v>1.8</v>
      </c>
      <c r="H21" s="18">
        <f t="shared" si="23"/>
        <v>11715.21</v>
      </c>
      <c r="I21" s="19">
        <f t="shared" si="24"/>
        <v>976.26749999999993</v>
      </c>
      <c r="J21" s="19">
        <f t="shared" si="26"/>
        <v>829.82737499999996</v>
      </c>
      <c r="K21" s="38">
        <f t="shared" si="25"/>
        <v>6501.9415500000005</v>
      </c>
    </row>
    <row r="22" spans="1:11" ht="20.25" customHeight="1" x14ac:dyDescent="0.3">
      <c r="A22" s="13"/>
      <c r="B22" s="13"/>
      <c r="C22" s="16"/>
      <c r="D22" s="16"/>
      <c r="E22" s="17"/>
      <c r="F22" s="16"/>
      <c r="G22" s="16"/>
      <c r="H22" s="18"/>
      <c r="I22" s="19"/>
      <c r="J22" s="19"/>
      <c r="K22" s="38"/>
    </row>
    <row r="23" spans="1:11" ht="18.75" customHeight="1" x14ac:dyDescent="0.3">
      <c r="A23" s="13" t="s">
        <v>98</v>
      </c>
      <c r="B23" s="13">
        <v>18800</v>
      </c>
      <c r="C23" s="13">
        <f t="shared" ref="C23:C35" si="27">B23*$C$3</f>
        <v>20774</v>
      </c>
      <c r="D23" s="16">
        <v>1.35</v>
      </c>
      <c r="E23" s="13">
        <f t="shared" ref="E23:E35" si="28">C23*D23</f>
        <v>28044.9</v>
      </c>
      <c r="F23" s="16">
        <v>1.5</v>
      </c>
      <c r="G23" s="16">
        <v>1.8</v>
      </c>
      <c r="H23" s="18">
        <f t="shared" ref="H23:H35" si="29">C23*F23*G23</f>
        <v>56089.8</v>
      </c>
      <c r="I23" s="19">
        <f t="shared" ref="I23:I35" si="30">H23/$I$3</f>
        <v>4674.1500000000005</v>
      </c>
      <c r="J23" s="19">
        <f t="shared" ref="J23:J35" si="31">I23*$J$3</f>
        <v>3973.0275000000001</v>
      </c>
      <c r="K23" s="38">
        <f t="shared" ref="K23:K35" si="32">H23*$K$3</f>
        <v>31129.839000000004</v>
      </c>
    </row>
    <row r="24" spans="1:11" ht="22.5" customHeight="1" x14ac:dyDescent="0.3">
      <c r="A24" s="13" t="s">
        <v>85</v>
      </c>
      <c r="B24" s="13">
        <v>0</v>
      </c>
      <c r="C24" s="16">
        <f t="shared" si="27"/>
        <v>0</v>
      </c>
      <c r="D24" s="16">
        <v>1.35</v>
      </c>
      <c r="E24" s="17">
        <f t="shared" si="28"/>
        <v>0</v>
      </c>
      <c r="F24" s="16">
        <v>1.5</v>
      </c>
      <c r="G24" s="16">
        <v>1.8</v>
      </c>
      <c r="H24" s="18">
        <f t="shared" si="29"/>
        <v>0</v>
      </c>
      <c r="I24" s="19">
        <f t="shared" si="30"/>
        <v>0</v>
      </c>
      <c r="J24" s="19">
        <f t="shared" si="31"/>
        <v>0</v>
      </c>
      <c r="K24" s="38">
        <f t="shared" si="32"/>
        <v>0</v>
      </c>
    </row>
    <row r="25" spans="1:11" ht="21.75" customHeight="1" x14ac:dyDescent="0.3">
      <c r="A25" s="13" t="s">
        <v>82</v>
      </c>
      <c r="B25" s="13">
        <v>0</v>
      </c>
      <c r="C25" s="13">
        <f t="shared" si="27"/>
        <v>0</v>
      </c>
      <c r="D25" s="16">
        <v>1.35</v>
      </c>
      <c r="E25" s="13">
        <f t="shared" si="28"/>
        <v>0</v>
      </c>
      <c r="F25" s="16">
        <v>1.5</v>
      </c>
      <c r="G25" s="16">
        <v>1.8</v>
      </c>
      <c r="H25" s="18">
        <f t="shared" si="29"/>
        <v>0</v>
      </c>
      <c r="I25" s="19">
        <f t="shared" si="30"/>
        <v>0</v>
      </c>
      <c r="J25" s="19">
        <f t="shared" si="31"/>
        <v>0</v>
      </c>
      <c r="K25" s="38">
        <f t="shared" si="32"/>
        <v>0</v>
      </c>
    </row>
    <row r="26" spans="1:11" ht="21.75" customHeight="1" x14ac:dyDescent="0.3">
      <c r="A26" s="13" t="s">
        <v>88</v>
      </c>
      <c r="B26" s="13">
        <v>0</v>
      </c>
      <c r="C26" s="16">
        <f t="shared" si="27"/>
        <v>0</v>
      </c>
      <c r="D26" s="16">
        <v>1.35</v>
      </c>
      <c r="E26" s="17">
        <f t="shared" si="28"/>
        <v>0</v>
      </c>
      <c r="F26" s="16">
        <v>1.45</v>
      </c>
      <c r="G26" s="16">
        <v>1.8</v>
      </c>
      <c r="H26" s="18">
        <f t="shared" si="29"/>
        <v>0</v>
      </c>
      <c r="I26" s="19">
        <f t="shared" si="30"/>
        <v>0</v>
      </c>
      <c r="J26" s="19">
        <f t="shared" si="31"/>
        <v>0</v>
      </c>
      <c r="K26" s="38">
        <f t="shared" si="32"/>
        <v>0</v>
      </c>
    </row>
    <row r="27" spans="1:11" ht="19.5" customHeight="1" x14ac:dyDescent="0.3">
      <c r="A27" s="13" t="s">
        <v>84</v>
      </c>
      <c r="B27" s="13">
        <v>17000</v>
      </c>
      <c r="C27" s="13">
        <f t="shared" si="27"/>
        <v>18785</v>
      </c>
      <c r="D27" s="16">
        <v>1.35</v>
      </c>
      <c r="E27" s="17">
        <f t="shared" si="28"/>
        <v>25359.75</v>
      </c>
      <c r="F27" s="16">
        <v>1.5</v>
      </c>
      <c r="G27" s="16">
        <v>1.8</v>
      </c>
      <c r="H27" s="18">
        <f t="shared" si="29"/>
        <v>50719.5</v>
      </c>
      <c r="I27" s="19">
        <f t="shared" si="30"/>
        <v>4226.625</v>
      </c>
      <c r="J27" s="19">
        <f t="shared" si="31"/>
        <v>3592.6312499999999</v>
      </c>
      <c r="K27" s="38">
        <f t="shared" si="32"/>
        <v>28149.322500000002</v>
      </c>
    </row>
    <row r="28" spans="1:11" ht="19.5" customHeight="1" x14ac:dyDescent="0.3">
      <c r="A28" s="13" t="s">
        <v>104</v>
      </c>
      <c r="B28" s="13">
        <v>17900</v>
      </c>
      <c r="C28" s="13">
        <f t="shared" si="27"/>
        <v>19779.5</v>
      </c>
      <c r="D28" s="16">
        <v>1.35</v>
      </c>
      <c r="E28" s="17">
        <f t="shared" si="28"/>
        <v>26702.325000000001</v>
      </c>
      <c r="F28" s="16">
        <v>1.5</v>
      </c>
      <c r="G28" s="16">
        <v>1.8</v>
      </c>
      <c r="H28" s="18">
        <f t="shared" si="29"/>
        <v>53404.65</v>
      </c>
      <c r="I28" s="19">
        <f t="shared" si="30"/>
        <v>4450.3874999999998</v>
      </c>
      <c r="J28" s="19">
        <f t="shared" si="31"/>
        <v>3782.8293749999998</v>
      </c>
      <c r="K28" s="38">
        <f t="shared" si="32"/>
        <v>29639.580750000005</v>
      </c>
    </row>
    <row r="29" spans="1:11" ht="25.5" customHeight="1" x14ac:dyDescent="0.3">
      <c r="A29" s="13" t="s">
        <v>101</v>
      </c>
      <c r="B29" s="13">
        <v>22500</v>
      </c>
      <c r="C29" s="13">
        <f t="shared" si="27"/>
        <v>24862.5</v>
      </c>
      <c r="D29" s="16">
        <v>1.35</v>
      </c>
      <c r="E29" s="13">
        <f t="shared" si="28"/>
        <v>33564.375</v>
      </c>
      <c r="F29" s="16">
        <v>1.5</v>
      </c>
      <c r="G29" s="16">
        <v>1.8</v>
      </c>
      <c r="H29" s="18">
        <f t="shared" si="29"/>
        <v>67128.75</v>
      </c>
      <c r="I29" s="19">
        <f t="shared" si="30"/>
        <v>5594.0625</v>
      </c>
      <c r="J29" s="19">
        <f t="shared" si="31"/>
        <v>4754.953125</v>
      </c>
      <c r="K29" s="38">
        <f t="shared" si="32"/>
        <v>37256.456250000003</v>
      </c>
    </row>
    <row r="30" spans="1:11" ht="25.5" customHeight="1" x14ac:dyDescent="0.3">
      <c r="A30" s="13" t="s">
        <v>100</v>
      </c>
      <c r="B30" s="13">
        <v>20300</v>
      </c>
      <c r="C30" s="13">
        <f t="shared" si="27"/>
        <v>22431.5</v>
      </c>
      <c r="D30" s="16">
        <v>1.35</v>
      </c>
      <c r="E30" s="17">
        <f t="shared" si="28"/>
        <v>30282.525000000001</v>
      </c>
      <c r="F30" s="16">
        <v>1.5</v>
      </c>
      <c r="G30" s="16">
        <v>1.8</v>
      </c>
      <c r="H30" s="18">
        <f t="shared" si="29"/>
        <v>60565.05</v>
      </c>
      <c r="I30" s="19">
        <f t="shared" si="30"/>
        <v>5047.0875000000005</v>
      </c>
      <c r="J30" s="19">
        <f t="shared" si="31"/>
        <v>4290.024375</v>
      </c>
      <c r="K30" s="38">
        <f t="shared" si="32"/>
        <v>33613.602750000005</v>
      </c>
    </row>
    <row r="31" spans="1:11" ht="21.75" customHeight="1" x14ac:dyDescent="0.3">
      <c r="A31" s="13" t="s">
        <v>89</v>
      </c>
      <c r="B31" s="13">
        <v>27300</v>
      </c>
      <c r="C31" s="13">
        <f>B31*$C$3</f>
        <v>30166.5</v>
      </c>
      <c r="D31" s="16">
        <v>1.35</v>
      </c>
      <c r="E31" s="17">
        <f t="shared" si="28"/>
        <v>40724.775000000001</v>
      </c>
      <c r="F31" s="16">
        <v>1.5</v>
      </c>
      <c r="G31" s="16">
        <v>1.8</v>
      </c>
      <c r="H31" s="18">
        <f t="shared" si="29"/>
        <v>81449.55</v>
      </c>
      <c r="I31" s="19">
        <f t="shared" si="30"/>
        <v>6787.4625000000005</v>
      </c>
      <c r="J31" s="19">
        <f t="shared" si="31"/>
        <v>5769.3431250000003</v>
      </c>
      <c r="K31" s="38">
        <f t="shared" si="32"/>
        <v>45204.500250000005</v>
      </c>
    </row>
    <row r="32" spans="1:11" ht="18" customHeight="1" x14ac:dyDescent="0.3">
      <c r="A32" s="13" t="s">
        <v>90</v>
      </c>
      <c r="B32" s="13">
        <v>30200</v>
      </c>
      <c r="C32" s="13">
        <f t="shared" si="27"/>
        <v>33371</v>
      </c>
      <c r="D32" s="16">
        <v>1.35</v>
      </c>
      <c r="E32" s="13">
        <f t="shared" si="28"/>
        <v>45050.850000000006</v>
      </c>
      <c r="F32" s="16">
        <v>1.5</v>
      </c>
      <c r="G32" s="16">
        <v>1.8</v>
      </c>
      <c r="H32" s="18">
        <f t="shared" si="29"/>
        <v>90101.7</v>
      </c>
      <c r="I32" s="19">
        <f t="shared" si="30"/>
        <v>7508.4749999999995</v>
      </c>
      <c r="J32" s="19">
        <f t="shared" si="31"/>
        <v>6382.2037499999997</v>
      </c>
      <c r="K32" s="38">
        <f t="shared" si="32"/>
        <v>50006.443500000001</v>
      </c>
    </row>
    <row r="33" spans="1:11" ht="18.75" customHeight="1" x14ac:dyDescent="0.3">
      <c r="A33" s="13" t="s">
        <v>102</v>
      </c>
      <c r="B33" s="13">
        <v>27100</v>
      </c>
      <c r="C33" s="13">
        <f t="shared" si="27"/>
        <v>29945.5</v>
      </c>
      <c r="D33" s="16">
        <v>1.35</v>
      </c>
      <c r="E33" s="17">
        <f t="shared" si="28"/>
        <v>40426.425000000003</v>
      </c>
      <c r="F33" s="16">
        <v>1.5</v>
      </c>
      <c r="G33" s="16">
        <v>1.8</v>
      </c>
      <c r="H33" s="18">
        <f t="shared" si="29"/>
        <v>80852.850000000006</v>
      </c>
      <c r="I33" s="19">
        <f t="shared" si="30"/>
        <v>6737.7375000000002</v>
      </c>
      <c r="J33" s="19">
        <f t="shared" si="31"/>
        <v>5727.0768749999997</v>
      </c>
      <c r="K33" s="38">
        <f t="shared" si="32"/>
        <v>44873.331750000005</v>
      </c>
    </row>
    <row r="34" spans="1:11" ht="18.75" customHeight="1" x14ac:dyDescent="0.3">
      <c r="A34" s="13" t="s">
        <v>93</v>
      </c>
      <c r="B34" s="13">
        <v>17500</v>
      </c>
      <c r="C34" s="13">
        <f t="shared" si="27"/>
        <v>19337.5</v>
      </c>
      <c r="D34" s="16">
        <v>1.35</v>
      </c>
      <c r="E34" s="13">
        <f t="shared" si="28"/>
        <v>26105.625</v>
      </c>
      <c r="F34" s="16">
        <v>1.5</v>
      </c>
      <c r="G34" s="16">
        <v>1.8</v>
      </c>
      <c r="H34" s="18">
        <f t="shared" si="29"/>
        <v>52211.25</v>
      </c>
      <c r="I34" s="19">
        <f t="shared" si="30"/>
        <v>4350.9375</v>
      </c>
      <c r="J34" s="19">
        <f t="shared" si="31"/>
        <v>3698.296875</v>
      </c>
      <c r="K34" s="38">
        <f t="shared" si="32"/>
        <v>28977.243750000001</v>
      </c>
    </row>
    <row r="35" spans="1:11" ht="18.75" customHeight="1" x14ac:dyDescent="0.3">
      <c r="A35" s="13" t="s">
        <v>94</v>
      </c>
      <c r="B35" s="13">
        <v>20700</v>
      </c>
      <c r="C35" s="13">
        <f t="shared" si="27"/>
        <v>22873.5</v>
      </c>
      <c r="D35" s="16">
        <v>1.35</v>
      </c>
      <c r="E35" s="13">
        <f t="shared" si="28"/>
        <v>30879.225000000002</v>
      </c>
      <c r="F35" s="16">
        <v>1.5</v>
      </c>
      <c r="G35" s="16">
        <v>1.8</v>
      </c>
      <c r="H35" s="18">
        <f t="shared" si="29"/>
        <v>61758.450000000004</v>
      </c>
      <c r="I35" s="19">
        <f t="shared" si="30"/>
        <v>5146.5375000000004</v>
      </c>
      <c r="J35" s="19">
        <f t="shared" si="31"/>
        <v>4374.5568750000002</v>
      </c>
      <c r="K35" s="38">
        <f t="shared" si="32"/>
        <v>34275.939750000005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1CB5E-2962-4F22-ADD8-6C3027865A44}">
  <dimension ref="A1:K35"/>
  <sheetViews>
    <sheetView zoomScale="95" zoomScaleNormal="95" workbookViewId="0">
      <selection activeCell="M12" sqref="M12"/>
    </sheetView>
  </sheetViews>
  <sheetFormatPr baseColWidth="10" defaultColWidth="11.44140625" defaultRowHeight="14.4" x14ac:dyDescent="0.3"/>
  <cols>
    <col min="1" max="1" width="60.109375" style="14" bestFit="1" customWidth="1"/>
    <col min="2" max="2" width="12.109375" style="14" hidden="1" customWidth="1"/>
    <col min="3" max="3" width="11.21875" style="14" hidden="1" customWidth="1"/>
    <col min="4" max="4" width="15.88671875" style="14" hidden="1" customWidth="1"/>
    <col min="5" max="5" width="22" style="14" hidden="1" customWidth="1"/>
    <col min="6" max="6" width="11.88671875" style="14" hidden="1" customWidth="1"/>
    <col min="7" max="7" width="13.109375" style="14" hidden="1" customWidth="1"/>
    <col min="8" max="8" width="19.109375" style="14" hidden="1" customWidth="1"/>
    <col min="9" max="9" width="13.6640625" style="14" bestFit="1" customWidth="1"/>
    <col min="10" max="10" width="12.33203125" style="14" customWidth="1"/>
    <col min="11" max="11" width="10.6640625" style="14" bestFit="1" customWidth="1"/>
    <col min="12" max="16384" width="11.44140625" style="14"/>
  </cols>
  <sheetData>
    <row r="1" spans="1:11" ht="15.6" x14ac:dyDescent="0.3">
      <c r="A1" s="12" t="s">
        <v>36</v>
      </c>
      <c r="B1" s="13"/>
      <c r="C1" s="13"/>
      <c r="D1" s="13"/>
      <c r="E1" s="13"/>
      <c r="F1" s="13"/>
      <c r="G1" s="13"/>
      <c r="H1" s="13"/>
      <c r="I1" s="13"/>
      <c r="J1" s="40"/>
    </row>
    <row r="2" spans="1:11" ht="28.8" x14ac:dyDescent="0.3">
      <c r="A2" s="36" t="s">
        <v>0</v>
      </c>
      <c r="B2" s="36" t="s">
        <v>16</v>
      </c>
      <c r="C2" s="36" t="s">
        <v>17</v>
      </c>
      <c r="D2" s="36" t="s">
        <v>18</v>
      </c>
      <c r="E2" s="36" t="s">
        <v>3</v>
      </c>
      <c r="F2" s="36" t="s">
        <v>117</v>
      </c>
      <c r="G2" s="36" t="s">
        <v>116</v>
      </c>
      <c r="H2" s="36" t="s">
        <v>115</v>
      </c>
      <c r="I2" s="36" t="s">
        <v>114</v>
      </c>
      <c r="J2" s="41" t="s">
        <v>113</v>
      </c>
      <c r="K2" s="36" t="s">
        <v>49</v>
      </c>
    </row>
    <row r="3" spans="1:11" hidden="1" x14ac:dyDescent="0.3">
      <c r="A3" s="13"/>
      <c r="B3" s="13"/>
      <c r="C3" s="13">
        <v>1.105</v>
      </c>
      <c r="D3" s="16"/>
      <c r="E3" s="16"/>
      <c r="F3" s="16"/>
      <c r="G3" s="16"/>
      <c r="H3" s="13"/>
      <c r="I3" s="13">
        <v>12</v>
      </c>
      <c r="J3" s="40">
        <v>6</v>
      </c>
    </row>
    <row r="4" spans="1:11" x14ac:dyDescent="0.3">
      <c r="A4" s="37" t="s">
        <v>80</v>
      </c>
      <c r="B4" s="16">
        <v>10230</v>
      </c>
      <c r="C4" s="16">
        <f t="shared" ref="C4:C21" si="0">B4*$C$3</f>
        <v>11304.15</v>
      </c>
      <c r="D4" s="16">
        <v>1.35</v>
      </c>
      <c r="E4" s="17">
        <f t="shared" ref="E4:E21" si="1">C4*D4</f>
        <v>15260.602500000001</v>
      </c>
      <c r="F4" s="16">
        <v>1.5</v>
      </c>
      <c r="G4" s="16">
        <v>1.3</v>
      </c>
      <c r="H4" s="43">
        <v>1.18</v>
      </c>
      <c r="I4" s="19">
        <f>C4*F4*G4/$I$3</f>
        <v>1836.9243749999998</v>
      </c>
      <c r="J4" s="19">
        <f>C4*F4*H4/$J$3</f>
        <v>3334.7242499999993</v>
      </c>
      <c r="K4" s="38">
        <f>C4*$F$4</f>
        <v>16956.224999999999</v>
      </c>
    </row>
    <row r="5" spans="1:11" x14ac:dyDescent="0.3">
      <c r="A5" s="37" t="s">
        <v>78</v>
      </c>
      <c r="B5" s="16">
        <v>20460</v>
      </c>
      <c r="C5" s="16">
        <f t="shared" si="0"/>
        <v>22608.3</v>
      </c>
      <c r="D5" s="16">
        <v>1.35</v>
      </c>
      <c r="E5" s="17">
        <f t="shared" si="1"/>
        <v>30521.205000000002</v>
      </c>
      <c r="F5" s="16">
        <v>1.5</v>
      </c>
      <c r="G5" s="16">
        <v>1.3</v>
      </c>
      <c r="H5" s="43">
        <v>1.18</v>
      </c>
      <c r="I5" s="19">
        <f t="shared" ref="I5:I35" si="2">C5*F5*G5/$I$3</f>
        <v>3673.8487499999997</v>
      </c>
      <c r="J5" s="19">
        <f t="shared" ref="J5:J35" si="3">C5*F5*H5/$J$3</f>
        <v>6669.4484999999986</v>
      </c>
      <c r="K5" s="38">
        <f t="shared" ref="K5:K35" si="4">C5*$F$4</f>
        <v>33912.449999999997</v>
      </c>
    </row>
    <row r="6" spans="1:11" ht="27.75" customHeight="1" x14ac:dyDescent="0.3">
      <c r="A6" s="42" t="s">
        <v>97</v>
      </c>
      <c r="B6" s="16">
        <v>28050</v>
      </c>
      <c r="C6" s="16">
        <f t="shared" si="0"/>
        <v>30995.25</v>
      </c>
      <c r="D6" s="16">
        <v>1.35</v>
      </c>
      <c r="E6" s="17">
        <f t="shared" si="1"/>
        <v>41843.587500000001</v>
      </c>
      <c r="F6" s="16">
        <v>1.5</v>
      </c>
      <c r="G6" s="16">
        <v>1.3</v>
      </c>
      <c r="H6" s="43">
        <v>1.18</v>
      </c>
      <c r="I6" s="19">
        <f t="shared" si="2"/>
        <v>5036.7281250000005</v>
      </c>
      <c r="J6" s="19">
        <f t="shared" si="3"/>
        <v>9143.5987499999992</v>
      </c>
      <c r="K6" s="38">
        <f t="shared" si="4"/>
        <v>46492.875</v>
      </c>
    </row>
    <row r="7" spans="1:11" x14ac:dyDescent="0.3">
      <c r="A7" s="37" t="s">
        <v>79</v>
      </c>
      <c r="B7" s="16">
        <v>17215</v>
      </c>
      <c r="C7" s="16">
        <f t="shared" si="0"/>
        <v>19022.575000000001</v>
      </c>
      <c r="D7" s="16">
        <v>1.35</v>
      </c>
      <c r="E7" s="17">
        <f t="shared" si="1"/>
        <v>25680.476250000003</v>
      </c>
      <c r="F7" s="16">
        <v>1.5</v>
      </c>
      <c r="G7" s="16">
        <v>1.3</v>
      </c>
      <c r="H7" s="43">
        <v>1.18</v>
      </c>
      <c r="I7" s="19">
        <f t="shared" si="2"/>
        <v>3091.1684375000004</v>
      </c>
      <c r="J7" s="19">
        <f t="shared" si="3"/>
        <v>5611.6596250000002</v>
      </c>
      <c r="K7" s="38">
        <f t="shared" si="4"/>
        <v>28533.862500000003</v>
      </c>
    </row>
    <row r="8" spans="1:11" x14ac:dyDescent="0.3">
      <c r="A8" s="37" t="s">
        <v>99</v>
      </c>
      <c r="B8" s="16">
        <v>23100</v>
      </c>
      <c r="C8" s="16">
        <f t="shared" si="0"/>
        <v>25525.5</v>
      </c>
      <c r="D8" s="16">
        <v>1.35</v>
      </c>
      <c r="E8" s="17">
        <f t="shared" si="1"/>
        <v>34459.425000000003</v>
      </c>
      <c r="F8" s="16">
        <v>1.5</v>
      </c>
      <c r="G8" s="16">
        <v>1.3</v>
      </c>
      <c r="H8" s="43">
        <v>1.18</v>
      </c>
      <c r="I8" s="19">
        <f t="shared" si="2"/>
        <v>4147.8937500000002</v>
      </c>
      <c r="J8" s="19">
        <f t="shared" si="3"/>
        <v>7530.0224999999991</v>
      </c>
      <c r="K8" s="38">
        <f t="shared" si="4"/>
        <v>38288.25</v>
      </c>
    </row>
    <row r="9" spans="1:11" x14ac:dyDescent="0.3">
      <c r="A9" s="13" t="s">
        <v>45</v>
      </c>
      <c r="B9" s="13">
        <v>7425</v>
      </c>
      <c r="C9" s="13">
        <f t="shared" si="0"/>
        <v>8204.625</v>
      </c>
      <c r="D9" s="16">
        <v>1.35</v>
      </c>
      <c r="E9" s="13">
        <f t="shared" si="1"/>
        <v>11076.243750000001</v>
      </c>
      <c r="F9" s="16">
        <v>1.5</v>
      </c>
      <c r="G9" s="16">
        <v>1.3</v>
      </c>
      <c r="H9" s="43">
        <v>1.18</v>
      </c>
      <c r="I9" s="19">
        <f t="shared" si="2"/>
        <v>1333.2515625000001</v>
      </c>
      <c r="J9" s="19">
        <f t="shared" si="3"/>
        <v>2420.3643749999997</v>
      </c>
      <c r="K9" s="38">
        <f t="shared" si="4"/>
        <v>12306.9375</v>
      </c>
    </row>
    <row r="10" spans="1:11" x14ac:dyDescent="0.3">
      <c r="A10" s="13" t="s">
        <v>111</v>
      </c>
      <c r="B10" s="13">
        <v>2200</v>
      </c>
      <c r="C10" s="13">
        <f t="shared" si="0"/>
        <v>2431</v>
      </c>
      <c r="D10" s="16">
        <v>1.35</v>
      </c>
      <c r="E10" s="17">
        <f t="shared" si="1"/>
        <v>3281.8500000000004</v>
      </c>
      <c r="F10" s="16">
        <v>1.5</v>
      </c>
      <c r="G10" s="16">
        <v>1.3</v>
      </c>
      <c r="H10" s="43">
        <v>1.18</v>
      </c>
      <c r="I10" s="19">
        <f t="shared" si="2"/>
        <v>395.03749999999997</v>
      </c>
      <c r="J10" s="19">
        <f t="shared" si="3"/>
        <v>717.14499999999998</v>
      </c>
      <c r="K10" s="38">
        <f t="shared" si="4"/>
        <v>3646.5</v>
      </c>
    </row>
    <row r="11" spans="1:11" x14ac:dyDescent="0.3">
      <c r="A11" s="13" t="s">
        <v>95</v>
      </c>
      <c r="B11" s="13">
        <v>2530</v>
      </c>
      <c r="C11" s="13">
        <f t="shared" si="0"/>
        <v>2795.65</v>
      </c>
      <c r="D11" s="16">
        <v>1.35</v>
      </c>
      <c r="E11" s="17">
        <f t="shared" si="1"/>
        <v>3774.1275000000005</v>
      </c>
      <c r="F11" s="16">
        <v>1.55</v>
      </c>
      <c r="G11" s="16">
        <v>1.3</v>
      </c>
      <c r="H11" s="43">
        <v>1.18</v>
      </c>
      <c r="I11" s="19">
        <f t="shared" si="2"/>
        <v>469.43622916666681</v>
      </c>
      <c r="J11" s="19">
        <f t="shared" si="3"/>
        <v>852.20730833333346</v>
      </c>
      <c r="K11" s="38">
        <f t="shared" si="4"/>
        <v>4193.4750000000004</v>
      </c>
    </row>
    <row r="12" spans="1:11" x14ac:dyDescent="0.3">
      <c r="A12" s="13" t="s">
        <v>96</v>
      </c>
      <c r="B12" s="13">
        <v>1980</v>
      </c>
      <c r="C12" s="13">
        <f t="shared" si="0"/>
        <v>2187.9</v>
      </c>
      <c r="D12" s="16">
        <v>1.35</v>
      </c>
      <c r="E12" s="13">
        <f t="shared" si="1"/>
        <v>2953.6650000000004</v>
      </c>
      <c r="F12" s="16">
        <v>1.55</v>
      </c>
      <c r="G12" s="16">
        <v>1.3</v>
      </c>
      <c r="H12" s="43">
        <v>1.18</v>
      </c>
      <c r="I12" s="19">
        <f t="shared" si="2"/>
        <v>367.38487500000002</v>
      </c>
      <c r="J12" s="19">
        <f t="shared" si="3"/>
        <v>666.94484999999997</v>
      </c>
      <c r="K12" s="38">
        <f t="shared" si="4"/>
        <v>3281.8500000000004</v>
      </c>
    </row>
    <row r="13" spans="1:11" x14ac:dyDescent="0.3">
      <c r="A13" s="13" t="s">
        <v>87</v>
      </c>
      <c r="B13" s="13">
        <v>12015</v>
      </c>
      <c r="C13" s="13">
        <f t="shared" si="0"/>
        <v>13276.574999999999</v>
      </c>
      <c r="D13" s="16">
        <v>1.35</v>
      </c>
      <c r="E13" s="17">
        <f t="shared" si="1"/>
        <v>17923.376250000001</v>
      </c>
      <c r="F13" s="16">
        <v>1.5</v>
      </c>
      <c r="G13" s="16">
        <v>1.3</v>
      </c>
      <c r="H13" s="43">
        <v>1.18</v>
      </c>
      <c r="I13" s="19">
        <f t="shared" si="2"/>
        <v>2157.4434375000001</v>
      </c>
      <c r="J13" s="19">
        <f t="shared" si="3"/>
        <v>3916.5896250000001</v>
      </c>
      <c r="K13" s="38">
        <f t="shared" si="4"/>
        <v>19914.862499999999</v>
      </c>
    </row>
    <row r="14" spans="1:11" x14ac:dyDescent="0.3">
      <c r="A14" s="13" t="s">
        <v>112</v>
      </c>
      <c r="B14" s="13">
        <v>9460</v>
      </c>
      <c r="C14" s="13">
        <f t="shared" si="0"/>
        <v>10453.299999999999</v>
      </c>
      <c r="D14" s="16">
        <v>1.35</v>
      </c>
      <c r="E14" s="13">
        <f t="shared" si="1"/>
        <v>14111.955</v>
      </c>
      <c r="F14" s="16">
        <v>1.5</v>
      </c>
      <c r="G14" s="16">
        <v>1.3</v>
      </c>
      <c r="H14" s="43">
        <v>1.18</v>
      </c>
      <c r="I14" s="19">
        <f t="shared" si="2"/>
        <v>1698.6612499999999</v>
      </c>
      <c r="J14" s="19">
        <f t="shared" si="3"/>
        <v>3083.7234999999996</v>
      </c>
      <c r="K14" s="38">
        <f t="shared" si="4"/>
        <v>15679.949999999999</v>
      </c>
    </row>
    <row r="15" spans="1:11" ht="18.75" customHeight="1" x14ac:dyDescent="0.3">
      <c r="A15" s="13" t="s">
        <v>103</v>
      </c>
      <c r="B15" s="13">
        <v>6600</v>
      </c>
      <c r="C15" s="13">
        <f t="shared" si="0"/>
        <v>7293</v>
      </c>
      <c r="D15" s="16">
        <v>1.35</v>
      </c>
      <c r="E15" s="13">
        <f t="shared" si="1"/>
        <v>9845.5500000000011</v>
      </c>
      <c r="F15" s="16">
        <v>1.55</v>
      </c>
      <c r="G15" s="16">
        <v>1.3</v>
      </c>
      <c r="H15" s="43">
        <v>1.18</v>
      </c>
      <c r="I15" s="19">
        <f t="shared" si="2"/>
        <v>1224.61625</v>
      </c>
      <c r="J15" s="19">
        <f t="shared" si="3"/>
        <v>2223.1495</v>
      </c>
      <c r="K15" s="38">
        <f t="shared" si="4"/>
        <v>10939.5</v>
      </c>
    </row>
    <row r="16" spans="1:11" ht="18.75" customHeight="1" x14ac:dyDescent="0.3">
      <c r="A16" s="13" t="s">
        <v>110</v>
      </c>
      <c r="B16" s="13">
        <v>15400</v>
      </c>
      <c r="C16" s="13">
        <f t="shared" si="0"/>
        <v>17017</v>
      </c>
      <c r="D16" s="16">
        <v>1.35</v>
      </c>
      <c r="E16" s="13">
        <f t="shared" si="1"/>
        <v>22972.95</v>
      </c>
      <c r="F16" s="16">
        <v>1.55</v>
      </c>
      <c r="G16" s="16">
        <v>1.3</v>
      </c>
      <c r="H16" s="43">
        <v>1.18</v>
      </c>
      <c r="I16" s="19">
        <f t="shared" si="2"/>
        <v>2857.4379166666672</v>
      </c>
      <c r="J16" s="19">
        <f t="shared" si="3"/>
        <v>5187.3488333333335</v>
      </c>
      <c r="K16" s="38">
        <f t="shared" si="4"/>
        <v>25525.5</v>
      </c>
    </row>
    <row r="17" spans="1:11" ht="18.75" customHeight="1" x14ac:dyDescent="0.3">
      <c r="A17" s="13" t="s">
        <v>108</v>
      </c>
      <c r="B17" s="13">
        <v>6050</v>
      </c>
      <c r="C17" s="13">
        <f t="shared" si="0"/>
        <v>6685.25</v>
      </c>
      <c r="D17" s="16">
        <v>1.35</v>
      </c>
      <c r="E17" s="13">
        <f t="shared" si="1"/>
        <v>9025.0875000000015</v>
      </c>
      <c r="F17" s="16">
        <v>1.55</v>
      </c>
      <c r="G17" s="16">
        <v>1.3</v>
      </c>
      <c r="H17" s="43">
        <v>1.18</v>
      </c>
      <c r="I17" s="19">
        <f t="shared" si="2"/>
        <v>1122.5648958333334</v>
      </c>
      <c r="J17" s="19">
        <f t="shared" si="3"/>
        <v>2037.8870416666668</v>
      </c>
      <c r="K17" s="38">
        <f t="shared" si="4"/>
        <v>10027.875</v>
      </c>
    </row>
    <row r="18" spans="1:11" ht="18.75" customHeight="1" x14ac:dyDescent="0.3">
      <c r="A18" s="13" t="s">
        <v>105</v>
      </c>
      <c r="B18" s="13">
        <v>8250</v>
      </c>
      <c r="C18" s="13">
        <f t="shared" si="0"/>
        <v>9116.25</v>
      </c>
      <c r="D18" s="16">
        <v>1.35</v>
      </c>
      <c r="E18" s="17">
        <f t="shared" si="1"/>
        <v>12306.9375</v>
      </c>
      <c r="F18" s="16">
        <v>1.55</v>
      </c>
      <c r="G18" s="16">
        <v>1.3</v>
      </c>
      <c r="H18" s="43">
        <v>1.18</v>
      </c>
      <c r="I18" s="19">
        <f t="shared" si="2"/>
        <v>1530.7703125</v>
      </c>
      <c r="J18" s="19">
        <f t="shared" si="3"/>
        <v>2778.9368749999999</v>
      </c>
      <c r="K18" s="38">
        <f t="shared" si="4"/>
        <v>13674.375</v>
      </c>
    </row>
    <row r="19" spans="1:11" ht="18.75" customHeight="1" x14ac:dyDescent="0.3">
      <c r="A19" s="13" t="s">
        <v>109</v>
      </c>
      <c r="B19" s="13">
        <v>6050</v>
      </c>
      <c r="C19" s="13">
        <f t="shared" si="0"/>
        <v>6685.25</v>
      </c>
      <c r="D19" s="16">
        <v>1.35</v>
      </c>
      <c r="E19" s="13">
        <f t="shared" si="1"/>
        <v>9025.0875000000015</v>
      </c>
      <c r="F19" s="16">
        <v>1.55</v>
      </c>
      <c r="G19" s="16">
        <v>1.3</v>
      </c>
      <c r="H19" s="43">
        <v>1.18</v>
      </c>
      <c r="I19" s="19">
        <f t="shared" si="2"/>
        <v>1122.5648958333334</v>
      </c>
      <c r="J19" s="19">
        <f t="shared" si="3"/>
        <v>2037.8870416666668</v>
      </c>
      <c r="K19" s="38">
        <f t="shared" si="4"/>
        <v>10027.875</v>
      </c>
    </row>
    <row r="20" spans="1:11" ht="18.75" customHeight="1" x14ac:dyDescent="0.3">
      <c r="A20" s="13" t="s">
        <v>106</v>
      </c>
      <c r="B20" s="13">
        <v>8250</v>
      </c>
      <c r="C20" s="13">
        <f>B20*$C$3</f>
        <v>9116.25</v>
      </c>
      <c r="D20" s="16">
        <v>1.35</v>
      </c>
      <c r="E20" s="13">
        <f t="shared" si="1"/>
        <v>12306.9375</v>
      </c>
      <c r="F20" s="16">
        <v>1.55</v>
      </c>
      <c r="G20" s="16">
        <v>1.3</v>
      </c>
      <c r="H20" s="43">
        <v>1.18</v>
      </c>
      <c r="I20" s="19">
        <f t="shared" si="2"/>
        <v>1530.7703125</v>
      </c>
      <c r="J20" s="19">
        <f t="shared" si="3"/>
        <v>2778.9368749999999</v>
      </c>
      <c r="K20" s="38">
        <f t="shared" si="4"/>
        <v>13674.375</v>
      </c>
    </row>
    <row r="21" spans="1:11" ht="18.75" customHeight="1" x14ac:dyDescent="0.3">
      <c r="A21" s="13" t="s">
        <v>107</v>
      </c>
      <c r="B21" s="13">
        <v>4500</v>
      </c>
      <c r="C21" s="13">
        <f t="shared" si="0"/>
        <v>4972.5</v>
      </c>
      <c r="D21" s="16">
        <v>1.35</v>
      </c>
      <c r="E21" s="17">
        <f t="shared" si="1"/>
        <v>6712.875</v>
      </c>
      <c r="F21" s="16">
        <v>1.55</v>
      </c>
      <c r="G21" s="16">
        <v>1.3</v>
      </c>
      <c r="H21" s="43">
        <v>1.18</v>
      </c>
      <c r="I21" s="19">
        <f t="shared" si="2"/>
        <v>834.96562499999993</v>
      </c>
      <c r="J21" s="19">
        <f t="shared" si="3"/>
        <v>1515.7837499999998</v>
      </c>
      <c r="K21" s="38">
        <f t="shared" si="4"/>
        <v>7458.75</v>
      </c>
    </row>
    <row r="22" spans="1:11" ht="20.25" customHeight="1" x14ac:dyDescent="0.3">
      <c r="A22" s="13"/>
      <c r="B22" s="13"/>
      <c r="C22" s="16"/>
      <c r="D22" s="16"/>
      <c r="E22" s="17"/>
      <c r="F22" s="16"/>
      <c r="G22" s="16"/>
      <c r="H22" s="43"/>
      <c r="I22" s="19"/>
      <c r="J22" s="19"/>
      <c r="K22" s="38"/>
    </row>
    <row r="23" spans="1:11" ht="18.75" customHeight="1" x14ac:dyDescent="0.3">
      <c r="A23" s="13" t="s">
        <v>98</v>
      </c>
      <c r="B23" s="13">
        <v>20680</v>
      </c>
      <c r="C23" s="13">
        <f t="shared" ref="C23:C35" si="5">B23*$C$3</f>
        <v>22851.399999999998</v>
      </c>
      <c r="D23" s="16">
        <v>1.35</v>
      </c>
      <c r="E23" s="13">
        <f t="shared" ref="E23:E35" si="6">C23*D23</f>
        <v>30849.39</v>
      </c>
      <c r="F23" s="16">
        <v>1.5</v>
      </c>
      <c r="G23" s="16">
        <v>1.3</v>
      </c>
      <c r="H23" s="43">
        <v>1.18</v>
      </c>
      <c r="I23" s="19">
        <f t="shared" si="2"/>
        <v>3713.3525000000004</v>
      </c>
      <c r="J23" s="19">
        <f t="shared" si="3"/>
        <v>6741.1629999999996</v>
      </c>
      <c r="K23" s="38">
        <f t="shared" si="4"/>
        <v>34277.1</v>
      </c>
    </row>
    <row r="24" spans="1:11" ht="22.5" customHeight="1" x14ac:dyDescent="0.3">
      <c r="A24" s="13" t="s">
        <v>85</v>
      </c>
      <c r="B24" s="13">
        <v>0</v>
      </c>
      <c r="C24" s="16">
        <f t="shared" si="5"/>
        <v>0</v>
      </c>
      <c r="D24" s="16">
        <v>1.35</v>
      </c>
      <c r="E24" s="17">
        <f t="shared" si="6"/>
        <v>0</v>
      </c>
      <c r="F24" s="16">
        <v>1.5</v>
      </c>
      <c r="G24" s="16">
        <v>1.3</v>
      </c>
      <c r="H24" s="43">
        <v>1.18</v>
      </c>
      <c r="I24" s="19">
        <f t="shared" si="2"/>
        <v>0</v>
      </c>
      <c r="J24" s="19">
        <f t="shared" si="3"/>
        <v>0</v>
      </c>
      <c r="K24" s="38">
        <f t="shared" si="4"/>
        <v>0</v>
      </c>
    </row>
    <row r="25" spans="1:11" ht="21.75" customHeight="1" x14ac:dyDescent="0.3">
      <c r="A25" s="13" t="s">
        <v>82</v>
      </c>
      <c r="B25" s="13">
        <v>0</v>
      </c>
      <c r="C25" s="13">
        <f t="shared" si="5"/>
        <v>0</v>
      </c>
      <c r="D25" s="16">
        <v>1.35</v>
      </c>
      <c r="E25" s="13">
        <f t="shared" si="6"/>
        <v>0</v>
      </c>
      <c r="F25" s="16">
        <v>1.5</v>
      </c>
      <c r="G25" s="16">
        <v>1.3</v>
      </c>
      <c r="H25" s="43">
        <v>1.18</v>
      </c>
      <c r="I25" s="19">
        <f t="shared" si="2"/>
        <v>0</v>
      </c>
      <c r="J25" s="19">
        <f t="shared" si="3"/>
        <v>0</v>
      </c>
      <c r="K25" s="38">
        <f t="shared" si="4"/>
        <v>0</v>
      </c>
    </row>
    <row r="26" spans="1:11" ht="21.75" customHeight="1" x14ac:dyDescent="0.3">
      <c r="A26" s="13" t="s">
        <v>88</v>
      </c>
      <c r="B26" s="13">
        <v>0</v>
      </c>
      <c r="C26" s="16">
        <f t="shared" si="5"/>
        <v>0</v>
      </c>
      <c r="D26" s="16">
        <v>1.35</v>
      </c>
      <c r="E26" s="17">
        <f t="shared" si="6"/>
        <v>0</v>
      </c>
      <c r="F26" s="16">
        <v>1.5</v>
      </c>
      <c r="G26" s="16">
        <v>1.3</v>
      </c>
      <c r="H26" s="43">
        <v>1.18</v>
      </c>
      <c r="I26" s="19">
        <f t="shared" si="2"/>
        <v>0</v>
      </c>
      <c r="J26" s="19">
        <f t="shared" si="3"/>
        <v>0</v>
      </c>
      <c r="K26" s="38">
        <f t="shared" si="4"/>
        <v>0</v>
      </c>
    </row>
    <row r="27" spans="1:11" ht="19.5" customHeight="1" x14ac:dyDescent="0.3">
      <c r="A27" s="13" t="s">
        <v>84</v>
      </c>
      <c r="B27" s="13">
        <v>18700</v>
      </c>
      <c r="C27" s="13">
        <f t="shared" si="5"/>
        <v>20663.5</v>
      </c>
      <c r="D27" s="16">
        <v>1.35</v>
      </c>
      <c r="E27" s="17">
        <f t="shared" si="6"/>
        <v>27895.725000000002</v>
      </c>
      <c r="F27" s="16">
        <v>1.5</v>
      </c>
      <c r="G27" s="16">
        <v>1.3</v>
      </c>
      <c r="H27" s="43">
        <v>1.18</v>
      </c>
      <c r="I27" s="19">
        <f t="shared" si="2"/>
        <v>3357.8187500000004</v>
      </c>
      <c r="J27" s="19">
        <f t="shared" si="3"/>
        <v>6095.7324999999992</v>
      </c>
      <c r="K27" s="38">
        <f t="shared" si="4"/>
        <v>30995.25</v>
      </c>
    </row>
    <row r="28" spans="1:11" ht="19.5" customHeight="1" x14ac:dyDescent="0.3">
      <c r="A28" s="13" t="s">
        <v>104</v>
      </c>
      <c r="B28" s="13">
        <v>19690</v>
      </c>
      <c r="C28" s="13">
        <f t="shared" si="5"/>
        <v>21757.45</v>
      </c>
      <c r="D28" s="16">
        <v>1.35</v>
      </c>
      <c r="E28" s="17">
        <f t="shared" si="6"/>
        <v>29372.557500000003</v>
      </c>
      <c r="F28" s="16">
        <v>1.5</v>
      </c>
      <c r="G28" s="16">
        <v>1.3</v>
      </c>
      <c r="H28" s="43">
        <v>1.18</v>
      </c>
      <c r="I28" s="19">
        <f t="shared" si="2"/>
        <v>3535.5856250000002</v>
      </c>
      <c r="J28" s="19">
        <f t="shared" si="3"/>
        <v>6418.4477500000003</v>
      </c>
      <c r="K28" s="38">
        <f t="shared" si="4"/>
        <v>32636.175000000003</v>
      </c>
    </row>
    <row r="29" spans="1:11" ht="25.5" customHeight="1" x14ac:dyDescent="0.3">
      <c r="A29" s="13" t="s">
        <v>101</v>
      </c>
      <c r="B29" s="13">
        <v>24750</v>
      </c>
      <c r="C29" s="13">
        <f t="shared" si="5"/>
        <v>27348.75</v>
      </c>
      <c r="D29" s="16">
        <v>1.35</v>
      </c>
      <c r="E29" s="13">
        <f t="shared" si="6"/>
        <v>36920.8125</v>
      </c>
      <c r="F29" s="16">
        <v>1.5</v>
      </c>
      <c r="G29" s="16">
        <v>1.3</v>
      </c>
      <c r="H29" s="43">
        <v>1.18</v>
      </c>
      <c r="I29" s="19">
        <f t="shared" si="2"/>
        <v>4444.171875</v>
      </c>
      <c r="J29" s="19">
        <f t="shared" si="3"/>
        <v>8067.8812499999995</v>
      </c>
      <c r="K29" s="38">
        <f t="shared" si="4"/>
        <v>41023.125</v>
      </c>
    </row>
    <row r="30" spans="1:11" ht="25.5" customHeight="1" x14ac:dyDescent="0.3">
      <c r="A30" s="13" t="s">
        <v>100</v>
      </c>
      <c r="B30" s="13">
        <v>22330</v>
      </c>
      <c r="C30" s="13">
        <f t="shared" si="5"/>
        <v>24674.649999999998</v>
      </c>
      <c r="D30" s="16">
        <v>1.35</v>
      </c>
      <c r="E30" s="17">
        <f t="shared" si="6"/>
        <v>33310.777499999997</v>
      </c>
      <c r="F30" s="16">
        <v>1.5</v>
      </c>
      <c r="G30" s="16">
        <v>1.3</v>
      </c>
      <c r="H30" s="43">
        <v>1.18</v>
      </c>
      <c r="I30" s="19">
        <f t="shared" si="2"/>
        <v>4009.6306249999998</v>
      </c>
      <c r="J30" s="19">
        <f t="shared" si="3"/>
        <v>7279.0217499999999</v>
      </c>
      <c r="K30" s="38">
        <f t="shared" si="4"/>
        <v>37011.974999999999</v>
      </c>
    </row>
    <row r="31" spans="1:11" ht="21.75" customHeight="1" x14ac:dyDescent="0.3">
      <c r="A31" s="13" t="s">
        <v>89</v>
      </c>
      <c r="B31" s="13">
        <v>32340</v>
      </c>
      <c r="C31" s="13">
        <f>B31*$C$3</f>
        <v>35735.699999999997</v>
      </c>
      <c r="D31" s="16">
        <v>1.35</v>
      </c>
      <c r="E31" s="17">
        <f t="shared" si="6"/>
        <v>48243.195</v>
      </c>
      <c r="F31" s="16">
        <v>1.5</v>
      </c>
      <c r="G31" s="16">
        <v>1.3</v>
      </c>
      <c r="H31" s="43">
        <v>1.18</v>
      </c>
      <c r="I31" s="19">
        <f t="shared" si="2"/>
        <v>5807.0512499999995</v>
      </c>
      <c r="J31" s="19">
        <f t="shared" si="3"/>
        <v>10542.031499999999</v>
      </c>
      <c r="K31" s="38">
        <f t="shared" si="4"/>
        <v>53603.549999999996</v>
      </c>
    </row>
    <row r="32" spans="1:11" ht="18" customHeight="1" x14ac:dyDescent="0.3">
      <c r="A32" s="13" t="s">
        <v>90</v>
      </c>
      <c r="B32" s="13">
        <v>30200</v>
      </c>
      <c r="C32" s="13">
        <f t="shared" si="5"/>
        <v>33371</v>
      </c>
      <c r="D32" s="16">
        <v>1.35</v>
      </c>
      <c r="E32" s="13">
        <f t="shared" si="6"/>
        <v>45050.850000000006</v>
      </c>
      <c r="F32" s="16">
        <v>1.5</v>
      </c>
      <c r="G32" s="16">
        <v>1.3</v>
      </c>
      <c r="H32" s="43">
        <v>1.18</v>
      </c>
      <c r="I32" s="19">
        <f t="shared" si="2"/>
        <v>5422.7875000000004</v>
      </c>
      <c r="J32" s="19">
        <f t="shared" si="3"/>
        <v>9844.4449999999997</v>
      </c>
      <c r="K32" s="38">
        <f t="shared" si="4"/>
        <v>50056.5</v>
      </c>
    </row>
    <row r="33" spans="1:11" ht="18.75" customHeight="1" x14ac:dyDescent="0.3">
      <c r="A33" s="13" t="s">
        <v>102</v>
      </c>
      <c r="B33" s="13">
        <v>29810</v>
      </c>
      <c r="C33" s="13">
        <f t="shared" si="5"/>
        <v>32940.050000000003</v>
      </c>
      <c r="D33" s="16">
        <v>1.35</v>
      </c>
      <c r="E33" s="17">
        <f t="shared" si="6"/>
        <v>44469.067500000005</v>
      </c>
      <c r="F33" s="16">
        <v>1.5</v>
      </c>
      <c r="G33" s="16">
        <v>1.3</v>
      </c>
      <c r="H33" s="43">
        <v>1.18</v>
      </c>
      <c r="I33" s="19">
        <f t="shared" si="2"/>
        <v>5352.7581250000012</v>
      </c>
      <c r="J33" s="19">
        <f t="shared" si="3"/>
        <v>9717.3147499999995</v>
      </c>
      <c r="K33" s="38">
        <f t="shared" si="4"/>
        <v>49410.075000000004</v>
      </c>
    </row>
    <row r="34" spans="1:11" ht="18.75" customHeight="1" x14ac:dyDescent="0.3">
      <c r="A34" s="13" t="s">
        <v>93</v>
      </c>
      <c r="B34" s="13">
        <v>19800</v>
      </c>
      <c r="C34" s="13">
        <f t="shared" si="5"/>
        <v>21879</v>
      </c>
      <c r="D34" s="16">
        <v>1.35</v>
      </c>
      <c r="E34" s="13">
        <f t="shared" si="6"/>
        <v>29536.65</v>
      </c>
      <c r="F34" s="16">
        <v>1.5</v>
      </c>
      <c r="G34" s="16">
        <v>1.3</v>
      </c>
      <c r="H34" s="43">
        <v>1.18</v>
      </c>
      <c r="I34" s="19">
        <f t="shared" si="2"/>
        <v>3555.3375000000001</v>
      </c>
      <c r="J34" s="19">
        <f t="shared" si="3"/>
        <v>6454.3049999999994</v>
      </c>
      <c r="K34" s="38">
        <f t="shared" si="4"/>
        <v>32818.5</v>
      </c>
    </row>
    <row r="35" spans="1:11" ht="18.75" customHeight="1" x14ac:dyDescent="0.3">
      <c r="A35" s="13" t="s">
        <v>94</v>
      </c>
      <c r="B35" s="13">
        <v>22770</v>
      </c>
      <c r="C35" s="13">
        <f t="shared" si="5"/>
        <v>25160.85</v>
      </c>
      <c r="D35" s="16">
        <v>1.35</v>
      </c>
      <c r="E35" s="13">
        <f t="shared" si="6"/>
        <v>33967.147499999999</v>
      </c>
      <c r="F35" s="16">
        <v>1.5</v>
      </c>
      <c r="G35" s="16">
        <v>1.3</v>
      </c>
      <c r="H35" s="43">
        <v>1.18</v>
      </c>
      <c r="I35" s="19">
        <f t="shared" si="2"/>
        <v>4088.6381249999995</v>
      </c>
      <c r="J35" s="19">
        <f t="shared" si="3"/>
        <v>7422.4507499999991</v>
      </c>
      <c r="K35" s="38">
        <f t="shared" si="4"/>
        <v>37741.274999999994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06C2A-6AF1-4776-8C26-0E030EEE6BD3}">
  <dimension ref="A1:K35"/>
  <sheetViews>
    <sheetView tabSelected="1" zoomScale="78" zoomScaleNormal="78" workbookViewId="0">
      <selection activeCell="B1" sqref="B1:H1048576"/>
    </sheetView>
  </sheetViews>
  <sheetFormatPr baseColWidth="10" defaultColWidth="11.44140625" defaultRowHeight="14.4" x14ac:dyDescent="0.3"/>
  <cols>
    <col min="1" max="1" width="60.109375" style="14" bestFit="1" customWidth="1"/>
    <col min="2" max="2" width="12.109375" style="14" hidden="1" customWidth="1"/>
    <col min="3" max="3" width="11.21875" style="14" hidden="1" customWidth="1"/>
    <col min="4" max="4" width="15.88671875" style="14" hidden="1" customWidth="1"/>
    <col min="5" max="5" width="22" style="14" hidden="1" customWidth="1"/>
    <col min="6" max="6" width="17.44140625" style="14" hidden="1" customWidth="1"/>
    <col min="7" max="7" width="15.5546875" style="14" hidden="1" customWidth="1"/>
    <col min="8" max="8" width="14.44140625" style="14" hidden="1" customWidth="1"/>
    <col min="9" max="9" width="13.6640625" style="14" bestFit="1" customWidth="1"/>
    <col min="10" max="10" width="12.33203125" style="14" customWidth="1"/>
    <col min="11" max="11" width="10.6640625" style="14" bestFit="1" customWidth="1"/>
    <col min="12" max="16384" width="11.44140625" style="14"/>
  </cols>
  <sheetData>
    <row r="1" spans="1:11" ht="15.6" x14ac:dyDescent="0.3">
      <c r="A1" s="12" t="s">
        <v>36</v>
      </c>
      <c r="B1" s="13"/>
      <c r="C1" s="13"/>
      <c r="D1" s="13"/>
      <c r="E1" s="13"/>
      <c r="F1" s="13"/>
      <c r="G1" s="13"/>
      <c r="H1" s="13"/>
      <c r="I1" s="13"/>
      <c r="J1" s="40"/>
    </row>
    <row r="2" spans="1:11" ht="28.8" x14ac:dyDescent="0.3">
      <c r="A2" s="36" t="s">
        <v>0</v>
      </c>
      <c r="B2" s="36" t="s">
        <v>16</v>
      </c>
      <c r="C2" s="36" t="s">
        <v>17</v>
      </c>
      <c r="D2" s="36" t="s">
        <v>18</v>
      </c>
      <c r="E2" s="36" t="s">
        <v>3</v>
      </c>
      <c r="F2" s="36" t="s">
        <v>117</v>
      </c>
      <c r="G2" s="36" t="s">
        <v>116</v>
      </c>
      <c r="H2" s="36" t="s">
        <v>115</v>
      </c>
      <c r="I2" s="36" t="s">
        <v>114</v>
      </c>
      <c r="J2" s="41" t="s">
        <v>113</v>
      </c>
      <c r="K2" s="36" t="s">
        <v>49</v>
      </c>
    </row>
    <row r="3" spans="1:11" hidden="1" x14ac:dyDescent="0.3">
      <c r="A3" s="13"/>
      <c r="B3" s="13"/>
      <c r="C3" s="13">
        <v>1.105</v>
      </c>
      <c r="D3" s="16"/>
      <c r="E3" s="16"/>
      <c r="F3" s="16"/>
      <c r="G3" s="16"/>
      <c r="H3" s="13"/>
      <c r="I3" s="13">
        <v>12</v>
      </c>
      <c r="J3" s="40">
        <v>6</v>
      </c>
    </row>
    <row r="4" spans="1:11" x14ac:dyDescent="0.3">
      <c r="A4" s="37" t="s">
        <v>80</v>
      </c>
      <c r="B4" s="16">
        <v>10844</v>
      </c>
      <c r="C4" s="16">
        <f t="shared" ref="C4:C21" si="0">B4*$C$3</f>
        <v>11982.619999999999</v>
      </c>
      <c r="D4" s="16">
        <v>1.35</v>
      </c>
      <c r="E4" s="17">
        <f t="shared" ref="E4:E21" si="1">C4*D4</f>
        <v>16176.537</v>
      </c>
      <c r="F4" s="16">
        <v>1.5</v>
      </c>
      <c r="G4" s="16">
        <v>1.3</v>
      </c>
      <c r="H4" s="43">
        <v>1.18</v>
      </c>
      <c r="I4" s="19">
        <f>C4*F4*G4/$I$3</f>
        <v>1947.1757500000001</v>
      </c>
      <c r="J4" s="19">
        <f>C4*F4*H4/$J$3</f>
        <v>3534.8728999999998</v>
      </c>
      <c r="K4" s="38">
        <f>C4*$F$4</f>
        <v>17973.93</v>
      </c>
    </row>
    <row r="5" spans="1:11" x14ac:dyDescent="0.3">
      <c r="A5" s="37" t="s">
        <v>78</v>
      </c>
      <c r="B5" s="16">
        <v>21668</v>
      </c>
      <c r="C5" s="16">
        <f t="shared" si="0"/>
        <v>23943.14</v>
      </c>
      <c r="D5" s="16">
        <v>1.35</v>
      </c>
      <c r="E5" s="17">
        <f t="shared" si="1"/>
        <v>32323.239000000001</v>
      </c>
      <c r="F5" s="16">
        <v>1.5</v>
      </c>
      <c r="G5" s="16">
        <v>1.3</v>
      </c>
      <c r="H5" s="43">
        <v>1.18</v>
      </c>
      <c r="I5" s="19">
        <f t="shared" ref="I5:I35" si="2">C5*F5*G5/$I$3</f>
        <v>3890.7602499999998</v>
      </c>
      <c r="J5" s="19">
        <f t="shared" ref="J5:J35" si="3">C5*F5*H5/$J$3</f>
        <v>7063.2262999999994</v>
      </c>
      <c r="K5" s="38">
        <f t="shared" ref="K5:K35" si="4">C5*$F$4</f>
        <v>35914.71</v>
      </c>
    </row>
    <row r="6" spans="1:11" ht="27.75" customHeight="1" x14ac:dyDescent="0.3">
      <c r="A6" s="42" t="s">
        <v>97</v>
      </c>
      <c r="B6" s="16">
        <v>29733</v>
      </c>
      <c r="C6" s="16">
        <f t="shared" si="0"/>
        <v>32854.964999999997</v>
      </c>
      <c r="D6" s="16">
        <v>1.35</v>
      </c>
      <c r="E6" s="17">
        <f t="shared" si="1"/>
        <v>44354.202749999997</v>
      </c>
      <c r="F6" s="16">
        <v>1.5</v>
      </c>
      <c r="G6" s="16">
        <v>1.3</v>
      </c>
      <c r="H6" s="43">
        <v>1.18</v>
      </c>
      <c r="I6" s="19">
        <f t="shared" si="2"/>
        <v>5338.9318125</v>
      </c>
      <c r="J6" s="19">
        <f t="shared" si="3"/>
        <v>9692.2146749999974</v>
      </c>
      <c r="K6" s="38">
        <f t="shared" si="4"/>
        <v>49282.447499999995</v>
      </c>
    </row>
    <row r="7" spans="1:11" x14ac:dyDescent="0.3">
      <c r="A7" s="37" t="s">
        <v>79</v>
      </c>
      <c r="B7" s="16">
        <v>18248</v>
      </c>
      <c r="C7" s="16">
        <f t="shared" si="0"/>
        <v>20164.04</v>
      </c>
      <c r="D7" s="16">
        <v>1.35</v>
      </c>
      <c r="E7" s="17">
        <f t="shared" si="1"/>
        <v>27221.454000000002</v>
      </c>
      <c r="F7" s="16">
        <v>1.5</v>
      </c>
      <c r="G7" s="16">
        <v>1.3</v>
      </c>
      <c r="H7" s="43">
        <v>1.18</v>
      </c>
      <c r="I7" s="19">
        <f t="shared" si="2"/>
        <v>3276.6565000000005</v>
      </c>
      <c r="J7" s="19">
        <f t="shared" si="3"/>
        <v>5948.3918000000003</v>
      </c>
      <c r="K7" s="38">
        <f t="shared" si="4"/>
        <v>30246.06</v>
      </c>
    </row>
    <row r="8" spans="1:11" x14ac:dyDescent="0.3">
      <c r="A8" s="37" t="s">
        <v>99</v>
      </c>
      <c r="B8" s="16">
        <v>24486</v>
      </c>
      <c r="C8" s="16">
        <f t="shared" si="0"/>
        <v>27057.03</v>
      </c>
      <c r="D8" s="16">
        <v>1.35</v>
      </c>
      <c r="E8" s="17">
        <f t="shared" si="1"/>
        <v>36526.9905</v>
      </c>
      <c r="F8" s="16">
        <v>1.5</v>
      </c>
      <c r="G8" s="16">
        <v>1.3</v>
      </c>
      <c r="H8" s="43">
        <v>1.18</v>
      </c>
      <c r="I8" s="19">
        <f t="shared" si="2"/>
        <v>4396.7673750000004</v>
      </c>
      <c r="J8" s="19">
        <f t="shared" si="3"/>
        <v>7981.8238499999998</v>
      </c>
      <c r="K8" s="38">
        <f t="shared" si="4"/>
        <v>40585.544999999998</v>
      </c>
    </row>
    <row r="9" spans="1:11" x14ac:dyDescent="0.3">
      <c r="A9" s="13" t="s">
        <v>45</v>
      </c>
      <c r="B9" s="13">
        <v>8512</v>
      </c>
      <c r="C9" s="13">
        <f t="shared" si="0"/>
        <v>9405.76</v>
      </c>
      <c r="D9" s="16">
        <v>1.35</v>
      </c>
      <c r="E9" s="13">
        <f t="shared" si="1"/>
        <v>12697.776000000002</v>
      </c>
      <c r="F9" s="16">
        <v>1.5</v>
      </c>
      <c r="G9" s="16">
        <v>1.3</v>
      </c>
      <c r="H9" s="43">
        <v>1.18</v>
      </c>
      <c r="I9" s="19">
        <f t="shared" si="2"/>
        <v>1528.4359999999999</v>
      </c>
      <c r="J9" s="19">
        <f t="shared" si="3"/>
        <v>2774.6991999999996</v>
      </c>
      <c r="K9" s="38">
        <f t="shared" si="4"/>
        <v>14108.64</v>
      </c>
    </row>
    <row r="10" spans="1:11" x14ac:dyDescent="0.3">
      <c r="A10" s="13" t="s">
        <v>111</v>
      </c>
      <c r="B10" s="13">
        <v>2332</v>
      </c>
      <c r="C10" s="13">
        <f t="shared" si="0"/>
        <v>2576.86</v>
      </c>
      <c r="D10" s="16">
        <v>1.35</v>
      </c>
      <c r="E10" s="17">
        <f t="shared" si="1"/>
        <v>3478.7610000000004</v>
      </c>
      <c r="F10" s="16">
        <v>1.5</v>
      </c>
      <c r="G10" s="16">
        <v>1.3</v>
      </c>
      <c r="H10" s="43">
        <v>1.18</v>
      </c>
      <c r="I10" s="19">
        <f t="shared" si="2"/>
        <v>418.73975000000002</v>
      </c>
      <c r="J10" s="19">
        <f t="shared" si="3"/>
        <v>760.17369999999994</v>
      </c>
      <c r="K10" s="38">
        <f t="shared" si="4"/>
        <v>3865.29</v>
      </c>
    </row>
    <row r="11" spans="1:11" x14ac:dyDescent="0.3">
      <c r="A11" s="13" t="s">
        <v>95</v>
      </c>
      <c r="B11" s="13">
        <v>2682</v>
      </c>
      <c r="C11" s="13">
        <f t="shared" si="0"/>
        <v>2963.61</v>
      </c>
      <c r="D11" s="16">
        <v>1.35</v>
      </c>
      <c r="E11" s="17">
        <f t="shared" si="1"/>
        <v>4000.8735000000006</v>
      </c>
      <c r="F11" s="16">
        <v>1.55</v>
      </c>
      <c r="G11" s="16">
        <v>1.3</v>
      </c>
      <c r="H11" s="43">
        <v>1.18</v>
      </c>
      <c r="I11" s="19">
        <f t="shared" si="2"/>
        <v>497.63951250000008</v>
      </c>
      <c r="J11" s="19">
        <f t="shared" si="3"/>
        <v>903.40711499999998</v>
      </c>
      <c r="K11" s="38">
        <f t="shared" si="4"/>
        <v>4445.415</v>
      </c>
    </row>
    <row r="12" spans="1:11" x14ac:dyDescent="0.3">
      <c r="A12" s="13" t="s">
        <v>96</v>
      </c>
      <c r="B12" s="13">
        <v>2099</v>
      </c>
      <c r="C12" s="13">
        <f t="shared" si="0"/>
        <v>2319.395</v>
      </c>
      <c r="D12" s="16">
        <v>1.35</v>
      </c>
      <c r="E12" s="13">
        <f t="shared" si="1"/>
        <v>3131.18325</v>
      </c>
      <c r="F12" s="16">
        <v>1.55</v>
      </c>
      <c r="G12" s="16">
        <v>1.3</v>
      </c>
      <c r="H12" s="43">
        <v>1.18</v>
      </c>
      <c r="I12" s="19">
        <f t="shared" si="2"/>
        <v>389.46507708333337</v>
      </c>
      <c r="J12" s="19">
        <f t="shared" si="3"/>
        <v>707.02890916666672</v>
      </c>
      <c r="K12" s="38">
        <f t="shared" si="4"/>
        <v>3479.0924999999997</v>
      </c>
    </row>
    <row r="13" spans="1:11" x14ac:dyDescent="0.3">
      <c r="A13" s="13" t="s">
        <v>87</v>
      </c>
      <c r="B13" s="13">
        <v>0</v>
      </c>
      <c r="C13" s="13">
        <f t="shared" si="0"/>
        <v>0</v>
      </c>
      <c r="D13" s="16">
        <v>1.35</v>
      </c>
      <c r="E13" s="17">
        <f t="shared" si="1"/>
        <v>0</v>
      </c>
      <c r="F13" s="16">
        <v>1.5</v>
      </c>
      <c r="G13" s="16">
        <v>1.3</v>
      </c>
      <c r="H13" s="43">
        <v>1.18</v>
      </c>
      <c r="I13" s="19">
        <f t="shared" si="2"/>
        <v>0</v>
      </c>
      <c r="J13" s="19">
        <f t="shared" si="3"/>
        <v>0</v>
      </c>
      <c r="K13" s="38">
        <f t="shared" si="4"/>
        <v>0</v>
      </c>
    </row>
    <row r="14" spans="1:11" x14ac:dyDescent="0.3">
      <c r="A14" s="13" t="s">
        <v>112</v>
      </c>
      <c r="B14" s="13">
        <v>10028</v>
      </c>
      <c r="C14" s="13">
        <f t="shared" si="0"/>
        <v>11080.94</v>
      </c>
      <c r="D14" s="16">
        <v>1.35</v>
      </c>
      <c r="E14" s="13">
        <f t="shared" si="1"/>
        <v>14959.269000000002</v>
      </c>
      <c r="F14" s="16">
        <v>1.5</v>
      </c>
      <c r="G14" s="16">
        <v>1.3</v>
      </c>
      <c r="H14" s="43">
        <v>1.18</v>
      </c>
      <c r="I14" s="19">
        <f t="shared" si="2"/>
        <v>1800.6527500000002</v>
      </c>
      <c r="J14" s="19">
        <f t="shared" si="3"/>
        <v>3268.8772999999997</v>
      </c>
      <c r="K14" s="38">
        <f t="shared" si="4"/>
        <v>16621.41</v>
      </c>
    </row>
    <row r="15" spans="1:11" ht="18.75" customHeight="1" x14ac:dyDescent="0.3">
      <c r="A15" s="13" t="s">
        <v>103</v>
      </c>
      <c r="B15" s="13">
        <v>6996</v>
      </c>
      <c r="C15" s="13">
        <f t="shared" si="0"/>
        <v>7730.58</v>
      </c>
      <c r="D15" s="16">
        <v>1.35</v>
      </c>
      <c r="E15" s="13">
        <f t="shared" si="1"/>
        <v>10436.283000000001</v>
      </c>
      <c r="F15" s="16">
        <v>1.55</v>
      </c>
      <c r="G15" s="16">
        <v>1.3</v>
      </c>
      <c r="H15" s="43">
        <v>1.18</v>
      </c>
      <c r="I15" s="19">
        <f t="shared" si="2"/>
        <v>1298.0932249999998</v>
      </c>
      <c r="J15" s="19">
        <f t="shared" si="3"/>
        <v>2356.53847</v>
      </c>
      <c r="K15" s="38">
        <f t="shared" si="4"/>
        <v>11595.869999999999</v>
      </c>
    </row>
    <row r="16" spans="1:11" ht="18.75" customHeight="1" x14ac:dyDescent="0.3">
      <c r="A16" s="13" t="s">
        <v>110</v>
      </c>
      <c r="B16" s="13">
        <v>16324</v>
      </c>
      <c r="C16" s="13">
        <f t="shared" si="0"/>
        <v>18038.02</v>
      </c>
      <c r="D16" s="16">
        <v>1.35</v>
      </c>
      <c r="E16" s="13">
        <f t="shared" si="1"/>
        <v>24351.327000000001</v>
      </c>
      <c r="F16" s="16">
        <v>1.55</v>
      </c>
      <c r="G16" s="16">
        <v>1.3</v>
      </c>
      <c r="H16" s="43">
        <v>1.18</v>
      </c>
      <c r="I16" s="19">
        <f t="shared" si="2"/>
        <v>3028.8841916666665</v>
      </c>
      <c r="J16" s="19">
        <f t="shared" si="3"/>
        <v>5498.5897633333334</v>
      </c>
      <c r="K16" s="38">
        <f t="shared" si="4"/>
        <v>27057.03</v>
      </c>
    </row>
    <row r="17" spans="1:11" ht="18.75" customHeight="1" x14ac:dyDescent="0.3">
      <c r="A17" s="13" t="s">
        <v>108</v>
      </c>
      <c r="B17" s="13">
        <v>6413</v>
      </c>
      <c r="C17" s="13">
        <f t="shared" si="0"/>
        <v>7086.3649999999998</v>
      </c>
      <c r="D17" s="16">
        <v>1.35</v>
      </c>
      <c r="E17" s="13">
        <f t="shared" si="1"/>
        <v>9566.5927499999998</v>
      </c>
      <c r="F17" s="16">
        <v>1.55</v>
      </c>
      <c r="G17" s="16">
        <v>1.3</v>
      </c>
      <c r="H17" s="43">
        <v>1.18</v>
      </c>
      <c r="I17" s="19">
        <f t="shared" si="2"/>
        <v>1189.9187895833336</v>
      </c>
      <c r="J17" s="19">
        <f t="shared" si="3"/>
        <v>2160.1602641666668</v>
      </c>
      <c r="K17" s="38">
        <f t="shared" si="4"/>
        <v>10629.547500000001</v>
      </c>
    </row>
    <row r="18" spans="1:11" ht="18.75" customHeight="1" x14ac:dyDescent="0.3">
      <c r="A18" s="13" t="s">
        <v>105</v>
      </c>
      <c r="B18" s="13">
        <v>8745</v>
      </c>
      <c r="C18" s="13">
        <f t="shared" si="0"/>
        <v>9663.2250000000004</v>
      </c>
      <c r="D18" s="16">
        <v>1.35</v>
      </c>
      <c r="E18" s="17">
        <f t="shared" si="1"/>
        <v>13045.353750000002</v>
      </c>
      <c r="F18" s="16">
        <v>1.55</v>
      </c>
      <c r="G18" s="16">
        <v>1.3</v>
      </c>
      <c r="H18" s="43">
        <v>1.18</v>
      </c>
      <c r="I18" s="19">
        <f t="shared" si="2"/>
        <v>1622.61653125</v>
      </c>
      <c r="J18" s="19">
        <f t="shared" si="3"/>
        <v>2945.6730874999998</v>
      </c>
      <c r="K18" s="38">
        <f t="shared" si="4"/>
        <v>14494.837500000001</v>
      </c>
    </row>
    <row r="19" spans="1:11" ht="18.75" customHeight="1" x14ac:dyDescent="0.3">
      <c r="A19" s="13" t="s">
        <v>109</v>
      </c>
      <c r="B19" s="13">
        <v>6413</v>
      </c>
      <c r="C19" s="13">
        <f t="shared" si="0"/>
        <v>7086.3649999999998</v>
      </c>
      <c r="D19" s="16">
        <v>1.35</v>
      </c>
      <c r="E19" s="13">
        <f t="shared" si="1"/>
        <v>9566.5927499999998</v>
      </c>
      <c r="F19" s="16">
        <v>1.55</v>
      </c>
      <c r="G19" s="16">
        <v>1.3</v>
      </c>
      <c r="H19" s="43">
        <v>1.18</v>
      </c>
      <c r="I19" s="19">
        <f t="shared" si="2"/>
        <v>1189.9187895833336</v>
      </c>
      <c r="J19" s="19">
        <f t="shared" si="3"/>
        <v>2160.1602641666668</v>
      </c>
      <c r="K19" s="38">
        <f t="shared" si="4"/>
        <v>10629.547500000001</v>
      </c>
    </row>
    <row r="20" spans="1:11" ht="18.75" customHeight="1" x14ac:dyDescent="0.3">
      <c r="A20" s="13" t="s">
        <v>106</v>
      </c>
      <c r="B20" s="13">
        <v>8745</v>
      </c>
      <c r="C20" s="13">
        <f>B20*$C$3</f>
        <v>9663.2250000000004</v>
      </c>
      <c r="D20" s="16">
        <v>1.35</v>
      </c>
      <c r="E20" s="13">
        <f t="shared" si="1"/>
        <v>13045.353750000002</v>
      </c>
      <c r="F20" s="16">
        <v>1.55</v>
      </c>
      <c r="G20" s="16">
        <v>1.3</v>
      </c>
      <c r="H20" s="43">
        <v>1.18</v>
      </c>
      <c r="I20" s="19">
        <f t="shared" si="2"/>
        <v>1622.61653125</v>
      </c>
      <c r="J20" s="19">
        <f t="shared" si="3"/>
        <v>2945.6730874999998</v>
      </c>
      <c r="K20" s="38">
        <f t="shared" si="4"/>
        <v>14494.837500000001</v>
      </c>
    </row>
    <row r="21" spans="1:11" ht="18.75" customHeight="1" x14ac:dyDescent="0.3">
      <c r="A21" s="13" t="s">
        <v>107</v>
      </c>
      <c r="B21" s="13">
        <v>4500</v>
      </c>
      <c r="C21" s="13">
        <f t="shared" si="0"/>
        <v>4972.5</v>
      </c>
      <c r="D21" s="16">
        <v>1.35</v>
      </c>
      <c r="E21" s="17">
        <f t="shared" si="1"/>
        <v>6712.875</v>
      </c>
      <c r="F21" s="16">
        <v>1.55</v>
      </c>
      <c r="G21" s="16">
        <v>1.3</v>
      </c>
      <c r="H21" s="43">
        <v>1.18</v>
      </c>
      <c r="I21" s="19">
        <f t="shared" si="2"/>
        <v>834.96562499999993</v>
      </c>
      <c r="J21" s="19">
        <f t="shared" si="3"/>
        <v>1515.7837499999998</v>
      </c>
      <c r="K21" s="38">
        <f t="shared" si="4"/>
        <v>7458.75</v>
      </c>
    </row>
    <row r="22" spans="1:11" ht="20.25" customHeight="1" x14ac:dyDescent="0.3">
      <c r="A22" s="13"/>
      <c r="B22" s="13"/>
      <c r="C22" s="16"/>
      <c r="D22" s="16"/>
      <c r="E22" s="17"/>
      <c r="F22" s="16"/>
      <c r="G22" s="16"/>
      <c r="H22" s="43"/>
      <c r="I22" s="19"/>
      <c r="J22" s="19"/>
      <c r="K22" s="38"/>
    </row>
    <row r="23" spans="1:11" ht="18.75" customHeight="1" x14ac:dyDescent="0.3">
      <c r="A23" s="13" t="s">
        <v>98</v>
      </c>
      <c r="B23" s="13">
        <v>23087</v>
      </c>
      <c r="C23" s="13">
        <f t="shared" ref="C23:C35" si="5">B23*$C$3</f>
        <v>25511.134999999998</v>
      </c>
      <c r="D23" s="16">
        <v>1.35</v>
      </c>
      <c r="E23" s="13">
        <f t="shared" ref="E23:E35" si="6">C23*D23</f>
        <v>34440.032249999997</v>
      </c>
      <c r="F23" s="16">
        <v>1.5</v>
      </c>
      <c r="G23" s="16">
        <v>1.3</v>
      </c>
      <c r="H23" s="43">
        <v>1.18</v>
      </c>
      <c r="I23" s="19">
        <f t="shared" si="2"/>
        <v>4145.5594375000001</v>
      </c>
      <c r="J23" s="19">
        <f t="shared" si="3"/>
        <v>7525.7848249999997</v>
      </c>
      <c r="K23" s="38">
        <f t="shared" si="4"/>
        <v>38266.702499999999</v>
      </c>
    </row>
    <row r="24" spans="1:11" ht="22.5" customHeight="1" x14ac:dyDescent="0.3">
      <c r="A24" s="13" t="s">
        <v>85</v>
      </c>
      <c r="B24" s="13">
        <v>0</v>
      </c>
      <c r="C24" s="16">
        <f t="shared" si="5"/>
        <v>0</v>
      </c>
      <c r="D24" s="16">
        <v>1.35</v>
      </c>
      <c r="E24" s="17">
        <f t="shared" si="6"/>
        <v>0</v>
      </c>
      <c r="F24" s="16">
        <v>1.5</v>
      </c>
      <c r="G24" s="16">
        <v>1.3</v>
      </c>
      <c r="H24" s="43">
        <v>1.18</v>
      </c>
      <c r="I24" s="19">
        <f t="shared" si="2"/>
        <v>0</v>
      </c>
      <c r="J24" s="19">
        <f t="shared" si="3"/>
        <v>0</v>
      </c>
      <c r="K24" s="38">
        <f t="shared" si="4"/>
        <v>0</v>
      </c>
    </row>
    <row r="25" spans="1:11" ht="21.75" customHeight="1" x14ac:dyDescent="0.3">
      <c r="A25" s="13" t="s">
        <v>82</v>
      </c>
      <c r="B25" s="13">
        <v>0</v>
      </c>
      <c r="C25" s="13">
        <f t="shared" si="5"/>
        <v>0</v>
      </c>
      <c r="D25" s="16">
        <v>1.35</v>
      </c>
      <c r="E25" s="13">
        <f t="shared" si="6"/>
        <v>0</v>
      </c>
      <c r="F25" s="16">
        <v>1.5</v>
      </c>
      <c r="G25" s="16">
        <v>1.3</v>
      </c>
      <c r="H25" s="43">
        <v>1.18</v>
      </c>
      <c r="I25" s="19">
        <f t="shared" si="2"/>
        <v>0</v>
      </c>
      <c r="J25" s="19">
        <f t="shared" si="3"/>
        <v>0</v>
      </c>
      <c r="K25" s="38">
        <f t="shared" si="4"/>
        <v>0</v>
      </c>
    </row>
    <row r="26" spans="1:11" ht="21.75" customHeight="1" x14ac:dyDescent="0.3">
      <c r="A26" s="13" t="s">
        <v>88</v>
      </c>
      <c r="B26" s="13">
        <v>0</v>
      </c>
      <c r="C26" s="16">
        <f t="shared" si="5"/>
        <v>0</v>
      </c>
      <c r="D26" s="16">
        <v>1.35</v>
      </c>
      <c r="E26" s="17">
        <f t="shared" si="6"/>
        <v>0</v>
      </c>
      <c r="F26" s="16">
        <v>1.5</v>
      </c>
      <c r="G26" s="16">
        <v>1.3</v>
      </c>
      <c r="H26" s="43">
        <v>1.18</v>
      </c>
      <c r="I26" s="19">
        <f t="shared" si="2"/>
        <v>0</v>
      </c>
      <c r="J26" s="19">
        <f t="shared" si="3"/>
        <v>0</v>
      </c>
      <c r="K26" s="38">
        <f t="shared" si="4"/>
        <v>0</v>
      </c>
    </row>
    <row r="27" spans="1:11" ht="19.5" customHeight="1" x14ac:dyDescent="0.3">
      <c r="A27" s="13" t="s">
        <v>84</v>
      </c>
      <c r="B27" s="13">
        <v>20988</v>
      </c>
      <c r="C27" s="13">
        <f t="shared" si="5"/>
        <v>23191.739999999998</v>
      </c>
      <c r="D27" s="16">
        <v>1.35</v>
      </c>
      <c r="E27" s="17">
        <f t="shared" si="6"/>
        <v>31308.848999999998</v>
      </c>
      <c r="F27" s="16">
        <v>1.5</v>
      </c>
      <c r="G27" s="16">
        <v>1.3</v>
      </c>
      <c r="H27" s="43">
        <v>1.18</v>
      </c>
      <c r="I27" s="19">
        <f t="shared" si="2"/>
        <v>3768.6577500000003</v>
      </c>
      <c r="J27" s="19">
        <f t="shared" si="3"/>
        <v>6841.5632999999989</v>
      </c>
      <c r="K27" s="38">
        <f t="shared" si="4"/>
        <v>34787.61</v>
      </c>
    </row>
    <row r="28" spans="1:11" ht="19.5" customHeight="1" x14ac:dyDescent="0.3">
      <c r="A28" s="13" t="s">
        <v>104</v>
      </c>
      <c r="B28" s="13">
        <v>22387</v>
      </c>
      <c r="C28" s="13">
        <f t="shared" si="5"/>
        <v>24737.634999999998</v>
      </c>
      <c r="D28" s="16">
        <v>1.35</v>
      </c>
      <c r="E28" s="17">
        <f t="shared" si="6"/>
        <v>33395.807249999998</v>
      </c>
      <c r="F28" s="16">
        <v>1.5</v>
      </c>
      <c r="G28" s="16">
        <v>1.3</v>
      </c>
      <c r="H28" s="43">
        <v>1.18</v>
      </c>
      <c r="I28" s="19">
        <f t="shared" si="2"/>
        <v>4019.8656875000001</v>
      </c>
      <c r="J28" s="19">
        <f t="shared" si="3"/>
        <v>7297.6023249999998</v>
      </c>
      <c r="K28" s="38">
        <f t="shared" si="4"/>
        <v>37106.452499999999</v>
      </c>
    </row>
    <row r="29" spans="1:11" ht="25.5" customHeight="1" x14ac:dyDescent="0.3">
      <c r="A29" s="13" t="s">
        <v>101</v>
      </c>
      <c r="B29" s="13">
        <v>28567</v>
      </c>
      <c r="C29" s="13">
        <f t="shared" si="5"/>
        <v>31566.535</v>
      </c>
      <c r="D29" s="16">
        <v>1.35</v>
      </c>
      <c r="E29" s="13">
        <f t="shared" si="6"/>
        <v>42614.822250000005</v>
      </c>
      <c r="F29" s="16">
        <v>1.5</v>
      </c>
      <c r="G29" s="16">
        <v>1.3</v>
      </c>
      <c r="H29" s="43">
        <v>1.18</v>
      </c>
      <c r="I29" s="19">
        <f t="shared" si="2"/>
        <v>5129.5619374999997</v>
      </c>
      <c r="J29" s="19">
        <f t="shared" si="3"/>
        <v>9312.1278249999996</v>
      </c>
      <c r="K29" s="38">
        <f t="shared" si="4"/>
        <v>47349.802499999998</v>
      </c>
    </row>
    <row r="30" spans="1:11" ht="25.5" customHeight="1" x14ac:dyDescent="0.3">
      <c r="A30" s="13" t="s">
        <v>100</v>
      </c>
      <c r="B30" s="13">
        <v>25769</v>
      </c>
      <c r="C30" s="13">
        <f t="shared" si="5"/>
        <v>28474.744999999999</v>
      </c>
      <c r="D30" s="16">
        <v>1.35</v>
      </c>
      <c r="E30" s="17">
        <f t="shared" si="6"/>
        <v>38440.905749999998</v>
      </c>
      <c r="F30" s="16">
        <v>1.5</v>
      </c>
      <c r="G30" s="16">
        <v>1.3</v>
      </c>
      <c r="H30" s="43">
        <v>1.18</v>
      </c>
      <c r="I30" s="19">
        <f t="shared" si="2"/>
        <v>4627.1460625</v>
      </c>
      <c r="J30" s="19">
        <f t="shared" si="3"/>
        <v>8400.0497749999995</v>
      </c>
      <c r="K30" s="38">
        <f t="shared" si="4"/>
        <v>42712.1175</v>
      </c>
    </row>
    <row r="31" spans="1:11" ht="21.75" customHeight="1" x14ac:dyDescent="0.3">
      <c r="A31" s="13" t="s">
        <v>89</v>
      </c>
      <c r="B31" s="13">
        <v>34280</v>
      </c>
      <c r="C31" s="13">
        <f>B31*$C$3</f>
        <v>37879.4</v>
      </c>
      <c r="D31" s="16">
        <v>1.35</v>
      </c>
      <c r="E31" s="17">
        <f t="shared" si="6"/>
        <v>51137.19</v>
      </c>
      <c r="F31" s="16">
        <v>1.5</v>
      </c>
      <c r="G31" s="16">
        <v>1.3</v>
      </c>
      <c r="H31" s="43">
        <v>1.18</v>
      </c>
      <c r="I31" s="19">
        <f t="shared" si="2"/>
        <v>6155.4025000000011</v>
      </c>
      <c r="J31" s="19">
        <f t="shared" si="3"/>
        <v>11174.423000000001</v>
      </c>
      <c r="K31" s="38">
        <f t="shared" si="4"/>
        <v>56819.100000000006</v>
      </c>
    </row>
    <row r="32" spans="1:11" ht="18" customHeight="1" x14ac:dyDescent="0.3">
      <c r="A32" s="13" t="s">
        <v>90</v>
      </c>
      <c r="B32" s="13">
        <v>37895</v>
      </c>
      <c r="C32" s="13">
        <f t="shared" si="5"/>
        <v>41873.974999999999</v>
      </c>
      <c r="D32" s="16">
        <v>1.35</v>
      </c>
      <c r="E32" s="13">
        <f t="shared" si="6"/>
        <v>56529.866249999999</v>
      </c>
      <c r="F32" s="16">
        <v>1.5</v>
      </c>
      <c r="G32" s="16">
        <v>1.3</v>
      </c>
      <c r="H32" s="43">
        <v>1.18</v>
      </c>
      <c r="I32" s="19">
        <f t="shared" si="2"/>
        <v>6804.5209375000004</v>
      </c>
      <c r="J32" s="19">
        <f t="shared" si="3"/>
        <v>12352.822624999999</v>
      </c>
      <c r="K32" s="38">
        <f t="shared" si="4"/>
        <v>62810.962499999994</v>
      </c>
    </row>
    <row r="33" spans="1:11" ht="18.75" customHeight="1" x14ac:dyDescent="0.3">
      <c r="A33" s="13" t="s">
        <v>102</v>
      </c>
      <c r="B33" s="13">
        <v>34047</v>
      </c>
      <c r="C33" s="13">
        <f t="shared" si="5"/>
        <v>37621.934999999998</v>
      </c>
      <c r="D33" s="16">
        <v>1.35</v>
      </c>
      <c r="E33" s="17">
        <f t="shared" si="6"/>
        <v>50789.612249999998</v>
      </c>
      <c r="F33" s="16">
        <v>1.5</v>
      </c>
      <c r="G33" s="16">
        <v>1.3</v>
      </c>
      <c r="H33" s="43">
        <v>1.18</v>
      </c>
      <c r="I33" s="19">
        <f t="shared" si="2"/>
        <v>6113.5644375000002</v>
      </c>
      <c r="J33" s="19">
        <f t="shared" si="3"/>
        <v>11098.470824999999</v>
      </c>
      <c r="K33" s="38">
        <f t="shared" si="4"/>
        <v>56432.902499999997</v>
      </c>
    </row>
    <row r="34" spans="1:11" ht="18.75" customHeight="1" x14ac:dyDescent="0.3">
      <c r="A34" s="13" t="s">
        <v>93</v>
      </c>
      <c r="B34" s="13">
        <v>27200</v>
      </c>
      <c r="C34" s="13">
        <f t="shared" si="5"/>
        <v>30056</v>
      </c>
      <c r="D34" s="16">
        <v>1.35</v>
      </c>
      <c r="E34" s="13">
        <f t="shared" si="6"/>
        <v>40575.600000000006</v>
      </c>
      <c r="F34" s="16">
        <v>1.5</v>
      </c>
      <c r="G34" s="16">
        <v>1.3</v>
      </c>
      <c r="H34" s="43">
        <v>1.18</v>
      </c>
      <c r="I34" s="19">
        <f t="shared" si="2"/>
        <v>4884.1000000000004</v>
      </c>
      <c r="J34" s="19">
        <f t="shared" si="3"/>
        <v>8866.5199999999986</v>
      </c>
      <c r="K34" s="38">
        <f t="shared" si="4"/>
        <v>45084</v>
      </c>
    </row>
    <row r="35" spans="1:11" ht="18.75" customHeight="1" x14ac:dyDescent="0.3">
      <c r="A35" s="13" t="s">
        <v>94</v>
      </c>
      <c r="B35" s="13">
        <v>24136</v>
      </c>
      <c r="C35" s="13">
        <f t="shared" si="5"/>
        <v>26670.28</v>
      </c>
      <c r="D35" s="16">
        <v>1.35</v>
      </c>
      <c r="E35" s="13">
        <f t="shared" si="6"/>
        <v>36004.878000000004</v>
      </c>
      <c r="F35" s="16">
        <v>1.5</v>
      </c>
      <c r="G35" s="16">
        <v>1.3</v>
      </c>
      <c r="H35" s="43">
        <v>1.18</v>
      </c>
      <c r="I35" s="19">
        <f t="shared" si="2"/>
        <v>4333.9205000000002</v>
      </c>
      <c r="J35" s="19">
        <f t="shared" si="3"/>
        <v>7867.7325999999994</v>
      </c>
      <c r="K35" s="38">
        <f t="shared" si="4"/>
        <v>40005.42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A3" sqref="A3:A7"/>
    </sheetView>
  </sheetViews>
  <sheetFormatPr baseColWidth="10" defaultRowHeight="14.4" x14ac:dyDescent="0.3"/>
  <cols>
    <col min="1" max="1" width="58.88671875" customWidth="1"/>
    <col min="2" max="2" width="22.33203125" customWidth="1"/>
    <col min="3" max="3" width="20.6640625" customWidth="1"/>
    <col min="4" max="6" width="11.44140625" customWidth="1"/>
  </cols>
  <sheetData>
    <row r="1" spans="1:7" x14ac:dyDescent="0.3">
      <c r="A1" s="1" t="s">
        <v>7</v>
      </c>
      <c r="B1" s="2"/>
      <c r="C1" s="2"/>
      <c r="D1" s="2"/>
      <c r="E1" s="2"/>
      <c r="F1" s="2"/>
      <c r="G1" s="2"/>
    </row>
    <row r="2" spans="1:7" ht="15.6" x14ac:dyDescent="0.3">
      <c r="A2" s="3" t="s">
        <v>0</v>
      </c>
      <c r="B2" s="3" t="s">
        <v>12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x14ac:dyDescent="0.3">
      <c r="A3" s="2" t="s">
        <v>8</v>
      </c>
      <c r="B3" s="2">
        <v>2631</v>
      </c>
      <c r="C3" s="5">
        <f t="shared" ref="C3:C8" si="0">1.35</f>
        <v>1.35</v>
      </c>
      <c r="D3" s="10">
        <f t="shared" ref="D3:D8" si="1">B3*$C$3</f>
        <v>3551.8500000000004</v>
      </c>
      <c r="E3" s="5">
        <v>1.8</v>
      </c>
      <c r="F3" s="2">
        <f t="shared" ref="F3:F8" si="2">B3*$E$3</f>
        <v>4735.8</v>
      </c>
      <c r="G3" s="6">
        <v>342</v>
      </c>
    </row>
    <row r="4" spans="1:7" x14ac:dyDescent="0.3">
      <c r="A4" s="7" t="s">
        <v>11</v>
      </c>
      <c r="B4" s="8">
        <v>2738</v>
      </c>
      <c r="C4" s="5">
        <f t="shared" si="0"/>
        <v>1.35</v>
      </c>
      <c r="D4" s="10">
        <f t="shared" si="1"/>
        <v>3696.3</v>
      </c>
      <c r="E4" s="5">
        <v>1.8</v>
      </c>
      <c r="F4" s="2">
        <f t="shared" si="2"/>
        <v>4928.4000000000005</v>
      </c>
      <c r="G4" s="6">
        <f>B4*$E$3/12</f>
        <v>410.70000000000005</v>
      </c>
    </row>
    <row r="5" spans="1:7" x14ac:dyDescent="0.3">
      <c r="A5" s="7" t="s">
        <v>13</v>
      </c>
      <c r="B5" s="8">
        <v>1292</v>
      </c>
      <c r="C5" s="5">
        <f t="shared" si="0"/>
        <v>1.35</v>
      </c>
      <c r="D5" s="10">
        <f t="shared" si="1"/>
        <v>1744.2</v>
      </c>
      <c r="E5" s="5">
        <v>1.8</v>
      </c>
      <c r="F5" s="2">
        <f t="shared" si="2"/>
        <v>2325.6</v>
      </c>
      <c r="G5" s="6">
        <f>B5*$E$3/12</f>
        <v>193.79999999999998</v>
      </c>
    </row>
    <row r="6" spans="1:7" x14ac:dyDescent="0.3">
      <c r="A6" s="7" t="s">
        <v>14</v>
      </c>
      <c r="B6" s="9">
        <v>1134</v>
      </c>
      <c r="C6" s="5">
        <f t="shared" si="0"/>
        <v>1.35</v>
      </c>
      <c r="D6" s="10">
        <f t="shared" si="1"/>
        <v>1530.9</v>
      </c>
      <c r="E6" s="5">
        <v>1.8</v>
      </c>
      <c r="F6" s="2">
        <f t="shared" si="2"/>
        <v>2041.2</v>
      </c>
      <c r="G6" s="6">
        <f>B6*$E$3/12</f>
        <v>170.1</v>
      </c>
    </row>
    <row r="7" spans="1:7" x14ac:dyDescent="0.3">
      <c r="A7" s="4" t="s">
        <v>15</v>
      </c>
      <c r="B7" s="9">
        <v>1027</v>
      </c>
      <c r="C7" s="5">
        <f t="shared" si="0"/>
        <v>1.35</v>
      </c>
      <c r="D7" s="10">
        <f t="shared" si="1"/>
        <v>1386.45</v>
      </c>
      <c r="E7" s="5">
        <v>1.8</v>
      </c>
      <c r="F7" s="2">
        <f t="shared" si="2"/>
        <v>1848.6000000000001</v>
      </c>
      <c r="G7" s="6">
        <f>B7*$E$3/12</f>
        <v>154.05000000000001</v>
      </c>
    </row>
    <row r="8" spans="1:7" x14ac:dyDescent="0.3">
      <c r="A8" s="2"/>
      <c r="B8" s="2"/>
      <c r="C8" s="5">
        <f t="shared" si="0"/>
        <v>1.35</v>
      </c>
      <c r="D8" s="11">
        <f t="shared" si="1"/>
        <v>0</v>
      </c>
      <c r="E8" s="5">
        <v>1.8</v>
      </c>
      <c r="F8" s="2">
        <f t="shared" si="2"/>
        <v>0</v>
      </c>
      <c r="G8" s="6">
        <f>B8*$E$3/12</f>
        <v>0</v>
      </c>
    </row>
  </sheetData>
  <pageMargins left="0.7" right="0.7" top="0.75" bottom="0.75" header="0.3" footer="0.3"/>
  <pageSetup paperSize="9"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3"/>
  <sheetViews>
    <sheetView workbookViewId="0">
      <selection activeCell="K14" sqref="K14"/>
    </sheetView>
  </sheetViews>
  <sheetFormatPr baseColWidth="10" defaultColWidth="11.44140625" defaultRowHeight="14.4" x14ac:dyDescent="0.3"/>
  <cols>
    <col min="1" max="1" width="59.5546875" style="14" bestFit="1" customWidth="1"/>
    <col min="2" max="2" width="12.5546875" style="14" hidden="1" customWidth="1"/>
    <col min="3" max="3" width="11.5546875" style="14" hidden="1" customWidth="1"/>
    <col min="4" max="4" width="16.5546875" style="14" hidden="1" customWidth="1"/>
    <col min="5" max="5" width="22.88671875" style="14" hidden="1" customWidth="1"/>
    <col min="6" max="6" width="12.33203125" style="14" hidden="1" customWidth="1"/>
    <col min="7" max="7" width="13.5546875" style="14" hidden="1" customWidth="1"/>
    <col min="8" max="8" width="19.6640625" style="14" hidden="1" customWidth="1"/>
    <col min="9" max="9" width="16.33203125" style="14" customWidth="1"/>
    <col min="10" max="16384" width="11.44140625" style="14"/>
  </cols>
  <sheetData>
    <row r="1" spans="1:9" ht="15.6" x14ac:dyDescent="0.3">
      <c r="A1" s="12" t="s">
        <v>22</v>
      </c>
      <c r="B1" s="13"/>
      <c r="C1" s="13"/>
      <c r="D1" s="13"/>
      <c r="E1" s="13"/>
      <c r="F1" s="13"/>
      <c r="G1" s="13"/>
      <c r="H1" s="13"/>
      <c r="I1" s="13"/>
    </row>
    <row r="2" spans="1:9" x14ac:dyDescent="0.3">
      <c r="A2" s="15" t="s">
        <v>0</v>
      </c>
      <c r="B2" s="15" t="s">
        <v>16</v>
      </c>
      <c r="C2" s="15" t="s">
        <v>17</v>
      </c>
      <c r="D2" s="15" t="s">
        <v>18</v>
      </c>
      <c r="E2" s="15" t="s">
        <v>3</v>
      </c>
      <c r="F2" s="15" t="s">
        <v>19</v>
      </c>
      <c r="G2" s="15" t="s">
        <v>20</v>
      </c>
      <c r="H2" s="15" t="s">
        <v>21</v>
      </c>
      <c r="I2" s="15" t="s">
        <v>6</v>
      </c>
    </row>
    <row r="3" spans="1:9" x14ac:dyDescent="0.3">
      <c r="A3" s="13"/>
      <c r="B3" s="13"/>
      <c r="C3" s="13">
        <v>1.21</v>
      </c>
      <c r="D3" s="16"/>
      <c r="E3" s="16"/>
      <c r="F3" s="16"/>
      <c r="G3" s="16"/>
      <c r="H3" s="13"/>
      <c r="I3" s="13">
        <v>12</v>
      </c>
    </row>
    <row r="4" spans="1:9" x14ac:dyDescent="0.3">
      <c r="A4" s="20" t="s">
        <v>8</v>
      </c>
      <c r="B4" s="16">
        <v>1962</v>
      </c>
      <c r="C4" s="16">
        <f>B4*$C$3</f>
        <v>2374.02</v>
      </c>
      <c r="D4" s="16">
        <v>1.2</v>
      </c>
      <c r="E4" s="17">
        <f>C4*D4</f>
        <v>2848.8240000000001</v>
      </c>
      <c r="F4" s="16">
        <v>1.8</v>
      </c>
      <c r="G4" s="16">
        <v>1.28</v>
      </c>
      <c r="H4" s="18">
        <f>C4*F4*G4</f>
        <v>5469.74208</v>
      </c>
      <c r="I4" s="19">
        <f>H4/$I$3</f>
        <v>455.81184000000002</v>
      </c>
    </row>
    <row r="5" spans="1:9" x14ac:dyDescent="0.3">
      <c r="A5" s="21" t="s">
        <v>11</v>
      </c>
      <c r="B5" s="16">
        <v>2080</v>
      </c>
      <c r="C5" s="16">
        <f>B5*$C$3</f>
        <v>2516.7999999999997</v>
      </c>
      <c r="D5" s="16">
        <v>1.2</v>
      </c>
      <c r="E5" s="17">
        <f>C5*D5</f>
        <v>3020.1599999999994</v>
      </c>
      <c r="F5" s="16">
        <v>1.8</v>
      </c>
      <c r="G5" s="16">
        <v>1.28</v>
      </c>
      <c r="H5" s="18">
        <f>C5*F5*G5</f>
        <v>5798.7071999999998</v>
      </c>
      <c r="I5" s="19">
        <f>H5/$I$3</f>
        <v>483.22559999999999</v>
      </c>
    </row>
    <row r="6" spans="1:9" x14ac:dyDescent="0.3">
      <c r="A6" s="20" t="s">
        <v>23</v>
      </c>
      <c r="B6" s="13">
        <v>3557</v>
      </c>
      <c r="C6" s="16">
        <f>B6*$C$3</f>
        <v>4303.97</v>
      </c>
      <c r="D6" s="16">
        <v>1.2</v>
      </c>
      <c r="E6" s="17">
        <f>C6*D6</f>
        <v>5164.7640000000001</v>
      </c>
      <c r="F6" s="16">
        <v>1.8</v>
      </c>
      <c r="G6" s="16">
        <v>1.28</v>
      </c>
      <c r="H6" s="18">
        <f>C6*F6*G6</f>
        <v>9916.346880000001</v>
      </c>
      <c r="I6" s="19">
        <f>H6/$I$3</f>
        <v>826.36224000000004</v>
      </c>
    </row>
    <row r="7" spans="1:9" x14ac:dyDescent="0.3">
      <c r="A7" s="13"/>
      <c r="B7" s="13"/>
      <c r="C7" s="13"/>
      <c r="D7" s="16"/>
      <c r="E7" s="16"/>
      <c r="F7" s="16"/>
      <c r="G7" s="16"/>
      <c r="H7" s="13"/>
      <c r="I7" s="13"/>
    </row>
    <row r="8" spans="1:9" x14ac:dyDescent="0.3">
      <c r="A8" s="13"/>
      <c r="B8" s="13"/>
      <c r="C8" s="13"/>
      <c r="D8" s="16"/>
      <c r="E8" s="16"/>
      <c r="F8" s="16"/>
      <c r="G8" s="16"/>
      <c r="H8" s="13"/>
      <c r="I8" s="13"/>
    </row>
    <row r="9" spans="1:9" x14ac:dyDescent="0.3">
      <c r="A9" s="13"/>
      <c r="B9" s="13"/>
      <c r="C9" s="13"/>
      <c r="D9" s="16"/>
      <c r="E9" s="16"/>
      <c r="F9" s="16"/>
      <c r="G9" s="16"/>
      <c r="H9" s="13"/>
      <c r="I9" s="13"/>
    </row>
    <row r="10" spans="1:9" x14ac:dyDescent="0.3">
      <c r="A10" s="13"/>
      <c r="B10" s="13"/>
      <c r="C10" s="13"/>
      <c r="D10" s="16"/>
      <c r="E10" s="16"/>
      <c r="F10" s="16"/>
      <c r="G10" s="16"/>
      <c r="H10" s="13"/>
      <c r="I10" s="13"/>
    </row>
    <row r="11" spans="1:9" x14ac:dyDescent="0.3">
      <c r="A11" s="13"/>
      <c r="B11" s="13"/>
      <c r="C11" s="13"/>
      <c r="D11" s="16"/>
      <c r="E11" s="16"/>
      <c r="F11" s="16"/>
      <c r="G11" s="16"/>
      <c r="H11" s="13"/>
      <c r="I11" s="13"/>
    </row>
    <row r="12" spans="1:9" x14ac:dyDescent="0.3">
      <c r="A12" s="13"/>
      <c r="B12" s="13"/>
      <c r="C12" s="13"/>
      <c r="D12" s="16"/>
      <c r="E12" s="16"/>
      <c r="F12" s="16"/>
      <c r="G12" s="16"/>
      <c r="H12" s="13"/>
      <c r="I12" s="13"/>
    </row>
    <row r="13" spans="1:9" x14ac:dyDescent="0.3">
      <c r="A13" s="13"/>
      <c r="B13" s="13"/>
      <c r="C13" s="13"/>
      <c r="D13" s="16"/>
      <c r="E13" s="16"/>
      <c r="F13" s="16"/>
      <c r="G13" s="16"/>
      <c r="H13" s="13"/>
      <c r="I13" s="13"/>
    </row>
  </sheetData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3"/>
  <sheetViews>
    <sheetView workbookViewId="0">
      <selection activeCell="C15" sqref="C15"/>
    </sheetView>
  </sheetViews>
  <sheetFormatPr baseColWidth="10" defaultColWidth="11.44140625" defaultRowHeight="14.4" x14ac:dyDescent="0.3"/>
  <cols>
    <col min="1" max="1" width="59.5546875" style="14" bestFit="1" customWidth="1"/>
    <col min="2" max="2" width="12.5546875" style="14" bestFit="1" customWidth="1"/>
    <col min="3" max="3" width="11.5546875" style="14" bestFit="1" customWidth="1"/>
    <col min="4" max="4" width="16.5546875" style="14" bestFit="1" customWidth="1"/>
    <col min="5" max="5" width="22.88671875" style="14" bestFit="1" customWidth="1"/>
    <col min="6" max="6" width="12.33203125" style="14" bestFit="1" customWidth="1"/>
    <col min="7" max="7" width="13.5546875" style="14" bestFit="1" customWidth="1"/>
    <col min="8" max="8" width="19.6640625" style="14" bestFit="1" customWidth="1"/>
    <col min="9" max="9" width="16.33203125" style="14" customWidth="1"/>
    <col min="10" max="16384" width="11.44140625" style="14"/>
  </cols>
  <sheetData>
    <row r="1" spans="1:9" ht="15.6" x14ac:dyDescent="0.3">
      <c r="A1" s="12" t="s">
        <v>22</v>
      </c>
      <c r="B1" s="13"/>
      <c r="C1" s="13"/>
      <c r="D1" s="13"/>
      <c r="E1" s="13"/>
      <c r="F1" s="13"/>
      <c r="G1" s="13"/>
      <c r="H1" s="13"/>
      <c r="I1" s="13"/>
    </row>
    <row r="2" spans="1:9" x14ac:dyDescent="0.3">
      <c r="A2" s="15" t="s">
        <v>0</v>
      </c>
      <c r="B2" s="15" t="s">
        <v>16</v>
      </c>
      <c r="C2" s="15" t="s">
        <v>17</v>
      </c>
      <c r="D2" s="15" t="s">
        <v>18</v>
      </c>
      <c r="E2" s="15" t="s">
        <v>3</v>
      </c>
      <c r="F2" s="15" t="s">
        <v>19</v>
      </c>
      <c r="G2" s="15" t="s">
        <v>20</v>
      </c>
      <c r="H2" s="15" t="s">
        <v>21</v>
      </c>
      <c r="I2" s="15" t="s">
        <v>6</v>
      </c>
    </row>
    <row r="3" spans="1:9" x14ac:dyDescent="0.3">
      <c r="A3" s="13"/>
      <c r="B3" s="13"/>
      <c r="C3" s="13">
        <v>1.21</v>
      </c>
      <c r="D3" s="16"/>
      <c r="E3" s="16"/>
      <c r="F3" s="16"/>
      <c r="G3" s="16"/>
      <c r="H3" s="13"/>
      <c r="I3" s="13">
        <v>12</v>
      </c>
    </row>
    <row r="4" spans="1:9" x14ac:dyDescent="0.3">
      <c r="A4" s="22" t="s">
        <v>8</v>
      </c>
      <c r="B4" s="16">
        <v>2095</v>
      </c>
      <c r="C4" s="16">
        <f t="shared" ref="C4:C9" si="0">B4*$C$3</f>
        <v>2534.9499999999998</v>
      </c>
      <c r="D4" s="16">
        <v>1.2</v>
      </c>
      <c r="E4" s="17">
        <f t="shared" ref="E4:E9" si="1">C4*D4</f>
        <v>3041.9399999999996</v>
      </c>
      <c r="F4" s="16">
        <v>1.8</v>
      </c>
      <c r="G4" s="16">
        <v>1.28</v>
      </c>
      <c r="H4" s="18">
        <f t="shared" ref="H4:H9" si="2">C4*F4*G4</f>
        <v>5840.5248000000001</v>
      </c>
      <c r="I4" s="19">
        <f t="shared" ref="I4:I9" si="3">H4/$I$3</f>
        <v>486.71039999999999</v>
      </c>
    </row>
    <row r="5" spans="1:9" x14ac:dyDescent="0.3">
      <c r="A5" s="23" t="s">
        <v>11</v>
      </c>
      <c r="B5" s="16">
        <v>2080</v>
      </c>
      <c r="C5" s="16">
        <f t="shared" si="0"/>
        <v>2516.7999999999997</v>
      </c>
      <c r="D5" s="16">
        <v>1.2</v>
      </c>
      <c r="E5" s="17">
        <f t="shared" si="1"/>
        <v>3020.1599999999994</v>
      </c>
      <c r="F5" s="16">
        <v>1.8</v>
      </c>
      <c r="G5" s="16">
        <v>1.28</v>
      </c>
      <c r="H5" s="18">
        <f t="shared" si="2"/>
        <v>5798.7071999999998</v>
      </c>
      <c r="I5" s="19">
        <f t="shared" si="3"/>
        <v>483.22559999999999</v>
      </c>
    </row>
    <row r="6" spans="1:9" x14ac:dyDescent="0.3">
      <c r="A6" s="22" t="s">
        <v>23</v>
      </c>
      <c r="B6" s="13">
        <v>3557</v>
      </c>
      <c r="C6" s="16">
        <f t="shared" si="0"/>
        <v>4303.97</v>
      </c>
      <c r="D6" s="16">
        <v>1.2</v>
      </c>
      <c r="E6" s="17">
        <f t="shared" si="1"/>
        <v>5164.7640000000001</v>
      </c>
      <c r="F6" s="16">
        <v>1.8</v>
      </c>
      <c r="G6" s="16">
        <v>1.28</v>
      </c>
      <c r="H6" s="18">
        <f t="shared" si="2"/>
        <v>9916.346880000001</v>
      </c>
      <c r="I6" s="19">
        <f t="shared" si="3"/>
        <v>826.36224000000004</v>
      </c>
    </row>
    <row r="7" spans="1:9" x14ac:dyDescent="0.3">
      <c r="A7" s="22" t="s">
        <v>24</v>
      </c>
      <c r="B7" s="13">
        <v>1845</v>
      </c>
      <c r="C7" s="16">
        <f t="shared" si="0"/>
        <v>2232.4499999999998</v>
      </c>
      <c r="D7" s="16">
        <v>1.2</v>
      </c>
      <c r="E7" s="17">
        <f t="shared" si="1"/>
        <v>2678.9399999999996</v>
      </c>
      <c r="F7" s="16">
        <v>1.8</v>
      </c>
      <c r="G7" s="16">
        <v>1.28</v>
      </c>
      <c r="H7" s="18">
        <f t="shared" si="2"/>
        <v>5143.5648000000001</v>
      </c>
      <c r="I7" s="19">
        <f t="shared" si="3"/>
        <v>428.63040000000001</v>
      </c>
    </row>
    <row r="8" spans="1:9" x14ac:dyDescent="0.3">
      <c r="A8" s="22" t="s">
        <v>25</v>
      </c>
      <c r="B8" s="13">
        <v>1362</v>
      </c>
      <c r="C8" s="13">
        <f t="shared" si="0"/>
        <v>1648.02</v>
      </c>
      <c r="D8" s="16">
        <v>1.2</v>
      </c>
      <c r="E8" s="17">
        <f t="shared" si="1"/>
        <v>1977.6239999999998</v>
      </c>
      <c r="F8" s="16">
        <v>1.68</v>
      </c>
      <c r="G8" s="16">
        <v>1.28</v>
      </c>
      <c r="H8" s="18">
        <f t="shared" si="2"/>
        <v>3543.902208</v>
      </c>
      <c r="I8" s="19">
        <f t="shared" si="3"/>
        <v>295.32518399999998</v>
      </c>
    </row>
    <row r="9" spans="1:9" ht="30" customHeight="1" x14ac:dyDescent="0.3">
      <c r="A9" s="24" t="s">
        <v>26</v>
      </c>
      <c r="B9" s="13">
        <v>3222</v>
      </c>
      <c r="C9" s="13">
        <f t="shared" si="0"/>
        <v>3898.62</v>
      </c>
      <c r="D9" s="16">
        <v>1.2</v>
      </c>
      <c r="E9" s="17">
        <f t="shared" si="1"/>
        <v>4678.3440000000001</v>
      </c>
      <c r="F9" s="16">
        <v>1.75</v>
      </c>
      <c r="G9" s="16">
        <v>1.28</v>
      </c>
      <c r="H9" s="18">
        <f t="shared" si="2"/>
        <v>8732.9088000000011</v>
      </c>
      <c r="I9" s="19">
        <f t="shared" si="3"/>
        <v>727.74240000000009</v>
      </c>
    </row>
    <row r="10" spans="1:9" x14ac:dyDescent="0.3">
      <c r="A10" s="13"/>
      <c r="B10" s="13"/>
      <c r="C10" s="13"/>
      <c r="D10" s="16"/>
      <c r="E10" s="16"/>
      <c r="F10" s="16"/>
      <c r="G10" s="16"/>
      <c r="H10" s="13"/>
      <c r="I10" s="13"/>
    </row>
    <row r="11" spans="1:9" x14ac:dyDescent="0.3">
      <c r="A11" s="13"/>
      <c r="B11" s="13"/>
      <c r="C11" s="13"/>
      <c r="D11" s="16"/>
      <c r="E11" s="16"/>
      <c r="F11" s="16"/>
      <c r="G11" s="16"/>
      <c r="H11" s="13"/>
      <c r="I11" s="13"/>
    </row>
    <row r="12" spans="1:9" x14ac:dyDescent="0.3">
      <c r="A12" s="13"/>
      <c r="B12" s="13"/>
      <c r="C12" s="13"/>
      <c r="D12" s="16"/>
      <c r="E12" s="16"/>
      <c r="F12" s="16"/>
      <c r="G12" s="16"/>
      <c r="H12" s="13"/>
      <c r="I12" s="13"/>
    </row>
    <row r="13" spans="1:9" x14ac:dyDescent="0.3">
      <c r="A13" s="13"/>
      <c r="B13" s="13"/>
      <c r="C13" s="13"/>
      <c r="D13" s="16"/>
      <c r="E13" s="16"/>
      <c r="F13" s="16"/>
      <c r="G13" s="16"/>
      <c r="H13" s="13"/>
      <c r="I13" s="13"/>
    </row>
  </sheetData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3"/>
  <sheetViews>
    <sheetView workbookViewId="0">
      <selection activeCell="O18" sqref="O18"/>
    </sheetView>
  </sheetViews>
  <sheetFormatPr baseColWidth="10" defaultColWidth="11.44140625" defaultRowHeight="14.4" x14ac:dyDescent="0.3"/>
  <cols>
    <col min="1" max="1" width="59.5546875" style="14" bestFit="1" customWidth="1"/>
    <col min="2" max="2" width="12.5546875" style="14" hidden="1" customWidth="1"/>
    <col min="3" max="3" width="11.5546875" style="14" hidden="1" customWidth="1"/>
    <col min="4" max="4" width="16.5546875" style="14" hidden="1" customWidth="1"/>
    <col min="5" max="5" width="22.88671875" style="14" hidden="1" customWidth="1"/>
    <col min="6" max="6" width="12.33203125" style="14" hidden="1" customWidth="1"/>
    <col min="7" max="7" width="13.5546875" style="14" hidden="1" customWidth="1"/>
    <col min="8" max="8" width="19.6640625" style="14" hidden="1" customWidth="1"/>
    <col min="9" max="9" width="16.33203125" style="14" customWidth="1"/>
    <col min="10" max="16384" width="11.44140625" style="14"/>
  </cols>
  <sheetData>
    <row r="1" spans="1:9" ht="15.6" x14ac:dyDescent="0.3">
      <c r="A1" s="12" t="s">
        <v>22</v>
      </c>
      <c r="B1" s="13"/>
      <c r="C1" s="13"/>
      <c r="D1" s="13"/>
      <c r="E1" s="13"/>
      <c r="F1" s="13"/>
      <c r="G1" s="13"/>
      <c r="H1" s="13"/>
      <c r="I1" s="13"/>
    </row>
    <row r="2" spans="1:9" x14ac:dyDescent="0.3">
      <c r="A2" s="15" t="s">
        <v>0</v>
      </c>
      <c r="B2" s="15" t="s">
        <v>16</v>
      </c>
      <c r="C2" s="15" t="s">
        <v>17</v>
      </c>
      <c r="D2" s="15" t="s">
        <v>18</v>
      </c>
      <c r="E2" s="15" t="s">
        <v>3</v>
      </c>
      <c r="F2" s="15" t="s">
        <v>19</v>
      </c>
      <c r="G2" s="15" t="s">
        <v>20</v>
      </c>
      <c r="H2" s="15" t="s">
        <v>21</v>
      </c>
      <c r="I2" s="15" t="s">
        <v>6</v>
      </c>
    </row>
    <row r="3" spans="1:9" x14ac:dyDescent="0.3">
      <c r="A3" s="13"/>
      <c r="B3" s="13"/>
      <c r="C3" s="13">
        <v>1.21</v>
      </c>
      <c r="D3" s="16"/>
      <c r="E3" s="16"/>
      <c r="F3" s="16"/>
      <c r="G3" s="16"/>
      <c r="H3" s="13"/>
      <c r="I3" s="13">
        <v>12</v>
      </c>
    </row>
    <row r="4" spans="1:9" x14ac:dyDescent="0.3">
      <c r="A4" s="22" t="s">
        <v>8</v>
      </c>
      <c r="B4" s="16">
        <v>2263</v>
      </c>
      <c r="C4" s="16">
        <f t="shared" ref="C4:C10" si="0">B4*$C$3</f>
        <v>2738.23</v>
      </c>
      <c r="D4" s="16">
        <v>1.2</v>
      </c>
      <c r="E4" s="17">
        <f t="shared" ref="E4:E10" si="1">C4*D4</f>
        <v>3285.8759999999997</v>
      </c>
      <c r="F4" s="16">
        <v>1.7</v>
      </c>
      <c r="G4" s="16">
        <v>1.28</v>
      </c>
      <c r="H4" s="18">
        <f t="shared" ref="H4:H10" si="2">C4*F4*G4</f>
        <v>5958.3884800000005</v>
      </c>
      <c r="I4" s="19">
        <f t="shared" ref="I4:I10" si="3">H4/$I$3</f>
        <v>496.5323733333334</v>
      </c>
    </row>
    <row r="5" spans="1:9" x14ac:dyDescent="0.3">
      <c r="A5" s="23" t="s">
        <v>11</v>
      </c>
      <c r="B5" s="16">
        <v>1896</v>
      </c>
      <c r="C5" s="16">
        <f t="shared" si="0"/>
        <v>2294.16</v>
      </c>
      <c r="D5" s="16">
        <v>1.2</v>
      </c>
      <c r="E5" s="17">
        <f t="shared" si="1"/>
        <v>2752.9919999999997</v>
      </c>
      <c r="F5" s="16">
        <v>1.7</v>
      </c>
      <c r="G5" s="16">
        <v>1.28</v>
      </c>
      <c r="H5" s="18">
        <f t="shared" si="2"/>
        <v>4992.0921599999992</v>
      </c>
      <c r="I5" s="19">
        <f t="shared" si="3"/>
        <v>416.00767999999994</v>
      </c>
    </row>
    <row r="6" spans="1:9" x14ac:dyDescent="0.3">
      <c r="A6" s="22" t="s">
        <v>23</v>
      </c>
      <c r="B6" s="13">
        <v>4028</v>
      </c>
      <c r="C6" s="16">
        <f t="shared" si="0"/>
        <v>4873.88</v>
      </c>
      <c r="D6" s="16">
        <v>1.2</v>
      </c>
      <c r="E6" s="17">
        <f t="shared" si="1"/>
        <v>5848.6559999999999</v>
      </c>
      <c r="F6" s="16">
        <v>1.7</v>
      </c>
      <c r="G6" s="16">
        <v>1.28</v>
      </c>
      <c r="H6" s="18">
        <f t="shared" si="2"/>
        <v>10605.562879999999</v>
      </c>
      <c r="I6" s="19">
        <f t="shared" si="3"/>
        <v>883.79690666666659</v>
      </c>
    </row>
    <row r="7" spans="1:9" x14ac:dyDescent="0.3">
      <c r="A7" s="22" t="s">
        <v>24</v>
      </c>
      <c r="B7" s="13">
        <v>1993</v>
      </c>
      <c r="C7" s="16">
        <f t="shared" si="0"/>
        <v>2411.5299999999997</v>
      </c>
      <c r="D7" s="16">
        <v>1.2</v>
      </c>
      <c r="E7" s="17">
        <f t="shared" si="1"/>
        <v>2893.8359999999998</v>
      </c>
      <c r="F7" s="16">
        <v>1.7</v>
      </c>
      <c r="G7" s="16">
        <v>1.28</v>
      </c>
      <c r="H7" s="18">
        <f t="shared" si="2"/>
        <v>5247.4892799999998</v>
      </c>
      <c r="I7" s="19">
        <f t="shared" si="3"/>
        <v>437.29077333333333</v>
      </c>
    </row>
    <row r="8" spans="1:9" x14ac:dyDescent="0.3">
      <c r="A8" s="22" t="s">
        <v>25</v>
      </c>
      <c r="B8" s="13">
        <v>1471</v>
      </c>
      <c r="C8" s="13">
        <f t="shared" si="0"/>
        <v>1779.9099999999999</v>
      </c>
      <c r="D8" s="16">
        <v>1.2</v>
      </c>
      <c r="E8" s="17">
        <f t="shared" si="1"/>
        <v>2135.8919999999998</v>
      </c>
      <c r="F8" s="16">
        <v>1.7</v>
      </c>
      <c r="G8" s="16">
        <v>1.28</v>
      </c>
      <c r="H8" s="18">
        <f t="shared" si="2"/>
        <v>3873.0841599999999</v>
      </c>
      <c r="I8" s="19">
        <f t="shared" si="3"/>
        <v>322.7570133333333</v>
      </c>
    </row>
    <row r="9" spans="1:9" ht="30" customHeight="1" x14ac:dyDescent="0.3">
      <c r="A9" s="24" t="s">
        <v>26</v>
      </c>
      <c r="B9" s="13">
        <v>3480</v>
      </c>
      <c r="C9" s="13">
        <f t="shared" si="0"/>
        <v>4210.8</v>
      </c>
      <c r="D9" s="16">
        <v>1.2</v>
      </c>
      <c r="E9" s="17">
        <f t="shared" si="1"/>
        <v>5052.96</v>
      </c>
      <c r="F9" s="16">
        <v>1.65</v>
      </c>
      <c r="G9" s="16">
        <v>1.28</v>
      </c>
      <c r="H9" s="18">
        <f t="shared" si="2"/>
        <v>8893.2096000000001</v>
      </c>
      <c r="I9" s="19">
        <f t="shared" si="3"/>
        <v>741.10080000000005</v>
      </c>
    </row>
    <row r="10" spans="1:9" x14ac:dyDescent="0.3">
      <c r="A10" s="20" t="s">
        <v>27</v>
      </c>
      <c r="B10" s="13">
        <v>4702</v>
      </c>
      <c r="C10" s="13">
        <f t="shared" si="0"/>
        <v>5689.42</v>
      </c>
      <c r="D10" s="16">
        <v>1.2</v>
      </c>
      <c r="E10" s="17">
        <f t="shared" si="1"/>
        <v>6827.3040000000001</v>
      </c>
      <c r="F10" s="16">
        <v>1.6</v>
      </c>
      <c r="G10" s="16">
        <v>1.28</v>
      </c>
      <c r="H10" s="18">
        <f t="shared" si="2"/>
        <v>11651.93216</v>
      </c>
      <c r="I10" s="19">
        <f t="shared" si="3"/>
        <v>970.99434666666673</v>
      </c>
    </row>
    <row r="11" spans="1:9" x14ac:dyDescent="0.3">
      <c r="A11" s="13"/>
      <c r="B11" s="13"/>
      <c r="C11" s="13"/>
      <c r="D11" s="16"/>
      <c r="E11" s="16"/>
      <c r="F11" s="16"/>
      <c r="G11" s="16"/>
      <c r="H11" s="13"/>
      <c r="I11" s="13"/>
    </row>
    <row r="12" spans="1:9" x14ac:dyDescent="0.3">
      <c r="A12" s="13"/>
      <c r="B12" s="13"/>
      <c r="C12" s="13"/>
      <c r="D12" s="16"/>
      <c r="E12" s="16"/>
      <c r="F12" s="16"/>
      <c r="G12" s="16"/>
      <c r="H12" s="13"/>
      <c r="I12" s="13"/>
    </row>
    <row r="13" spans="1:9" x14ac:dyDescent="0.3">
      <c r="A13" s="13"/>
      <c r="B13" s="13"/>
      <c r="C13" s="13"/>
      <c r="D13" s="16"/>
      <c r="E13" s="16"/>
      <c r="F13" s="16"/>
      <c r="G13" s="16"/>
      <c r="H13" s="13"/>
      <c r="I13" s="13"/>
    </row>
  </sheetData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2"/>
  <sheetViews>
    <sheetView topLeftCell="A2" workbookViewId="0">
      <selection activeCell="A22" sqref="A22:G22"/>
    </sheetView>
  </sheetViews>
  <sheetFormatPr baseColWidth="10" defaultColWidth="11.44140625" defaultRowHeight="14.4" x14ac:dyDescent="0.3"/>
  <cols>
    <col min="1" max="1" width="63.6640625" style="14" bestFit="1" customWidth="1"/>
    <col min="2" max="2" width="12.5546875" style="14" bestFit="1" customWidth="1"/>
    <col min="3" max="3" width="11.5546875" style="14" bestFit="1" customWidth="1"/>
    <col min="4" max="4" width="16.5546875" style="14" bestFit="1" customWidth="1"/>
    <col min="5" max="5" width="22.88671875" style="14" bestFit="1" customWidth="1"/>
    <col min="6" max="6" width="12.33203125" style="14" bestFit="1" customWidth="1"/>
    <col min="7" max="7" width="13.5546875" style="14" bestFit="1" customWidth="1"/>
    <col min="8" max="8" width="19.6640625" style="14" bestFit="1" customWidth="1"/>
    <col min="9" max="9" width="16.33203125" style="14" customWidth="1"/>
    <col min="10" max="16384" width="11.44140625" style="14"/>
  </cols>
  <sheetData>
    <row r="1" spans="1:9" ht="15.6" x14ac:dyDescent="0.3">
      <c r="A1" s="12" t="s">
        <v>36</v>
      </c>
      <c r="B1" s="13"/>
      <c r="C1" s="13"/>
      <c r="D1" s="13"/>
      <c r="E1" s="13"/>
      <c r="F1" s="13"/>
      <c r="G1" s="13"/>
      <c r="H1" s="13"/>
      <c r="I1" s="13"/>
    </row>
    <row r="2" spans="1:9" x14ac:dyDescent="0.3">
      <c r="A2" s="15" t="s">
        <v>0</v>
      </c>
      <c r="B2" s="15" t="s">
        <v>16</v>
      </c>
      <c r="C2" s="15" t="s">
        <v>17</v>
      </c>
      <c r="D2" s="15" t="s">
        <v>18</v>
      </c>
      <c r="E2" s="15" t="s">
        <v>3</v>
      </c>
      <c r="F2" s="15" t="s">
        <v>19</v>
      </c>
      <c r="G2" s="15" t="s">
        <v>20</v>
      </c>
      <c r="H2" s="15" t="s">
        <v>21</v>
      </c>
      <c r="I2" s="15" t="s">
        <v>6</v>
      </c>
    </row>
    <row r="3" spans="1:9" x14ac:dyDescent="0.3">
      <c r="A3" s="13"/>
      <c r="B3" s="13"/>
      <c r="C3" s="13">
        <v>1.21</v>
      </c>
      <c r="D3" s="16"/>
      <c r="E3" s="16"/>
      <c r="F3" s="16"/>
      <c r="G3" s="16"/>
      <c r="H3" s="13"/>
      <c r="I3" s="13">
        <v>12</v>
      </c>
    </row>
    <row r="4" spans="1:9" x14ac:dyDescent="0.3">
      <c r="A4" s="25" t="s">
        <v>37</v>
      </c>
      <c r="B4" s="16">
        <v>2263</v>
      </c>
      <c r="C4" s="16">
        <f t="shared" ref="C4:C22" si="0">B4*$C$3</f>
        <v>2738.23</v>
      </c>
      <c r="D4" s="16">
        <v>1.2</v>
      </c>
      <c r="E4" s="17">
        <f t="shared" ref="E4:E10" si="1">C4*D4</f>
        <v>3285.8759999999997</v>
      </c>
      <c r="F4" s="16">
        <v>1.7</v>
      </c>
      <c r="G4" s="16">
        <v>1.28</v>
      </c>
      <c r="H4" s="18">
        <f t="shared" ref="H4:H10" si="2">C4*F4*G4</f>
        <v>5958.3884800000005</v>
      </c>
      <c r="I4" s="19">
        <f t="shared" ref="I4:I17" si="3">H4/$I$3</f>
        <v>496.5323733333334</v>
      </c>
    </row>
    <row r="5" spans="1:9" x14ac:dyDescent="0.3">
      <c r="A5" s="26" t="s">
        <v>11</v>
      </c>
      <c r="B5" s="16">
        <v>1896</v>
      </c>
      <c r="C5" s="16">
        <f t="shared" si="0"/>
        <v>2294.16</v>
      </c>
      <c r="D5" s="16">
        <v>1.2</v>
      </c>
      <c r="E5" s="17">
        <f t="shared" si="1"/>
        <v>2752.9919999999997</v>
      </c>
      <c r="F5" s="16">
        <v>1.7</v>
      </c>
      <c r="G5" s="16">
        <v>1.28</v>
      </c>
      <c r="H5" s="18">
        <f t="shared" si="2"/>
        <v>4992.0921599999992</v>
      </c>
      <c r="I5" s="19">
        <f t="shared" si="3"/>
        <v>416.00767999999994</v>
      </c>
    </row>
    <row r="6" spans="1:9" x14ac:dyDescent="0.3">
      <c r="A6" s="25" t="s">
        <v>23</v>
      </c>
      <c r="B6" s="13">
        <v>4028</v>
      </c>
      <c r="C6" s="16">
        <f t="shared" si="0"/>
        <v>4873.88</v>
      </c>
      <c r="D6" s="16">
        <v>1.2</v>
      </c>
      <c r="E6" s="17">
        <f t="shared" si="1"/>
        <v>5848.6559999999999</v>
      </c>
      <c r="F6" s="16">
        <v>1.7</v>
      </c>
      <c r="G6" s="16">
        <v>1.28</v>
      </c>
      <c r="H6" s="18">
        <f t="shared" si="2"/>
        <v>10605.562879999999</v>
      </c>
      <c r="I6" s="19">
        <f t="shared" si="3"/>
        <v>883.79690666666659</v>
      </c>
    </row>
    <row r="7" spans="1:9" x14ac:dyDescent="0.3">
      <c r="A7" s="25" t="s">
        <v>24</v>
      </c>
      <c r="B7" s="13">
        <v>1993</v>
      </c>
      <c r="C7" s="16">
        <f t="shared" si="0"/>
        <v>2411.5299999999997</v>
      </c>
      <c r="D7" s="16">
        <v>1.2</v>
      </c>
      <c r="E7" s="17">
        <f t="shared" si="1"/>
        <v>2893.8359999999998</v>
      </c>
      <c r="F7" s="16">
        <v>1.7</v>
      </c>
      <c r="G7" s="16">
        <v>1.28</v>
      </c>
      <c r="H7" s="18">
        <f t="shared" si="2"/>
        <v>5247.4892799999998</v>
      </c>
      <c r="I7" s="19">
        <f t="shared" si="3"/>
        <v>437.29077333333333</v>
      </c>
    </row>
    <row r="8" spans="1:9" x14ac:dyDescent="0.3">
      <c r="A8" s="25" t="s">
        <v>25</v>
      </c>
      <c r="B8" s="13">
        <v>1471</v>
      </c>
      <c r="C8" s="13">
        <f t="shared" si="0"/>
        <v>1779.9099999999999</v>
      </c>
      <c r="D8" s="16">
        <v>1.2</v>
      </c>
      <c r="E8" s="17">
        <f t="shared" si="1"/>
        <v>2135.8919999999998</v>
      </c>
      <c r="F8" s="16">
        <v>1.7</v>
      </c>
      <c r="G8" s="16">
        <v>1.28</v>
      </c>
      <c r="H8" s="18">
        <f t="shared" si="2"/>
        <v>3873.0841599999999</v>
      </c>
      <c r="I8" s="19">
        <f t="shared" si="3"/>
        <v>322.7570133333333</v>
      </c>
    </row>
    <row r="9" spans="1:9" ht="30" customHeight="1" x14ac:dyDescent="0.3">
      <c r="A9" s="27" t="s">
        <v>26</v>
      </c>
      <c r="B9" s="13">
        <v>3480</v>
      </c>
      <c r="C9" s="13">
        <f t="shared" si="0"/>
        <v>4210.8</v>
      </c>
      <c r="D9" s="16">
        <v>1.2</v>
      </c>
      <c r="E9" s="17">
        <f t="shared" si="1"/>
        <v>5052.96</v>
      </c>
      <c r="F9" s="16">
        <v>1.65</v>
      </c>
      <c r="G9" s="16">
        <v>1.28</v>
      </c>
      <c r="H9" s="18">
        <f t="shared" si="2"/>
        <v>8893.2096000000001</v>
      </c>
      <c r="I9" s="19">
        <f t="shared" si="3"/>
        <v>741.10080000000005</v>
      </c>
    </row>
    <row r="10" spans="1:9" x14ac:dyDescent="0.3">
      <c r="A10" s="25" t="s">
        <v>30</v>
      </c>
      <c r="B10" s="13">
        <v>4702</v>
      </c>
      <c r="C10" s="13">
        <f t="shared" si="0"/>
        <v>5689.42</v>
      </c>
      <c r="D10" s="16">
        <v>1.2</v>
      </c>
      <c r="E10" s="17">
        <f t="shared" si="1"/>
        <v>6827.3040000000001</v>
      </c>
      <c r="F10" s="16">
        <v>1.6</v>
      </c>
      <c r="G10" s="16">
        <v>1.28</v>
      </c>
      <c r="H10" s="18">
        <f t="shared" si="2"/>
        <v>11651.93216</v>
      </c>
      <c r="I10" s="19">
        <f t="shared" si="3"/>
        <v>970.99434666666673</v>
      </c>
    </row>
    <row r="11" spans="1:9" x14ac:dyDescent="0.3">
      <c r="A11" s="25" t="s">
        <v>28</v>
      </c>
      <c r="B11" s="13">
        <v>1551</v>
      </c>
      <c r="C11" s="13">
        <f t="shared" si="0"/>
        <v>1876.71</v>
      </c>
      <c r="D11" s="16">
        <v>1.2</v>
      </c>
      <c r="E11" s="17">
        <f t="shared" ref="E11:E17" si="4">C11*D11</f>
        <v>2252.0520000000001</v>
      </c>
      <c r="F11" s="16">
        <v>1.65</v>
      </c>
      <c r="G11" s="16">
        <v>1.28</v>
      </c>
      <c r="H11" s="18">
        <f t="shared" ref="H11:H17" si="5">C11*F11*G11</f>
        <v>3963.6115199999999</v>
      </c>
      <c r="I11" s="19">
        <f t="shared" si="3"/>
        <v>330.30095999999998</v>
      </c>
    </row>
    <row r="12" spans="1:9" x14ac:dyDescent="0.3">
      <c r="A12" s="25" t="s">
        <v>29</v>
      </c>
      <c r="B12" s="13">
        <v>1309</v>
      </c>
      <c r="C12" s="13">
        <f t="shared" si="0"/>
        <v>1583.8899999999999</v>
      </c>
      <c r="D12" s="16">
        <v>1.2</v>
      </c>
      <c r="E12" s="17">
        <f t="shared" si="4"/>
        <v>1900.6679999999997</v>
      </c>
      <c r="F12" s="16">
        <v>1.65</v>
      </c>
      <c r="G12" s="16">
        <v>1.28</v>
      </c>
      <c r="H12" s="18">
        <f t="shared" si="5"/>
        <v>3345.1756799999998</v>
      </c>
      <c r="I12" s="19">
        <f t="shared" si="3"/>
        <v>278.76463999999999</v>
      </c>
    </row>
    <row r="13" spans="1:9" x14ac:dyDescent="0.3">
      <c r="A13" s="25" t="s">
        <v>31</v>
      </c>
      <c r="B13" s="13">
        <v>4344</v>
      </c>
      <c r="C13" s="13">
        <f t="shared" si="0"/>
        <v>5256.24</v>
      </c>
      <c r="D13" s="16">
        <v>1.2</v>
      </c>
      <c r="E13" s="17">
        <f t="shared" si="4"/>
        <v>6307.4879999999994</v>
      </c>
      <c r="F13" s="16">
        <v>1.6</v>
      </c>
      <c r="G13" s="16">
        <v>1.28</v>
      </c>
      <c r="H13" s="18">
        <f t="shared" si="5"/>
        <v>10764.77952</v>
      </c>
      <c r="I13" s="19">
        <f t="shared" si="3"/>
        <v>897.06496000000004</v>
      </c>
    </row>
    <row r="14" spans="1:9" x14ac:dyDescent="0.3">
      <c r="A14" s="25" t="s">
        <v>32</v>
      </c>
      <c r="B14" s="13">
        <v>1574</v>
      </c>
      <c r="C14" s="13">
        <f t="shared" si="0"/>
        <v>1904.54</v>
      </c>
      <c r="D14" s="16">
        <v>1.2</v>
      </c>
      <c r="E14" s="17">
        <f t="shared" si="4"/>
        <v>2285.4479999999999</v>
      </c>
      <c r="F14" s="13">
        <v>1.47</v>
      </c>
      <c r="G14" s="16">
        <v>1.28</v>
      </c>
      <c r="H14" s="18">
        <f t="shared" si="5"/>
        <v>3583.5824640000001</v>
      </c>
      <c r="I14" s="19">
        <f t="shared" si="3"/>
        <v>298.63187199999999</v>
      </c>
    </row>
    <row r="15" spans="1:9" x14ac:dyDescent="0.3">
      <c r="A15" s="25" t="s">
        <v>33</v>
      </c>
      <c r="B15" s="13">
        <v>400</v>
      </c>
      <c r="C15" s="13">
        <f t="shared" si="0"/>
        <v>484</v>
      </c>
      <c r="D15" s="16">
        <v>1.2</v>
      </c>
      <c r="E15" s="17">
        <f t="shared" si="4"/>
        <v>580.79999999999995</v>
      </c>
      <c r="F15" s="13">
        <v>1.7</v>
      </c>
      <c r="G15" s="16">
        <v>1.28</v>
      </c>
      <c r="H15" s="18">
        <f t="shared" si="5"/>
        <v>1053.184</v>
      </c>
      <c r="I15" s="19">
        <f t="shared" si="3"/>
        <v>87.765333333333331</v>
      </c>
    </row>
    <row r="16" spans="1:9" x14ac:dyDescent="0.3">
      <c r="A16" s="25" t="s">
        <v>34</v>
      </c>
      <c r="B16" s="13">
        <v>582</v>
      </c>
      <c r="C16" s="13">
        <f t="shared" si="0"/>
        <v>704.22</v>
      </c>
      <c r="D16" s="16">
        <v>1.2</v>
      </c>
      <c r="E16" s="17">
        <f t="shared" si="4"/>
        <v>845.06399999999996</v>
      </c>
      <c r="F16" s="13">
        <v>1.7</v>
      </c>
      <c r="G16" s="16">
        <v>1.28</v>
      </c>
      <c r="H16" s="18">
        <f t="shared" si="5"/>
        <v>1532.3827200000001</v>
      </c>
      <c r="I16" s="19">
        <f t="shared" si="3"/>
        <v>127.69856</v>
      </c>
    </row>
    <row r="17" spans="1:9" x14ac:dyDescent="0.3">
      <c r="A17" s="25" t="s">
        <v>35</v>
      </c>
      <c r="B17" s="13">
        <v>500</v>
      </c>
      <c r="C17" s="13">
        <f t="shared" si="0"/>
        <v>605</v>
      </c>
      <c r="D17" s="16">
        <v>1.2</v>
      </c>
      <c r="E17" s="17">
        <f t="shared" si="4"/>
        <v>726</v>
      </c>
      <c r="F17" s="13">
        <v>1.7</v>
      </c>
      <c r="G17" s="16">
        <v>1.28</v>
      </c>
      <c r="H17" s="18">
        <f t="shared" si="5"/>
        <v>1316.48</v>
      </c>
      <c r="I17" s="19">
        <f t="shared" si="3"/>
        <v>109.70666666666666</v>
      </c>
    </row>
    <row r="18" spans="1:9" x14ac:dyDescent="0.3">
      <c r="A18" s="25" t="s">
        <v>38</v>
      </c>
      <c r="B18" s="13">
        <v>232</v>
      </c>
      <c r="C18" s="13">
        <f t="shared" si="0"/>
        <v>280.71999999999997</v>
      </c>
      <c r="D18" s="16">
        <v>1.2</v>
      </c>
      <c r="E18" s="17">
        <f>C18*D18</f>
        <v>336.86399999999998</v>
      </c>
      <c r="F18" s="13">
        <v>1.7</v>
      </c>
      <c r="G18" s="16">
        <v>1.28</v>
      </c>
      <c r="H18" s="18">
        <f>C18*F18*G18</f>
        <v>610.84671999999989</v>
      </c>
      <c r="I18" s="19">
        <f>H18/$I$3</f>
        <v>50.903893333333322</v>
      </c>
    </row>
    <row r="19" spans="1:9" x14ac:dyDescent="0.3">
      <c r="A19" s="25" t="s">
        <v>39</v>
      </c>
      <c r="B19" s="13">
        <v>1430</v>
      </c>
      <c r="C19" s="13">
        <f t="shared" si="0"/>
        <v>1730.3</v>
      </c>
      <c r="D19" s="16">
        <v>1.2</v>
      </c>
      <c r="E19" s="17">
        <f>C19*D19</f>
        <v>2076.3599999999997</v>
      </c>
      <c r="F19" s="13">
        <v>1.7</v>
      </c>
      <c r="G19" s="16">
        <v>1.28</v>
      </c>
      <c r="H19" s="18">
        <f>C19*F19*G19</f>
        <v>3765.1327999999999</v>
      </c>
      <c r="I19" s="19">
        <f>H19/$I$3</f>
        <v>313.76106666666664</v>
      </c>
    </row>
    <row r="20" spans="1:9" x14ac:dyDescent="0.3">
      <c r="A20" s="25" t="s">
        <v>40</v>
      </c>
      <c r="B20" s="13">
        <v>3803</v>
      </c>
      <c r="C20" s="13">
        <f t="shared" si="0"/>
        <v>4601.63</v>
      </c>
      <c r="D20" s="16">
        <v>1.2</v>
      </c>
      <c r="E20" s="17">
        <f>C20*D20</f>
        <v>5521.9560000000001</v>
      </c>
      <c r="F20" s="13">
        <v>1.7</v>
      </c>
      <c r="G20" s="16">
        <v>1.28</v>
      </c>
      <c r="H20" s="18">
        <f>C20*F20*G20</f>
        <v>10013.14688</v>
      </c>
      <c r="I20" s="19">
        <f>H20/$I$3</f>
        <v>834.42890666666665</v>
      </c>
    </row>
    <row r="21" spans="1:9" x14ac:dyDescent="0.3">
      <c r="A21" s="25" t="s">
        <v>41</v>
      </c>
      <c r="B21" s="13">
        <v>4237</v>
      </c>
      <c r="C21" s="13">
        <f t="shared" si="0"/>
        <v>5126.7699999999995</v>
      </c>
      <c r="D21" s="16">
        <v>1.2</v>
      </c>
      <c r="E21" s="17">
        <f>C21*D21</f>
        <v>6152.1239999999989</v>
      </c>
      <c r="F21" s="13">
        <v>1.7</v>
      </c>
      <c r="G21" s="16">
        <v>1.28</v>
      </c>
      <c r="H21" s="18">
        <f>C21*F21*G21</f>
        <v>11155.851519999998</v>
      </c>
      <c r="I21" s="19">
        <f>H21/$I$3</f>
        <v>929.65429333333316</v>
      </c>
    </row>
    <row r="22" spans="1:9" x14ac:dyDescent="0.3">
      <c r="A22" s="25" t="s">
        <v>42</v>
      </c>
      <c r="B22" s="13">
        <v>1484</v>
      </c>
      <c r="C22" s="13">
        <f t="shared" si="0"/>
        <v>1795.6399999999999</v>
      </c>
      <c r="D22" s="13">
        <v>1.2</v>
      </c>
      <c r="E22" s="13">
        <f>C22*D22</f>
        <v>2154.7679999999996</v>
      </c>
      <c r="F22" s="13">
        <v>1.65</v>
      </c>
      <c r="G22" s="13">
        <v>1.28</v>
      </c>
      <c r="H22" s="18">
        <f>C22*F22*G22</f>
        <v>3792.3916799999997</v>
      </c>
      <c r="I22" s="19">
        <f>H22/$I$3</f>
        <v>316.03263999999996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2"/>
  <sheetViews>
    <sheetView workbookViewId="0">
      <selection activeCell="B23" sqref="B23"/>
    </sheetView>
  </sheetViews>
  <sheetFormatPr baseColWidth="10" defaultColWidth="11.44140625" defaultRowHeight="14.4" x14ac:dyDescent="0.3"/>
  <cols>
    <col min="1" max="1" width="63.6640625" style="14" bestFit="1" customWidth="1"/>
    <col min="2" max="2" width="12.5546875" style="14" bestFit="1" customWidth="1"/>
    <col min="3" max="3" width="11.5546875" style="14" bestFit="1" customWidth="1"/>
    <col min="4" max="4" width="16.5546875" style="14" bestFit="1" customWidth="1"/>
    <col min="5" max="5" width="22.88671875" style="14" bestFit="1" customWidth="1"/>
    <col min="6" max="6" width="12.33203125" style="14" bestFit="1" customWidth="1"/>
    <col min="7" max="7" width="13.5546875" style="14" bestFit="1" customWidth="1"/>
    <col min="8" max="8" width="19.6640625" style="14" bestFit="1" customWidth="1"/>
    <col min="9" max="9" width="16.33203125" style="14" customWidth="1"/>
    <col min="10" max="16384" width="11.44140625" style="14"/>
  </cols>
  <sheetData>
    <row r="1" spans="1:9" ht="15.6" x14ac:dyDescent="0.3">
      <c r="A1" s="12" t="s">
        <v>36</v>
      </c>
      <c r="B1" s="13"/>
      <c r="C1" s="13"/>
      <c r="D1" s="13"/>
      <c r="E1" s="13"/>
      <c r="F1" s="13"/>
      <c r="G1" s="13"/>
      <c r="H1" s="13"/>
      <c r="I1" s="13"/>
    </row>
    <row r="2" spans="1:9" x14ac:dyDescent="0.3">
      <c r="A2" s="15" t="s">
        <v>0</v>
      </c>
      <c r="B2" s="15" t="s">
        <v>16</v>
      </c>
      <c r="C2" s="15" t="s">
        <v>17</v>
      </c>
      <c r="D2" s="15" t="s">
        <v>18</v>
      </c>
      <c r="E2" s="15" t="s">
        <v>3</v>
      </c>
      <c r="F2" s="15" t="s">
        <v>19</v>
      </c>
      <c r="G2" s="15" t="s">
        <v>20</v>
      </c>
      <c r="H2" s="15" t="s">
        <v>21</v>
      </c>
      <c r="I2" s="15" t="s">
        <v>6</v>
      </c>
    </row>
    <row r="3" spans="1:9" x14ac:dyDescent="0.3">
      <c r="A3" s="13"/>
      <c r="B3" s="13"/>
      <c r="C3" s="13">
        <v>1.21</v>
      </c>
      <c r="D3" s="16"/>
      <c r="E3" s="16"/>
      <c r="F3" s="16"/>
      <c r="G3" s="16"/>
      <c r="H3" s="13"/>
      <c r="I3" s="13">
        <v>12</v>
      </c>
    </row>
    <row r="4" spans="1:9" x14ac:dyDescent="0.3">
      <c r="A4" s="25" t="s">
        <v>37</v>
      </c>
      <c r="B4" s="16">
        <v>2399</v>
      </c>
      <c r="C4" s="16">
        <f t="shared" ref="C4:C22" si="0">B4*$C$3</f>
        <v>2902.79</v>
      </c>
      <c r="D4" s="16">
        <v>1.2</v>
      </c>
      <c r="E4" s="17">
        <f t="shared" ref="E4:E10" si="1">C4*D4</f>
        <v>3483.348</v>
      </c>
      <c r="F4" s="16">
        <v>1.7</v>
      </c>
      <c r="G4" s="16">
        <v>1.28</v>
      </c>
      <c r="H4" s="18">
        <f t="shared" ref="H4:H10" si="2">C4*F4*G4</f>
        <v>6316.4710399999994</v>
      </c>
      <c r="I4" s="19">
        <f t="shared" ref="I4:I22" si="3">H4/$I$3</f>
        <v>526.37258666666662</v>
      </c>
    </row>
    <row r="5" spans="1:9" x14ac:dyDescent="0.3">
      <c r="A5" s="26" t="s">
        <v>11</v>
      </c>
      <c r="B5" s="16">
        <v>2068</v>
      </c>
      <c r="C5" s="16">
        <f t="shared" si="0"/>
        <v>2502.2799999999997</v>
      </c>
      <c r="D5" s="16">
        <v>1.2</v>
      </c>
      <c r="E5" s="17">
        <f t="shared" si="1"/>
        <v>3002.7359999999994</v>
      </c>
      <c r="F5" s="16">
        <v>1.7</v>
      </c>
      <c r="G5" s="16">
        <v>1.28</v>
      </c>
      <c r="H5" s="18">
        <f t="shared" si="2"/>
        <v>5444.9612799999995</v>
      </c>
      <c r="I5" s="19">
        <f t="shared" si="3"/>
        <v>453.74677333333329</v>
      </c>
    </row>
    <row r="6" spans="1:9" x14ac:dyDescent="0.3">
      <c r="A6" s="25" t="s">
        <v>23</v>
      </c>
      <c r="B6" s="13">
        <v>4270</v>
      </c>
      <c r="C6" s="16">
        <f t="shared" si="0"/>
        <v>5166.7</v>
      </c>
      <c r="D6" s="16">
        <v>1.2</v>
      </c>
      <c r="E6" s="17">
        <f t="shared" si="1"/>
        <v>6200.04</v>
      </c>
      <c r="F6" s="16">
        <v>1.7</v>
      </c>
      <c r="G6" s="16">
        <v>1.28</v>
      </c>
      <c r="H6" s="18">
        <f t="shared" si="2"/>
        <v>11242.7392</v>
      </c>
      <c r="I6" s="19">
        <f t="shared" si="3"/>
        <v>936.89493333333337</v>
      </c>
    </row>
    <row r="7" spans="1:9" x14ac:dyDescent="0.3">
      <c r="A7" s="25" t="s">
        <v>24</v>
      </c>
      <c r="B7" s="13">
        <v>1993</v>
      </c>
      <c r="C7" s="16">
        <f t="shared" si="0"/>
        <v>2411.5299999999997</v>
      </c>
      <c r="D7" s="16">
        <v>1.2</v>
      </c>
      <c r="E7" s="17">
        <f t="shared" si="1"/>
        <v>2893.8359999999998</v>
      </c>
      <c r="F7" s="16">
        <v>1.7</v>
      </c>
      <c r="G7" s="16">
        <v>1.28</v>
      </c>
      <c r="H7" s="18">
        <f t="shared" si="2"/>
        <v>5247.4892799999998</v>
      </c>
      <c r="I7" s="19">
        <f t="shared" si="3"/>
        <v>437.29077333333333</v>
      </c>
    </row>
    <row r="8" spans="1:9" x14ac:dyDescent="0.3">
      <c r="A8" s="25" t="s">
        <v>25</v>
      </c>
      <c r="B8" s="13">
        <v>1559</v>
      </c>
      <c r="C8" s="13">
        <f t="shared" si="0"/>
        <v>1886.3899999999999</v>
      </c>
      <c r="D8" s="16">
        <v>1.2</v>
      </c>
      <c r="E8" s="17">
        <f t="shared" si="1"/>
        <v>2263.6679999999997</v>
      </c>
      <c r="F8" s="16">
        <v>1.7</v>
      </c>
      <c r="G8" s="16">
        <v>1.28</v>
      </c>
      <c r="H8" s="18">
        <f t="shared" si="2"/>
        <v>4104.7846399999999</v>
      </c>
      <c r="I8" s="19">
        <f t="shared" si="3"/>
        <v>342.06538666666665</v>
      </c>
    </row>
    <row r="9" spans="1:9" ht="30" customHeight="1" x14ac:dyDescent="0.3">
      <c r="A9" s="27" t="s">
        <v>43</v>
      </c>
      <c r="B9" s="13">
        <v>3689</v>
      </c>
      <c r="C9" s="13">
        <f t="shared" si="0"/>
        <v>4463.6899999999996</v>
      </c>
      <c r="D9" s="16">
        <v>1.2</v>
      </c>
      <c r="E9" s="17">
        <f t="shared" si="1"/>
        <v>5356.427999999999</v>
      </c>
      <c r="F9" s="16">
        <v>1.65</v>
      </c>
      <c r="G9" s="16">
        <v>1.28</v>
      </c>
      <c r="H9" s="18">
        <f t="shared" si="2"/>
        <v>9427.3132799999985</v>
      </c>
      <c r="I9" s="19">
        <f t="shared" si="3"/>
        <v>785.60943999999984</v>
      </c>
    </row>
    <row r="10" spans="1:9" x14ac:dyDescent="0.3">
      <c r="A10" s="25" t="s">
        <v>30</v>
      </c>
      <c r="B10" s="13">
        <v>4984</v>
      </c>
      <c r="C10" s="13">
        <f t="shared" si="0"/>
        <v>6030.6399999999994</v>
      </c>
      <c r="D10" s="16">
        <v>1.2</v>
      </c>
      <c r="E10" s="17">
        <f t="shared" si="1"/>
        <v>7236.7679999999991</v>
      </c>
      <c r="F10" s="16">
        <v>1.6</v>
      </c>
      <c r="G10" s="16">
        <v>1.28</v>
      </c>
      <c r="H10" s="18">
        <f t="shared" si="2"/>
        <v>12350.75072</v>
      </c>
      <c r="I10" s="19">
        <f t="shared" si="3"/>
        <v>1029.2292266666666</v>
      </c>
    </row>
    <row r="11" spans="1:9" x14ac:dyDescent="0.3">
      <c r="A11" s="25" t="s">
        <v>28</v>
      </c>
      <c r="B11" s="13">
        <v>1644</v>
      </c>
      <c r="C11" s="13">
        <f t="shared" si="0"/>
        <v>1989.24</v>
      </c>
      <c r="D11" s="16">
        <v>1.2</v>
      </c>
      <c r="E11" s="17">
        <f t="shared" ref="E11:E22" si="4">C11*D11</f>
        <v>2387.0879999999997</v>
      </c>
      <c r="F11" s="16">
        <v>1.65</v>
      </c>
      <c r="G11" s="16">
        <v>1.28</v>
      </c>
      <c r="H11" s="18">
        <f t="shared" ref="H11:H22" si="5">C11*F11*G11</f>
        <v>4201.2748799999999</v>
      </c>
      <c r="I11" s="19">
        <f t="shared" si="3"/>
        <v>350.10624000000001</v>
      </c>
    </row>
    <row r="12" spans="1:9" x14ac:dyDescent="0.3">
      <c r="A12" s="25" t="s">
        <v>29</v>
      </c>
      <c r="B12" s="13">
        <v>1388</v>
      </c>
      <c r="C12" s="13">
        <f t="shared" si="0"/>
        <v>1679.48</v>
      </c>
      <c r="D12" s="16">
        <v>1.2</v>
      </c>
      <c r="E12" s="17">
        <f t="shared" si="4"/>
        <v>2015.376</v>
      </c>
      <c r="F12" s="16">
        <v>1.65</v>
      </c>
      <c r="G12" s="16">
        <v>1.28</v>
      </c>
      <c r="H12" s="18">
        <f t="shared" si="5"/>
        <v>3547.06176</v>
      </c>
      <c r="I12" s="19">
        <f t="shared" si="3"/>
        <v>295.58848</v>
      </c>
    </row>
    <row r="13" spans="1:9" x14ac:dyDescent="0.3">
      <c r="A13" s="25" t="s">
        <v>31</v>
      </c>
      <c r="B13" s="13">
        <v>4605</v>
      </c>
      <c r="C13" s="13">
        <f t="shared" si="0"/>
        <v>5572.05</v>
      </c>
      <c r="D13" s="16">
        <v>1.2</v>
      </c>
      <c r="E13" s="17">
        <f t="shared" si="4"/>
        <v>6686.46</v>
      </c>
      <c r="F13" s="16">
        <v>1.6</v>
      </c>
      <c r="G13" s="16">
        <v>1.28</v>
      </c>
      <c r="H13" s="18">
        <f t="shared" si="5"/>
        <v>11411.558400000002</v>
      </c>
      <c r="I13" s="19">
        <f t="shared" si="3"/>
        <v>950.96320000000014</v>
      </c>
    </row>
    <row r="14" spans="1:9" x14ac:dyDescent="0.3">
      <c r="A14" s="25" t="s">
        <v>32</v>
      </c>
      <c r="B14" s="13">
        <v>1606</v>
      </c>
      <c r="C14" s="13">
        <f t="shared" si="0"/>
        <v>1943.26</v>
      </c>
      <c r="D14" s="16">
        <v>1.2</v>
      </c>
      <c r="E14" s="17">
        <f t="shared" si="4"/>
        <v>2331.9119999999998</v>
      </c>
      <c r="F14" s="13">
        <v>1.47</v>
      </c>
      <c r="G14" s="16">
        <v>1.28</v>
      </c>
      <c r="H14" s="18">
        <f t="shared" si="5"/>
        <v>3656.4380160000001</v>
      </c>
      <c r="I14" s="19">
        <f t="shared" si="3"/>
        <v>304.70316800000001</v>
      </c>
    </row>
    <row r="15" spans="1:9" x14ac:dyDescent="0.3">
      <c r="A15" s="25" t="s">
        <v>33</v>
      </c>
      <c r="B15" s="13">
        <v>428</v>
      </c>
      <c r="C15" s="13">
        <f t="shared" si="0"/>
        <v>517.88</v>
      </c>
      <c r="D15" s="16">
        <v>1.2</v>
      </c>
      <c r="E15" s="17">
        <f t="shared" si="4"/>
        <v>621.45600000000002</v>
      </c>
      <c r="F15" s="13">
        <v>1.7</v>
      </c>
      <c r="G15" s="16">
        <v>1.28</v>
      </c>
      <c r="H15" s="18">
        <f t="shared" si="5"/>
        <v>1126.90688</v>
      </c>
      <c r="I15" s="19">
        <f t="shared" si="3"/>
        <v>93.908906666666667</v>
      </c>
    </row>
    <row r="16" spans="1:9" x14ac:dyDescent="0.3">
      <c r="A16" s="25" t="s">
        <v>34</v>
      </c>
      <c r="B16" s="13">
        <v>617</v>
      </c>
      <c r="C16" s="13">
        <f t="shared" si="0"/>
        <v>746.56999999999994</v>
      </c>
      <c r="D16" s="16">
        <v>1.2</v>
      </c>
      <c r="E16" s="17">
        <f t="shared" si="4"/>
        <v>895.8839999999999</v>
      </c>
      <c r="F16" s="13">
        <v>1.7</v>
      </c>
      <c r="G16" s="16">
        <v>1.28</v>
      </c>
      <c r="H16" s="18">
        <f t="shared" si="5"/>
        <v>1624.5363199999999</v>
      </c>
      <c r="I16" s="19">
        <f t="shared" si="3"/>
        <v>135.37802666666667</v>
      </c>
    </row>
    <row r="17" spans="1:9" x14ac:dyDescent="0.3">
      <c r="A17" s="25" t="s">
        <v>35</v>
      </c>
      <c r="B17" s="13">
        <v>530</v>
      </c>
      <c r="C17" s="13">
        <f t="shared" si="0"/>
        <v>641.29999999999995</v>
      </c>
      <c r="D17" s="16">
        <v>1.2</v>
      </c>
      <c r="E17" s="17">
        <f t="shared" si="4"/>
        <v>769.56</v>
      </c>
      <c r="F17" s="13">
        <v>1.7</v>
      </c>
      <c r="G17" s="16">
        <v>1.28</v>
      </c>
      <c r="H17" s="18">
        <f t="shared" si="5"/>
        <v>1395.4687999999999</v>
      </c>
      <c r="I17" s="19">
        <f t="shared" si="3"/>
        <v>116.28906666666666</v>
      </c>
    </row>
    <row r="18" spans="1:9" x14ac:dyDescent="0.3">
      <c r="A18" s="25" t="s">
        <v>38</v>
      </c>
      <c r="B18" s="13">
        <v>246</v>
      </c>
      <c r="C18" s="13">
        <f t="shared" si="0"/>
        <v>297.65999999999997</v>
      </c>
      <c r="D18" s="16">
        <v>1.2</v>
      </c>
      <c r="E18" s="17">
        <f t="shared" si="4"/>
        <v>357.19199999999995</v>
      </c>
      <c r="F18" s="13">
        <v>1.7</v>
      </c>
      <c r="G18" s="16">
        <v>1.28</v>
      </c>
      <c r="H18" s="18">
        <f t="shared" si="5"/>
        <v>647.70815999999991</v>
      </c>
      <c r="I18" s="19">
        <f t="shared" si="3"/>
        <v>53.97567999999999</v>
      </c>
    </row>
    <row r="19" spans="1:9" x14ac:dyDescent="0.3">
      <c r="A19" s="25" t="s">
        <v>39</v>
      </c>
      <c r="B19" s="13">
        <v>1516</v>
      </c>
      <c r="C19" s="13">
        <f t="shared" si="0"/>
        <v>1834.36</v>
      </c>
      <c r="D19" s="16">
        <v>1.2</v>
      </c>
      <c r="E19" s="17">
        <f t="shared" si="4"/>
        <v>2201.232</v>
      </c>
      <c r="F19" s="13">
        <v>1.7</v>
      </c>
      <c r="G19" s="16">
        <v>1.28</v>
      </c>
      <c r="H19" s="18">
        <f t="shared" si="5"/>
        <v>3991.56736</v>
      </c>
      <c r="I19" s="19">
        <f t="shared" si="3"/>
        <v>332.63061333333332</v>
      </c>
    </row>
    <row r="20" spans="1:9" x14ac:dyDescent="0.3">
      <c r="A20" s="25" t="s">
        <v>40</v>
      </c>
      <c r="B20" s="13">
        <v>3803</v>
      </c>
      <c r="C20" s="13">
        <f t="shared" si="0"/>
        <v>4601.63</v>
      </c>
      <c r="D20" s="16">
        <v>1.2</v>
      </c>
      <c r="E20" s="17">
        <f t="shared" si="4"/>
        <v>5521.9560000000001</v>
      </c>
      <c r="F20" s="13">
        <v>1.6</v>
      </c>
      <c r="G20" s="16">
        <v>1.28</v>
      </c>
      <c r="H20" s="18">
        <f t="shared" si="5"/>
        <v>9424.1382400000002</v>
      </c>
      <c r="I20" s="19">
        <f t="shared" si="3"/>
        <v>785.34485333333339</v>
      </c>
    </row>
    <row r="21" spans="1:9" x14ac:dyDescent="0.3">
      <c r="A21" s="25" t="s">
        <v>41</v>
      </c>
      <c r="B21" s="13">
        <v>4407</v>
      </c>
      <c r="C21" s="13">
        <f t="shared" si="0"/>
        <v>5332.47</v>
      </c>
      <c r="D21" s="16">
        <v>1.2</v>
      </c>
      <c r="E21" s="17">
        <f t="shared" si="4"/>
        <v>6398.9639999999999</v>
      </c>
      <c r="F21" s="13">
        <v>1.62</v>
      </c>
      <c r="G21" s="16">
        <v>1.28</v>
      </c>
      <c r="H21" s="18">
        <f t="shared" si="5"/>
        <v>11057.409792000002</v>
      </c>
      <c r="I21" s="19">
        <f t="shared" si="3"/>
        <v>921.45081600000015</v>
      </c>
    </row>
    <row r="22" spans="1:9" x14ac:dyDescent="0.3">
      <c r="A22" s="25" t="s">
        <v>42</v>
      </c>
      <c r="B22" s="13">
        <v>1573</v>
      </c>
      <c r="C22" s="13">
        <f t="shared" si="0"/>
        <v>1903.33</v>
      </c>
      <c r="D22" s="13">
        <v>1.2</v>
      </c>
      <c r="E22" s="13">
        <f t="shared" si="4"/>
        <v>2283.9959999999996</v>
      </c>
      <c r="F22" s="13">
        <v>1.65</v>
      </c>
      <c r="G22" s="13">
        <v>1.28</v>
      </c>
      <c r="H22" s="18">
        <f t="shared" si="5"/>
        <v>4019.8329599999997</v>
      </c>
      <c r="I22" s="19">
        <f t="shared" si="3"/>
        <v>334.98607999999996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4"/>
  <sheetViews>
    <sheetView workbookViewId="0">
      <selection activeCell="I14" sqref="I14"/>
    </sheetView>
  </sheetViews>
  <sheetFormatPr baseColWidth="10" defaultColWidth="11.44140625" defaultRowHeight="14.4" x14ac:dyDescent="0.3"/>
  <cols>
    <col min="1" max="1" width="62.109375" style="29" bestFit="1" customWidth="1"/>
    <col min="2" max="2" width="12.5546875" style="29" hidden="1" customWidth="1"/>
    <col min="3" max="3" width="11.5546875" style="29" hidden="1" customWidth="1"/>
    <col min="4" max="4" width="16.5546875" style="29" hidden="1" customWidth="1"/>
    <col min="5" max="5" width="22.88671875" style="29" hidden="1" customWidth="1"/>
    <col min="6" max="6" width="12.33203125" style="29" hidden="1" customWidth="1"/>
    <col min="7" max="7" width="13.5546875" style="29" hidden="1" customWidth="1"/>
    <col min="8" max="8" width="19.6640625" style="29" hidden="1" customWidth="1"/>
    <col min="9" max="9" width="16.33203125" style="29" customWidth="1"/>
    <col min="10" max="16384" width="11.44140625" style="29"/>
  </cols>
  <sheetData>
    <row r="1" spans="1:9" ht="15.6" x14ac:dyDescent="0.3">
      <c r="A1" s="28" t="s">
        <v>36</v>
      </c>
      <c r="B1" s="20"/>
      <c r="C1" s="20"/>
      <c r="D1" s="20"/>
      <c r="E1" s="20"/>
      <c r="F1" s="20"/>
      <c r="G1" s="20"/>
      <c r="H1" s="20"/>
      <c r="I1" s="20"/>
    </row>
    <row r="2" spans="1:9" x14ac:dyDescent="0.3">
      <c r="A2" s="30" t="s">
        <v>0</v>
      </c>
      <c r="B2" s="30" t="s">
        <v>16</v>
      </c>
      <c r="C2" s="30" t="s">
        <v>17</v>
      </c>
      <c r="D2" s="30" t="s">
        <v>18</v>
      </c>
      <c r="E2" s="30" t="s">
        <v>3</v>
      </c>
      <c r="F2" s="30" t="s">
        <v>19</v>
      </c>
      <c r="G2" s="30" t="s">
        <v>20</v>
      </c>
      <c r="H2" s="30" t="s">
        <v>21</v>
      </c>
      <c r="I2" s="30" t="s">
        <v>6</v>
      </c>
    </row>
    <row r="3" spans="1:9" x14ac:dyDescent="0.3">
      <c r="A3" s="20"/>
      <c r="B3" s="20"/>
      <c r="C3" s="20">
        <v>1.21</v>
      </c>
      <c r="D3" s="21"/>
      <c r="E3" s="21"/>
      <c r="F3" s="21"/>
      <c r="G3" s="21"/>
      <c r="H3" s="20"/>
      <c r="I3" s="20">
        <v>12</v>
      </c>
    </row>
    <row r="4" spans="1:9" x14ac:dyDescent="0.3">
      <c r="A4" s="25" t="s">
        <v>37</v>
      </c>
      <c r="B4" s="21">
        <v>2599</v>
      </c>
      <c r="C4" s="21">
        <f t="shared" ref="C4:C23" si="0">B4*$C$3</f>
        <v>3144.79</v>
      </c>
      <c r="D4" s="21">
        <v>1.2</v>
      </c>
      <c r="E4" s="31">
        <f t="shared" ref="E4:E9" si="1">C4*D4</f>
        <v>3773.7479999999996</v>
      </c>
      <c r="F4" s="21">
        <v>1.7</v>
      </c>
      <c r="G4" s="21">
        <v>1.28</v>
      </c>
      <c r="H4" s="32">
        <f t="shared" ref="H4:H9" si="2">C4*F4*G4</f>
        <v>6843.06304</v>
      </c>
      <c r="I4" s="33">
        <f t="shared" ref="I4:I21" si="3">H4/$I$3</f>
        <v>570.25525333333337</v>
      </c>
    </row>
    <row r="5" spans="1:9" x14ac:dyDescent="0.3">
      <c r="A5" s="26" t="s">
        <v>11</v>
      </c>
      <c r="B5" s="21">
        <v>2300</v>
      </c>
      <c r="C5" s="21">
        <f t="shared" si="0"/>
        <v>2783</v>
      </c>
      <c r="D5" s="21">
        <v>1.2</v>
      </c>
      <c r="E5" s="31">
        <f t="shared" si="1"/>
        <v>3339.6</v>
      </c>
      <c r="F5" s="21">
        <v>1.7</v>
      </c>
      <c r="G5" s="21">
        <v>1.28</v>
      </c>
      <c r="H5" s="32">
        <f t="shared" si="2"/>
        <v>6055.8079999999991</v>
      </c>
      <c r="I5" s="33">
        <f t="shared" si="3"/>
        <v>504.65066666666661</v>
      </c>
    </row>
    <row r="6" spans="1:9" x14ac:dyDescent="0.3">
      <c r="A6" s="25" t="s">
        <v>24</v>
      </c>
      <c r="B6" s="20">
        <v>2200</v>
      </c>
      <c r="C6" s="21">
        <f t="shared" si="0"/>
        <v>2662</v>
      </c>
      <c r="D6" s="21">
        <v>1.2</v>
      </c>
      <c r="E6" s="31">
        <f t="shared" si="1"/>
        <v>3194.4</v>
      </c>
      <c r="F6" s="21">
        <v>1.7</v>
      </c>
      <c r="G6" s="21">
        <v>1.28</v>
      </c>
      <c r="H6" s="32">
        <f t="shared" si="2"/>
        <v>5792.5119999999997</v>
      </c>
      <c r="I6" s="33">
        <f t="shared" si="3"/>
        <v>482.70933333333329</v>
      </c>
    </row>
    <row r="7" spans="1:9" x14ac:dyDescent="0.3">
      <c r="A7" s="25" t="s">
        <v>25</v>
      </c>
      <c r="B7" s="20">
        <v>1669</v>
      </c>
      <c r="C7" s="20">
        <f t="shared" si="0"/>
        <v>2019.49</v>
      </c>
      <c r="D7" s="21">
        <v>1.2</v>
      </c>
      <c r="E7" s="31">
        <f t="shared" si="1"/>
        <v>2423.3879999999999</v>
      </c>
      <c r="F7" s="21">
        <v>1.7</v>
      </c>
      <c r="G7" s="21">
        <v>1.28</v>
      </c>
      <c r="H7" s="32">
        <f t="shared" si="2"/>
        <v>4394.4102400000002</v>
      </c>
      <c r="I7" s="33">
        <f t="shared" si="3"/>
        <v>366.20085333333333</v>
      </c>
    </row>
    <row r="8" spans="1:9" ht="30" customHeight="1" x14ac:dyDescent="0.3">
      <c r="A8" s="27" t="s">
        <v>43</v>
      </c>
      <c r="B8" s="20">
        <v>3947</v>
      </c>
      <c r="C8" s="20">
        <f t="shared" si="0"/>
        <v>4775.87</v>
      </c>
      <c r="D8" s="21">
        <v>1.2</v>
      </c>
      <c r="E8" s="31">
        <f t="shared" si="1"/>
        <v>5731.0439999999999</v>
      </c>
      <c r="F8" s="21">
        <v>1.55</v>
      </c>
      <c r="G8" s="21">
        <v>1.28</v>
      </c>
      <c r="H8" s="32">
        <f t="shared" si="2"/>
        <v>9475.3260800000007</v>
      </c>
      <c r="I8" s="33">
        <f t="shared" si="3"/>
        <v>789.61050666666677</v>
      </c>
    </row>
    <row r="9" spans="1:9" x14ac:dyDescent="0.3">
      <c r="A9" s="25" t="s">
        <v>30</v>
      </c>
      <c r="B9" s="20">
        <v>5334</v>
      </c>
      <c r="C9" s="20">
        <f t="shared" si="0"/>
        <v>6454.1399999999994</v>
      </c>
      <c r="D9" s="21">
        <v>1.2</v>
      </c>
      <c r="E9" s="31">
        <f t="shared" si="1"/>
        <v>7744.9679999999989</v>
      </c>
      <c r="F9" s="21">
        <v>1.6</v>
      </c>
      <c r="G9" s="21">
        <v>1.28</v>
      </c>
      <c r="H9" s="32">
        <f t="shared" si="2"/>
        <v>13218.07872</v>
      </c>
      <c r="I9" s="33">
        <f t="shared" si="3"/>
        <v>1101.50656</v>
      </c>
    </row>
    <row r="10" spans="1:9" x14ac:dyDescent="0.3">
      <c r="A10" s="25" t="s">
        <v>28</v>
      </c>
      <c r="B10" s="20">
        <v>1727</v>
      </c>
      <c r="C10" s="20">
        <f t="shared" si="0"/>
        <v>2089.67</v>
      </c>
      <c r="D10" s="21">
        <v>1.2</v>
      </c>
      <c r="E10" s="31">
        <f t="shared" ref="E10:E21" si="4">C10*D10</f>
        <v>2507.6039999999998</v>
      </c>
      <c r="F10" s="21">
        <v>1.65</v>
      </c>
      <c r="G10" s="21">
        <v>1.28</v>
      </c>
      <c r="H10" s="32">
        <f t="shared" ref="H10:H21" si="5">C10*F10*G10</f>
        <v>4413.3830399999997</v>
      </c>
      <c r="I10" s="33">
        <f t="shared" si="3"/>
        <v>367.78191999999996</v>
      </c>
    </row>
    <row r="11" spans="1:9" x14ac:dyDescent="0.3">
      <c r="A11" s="25" t="s">
        <v>29</v>
      </c>
      <c r="B11" s="20">
        <v>1458</v>
      </c>
      <c r="C11" s="20">
        <f t="shared" si="0"/>
        <v>1764.1799999999998</v>
      </c>
      <c r="D11" s="21">
        <v>1.2</v>
      </c>
      <c r="E11" s="31">
        <f t="shared" si="4"/>
        <v>2117.0159999999996</v>
      </c>
      <c r="F11" s="21">
        <v>1.65</v>
      </c>
      <c r="G11" s="21">
        <v>1.28</v>
      </c>
      <c r="H11" s="32">
        <f t="shared" si="5"/>
        <v>3725.9481599999995</v>
      </c>
      <c r="I11" s="33">
        <f t="shared" si="3"/>
        <v>310.49567999999994</v>
      </c>
    </row>
    <row r="12" spans="1:9" x14ac:dyDescent="0.3">
      <c r="A12" s="25" t="s">
        <v>31</v>
      </c>
      <c r="B12" s="20">
        <v>4928</v>
      </c>
      <c r="C12" s="20">
        <f t="shared" si="0"/>
        <v>5962.88</v>
      </c>
      <c r="D12" s="21">
        <v>1.2</v>
      </c>
      <c r="E12" s="31">
        <f t="shared" si="4"/>
        <v>7155.4560000000001</v>
      </c>
      <c r="F12" s="21">
        <v>1.6</v>
      </c>
      <c r="G12" s="21">
        <v>1.28</v>
      </c>
      <c r="H12" s="32">
        <f t="shared" si="5"/>
        <v>12211.97824</v>
      </c>
      <c r="I12" s="33">
        <f t="shared" si="3"/>
        <v>1017.6648533333333</v>
      </c>
    </row>
    <row r="13" spans="1:9" x14ac:dyDescent="0.3">
      <c r="A13" s="25" t="s">
        <v>32</v>
      </c>
      <c r="B13" s="20">
        <v>1700</v>
      </c>
      <c r="C13" s="20">
        <f t="shared" si="0"/>
        <v>2057</v>
      </c>
      <c r="D13" s="21">
        <v>1.2</v>
      </c>
      <c r="E13" s="31">
        <f t="shared" si="4"/>
        <v>2468.4</v>
      </c>
      <c r="F13" s="20">
        <v>1.47</v>
      </c>
      <c r="G13" s="21">
        <v>1.28</v>
      </c>
      <c r="H13" s="32">
        <f t="shared" si="5"/>
        <v>3870.4512</v>
      </c>
      <c r="I13" s="33">
        <f t="shared" si="3"/>
        <v>322.5376</v>
      </c>
    </row>
    <row r="14" spans="1:9" x14ac:dyDescent="0.3">
      <c r="A14" s="25" t="s">
        <v>33</v>
      </c>
      <c r="B14" s="20">
        <v>450</v>
      </c>
      <c r="C14" s="20">
        <f t="shared" si="0"/>
        <v>544.5</v>
      </c>
      <c r="D14" s="21">
        <v>1.2</v>
      </c>
      <c r="E14" s="31">
        <f t="shared" si="4"/>
        <v>653.4</v>
      </c>
      <c r="F14" s="20">
        <v>1.7</v>
      </c>
      <c r="G14" s="21">
        <v>1.28</v>
      </c>
      <c r="H14" s="32">
        <f t="shared" si="5"/>
        <v>1184.8320000000001</v>
      </c>
      <c r="I14" s="33">
        <f t="shared" si="3"/>
        <v>98.736000000000004</v>
      </c>
    </row>
    <row r="15" spans="1:9" x14ac:dyDescent="0.3">
      <c r="A15" s="25" t="s">
        <v>34</v>
      </c>
      <c r="B15" s="20">
        <v>648</v>
      </c>
      <c r="C15" s="20">
        <f t="shared" si="0"/>
        <v>784.07999999999993</v>
      </c>
      <c r="D15" s="21">
        <v>1.2</v>
      </c>
      <c r="E15" s="31">
        <f t="shared" si="4"/>
        <v>940.89599999999984</v>
      </c>
      <c r="F15" s="20">
        <v>1.6</v>
      </c>
      <c r="G15" s="21">
        <v>1.28</v>
      </c>
      <c r="H15" s="32">
        <f t="shared" si="5"/>
        <v>1605.79584</v>
      </c>
      <c r="I15" s="33">
        <f t="shared" si="3"/>
        <v>133.81631999999999</v>
      </c>
    </row>
    <row r="16" spans="1:9" x14ac:dyDescent="0.3">
      <c r="A16" s="25" t="s">
        <v>35</v>
      </c>
      <c r="B16" s="20">
        <v>567</v>
      </c>
      <c r="C16" s="20">
        <f t="shared" si="0"/>
        <v>686.06999999999994</v>
      </c>
      <c r="D16" s="21">
        <v>1.2</v>
      </c>
      <c r="E16" s="31">
        <f t="shared" si="4"/>
        <v>823.28399999999988</v>
      </c>
      <c r="F16" s="20">
        <v>1.65</v>
      </c>
      <c r="G16" s="21">
        <v>1.28</v>
      </c>
      <c r="H16" s="32">
        <f t="shared" si="5"/>
        <v>1448.9798399999997</v>
      </c>
      <c r="I16" s="33">
        <f t="shared" si="3"/>
        <v>120.74831999999998</v>
      </c>
    </row>
    <row r="17" spans="1:9" x14ac:dyDescent="0.3">
      <c r="A17" s="25" t="s">
        <v>38</v>
      </c>
      <c r="B17" s="20">
        <v>246</v>
      </c>
      <c r="C17" s="20">
        <f t="shared" si="0"/>
        <v>297.65999999999997</v>
      </c>
      <c r="D17" s="21">
        <v>1.2</v>
      </c>
      <c r="E17" s="31">
        <f t="shared" si="4"/>
        <v>357.19199999999995</v>
      </c>
      <c r="F17" s="20">
        <v>1.7</v>
      </c>
      <c r="G17" s="21">
        <v>1.28</v>
      </c>
      <c r="H17" s="32">
        <f t="shared" si="5"/>
        <v>647.70815999999991</v>
      </c>
      <c r="I17" s="33">
        <f t="shared" si="3"/>
        <v>53.97567999999999</v>
      </c>
    </row>
    <row r="18" spans="1:9" x14ac:dyDescent="0.3">
      <c r="A18" s="25" t="s">
        <v>39</v>
      </c>
      <c r="B18" s="20">
        <v>1650</v>
      </c>
      <c r="C18" s="20">
        <f t="shared" si="0"/>
        <v>1996.5</v>
      </c>
      <c r="D18" s="21">
        <v>1.2</v>
      </c>
      <c r="E18" s="31">
        <f t="shared" si="4"/>
        <v>2395.7999999999997</v>
      </c>
      <c r="F18" s="20">
        <v>1.7</v>
      </c>
      <c r="G18" s="21">
        <v>1.28</v>
      </c>
      <c r="H18" s="32">
        <f t="shared" si="5"/>
        <v>4344.384</v>
      </c>
      <c r="I18" s="33">
        <f t="shared" si="3"/>
        <v>362.03199999999998</v>
      </c>
    </row>
    <row r="19" spans="1:9" x14ac:dyDescent="0.3">
      <c r="A19" s="25" t="s">
        <v>40</v>
      </c>
      <c r="B19" s="20">
        <v>4250</v>
      </c>
      <c r="C19" s="20">
        <f t="shared" si="0"/>
        <v>5142.5</v>
      </c>
      <c r="D19" s="21">
        <v>1.2</v>
      </c>
      <c r="E19" s="31">
        <f t="shared" si="4"/>
        <v>6171</v>
      </c>
      <c r="F19" s="20">
        <v>1.6</v>
      </c>
      <c r="G19" s="21">
        <v>1.28</v>
      </c>
      <c r="H19" s="32">
        <f t="shared" si="5"/>
        <v>10531.84</v>
      </c>
      <c r="I19" s="33">
        <f t="shared" si="3"/>
        <v>877.65333333333331</v>
      </c>
    </row>
    <row r="20" spans="1:9" x14ac:dyDescent="0.3">
      <c r="A20" s="25" t="s">
        <v>41</v>
      </c>
      <c r="B20" s="20">
        <v>4750</v>
      </c>
      <c r="C20" s="20">
        <f t="shared" si="0"/>
        <v>5747.5</v>
      </c>
      <c r="D20" s="21">
        <v>1.2</v>
      </c>
      <c r="E20" s="31">
        <f t="shared" si="4"/>
        <v>6897</v>
      </c>
      <c r="F20" s="20">
        <v>1.6</v>
      </c>
      <c r="G20" s="21">
        <v>1.28</v>
      </c>
      <c r="H20" s="32">
        <f t="shared" si="5"/>
        <v>11770.880000000001</v>
      </c>
      <c r="I20" s="33">
        <f t="shared" si="3"/>
        <v>980.90666666666675</v>
      </c>
    </row>
    <row r="21" spans="1:9" x14ac:dyDescent="0.3">
      <c r="A21" s="25" t="s">
        <v>42</v>
      </c>
      <c r="B21" s="20">
        <v>1750</v>
      </c>
      <c r="C21" s="20">
        <f t="shared" si="0"/>
        <v>2117.5</v>
      </c>
      <c r="D21" s="20">
        <v>1.2</v>
      </c>
      <c r="E21" s="20">
        <f t="shared" si="4"/>
        <v>2541</v>
      </c>
      <c r="F21" s="20">
        <v>1.65</v>
      </c>
      <c r="G21" s="20">
        <v>1.28</v>
      </c>
      <c r="H21" s="32">
        <f t="shared" si="5"/>
        <v>4472.16</v>
      </c>
      <c r="I21" s="33">
        <f t="shared" si="3"/>
        <v>372.68</v>
      </c>
    </row>
    <row r="22" spans="1:9" x14ac:dyDescent="0.3">
      <c r="A22" s="20" t="s">
        <v>44</v>
      </c>
      <c r="B22" s="20">
        <v>4200</v>
      </c>
      <c r="C22" s="20">
        <f t="shared" si="0"/>
        <v>5082</v>
      </c>
      <c r="D22" s="21">
        <v>1.2</v>
      </c>
      <c r="E22" s="31">
        <f>C22*D22</f>
        <v>6098.4</v>
      </c>
      <c r="F22" s="20">
        <v>1.64</v>
      </c>
      <c r="G22" s="21">
        <v>1.28</v>
      </c>
      <c r="H22" s="32">
        <f>C22*F22*G22</f>
        <v>10668.134399999999</v>
      </c>
      <c r="I22" s="33">
        <f>H22/$I$3</f>
        <v>889.01119999999992</v>
      </c>
    </row>
    <row r="23" spans="1:9" x14ac:dyDescent="0.3">
      <c r="A23" s="20" t="s">
        <v>45</v>
      </c>
      <c r="B23" s="20">
        <v>1785</v>
      </c>
      <c r="C23" s="20">
        <f t="shared" si="0"/>
        <v>2159.85</v>
      </c>
      <c r="D23" s="20">
        <v>1.2</v>
      </c>
      <c r="E23" s="20">
        <f>C23*D23</f>
        <v>2591.8199999999997</v>
      </c>
      <c r="F23" s="20">
        <v>1.65</v>
      </c>
      <c r="G23" s="20">
        <v>1.28</v>
      </c>
      <c r="H23" s="32">
        <f>C23*F23*G23</f>
        <v>4561.6031999999996</v>
      </c>
      <c r="I23" s="33">
        <f>H23/$I$3</f>
        <v>380.13359999999994</v>
      </c>
    </row>
    <row r="24" spans="1:9" x14ac:dyDescent="0.3">
      <c r="A24" s="20" t="s">
        <v>46</v>
      </c>
      <c r="B24" s="20">
        <v>1550</v>
      </c>
      <c r="C24" s="20">
        <f>B24*$C$3</f>
        <v>1875.5</v>
      </c>
      <c r="D24" s="21">
        <v>1.2</v>
      </c>
      <c r="E24" s="31">
        <f>C24*D24</f>
        <v>2250.6</v>
      </c>
      <c r="F24" s="20">
        <v>1.6</v>
      </c>
      <c r="G24" s="21">
        <v>1.28</v>
      </c>
      <c r="H24" s="32">
        <f>C24*F24*G24</f>
        <v>3841.0240000000003</v>
      </c>
      <c r="I24" s="33">
        <f>H24/$I$3</f>
        <v>320.08533333333338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Hoja1</vt:lpstr>
      <vt:lpstr>LISTA N°37-06-07</vt:lpstr>
      <vt:lpstr>22-8 CBIO COEFICIENTE 21%</vt:lpstr>
      <vt:lpstr>01-11</vt:lpstr>
      <vt:lpstr>2-12</vt:lpstr>
      <vt:lpstr>04-02</vt:lpstr>
      <vt:lpstr>01-03</vt:lpstr>
      <vt:lpstr>26-07-16</vt:lpstr>
      <vt:lpstr>05-08-16</vt:lpstr>
      <vt:lpstr>06-04-17</vt:lpstr>
      <vt:lpstr>31-07-17</vt:lpstr>
      <vt:lpstr>06-04-18</vt:lpstr>
      <vt:lpstr>10-05-18</vt:lpstr>
      <vt:lpstr>22-11-18</vt:lpstr>
      <vt:lpstr>11-01-19</vt:lpstr>
      <vt:lpstr>13-02-19</vt:lpstr>
      <vt:lpstr>25-08-19</vt:lpstr>
      <vt:lpstr>23-01-20</vt:lpstr>
      <vt:lpstr>06-06-20</vt:lpstr>
      <vt:lpstr>23-06-20</vt:lpstr>
      <vt:lpstr>24-06-20</vt:lpstr>
      <vt:lpstr>06-07-20</vt:lpstr>
      <vt:lpstr>17-07-20</vt:lpstr>
      <vt:lpstr>25-8-20</vt:lpstr>
      <vt:lpstr>21-9-20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2020-09-21T19:08:16Z</dcterms:modified>
</cp:coreProperties>
</file>