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8_{F277A168-A73A-4EF2-AC12-DF4072A65829}" xr6:coauthVersionLast="47" xr6:coauthVersionMax="47" xr10:uidLastSave="{00000000-0000-0000-0000-000000000000}"/>
  <bookViews>
    <workbookView xWindow="-120" yWindow="-120" windowWidth="20730" windowHeight="11160" firstSheet="15" activeTab="23" xr2:uid="{00000000-000D-0000-FFFF-FFFF00000000}"/>
  </bookViews>
  <sheets>
    <sheet name="Hoja1" sheetId="1" r:id="rId1"/>
    <sheet name="27-7" sheetId="4" r:id="rId2"/>
    <sheet name="31-7" sheetId="5" r:id="rId3"/>
    <sheet name="16-10" sheetId="7" r:id="rId4"/>
    <sheet name="01-11" sheetId="8" r:id="rId5"/>
    <sheet name="14-11-15" sheetId="9" r:id="rId6"/>
    <sheet name="21-12-15" sheetId="10" r:id="rId7"/>
    <sheet name="09-03-16" sheetId="11" r:id="rId8"/>
    <sheet name="13-05-17" sheetId="12" r:id="rId9"/>
    <sheet name="31-07-17" sheetId="13" r:id="rId10"/>
    <sheet name="20-02-18" sheetId="14" r:id="rId11"/>
    <sheet name="11-07-19" sheetId="15" r:id="rId12"/>
    <sheet name="25-08-19" sheetId="16" r:id="rId13"/>
    <sheet name="17-10-19" sheetId="17" r:id="rId14"/>
    <sheet name="27-12-19" sheetId="18" r:id="rId15"/>
    <sheet name="14-01-19" sheetId="19" r:id="rId16"/>
    <sheet name="03-02-20" sheetId="20" r:id="rId17"/>
    <sheet name="3-06-20" sheetId="21" r:id="rId18"/>
    <sheet name="24-7-20" sheetId="22" r:id="rId19"/>
    <sheet name="19-10-20" sheetId="23" r:id="rId20"/>
    <sheet name="4-11-20" sheetId="24" r:id="rId21"/>
    <sheet name="01-02-21" sheetId="25" r:id="rId22"/>
    <sheet name="11-05-21" sheetId="26" r:id="rId23"/>
    <sheet name="22-06-21" sheetId="27" r:id="rId24"/>
  </sheets>
  <calcPr calcId="181029"/>
</workbook>
</file>

<file path=xl/calcChain.xml><?xml version="1.0" encoding="utf-8"?>
<calcChain xmlns="http://schemas.openxmlformats.org/spreadsheetml/2006/main">
  <c r="C22" i="27" l="1"/>
  <c r="K22" i="27" s="1"/>
  <c r="C18" i="27"/>
  <c r="K18" i="27" s="1"/>
  <c r="C17" i="27"/>
  <c r="K17" i="27" s="1"/>
  <c r="E16" i="27"/>
  <c r="C16" i="27"/>
  <c r="K16" i="27" s="1"/>
  <c r="C15" i="27"/>
  <c r="K15" i="27" s="1"/>
  <c r="C14" i="27"/>
  <c r="K14" i="27" s="1"/>
  <c r="C13" i="27"/>
  <c r="K13" i="27" s="1"/>
  <c r="C12" i="27"/>
  <c r="K12" i="27" s="1"/>
  <c r="C11" i="27"/>
  <c r="K11" i="27" s="1"/>
  <c r="C10" i="27"/>
  <c r="K10" i="27" s="1"/>
  <c r="C9" i="27"/>
  <c r="K9" i="27" s="1"/>
  <c r="C8" i="27"/>
  <c r="K8" i="27" s="1"/>
  <c r="C7" i="27"/>
  <c r="K7" i="27" s="1"/>
  <c r="E6" i="27"/>
  <c r="C6" i="27"/>
  <c r="K6" i="27" s="1"/>
  <c r="C5" i="27"/>
  <c r="K5" i="27" s="1"/>
  <c r="C4" i="27"/>
  <c r="K4" i="27" s="1"/>
  <c r="J8" i="27" l="1"/>
  <c r="E4" i="27"/>
  <c r="E8" i="27"/>
  <c r="E10" i="27"/>
  <c r="J18" i="27"/>
  <c r="E18" i="27"/>
  <c r="J16" i="27"/>
  <c r="J14" i="27"/>
  <c r="E14" i="27"/>
  <c r="J12" i="27"/>
  <c r="E12" i="27"/>
  <c r="J10" i="27"/>
  <c r="J6" i="27"/>
  <c r="J4" i="27"/>
  <c r="I4" i="27"/>
  <c r="E5" i="27"/>
  <c r="J5" i="27"/>
  <c r="I6" i="27"/>
  <c r="E7" i="27"/>
  <c r="J7" i="27"/>
  <c r="I8" i="27"/>
  <c r="E9" i="27"/>
  <c r="J9" i="27"/>
  <c r="I10" i="27"/>
  <c r="E11" i="27"/>
  <c r="J11" i="27"/>
  <c r="I12" i="27"/>
  <c r="E13" i="27"/>
  <c r="J13" i="27"/>
  <c r="I14" i="27"/>
  <c r="E15" i="27"/>
  <c r="J15" i="27"/>
  <c r="I16" i="27"/>
  <c r="E17" i="27"/>
  <c r="J17" i="27"/>
  <c r="I18" i="27"/>
  <c r="E22" i="27"/>
  <c r="J22" i="27"/>
  <c r="I5" i="27"/>
  <c r="I7" i="27"/>
  <c r="I9" i="27"/>
  <c r="I11" i="27"/>
  <c r="I13" i="27"/>
  <c r="I15" i="27"/>
  <c r="I17" i="27"/>
  <c r="I22" i="27"/>
  <c r="C22" i="26"/>
  <c r="K22" i="26" s="1"/>
  <c r="C18" i="26"/>
  <c r="K18" i="26" s="1"/>
  <c r="C17" i="26"/>
  <c r="J17" i="26" s="1"/>
  <c r="C16" i="26"/>
  <c r="K16" i="26" s="1"/>
  <c r="C15" i="26"/>
  <c r="J15" i="26" s="1"/>
  <c r="C14" i="26"/>
  <c r="K14" i="26" s="1"/>
  <c r="C13" i="26"/>
  <c r="J13" i="26" s="1"/>
  <c r="C12" i="26"/>
  <c r="K12" i="26" s="1"/>
  <c r="C11" i="26"/>
  <c r="J11" i="26" s="1"/>
  <c r="C10" i="26"/>
  <c r="K10" i="26" s="1"/>
  <c r="C9" i="26"/>
  <c r="J9" i="26" s="1"/>
  <c r="E8" i="26"/>
  <c r="C8" i="26"/>
  <c r="K8" i="26" s="1"/>
  <c r="C7" i="26"/>
  <c r="J7" i="26" s="1"/>
  <c r="E6" i="26"/>
  <c r="C6" i="26"/>
  <c r="K6" i="26" s="1"/>
  <c r="C5" i="26"/>
  <c r="J5" i="26" s="1"/>
  <c r="E4" i="26"/>
  <c r="C4" i="26"/>
  <c r="K4" i="26" s="1"/>
  <c r="C22" i="25"/>
  <c r="K22" i="25" s="1"/>
  <c r="C18" i="25"/>
  <c r="J18" i="25" s="1"/>
  <c r="E17" i="25"/>
  <c r="C17" i="25"/>
  <c r="K17" i="25" s="1"/>
  <c r="C16" i="25"/>
  <c r="J16" i="25" s="1"/>
  <c r="C15" i="25"/>
  <c r="K15" i="25" s="1"/>
  <c r="C14" i="25"/>
  <c r="J14" i="25" s="1"/>
  <c r="C13" i="25"/>
  <c r="K13" i="25" s="1"/>
  <c r="C12" i="25"/>
  <c r="J12" i="25" s="1"/>
  <c r="C11" i="25"/>
  <c r="K11" i="25" s="1"/>
  <c r="C10" i="25"/>
  <c r="J10" i="25" s="1"/>
  <c r="E9" i="25"/>
  <c r="C9" i="25"/>
  <c r="K9" i="25" s="1"/>
  <c r="C8" i="25"/>
  <c r="J8" i="25" s="1"/>
  <c r="C7" i="25"/>
  <c r="K7" i="25" s="1"/>
  <c r="C6" i="25"/>
  <c r="J6" i="25" s="1"/>
  <c r="C5" i="25"/>
  <c r="K5" i="25" s="1"/>
  <c r="C4" i="25"/>
  <c r="J4" i="25" s="1"/>
  <c r="K7" i="24"/>
  <c r="K15" i="24"/>
  <c r="C22" i="24"/>
  <c r="K22" i="24" s="1"/>
  <c r="C18" i="24"/>
  <c r="E18" i="24" s="1"/>
  <c r="J17" i="24"/>
  <c r="C17" i="24"/>
  <c r="I17" i="24" s="1"/>
  <c r="C16" i="24"/>
  <c r="J16" i="24" s="1"/>
  <c r="C15" i="24"/>
  <c r="C14" i="24"/>
  <c r="E14" i="24" s="1"/>
  <c r="C13" i="24"/>
  <c r="I13" i="24" s="1"/>
  <c r="C12" i="24"/>
  <c r="J12" i="24" s="1"/>
  <c r="C11" i="24"/>
  <c r="J11" i="24" s="1"/>
  <c r="C10" i="24"/>
  <c r="E10" i="24" s="1"/>
  <c r="C9" i="24"/>
  <c r="I9" i="24" s="1"/>
  <c r="C8" i="24"/>
  <c r="J8" i="24" s="1"/>
  <c r="E7" i="24"/>
  <c r="C7" i="24"/>
  <c r="J7" i="24" s="1"/>
  <c r="C6" i="24"/>
  <c r="E6" i="24" s="1"/>
  <c r="C5" i="24"/>
  <c r="I5" i="24" s="1"/>
  <c r="C4" i="24"/>
  <c r="J4" i="24" s="1"/>
  <c r="K11" i="24" l="1"/>
  <c r="J10" i="26"/>
  <c r="J12" i="26"/>
  <c r="J14" i="26"/>
  <c r="J16" i="26"/>
  <c r="J18" i="26"/>
  <c r="J9" i="24"/>
  <c r="I10" i="24"/>
  <c r="E11" i="24"/>
  <c r="K17" i="24"/>
  <c r="K13" i="24"/>
  <c r="K9" i="24"/>
  <c r="K5" i="24"/>
  <c r="E11" i="25"/>
  <c r="J4" i="26"/>
  <c r="J6" i="26"/>
  <c r="J8" i="26"/>
  <c r="I9" i="26"/>
  <c r="E10" i="26"/>
  <c r="E12" i="26"/>
  <c r="E14" i="26"/>
  <c r="E16" i="26"/>
  <c r="E18" i="26"/>
  <c r="I5" i="26"/>
  <c r="K5" i="26"/>
  <c r="I7" i="26"/>
  <c r="K7" i="26"/>
  <c r="K9" i="26"/>
  <c r="I11" i="26"/>
  <c r="K11" i="26"/>
  <c r="I13" i="26"/>
  <c r="K13" i="26"/>
  <c r="I15" i="26"/>
  <c r="K15" i="26"/>
  <c r="I17" i="26"/>
  <c r="K17" i="26"/>
  <c r="I22" i="26"/>
  <c r="I4" i="26"/>
  <c r="E5" i="26"/>
  <c r="I6" i="26"/>
  <c r="E7" i="26"/>
  <c r="I8" i="26"/>
  <c r="E9" i="26"/>
  <c r="I10" i="26"/>
  <c r="E11" i="26"/>
  <c r="I12" i="26"/>
  <c r="E13" i="26"/>
  <c r="I14" i="26"/>
  <c r="E15" i="26"/>
  <c r="I16" i="26"/>
  <c r="E17" i="26"/>
  <c r="I18" i="26"/>
  <c r="E22" i="26"/>
  <c r="J22" i="26"/>
  <c r="E15" i="25"/>
  <c r="E13" i="25"/>
  <c r="J14" i="24"/>
  <c r="K4" i="24"/>
  <c r="I14" i="24"/>
  <c r="J22" i="24"/>
  <c r="K18" i="24"/>
  <c r="K16" i="24"/>
  <c r="K14" i="24"/>
  <c r="K12" i="24"/>
  <c r="K10" i="24"/>
  <c r="K8" i="24"/>
  <c r="K6" i="24"/>
  <c r="E5" i="25"/>
  <c r="J9" i="25"/>
  <c r="J11" i="25"/>
  <c r="J13" i="25"/>
  <c r="J15" i="25"/>
  <c r="J17" i="25"/>
  <c r="J22" i="25"/>
  <c r="E22" i="25"/>
  <c r="J7" i="25"/>
  <c r="E7" i="25"/>
  <c r="J5" i="25"/>
  <c r="I4" i="25"/>
  <c r="K4" i="25"/>
  <c r="I6" i="25"/>
  <c r="K6" i="25"/>
  <c r="I8" i="25"/>
  <c r="K8" i="25"/>
  <c r="I10" i="25"/>
  <c r="K10" i="25"/>
  <c r="I12" i="25"/>
  <c r="K12" i="25"/>
  <c r="I14" i="25"/>
  <c r="K14" i="25"/>
  <c r="I16" i="25"/>
  <c r="K16" i="25"/>
  <c r="I18" i="25"/>
  <c r="K18" i="25"/>
  <c r="E4" i="25"/>
  <c r="I5" i="25"/>
  <c r="E6" i="25"/>
  <c r="I7" i="25"/>
  <c r="E8" i="25"/>
  <c r="I9" i="25"/>
  <c r="E10" i="25"/>
  <c r="I11" i="25"/>
  <c r="E12" i="25"/>
  <c r="I13" i="25"/>
  <c r="E14" i="25"/>
  <c r="I15" i="25"/>
  <c r="E16" i="25"/>
  <c r="I17" i="25"/>
  <c r="E18" i="25"/>
  <c r="I22" i="25"/>
  <c r="E22" i="24"/>
  <c r="I22" i="24"/>
  <c r="J18" i="24"/>
  <c r="I18" i="24"/>
  <c r="I15" i="24"/>
  <c r="E15" i="24"/>
  <c r="J15" i="24"/>
  <c r="J13" i="24"/>
  <c r="I11" i="24"/>
  <c r="J10" i="24"/>
  <c r="I7" i="24"/>
  <c r="I6" i="24"/>
  <c r="J6" i="24"/>
  <c r="J5" i="24"/>
  <c r="E4" i="24"/>
  <c r="E8" i="24"/>
  <c r="E12" i="24"/>
  <c r="E16" i="24"/>
  <c r="I4" i="24"/>
  <c r="E5" i="24"/>
  <c r="I8" i="24"/>
  <c r="E9" i="24"/>
  <c r="I12" i="24"/>
  <c r="E13" i="24"/>
  <c r="I16" i="24"/>
  <c r="E17" i="24"/>
  <c r="C22" i="23"/>
  <c r="K22" i="23" s="1"/>
  <c r="C18" i="23"/>
  <c r="J18" i="23" s="1"/>
  <c r="C17" i="23"/>
  <c r="K17" i="23" s="1"/>
  <c r="C16" i="23"/>
  <c r="J16" i="23" s="1"/>
  <c r="C15" i="23"/>
  <c r="K15" i="23" s="1"/>
  <c r="C14" i="23"/>
  <c r="J14" i="23" s="1"/>
  <c r="C13" i="23"/>
  <c r="K13" i="23" s="1"/>
  <c r="C12" i="23"/>
  <c r="J12" i="23" s="1"/>
  <c r="C11" i="23"/>
  <c r="K11" i="23" s="1"/>
  <c r="C10" i="23"/>
  <c r="J10" i="23" s="1"/>
  <c r="C9" i="23"/>
  <c r="K9" i="23" s="1"/>
  <c r="C8" i="23"/>
  <c r="J8" i="23" s="1"/>
  <c r="C7" i="23"/>
  <c r="K7" i="23" s="1"/>
  <c r="C6" i="23"/>
  <c r="J6" i="23" s="1"/>
  <c r="C5" i="23"/>
  <c r="K5" i="23" s="1"/>
  <c r="C4" i="23"/>
  <c r="J4" i="23" s="1"/>
  <c r="E9" i="23" l="1"/>
  <c r="E5" i="23"/>
  <c r="J9" i="23"/>
  <c r="J22" i="23"/>
  <c r="E22" i="23"/>
  <c r="J17" i="23"/>
  <c r="E17" i="23"/>
  <c r="J15" i="23"/>
  <c r="E15" i="23"/>
  <c r="J13" i="23"/>
  <c r="E13" i="23"/>
  <c r="E11" i="23"/>
  <c r="J11" i="23"/>
  <c r="E7" i="23"/>
  <c r="J7" i="23"/>
  <c r="J5" i="23"/>
  <c r="I4" i="23"/>
  <c r="K4" i="23"/>
  <c r="I6" i="23"/>
  <c r="K6" i="23"/>
  <c r="I8" i="23"/>
  <c r="K8" i="23"/>
  <c r="I10" i="23"/>
  <c r="K10" i="23"/>
  <c r="I12" i="23"/>
  <c r="K12" i="23"/>
  <c r="I14" i="23"/>
  <c r="K14" i="23"/>
  <c r="I16" i="23"/>
  <c r="K16" i="23"/>
  <c r="I18" i="23"/>
  <c r="K18" i="23"/>
  <c r="E4" i="23"/>
  <c r="I5" i="23"/>
  <c r="E6" i="23"/>
  <c r="I7" i="23"/>
  <c r="E8" i="23"/>
  <c r="I9" i="23"/>
  <c r="E10" i="23"/>
  <c r="I11" i="23"/>
  <c r="E12" i="23"/>
  <c r="I13" i="23"/>
  <c r="E14" i="23"/>
  <c r="I15" i="23"/>
  <c r="E16" i="23"/>
  <c r="I17" i="23"/>
  <c r="E18" i="23"/>
  <c r="I22" i="23"/>
  <c r="C11" i="22"/>
  <c r="C22" i="22"/>
  <c r="C18" i="22"/>
  <c r="C17" i="22"/>
  <c r="C16" i="22"/>
  <c r="C15" i="22"/>
  <c r="C14" i="22"/>
  <c r="C13" i="22"/>
  <c r="C12" i="22"/>
  <c r="C10" i="22"/>
  <c r="C9" i="22"/>
  <c r="C8" i="22"/>
  <c r="C7" i="22"/>
  <c r="C6" i="22"/>
  <c r="C5" i="22"/>
  <c r="C4" i="22"/>
  <c r="I7" i="22" l="1"/>
  <c r="J7" i="22"/>
  <c r="K7" i="22"/>
  <c r="I12" i="22"/>
  <c r="J12" i="22"/>
  <c r="K12" i="22"/>
  <c r="I16" i="22"/>
  <c r="J16" i="22"/>
  <c r="K16" i="22"/>
  <c r="I11" i="22"/>
  <c r="J11" i="22"/>
  <c r="K11" i="22"/>
  <c r="E4" i="22"/>
  <c r="K4" i="22"/>
  <c r="I4" i="22"/>
  <c r="J4" i="22"/>
  <c r="E8" i="22"/>
  <c r="I8" i="22"/>
  <c r="J8" i="22"/>
  <c r="K8" i="22"/>
  <c r="E13" i="22"/>
  <c r="I13" i="22"/>
  <c r="J13" i="22"/>
  <c r="K13" i="22"/>
  <c r="E17" i="22"/>
  <c r="I17" i="22"/>
  <c r="J17" i="22"/>
  <c r="K17" i="22"/>
  <c r="I5" i="22"/>
  <c r="J5" i="22"/>
  <c r="K5" i="22"/>
  <c r="I9" i="22"/>
  <c r="J9" i="22"/>
  <c r="K9" i="22"/>
  <c r="J14" i="22"/>
  <c r="K14" i="22"/>
  <c r="I14" i="22"/>
  <c r="K18" i="22"/>
  <c r="I18" i="22"/>
  <c r="J18" i="22"/>
  <c r="E6" i="22"/>
  <c r="K6" i="22"/>
  <c r="I6" i="22"/>
  <c r="J6" i="22"/>
  <c r="E10" i="22"/>
  <c r="I10" i="22"/>
  <c r="J10" i="22"/>
  <c r="K10" i="22"/>
  <c r="E15" i="22"/>
  <c r="I15" i="22"/>
  <c r="J15" i="22"/>
  <c r="K15" i="22"/>
  <c r="E22" i="22"/>
  <c r="I22" i="22"/>
  <c r="J22" i="22"/>
  <c r="K22" i="22"/>
  <c r="E11" i="22"/>
  <c r="E5" i="22"/>
  <c r="E7" i="22"/>
  <c r="E9" i="22"/>
  <c r="E12" i="22"/>
  <c r="E14" i="22"/>
  <c r="E16" i="22"/>
  <c r="E18" i="22"/>
  <c r="C22" i="21"/>
  <c r="E22" i="21" s="1"/>
  <c r="C18" i="21"/>
  <c r="E18" i="21" s="1"/>
  <c r="C17" i="21"/>
  <c r="E17" i="21" s="1"/>
  <c r="C16" i="21"/>
  <c r="E16" i="21" s="1"/>
  <c r="C15" i="21"/>
  <c r="E15" i="21" s="1"/>
  <c r="C14" i="21"/>
  <c r="E14" i="21" s="1"/>
  <c r="C13" i="21"/>
  <c r="E13" i="21" s="1"/>
  <c r="C12" i="21"/>
  <c r="E12" i="21" s="1"/>
  <c r="C10" i="21"/>
  <c r="E10" i="21" s="1"/>
  <c r="C9" i="21"/>
  <c r="E9" i="21" s="1"/>
  <c r="C8" i="21"/>
  <c r="E8" i="21" s="1"/>
  <c r="C7" i="21"/>
  <c r="E7" i="21" s="1"/>
  <c r="C6" i="21"/>
  <c r="E6" i="21" s="1"/>
  <c r="C5" i="21"/>
  <c r="E5" i="21" s="1"/>
  <c r="C4" i="21"/>
  <c r="E4" i="21" s="1"/>
  <c r="H4" i="21" l="1"/>
  <c r="H5" i="21"/>
  <c r="H6" i="21"/>
  <c r="H7" i="21"/>
  <c r="H8" i="21"/>
  <c r="H9" i="21"/>
  <c r="H10" i="21"/>
  <c r="H12" i="21"/>
  <c r="H13" i="21"/>
  <c r="H14" i="21"/>
  <c r="H15" i="21"/>
  <c r="H16" i="21"/>
  <c r="H17" i="21"/>
  <c r="H18" i="21"/>
  <c r="H22" i="21"/>
  <c r="C23" i="20"/>
  <c r="E23" i="20" s="1"/>
  <c r="C19" i="20"/>
  <c r="E19" i="20" s="1"/>
  <c r="C18" i="20"/>
  <c r="E18" i="20" s="1"/>
  <c r="C17" i="20"/>
  <c r="E17" i="20" s="1"/>
  <c r="C16" i="20"/>
  <c r="E16" i="20" s="1"/>
  <c r="C15" i="20"/>
  <c r="E15" i="20" s="1"/>
  <c r="C14" i="20"/>
  <c r="E14" i="20" s="1"/>
  <c r="C13" i="20"/>
  <c r="E13" i="20" s="1"/>
  <c r="C11" i="20"/>
  <c r="E11" i="20" s="1"/>
  <c r="C10" i="20"/>
  <c r="E10" i="20" s="1"/>
  <c r="C9" i="20"/>
  <c r="E9" i="20" s="1"/>
  <c r="C8" i="20"/>
  <c r="E8" i="20" s="1"/>
  <c r="C7" i="20"/>
  <c r="E7" i="20" s="1"/>
  <c r="C6" i="20"/>
  <c r="E6" i="20" s="1"/>
  <c r="C5" i="20"/>
  <c r="E5" i="20" s="1"/>
  <c r="C4" i="20"/>
  <c r="E4" i="20" s="1"/>
  <c r="K22" i="21" l="1"/>
  <c r="I22" i="21"/>
  <c r="J22" i="21" s="1"/>
  <c r="K17" i="21"/>
  <c r="I17" i="21"/>
  <c r="J17" i="21" s="1"/>
  <c r="K15" i="21"/>
  <c r="I15" i="21"/>
  <c r="J15" i="21" s="1"/>
  <c r="K13" i="21"/>
  <c r="I13" i="21"/>
  <c r="J13" i="21" s="1"/>
  <c r="K10" i="21"/>
  <c r="I10" i="21"/>
  <c r="J10" i="21" s="1"/>
  <c r="K8" i="21"/>
  <c r="I8" i="21"/>
  <c r="J8" i="21" s="1"/>
  <c r="K7" i="21"/>
  <c r="I7" i="21"/>
  <c r="J7" i="21" s="1"/>
  <c r="K5" i="21"/>
  <c r="I5" i="21"/>
  <c r="J5" i="21" s="1"/>
  <c r="K18" i="21"/>
  <c r="I18" i="21"/>
  <c r="J18" i="21" s="1"/>
  <c r="K16" i="21"/>
  <c r="I16" i="21"/>
  <c r="J16" i="21" s="1"/>
  <c r="K14" i="21"/>
  <c r="I14" i="21"/>
  <c r="J14" i="21" s="1"/>
  <c r="K12" i="21"/>
  <c r="I12" i="21"/>
  <c r="J12" i="21" s="1"/>
  <c r="K9" i="21"/>
  <c r="I9" i="21"/>
  <c r="J9" i="21" s="1"/>
  <c r="K6" i="21"/>
  <c r="I6" i="21"/>
  <c r="J6" i="21" s="1"/>
  <c r="K4" i="21"/>
  <c r="I4" i="21"/>
  <c r="J4" i="21" s="1"/>
  <c r="H4" i="20"/>
  <c r="H5" i="20"/>
  <c r="H6" i="20"/>
  <c r="H7" i="20"/>
  <c r="H8" i="20"/>
  <c r="H9" i="20"/>
  <c r="H10" i="20"/>
  <c r="H11" i="20"/>
  <c r="H13" i="20"/>
  <c r="H14" i="20"/>
  <c r="H15" i="20"/>
  <c r="H16" i="20"/>
  <c r="H17" i="20"/>
  <c r="H18" i="20"/>
  <c r="H19" i="20"/>
  <c r="H23" i="20"/>
  <c r="C10" i="19"/>
  <c r="E10" i="19" s="1"/>
  <c r="C18" i="19"/>
  <c r="E18" i="19" s="1"/>
  <c r="C16" i="19"/>
  <c r="E16" i="19" s="1"/>
  <c r="C14" i="19"/>
  <c r="E14" i="19" s="1"/>
  <c r="C23" i="19"/>
  <c r="E23" i="19" s="1"/>
  <c r="C19" i="19"/>
  <c r="E19" i="19" s="1"/>
  <c r="C17" i="19"/>
  <c r="E17" i="19" s="1"/>
  <c r="C15" i="19"/>
  <c r="E15" i="19" s="1"/>
  <c r="C13" i="19"/>
  <c r="E13" i="19" s="1"/>
  <c r="C11" i="19"/>
  <c r="E11" i="19" s="1"/>
  <c r="C9" i="19"/>
  <c r="E9" i="19" s="1"/>
  <c r="C8" i="19"/>
  <c r="E8" i="19" s="1"/>
  <c r="C7" i="19"/>
  <c r="E7" i="19" s="1"/>
  <c r="C6" i="19"/>
  <c r="E6" i="19" s="1"/>
  <c r="C5" i="19"/>
  <c r="E5" i="19" s="1"/>
  <c r="C4" i="19"/>
  <c r="E4" i="19" s="1"/>
  <c r="K23" i="20" l="1"/>
  <c r="I23" i="20"/>
  <c r="J23" i="20" s="1"/>
  <c r="K18" i="20"/>
  <c r="I18" i="20"/>
  <c r="J18" i="20" s="1"/>
  <c r="K16" i="20"/>
  <c r="I16" i="20"/>
  <c r="J16" i="20" s="1"/>
  <c r="K14" i="20"/>
  <c r="I14" i="20"/>
  <c r="J14" i="20" s="1"/>
  <c r="K11" i="20"/>
  <c r="I11" i="20"/>
  <c r="J11" i="20" s="1"/>
  <c r="K9" i="20"/>
  <c r="I9" i="20"/>
  <c r="J9" i="20" s="1"/>
  <c r="K7" i="20"/>
  <c r="I7" i="20"/>
  <c r="J7" i="20" s="1"/>
  <c r="K5" i="20"/>
  <c r="I5" i="20"/>
  <c r="J5" i="20" s="1"/>
  <c r="K19" i="20"/>
  <c r="I19" i="20"/>
  <c r="J19" i="20" s="1"/>
  <c r="K17" i="20"/>
  <c r="I17" i="20"/>
  <c r="J17" i="20" s="1"/>
  <c r="K15" i="20"/>
  <c r="I15" i="20"/>
  <c r="J15" i="20" s="1"/>
  <c r="K13" i="20"/>
  <c r="I13" i="20"/>
  <c r="J13" i="20" s="1"/>
  <c r="K10" i="20"/>
  <c r="I10" i="20"/>
  <c r="J10" i="20" s="1"/>
  <c r="K8" i="20"/>
  <c r="I8" i="20"/>
  <c r="J8" i="20" s="1"/>
  <c r="K6" i="20"/>
  <c r="I6" i="20"/>
  <c r="J6" i="20" s="1"/>
  <c r="K4" i="20"/>
  <c r="I4" i="20"/>
  <c r="J4" i="20" s="1"/>
  <c r="H10" i="19"/>
  <c r="H17" i="19"/>
  <c r="H16" i="19"/>
  <c r="I16" i="19" s="1"/>
  <c r="J16" i="19" s="1"/>
  <c r="H19" i="19"/>
  <c r="H18" i="19"/>
  <c r="I18" i="19" s="1"/>
  <c r="J18" i="19" s="1"/>
  <c r="H15" i="19"/>
  <c r="H14" i="19"/>
  <c r="I14" i="19" s="1"/>
  <c r="J14" i="19" s="1"/>
  <c r="H4" i="19"/>
  <c r="H5" i="19"/>
  <c r="H6" i="19"/>
  <c r="H7" i="19"/>
  <c r="H8" i="19"/>
  <c r="H9" i="19"/>
  <c r="H11" i="19"/>
  <c r="H13" i="19"/>
  <c r="H23" i="19"/>
  <c r="K16" i="19" l="1"/>
  <c r="K14" i="19"/>
  <c r="K18" i="19"/>
  <c r="I17" i="19"/>
  <c r="J17" i="19" s="1"/>
  <c r="K17" i="19"/>
  <c r="I10" i="19"/>
  <c r="J10" i="19" s="1"/>
  <c r="K10" i="19"/>
  <c r="I15" i="19"/>
  <c r="J15" i="19" s="1"/>
  <c r="K15" i="19"/>
  <c r="I19" i="19"/>
  <c r="J19" i="19" s="1"/>
  <c r="K19" i="19"/>
  <c r="K23" i="19"/>
  <c r="I23" i="19"/>
  <c r="J23" i="19" s="1"/>
  <c r="K13" i="19"/>
  <c r="I13" i="19"/>
  <c r="J13" i="19" s="1"/>
  <c r="K9" i="19"/>
  <c r="I9" i="19"/>
  <c r="J9" i="19" s="1"/>
  <c r="K7" i="19"/>
  <c r="I7" i="19"/>
  <c r="J7" i="19" s="1"/>
  <c r="K5" i="19"/>
  <c r="I5" i="19"/>
  <c r="J5" i="19" s="1"/>
  <c r="K11" i="19"/>
  <c r="I11" i="19"/>
  <c r="J11" i="19" s="1"/>
  <c r="K8" i="19"/>
  <c r="I8" i="19"/>
  <c r="J8" i="19" s="1"/>
  <c r="K6" i="19"/>
  <c r="I6" i="19"/>
  <c r="J6" i="19" s="1"/>
  <c r="K4" i="19"/>
  <c r="I4" i="19"/>
  <c r="J4" i="19" s="1"/>
  <c r="C12" i="18" l="1"/>
  <c r="H12" i="18" s="1"/>
  <c r="C13" i="18"/>
  <c r="H13" i="18" s="1"/>
  <c r="C10" i="18"/>
  <c r="E10" i="18" s="1"/>
  <c r="C15" i="18"/>
  <c r="E15" i="18" s="1"/>
  <c r="H9" i="18"/>
  <c r="I9" i="18" s="1"/>
  <c r="J9" i="18" s="1"/>
  <c r="C9" i="18"/>
  <c r="E9" i="18" s="1"/>
  <c r="C19" i="18"/>
  <c r="E19" i="18" s="1"/>
  <c r="C14" i="18"/>
  <c r="E14" i="18" s="1"/>
  <c r="C8" i="18"/>
  <c r="E8" i="18" s="1"/>
  <c r="C7" i="18"/>
  <c r="E7" i="18" s="1"/>
  <c r="C6" i="18"/>
  <c r="E6" i="18" s="1"/>
  <c r="C5" i="18"/>
  <c r="E5" i="18" s="1"/>
  <c r="C4" i="18"/>
  <c r="E4" i="18" s="1"/>
  <c r="H10" i="18" l="1"/>
  <c r="I10" i="18" s="1"/>
  <c r="J10" i="18" s="1"/>
  <c r="I13" i="18"/>
  <c r="J13" i="18" s="1"/>
  <c r="K13" i="18"/>
  <c r="I12" i="18"/>
  <c r="J12" i="18" s="1"/>
  <c r="K12" i="18"/>
  <c r="E13" i="18"/>
  <c r="E12" i="18"/>
  <c r="K10" i="18"/>
  <c r="H15" i="18"/>
  <c r="K9" i="18"/>
  <c r="H4" i="18"/>
  <c r="H5" i="18"/>
  <c r="H6" i="18"/>
  <c r="H7" i="18"/>
  <c r="H8" i="18"/>
  <c r="H14" i="18"/>
  <c r="H19" i="18"/>
  <c r="C11" i="17"/>
  <c r="E11" i="17" s="1"/>
  <c r="C10" i="17"/>
  <c r="E10" i="17" s="1"/>
  <c r="C8" i="17"/>
  <c r="E8" i="17" s="1"/>
  <c r="C7" i="17"/>
  <c r="E7" i="17" s="1"/>
  <c r="C6" i="17"/>
  <c r="E6" i="17" s="1"/>
  <c r="C5" i="17"/>
  <c r="E5" i="17" s="1"/>
  <c r="C4" i="17"/>
  <c r="E4" i="17" s="1"/>
  <c r="C8" i="16"/>
  <c r="E8" i="16" s="1"/>
  <c r="I15" i="18" l="1"/>
  <c r="J15" i="18" s="1"/>
  <c r="K15" i="18"/>
  <c r="K5" i="18"/>
  <c r="I5" i="18"/>
  <c r="J5" i="18" s="1"/>
  <c r="K14" i="18"/>
  <c r="I14" i="18"/>
  <c r="J14" i="18" s="1"/>
  <c r="K7" i="18"/>
  <c r="I7" i="18"/>
  <c r="J7" i="18" s="1"/>
  <c r="K19" i="18"/>
  <c r="I19" i="18"/>
  <c r="J19" i="18" s="1"/>
  <c r="K8" i="18"/>
  <c r="I8" i="18"/>
  <c r="J8" i="18" s="1"/>
  <c r="K6" i="18"/>
  <c r="I6" i="18"/>
  <c r="J6" i="18" s="1"/>
  <c r="K4" i="18"/>
  <c r="I4" i="18"/>
  <c r="J4" i="18" s="1"/>
  <c r="H8" i="16"/>
  <c r="I8" i="16" s="1"/>
  <c r="J8" i="16" s="1"/>
  <c r="H4" i="17"/>
  <c r="H5" i="17"/>
  <c r="H6" i="17"/>
  <c r="H7" i="17"/>
  <c r="H8" i="17"/>
  <c r="H10" i="17"/>
  <c r="H11" i="17"/>
  <c r="K8" i="16"/>
  <c r="C11" i="16"/>
  <c r="H11" i="16" s="1"/>
  <c r="K10" i="17" l="1"/>
  <c r="I10" i="17"/>
  <c r="J10" i="17" s="1"/>
  <c r="K7" i="17"/>
  <c r="I7" i="17"/>
  <c r="J7" i="17" s="1"/>
  <c r="K5" i="17"/>
  <c r="I5" i="17"/>
  <c r="J5" i="17" s="1"/>
  <c r="K11" i="17"/>
  <c r="I11" i="17"/>
  <c r="J11" i="17" s="1"/>
  <c r="K8" i="17"/>
  <c r="I8" i="17"/>
  <c r="J8" i="17" s="1"/>
  <c r="K6" i="17"/>
  <c r="I6" i="17"/>
  <c r="J6" i="17" s="1"/>
  <c r="K4" i="17"/>
  <c r="I4" i="17"/>
  <c r="J4" i="17" s="1"/>
  <c r="K11" i="16"/>
  <c r="I11" i="16"/>
  <c r="J11" i="16" s="1"/>
  <c r="E11" i="16"/>
  <c r="C10" i="16"/>
  <c r="E10" i="16" s="1"/>
  <c r="C7" i="16"/>
  <c r="E7" i="16" s="1"/>
  <c r="C6" i="16"/>
  <c r="E6" i="16" s="1"/>
  <c r="C5" i="16"/>
  <c r="E5" i="16" s="1"/>
  <c r="C4" i="16"/>
  <c r="E4" i="16" s="1"/>
  <c r="H4" i="16" l="1"/>
  <c r="H5" i="16"/>
  <c r="H6" i="16"/>
  <c r="H10" i="16"/>
  <c r="H7" i="16"/>
  <c r="C9" i="15"/>
  <c r="E9" i="15" s="1"/>
  <c r="C7" i="15"/>
  <c r="H7" i="15" s="1"/>
  <c r="C6" i="15"/>
  <c r="E6" i="15" s="1"/>
  <c r="C5" i="15"/>
  <c r="H5" i="15" s="1"/>
  <c r="C4" i="15"/>
  <c r="E4" i="15" s="1"/>
  <c r="H9" i="15" l="1"/>
  <c r="K5" i="16"/>
  <c r="I5" i="16"/>
  <c r="J5" i="16" s="1"/>
  <c r="K10" i="16"/>
  <c r="I10" i="16"/>
  <c r="J10" i="16" s="1"/>
  <c r="K7" i="16"/>
  <c r="I7" i="16"/>
  <c r="J7" i="16" s="1"/>
  <c r="K6" i="16"/>
  <c r="I6" i="16"/>
  <c r="J6" i="16" s="1"/>
  <c r="K4" i="16"/>
  <c r="I4" i="16"/>
  <c r="J4" i="16" s="1"/>
  <c r="E5" i="15"/>
  <c r="E7" i="15"/>
  <c r="K7" i="15"/>
  <c r="I7" i="15"/>
  <c r="J7" i="15" s="1"/>
  <c r="K5" i="15"/>
  <c r="I5" i="15"/>
  <c r="J5" i="15" s="1"/>
  <c r="H4" i="15"/>
  <c r="K4" i="15" s="1"/>
  <c r="H6" i="15"/>
  <c r="C7" i="14"/>
  <c r="H7" i="14" s="1"/>
  <c r="C6" i="14"/>
  <c r="E6" i="14" s="1"/>
  <c r="C5" i="14"/>
  <c r="H5" i="14" s="1"/>
  <c r="C4" i="14"/>
  <c r="E4" i="14" s="1"/>
  <c r="K9" i="15" l="1"/>
  <c r="I9" i="15"/>
  <c r="J9" i="15" s="1"/>
  <c r="I6" i="15"/>
  <c r="J6" i="15" s="1"/>
  <c r="K6" i="15"/>
  <c r="I4" i="15"/>
  <c r="J4" i="15" s="1"/>
  <c r="E5" i="14"/>
  <c r="E7" i="14"/>
  <c r="J7" i="14"/>
  <c r="I7" i="14"/>
  <c r="J5" i="14"/>
  <c r="I5" i="14"/>
  <c r="H4" i="14"/>
  <c r="H6" i="14"/>
  <c r="C13" i="13"/>
  <c r="E13" i="13" s="1"/>
  <c r="C11" i="13"/>
  <c r="E11" i="13" s="1"/>
  <c r="C9" i="13"/>
  <c r="E9" i="13" s="1"/>
  <c r="C7" i="13"/>
  <c r="E7" i="13" s="1"/>
  <c r="C5" i="13"/>
  <c r="E5" i="13" s="1"/>
  <c r="C14" i="13"/>
  <c r="E14" i="13" s="1"/>
  <c r="C12" i="13"/>
  <c r="E12" i="13" s="1"/>
  <c r="C10" i="13"/>
  <c r="E10" i="13" s="1"/>
  <c r="C8" i="13"/>
  <c r="E8" i="13" s="1"/>
  <c r="C6" i="13"/>
  <c r="E6" i="13" s="1"/>
  <c r="C4" i="13"/>
  <c r="E4" i="13" s="1"/>
  <c r="K5" i="12"/>
  <c r="K6" i="12"/>
  <c r="K7" i="12"/>
  <c r="K8" i="12"/>
  <c r="K9" i="12"/>
  <c r="K10" i="12"/>
  <c r="K11" i="12"/>
  <c r="K12" i="12"/>
  <c r="K13" i="12"/>
  <c r="K14" i="12"/>
  <c r="K4" i="12"/>
  <c r="I4" i="14" l="1"/>
  <c r="J4" i="14"/>
  <c r="I6" i="14"/>
  <c r="J6" i="14"/>
  <c r="H4" i="13"/>
  <c r="H5" i="13"/>
  <c r="H6" i="13"/>
  <c r="H7" i="13"/>
  <c r="H8" i="13"/>
  <c r="H9" i="13"/>
  <c r="H10" i="13"/>
  <c r="H11" i="13"/>
  <c r="H12" i="13"/>
  <c r="H13" i="13"/>
  <c r="H14" i="13"/>
  <c r="C14" i="12"/>
  <c r="E14" i="12" s="1"/>
  <c r="C13" i="12"/>
  <c r="E13" i="12" s="1"/>
  <c r="C12" i="12"/>
  <c r="H12" i="12" s="1"/>
  <c r="C11" i="12"/>
  <c r="H11" i="12" s="1"/>
  <c r="C10" i="12"/>
  <c r="H10" i="12" s="1"/>
  <c r="C9" i="12"/>
  <c r="H9" i="12" s="1"/>
  <c r="C8" i="12"/>
  <c r="H8" i="12" s="1"/>
  <c r="C7" i="12"/>
  <c r="H7" i="12" s="1"/>
  <c r="C6" i="12"/>
  <c r="H6" i="12" s="1"/>
  <c r="C5" i="12"/>
  <c r="H5" i="12" s="1"/>
  <c r="C4" i="12"/>
  <c r="H4" i="12" s="1"/>
  <c r="C13" i="11"/>
  <c r="I14" i="13" l="1"/>
  <c r="J14" i="13"/>
  <c r="I13" i="13"/>
  <c r="J13" i="13"/>
  <c r="I11" i="13"/>
  <c r="J11" i="13"/>
  <c r="I9" i="13"/>
  <c r="J9" i="13"/>
  <c r="I7" i="13"/>
  <c r="J7" i="13"/>
  <c r="I5" i="13"/>
  <c r="J5" i="13"/>
  <c r="I12" i="13"/>
  <c r="J12" i="13"/>
  <c r="I10" i="13"/>
  <c r="J10" i="13"/>
  <c r="I8" i="13"/>
  <c r="J8" i="13"/>
  <c r="I6" i="13"/>
  <c r="J6" i="13"/>
  <c r="I4" i="13"/>
  <c r="J4" i="13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H13" i="12"/>
  <c r="E4" i="12"/>
  <c r="E5" i="12"/>
  <c r="E6" i="12"/>
  <c r="E7" i="12"/>
  <c r="E8" i="12"/>
  <c r="E9" i="12"/>
  <c r="E10" i="12"/>
  <c r="E11" i="12"/>
  <c r="E12" i="12"/>
  <c r="H14" i="12"/>
  <c r="C14" i="11"/>
  <c r="E14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I14" i="12" l="1"/>
  <c r="J14" i="12"/>
  <c r="I13" i="12"/>
  <c r="J13" i="12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4" i="11"/>
  <c r="I14" i="11" s="1"/>
  <c r="C15" i="10"/>
  <c r="E15" i="10" s="1"/>
  <c r="C14" i="10"/>
  <c r="E14" i="10" s="1"/>
  <c r="H14" i="10" l="1"/>
  <c r="I14" i="10" s="1"/>
  <c r="H15" i="10"/>
  <c r="I15" i="10" s="1"/>
  <c r="C13" i="10"/>
  <c r="E13" i="10" s="1"/>
  <c r="C12" i="10"/>
  <c r="E12" i="10" s="1"/>
  <c r="C11" i="10"/>
  <c r="E11" i="10" s="1"/>
  <c r="C10" i="10"/>
  <c r="E10" i="10" s="1"/>
  <c r="C9" i="10"/>
  <c r="E9" i="10" s="1"/>
  <c r="C8" i="10"/>
  <c r="E8" i="10" s="1"/>
  <c r="C7" i="10"/>
  <c r="E7" i="10" s="1"/>
  <c r="C6" i="10"/>
  <c r="E6" i="10" s="1"/>
  <c r="C5" i="10"/>
  <c r="E5" i="10" s="1"/>
  <c r="C4" i="10"/>
  <c r="E4" i="10" s="1"/>
  <c r="H8" i="10" l="1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4" i="10"/>
  <c r="I4" i="10" s="1"/>
  <c r="H5" i="10"/>
  <c r="I5" i="10" s="1"/>
  <c r="H6" i="10"/>
  <c r="I6" i="10" s="1"/>
  <c r="H7" i="10"/>
  <c r="I7" i="10" s="1"/>
  <c r="C12" i="9"/>
  <c r="E12" i="9" s="1"/>
  <c r="C14" i="9"/>
  <c r="H14" i="9" s="1"/>
  <c r="I14" i="9" s="1"/>
  <c r="C13" i="9"/>
  <c r="H13" i="9" s="1"/>
  <c r="I13" i="9" s="1"/>
  <c r="C11" i="9"/>
  <c r="H11" i="9" s="1"/>
  <c r="I11" i="9" s="1"/>
  <c r="C10" i="9"/>
  <c r="H10" i="9" s="1"/>
  <c r="I10" i="9" s="1"/>
  <c r="C9" i="9"/>
  <c r="H9" i="9" s="1"/>
  <c r="I9" i="9" s="1"/>
  <c r="C8" i="9"/>
  <c r="H8" i="9" s="1"/>
  <c r="I8" i="9" s="1"/>
  <c r="C7" i="9"/>
  <c r="H7" i="9" s="1"/>
  <c r="I7" i="9" s="1"/>
  <c r="C6" i="9"/>
  <c r="H6" i="9" s="1"/>
  <c r="I6" i="9" s="1"/>
  <c r="C5" i="9"/>
  <c r="H5" i="9" s="1"/>
  <c r="I5" i="9" s="1"/>
  <c r="C4" i="9"/>
  <c r="H4" i="9" s="1"/>
  <c r="I4" i="9" s="1"/>
  <c r="C6" i="8"/>
  <c r="H6" i="8" s="1"/>
  <c r="I6" i="8" s="1"/>
  <c r="C7" i="8"/>
  <c r="H7" i="8" s="1"/>
  <c r="I7" i="8" s="1"/>
  <c r="C8" i="8"/>
  <c r="H8" i="8" s="1"/>
  <c r="I8" i="8" s="1"/>
  <c r="C9" i="8"/>
  <c r="H9" i="8" s="1"/>
  <c r="I9" i="8" s="1"/>
  <c r="C10" i="8"/>
  <c r="H10" i="8" s="1"/>
  <c r="I10" i="8" s="1"/>
  <c r="C11" i="8"/>
  <c r="H11" i="8" s="1"/>
  <c r="I11" i="8" s="1"/>
  <c r="C5" i="8"/>
  <c r="H5" i="8" s="1"/>
  <c r="I5" i="8" s="1"/>
  <c r="C4" i="8"/>
  <c r="H4" i="8" s="1"/>
  <c r="I4" i="8" s="1"/>
  <c r="G4" i="7"/>
  <c r="G5" i="7"/>
  <c r="G6" i="7"/>
  <c r="G7" i="7"/>
  <c r="G8" i="7"/>
  <c r="G9" i="7"/>
  <c r="G10" i="7"/>
  <c r="F4" i="7"/>
  <c r="F5" i="7"/>
  <c r="F6" i="7"/>
  <c r="F7" i="7"/>
  <c r="F8" i="7"/>
  <c r="F9" i="7"/>
  <c r="F10" i="7"/>
  <c r="D4" i="7"/>
  <c r="D5" i="7"/>
  <c r="D6" i="7"/>
  <c r="D7" i="7"/>
  <c r="D8" i="7"/>
  <c r="D9" i="7"/>
  <c r="D10" i="7"/>
  <c r="D3" i="7"/>
  <c r="G3" i="7"/>
  <c r="F3" i="7"/>
  <c r="F4" i="5"/>
  <c r="F5" i="5"/>
  <c r="F6" i="5"/>
  <c r="F7" i="5"/>
  <c r="F8" i="5"/>
  <c r="F9" i="5"/>
  <c r="F10" i="5"/>
  <c r="F11" i="5"/>
  <c r="F12" i="5"/>
  <c r="F13" i="5"/>
  <c r="F14" i="5"/>
  <c r="F15" i="5"/>
  <c r="F3" i="5"/>
  <c r="C15" i="5"/>
  <c r="E11" i="9" l="1"/>
  <c r="E11" i="8"/>
  <c r="E9" i="8"/>
  <c r="E7" i="8"/>
  <c r="E14" i="9"/>
  <c r="H12" i="9"/>
  <c r="I12" i="9" s="1"/>
  <c r="E10" i="8"/>
  <c r="E8" i="8"/>
  <c r="E6" i="8"/>
  <c r="E4" i="9"/>
  <c r="E5" i="9"/>
  <c r="E6" i="9"/>
  <c r="E7" i="9"/>
  <c r="E8" i="9"/>
  <c r="E9" i="9"/>
  <c r="E10" i="9"/>
  <c r="E13" i="9"/>
  <c r="E4" i="8"/>
  <c r="E5" i="8"/>
  <c r="G4" i="5"/>
  <c r="G5" i="5"/>
  <c r="G6" i="5"/>
  <c r="G7" i="5"/>
  <c r="G8" i="5"/>
  <c r="G9" i="5"/>
  <c r="G10" i="5"/>
  <c r="G11" i="5"/>
  <c r="G12" i="5"/>
  <c r="G13" i="5"/>
  <c r="G14" i="5"/>
  <c r="G15" i="5"/>
  <c r="E3" i="4"/>
  <c r="F15" i="4" s="1"/>
  <c r="C14" i="5"/>
  <c r="C13" i="5"/>
  <c r="C12" i="5"/>
  <c r="C11" i="5"/>
  <c r="C10" i="5"/>
  <c r="C9" i="5"/>
  <c r="C8" i="5"/>
  <c r="C7" i="5"/>
  <c r="C6" i="5"/>
  <c r="C5" i="5"/>
  <c r="C4" i="5"/>
  <c r="G3" i="5"/>
  <c r="C3" i="5"/>
  <c r="D15" i="5" s="1"/>
  <c r="F8" i="4"/>
  <c r="D3" i="5" l="1"/>
  <c r="D6" i="5"/>
  <c r="D7" i="5"/>
  <c r="D8" i="5"/>
  <c r="D9" i="5"/>
  <c r="D10" i="5"/>
  <c r="D4" i="5"/>
  <c r="D11" i="5"/>
  <c r="D12" i="5"/>
  <c r="D13" i="5"/>
  <c r="D14" i="5"/>
  <c r="F14" i="4"/>
  <c r="E14" i="4"/>
  <c r="C14" i="4"/>
  <c r="F13" i="4"/>
  <c r="E13" i="4"/>
  <c r="C13" i="4"/>
  <c r="F12" i="4"/>
  <c r="E12" i="4"/>
  <c r="C12" i="4"/>
  <c r="F11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F4" i="4"/>
  <c r="E4" i="4"/>
  <c r="C4" i="4"/>
  <c r="F3" i="4"/>
  <c r="F9" i="4"/>
  <c r="C3" i="4"/>
  <c r="E9" i="1"/>
  <c r="E14" i="1"/>
  <c r="C14" i="1"/>
  <c r="C5" i="1"/>
  <c r="E5" i="1"/>
  <c r="E6" i="1"/>
  <c r="E4" i="1"/>
  <c r="E7" i="1"/>
  <c r="E8" i="1"/>
  <c r="E10" i="1"/>
  <c r="E11" i="1"/>
  <c r="E12" i="1"/>
  <c r="E13" i="1"/>
  <c r="E3" i="1"/>
  <c r="F4" i="1" s="1"/>
  <c r="C6" i="1"/>
  <c r="C4" i="1"/>
  <c r="C7" i="1"/>
  <c r="C8" i="1"/>
  <c r="C9" i="1"/>
  <c r="C10" i="1"/>
  <c r="C11" i="1"/>
  <c r="C12" i="1"/>
  <c r="C13" i="1"/>
  <c r="C3" i="1"/>
  <c r="D10" i="1" s="1"/>
  <c r="F12" i="1" l="1"/>
  <c r="F3" i="1"/>
  <c r="D3" i="1"/>
  <c r="D6" i="1"/>
  <c r="F9" i="1"/>
  <c r="F7" i="1"/>
  <c r="F5" i="1"/>
  <c r="F14" i="1"/>
  <c r="D10" i="4"/>
  <c r="D15" i="4"/>
  <c r="D12" i="1"/>
  <c r="D9" i="1"/>
  <c r="D7" i="1"/>
  <c r="D13" i="1"/>
  <c r="D11" i="1"/>
  <c r="D8" i="1"/>
  <c r="D4" i="1"/>
  <c r="F13" i="1"/>
  <c r="F11" i="1"/>
  <c r="F8" i="1"/>
  <c r="F6" i="1"/>
  <c r="D14" i="1"/>
  <c r="D3" i="4"/>
  <c r="D4" i="4"/>
  <c r="D11" i="4"/>
  <c r="D12" i="4"/>
  <c r="D13" i="4"/>
  <c r="D14" i="4"/>
  <c r="F5" i="4"/>
  <c r="D6" i="4"/>
  <c r="F6" i="4"/>
  <c r="D7" i="4"/>
  <c r="F7" i="4"/>
  <c r="D8" i="4"/>
  <c r="D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IGUALADO A LAS SILLAS ESTILO POR SEBASTIÁN.</t>
        </r>
      </text>
    </comment>
  </commentList>
</comments>
</file>

<file path=xl/sharedStrings.xml><?xml version="1.0" encoding="utf-8"?>
<sst xmlns="http://schemas.openxmlformats.org/spreadsheetml/2006/main" count="549" uniqueCount="81">
  <si>
    <t>VELASQUEZ</t>
  </si>
  <si>
    <t>MESA DE 1,50X0,80 LAMINADA</t>
  </si>
  <si>
    <t>MESA DE 1,80X0,90 CON PARAÍSO</t>
  </si>
  <si>
    <t>MESA DE 1,50X0,80 CON PARAÍSO</t>
  </si>
  <si>
    <t>JUEGO FLORENCIA,RESPALDO TAPIZADO.</t>
  </si>
  <si>
    <t>CAMA DE 1,40 ECONÓMICA</t>
  </si>
  <si>
    <t>CAMA DE 1,40 TAPIZADO.</t>
  </si>
  <si>
    <t>MODELOS</t>
  </si>
  <si>
    <t>PRECIO DE COSTO C/IMPU.</t>
  </si>
  <si>
    <t>COEFICI.MAYORISTA</t>
  </si>
  <si>
    <t>PRECIO VTA MAYORISTA</t>
  </si>
  <si>
    <t>COEFICI.MINORISTA</t>
  </si>
  <si>
    <t xml:space="preserve">12 CUOTAS DE: </t>
  </si>
  <si>
    <t xml:space="preserve">CUCHETA </t>
  </si>
  <si>
    <t>MESA DE 1,80X0,90 LAMINADO</t>
  </si>
  <si>
    <t>CAMA DE 1,00</t>
  </si>
  <si>
    <t>JUEGO DE SILLAS LUCIANA</t>
  </si>
  <si>
    <t>JUEGO DE SILLA ESPAÑOLA REJILLA</t>
  </si>
  <si>
    <t xml:space="preserve">JUEGO DE SILLA ESPAÑOLA RESPALDO TAPIZADO </t>
  </si>
  <si>
    <t xml:space="preserve">CAMA DE 1,00 </t>
  </si>
  <si>
    <t>CUCHETA</t>
  </si>
  <si>
    <t>SILLA DE BEBE CON POSA PLATO</t>
  </si>
  <si>
    <t>JUEGO FLORENCIA</t>
  </si>
  <si>
    <t xml:space="preserve">JUEGO DE SILLA ESPAÑOLA  </t>
  </si>
  <si>
    <t>PRECIO VTA MINO.</t>
  </si>
  <si>
    <t>PRECIO MVENTA MINO</t>
  </si>
  <si>
    <t>PRODUCTO</t>
  </si>
  <si>
    <t>COSTO s/imp</t>
  </si>
  <si>
    <t>costo C/imp</t>
  </si>
  <si>
    <t>COEFICI.MAYORI.</t>
  </si>
  <si>
    <t>COEFICIENTE</t>
  </si>
  <si>
    <t>COEF.TARJETA</t>
  </si>
  <si>
    <t>PRECIO VTA PUBLICO</t>
  </si>
  <si>
    <t>12 CUOTAS DE:</t>
  </si>
  <si>
    <t>VELAZQUEZ: Exento</t>
  </si>
  <si>
    <t>JUEGO DE SILLA ESPAÑOLA  TAPIZADO</t>
  </si>
  <si>
    <t>CUCHETA 0,80</t>
  </si>
  <si>
    <t>Mesas Combinada con Haya 1,50</t>
  </si>
  <si>
    <t>Mesas Combinada con Haya 1,80</t>
  </si>
  <si>
    <t>Banquetas x 6</t>
  </si>
  <si>
    <t>Juego de silla Luciana</t>
  </si>
  <si>
    <t>Juego sillón rejilla</t>
  </si>
  <si>
    <t>Mesa de 1,20</t>
  </si>
  <si>
    <t>JUEGO SILLAS FLORENCIA X 6</t>
  </si>
  <si>
    <t>Juego de silla Luciana X 6</t>
  </si>
  <si>
    <t>EFECTIVO</t>
  </si>
  <si>
    <t>INT.-30%</t>
  </si>
  <si>
    <t>Mesa Redonda PVC</t>
  </si>
  <si>
    <t>12 CUOTAS PLAN COMÚN:</t>
  </si>
  <si>
    <t>Percheros Caño</t>
  </si>
  <si>
    <t>Juego Sillas Florencia</t>
  </si>
  <si>
    <t>Juego Sillas Luciana</t>
  </si>
  <si>
    <t>Juego Sillas 692</t>
  </si>
  <si>
    <t>Mesa 1,50 x 0,80 Laminada Texturada</t>
  </si>
  <si>
    <t>12 NARANJA Y 12 PLAN AHORA</t>
  </si>
  <si>
    <t>Juego Sillas Florencia x 6</t>
  </si>
  <si>
    <t>Juego Sillas Luciana x 6</t>
  </si>
  <si>
    <t>Juego Sillas Respaldo Curvo Laminado x 6</t>
  </si>
  <si>
    <t xml:space="preserve">Cuchetas 0,80 </t>
  </si>
  <si>
    <t>Juego Sillas respaldo completo Caño 30 x 30 x 6</t>
  </si>
  <si>
    <t>Juego Sillas respaldo  tapizado completo Caño 30 x 30 x 6</t>
  </si>
  <si>
    <t>Juego de Sillas apilables x 6</t>
  </si>
  <si>
    <t>Mesa 1,20 x 0,60 Laminada Texturada</t>
  </si>
  <si>
    <t xml:space="preserve">Mesa de 1,80 Oval </t>
  </si>
  <si>
    <t xml:space="preserve">Mesa de 1,80 x 0,90 </t>
  </si>
  <si>
    <t>Juego de Banquetas x 6</t>
  </si>
  <si>
    <t>Mesa 1,50 x 0,80 Texturada</t>
  </si>
  <si>
    <t xml:space="preserve">Mesa de 1,80 x 0,90 Texturada </t>
  </si>
  <si>
    <t>Mesa de 1,80 Oval Texturada</t>
  </si>
  <si>
    <t>Mesa de 1,80 Oval Laminada PVC</t>
  </si>
  <si>
    <t>Mesa de 1,80 x 0,90 Laminada PVC</t>
  </si>
  <si>
    <t>Mesa 1,50 x 0,80 Laminada PVC</t>
  </si>
  <si>
    <t>Juego de Sillas apilables x 6 Caño 1"</t>
  </si>
  <si>
    <t>Juego de Sillas apilables x 6 Caño 7/8"</t>
  </si>
  <si>
    <t>Juego Sillas Españolas x 6</t>
  </si>
  <si>
    <t>Mesa 140 x 140 texturada</t>
  </si>
  <si>
    <t>6 NARANJA Y 6 PLAN AHORA</t>
  </si>
  <si>
    <t>12 AHORA Y 12 NARANJA</t>
  </si>
  <si>
    <t>COEF TARJETA 6</t>
  </si>
  <si>
    <t>COEF.TARJETA 12</t>
  </si>
  <si>
    <t xml:space="preserve">COEF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</si>
</sst>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1" fontId="0" fillId="0" borderId="1" xfId="0" applyNumberFormat="1" applyBorder="1"/>
    <xf numFmtId="0" fontId="0" fillId="0" borderId="1" xfId="0" applyFill="1" applyBorder="1"/>
    <xf numFmtId="1" fontId="0" fillId="0" borderId="1" xfId="0" applyNumberFormat="1" applyFill="1" applyBorder="1"/>
    <xf numFmtId="1" fontId="0" fillId="4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1" fontId="0" fillId="3" borderId="1" xfId="0" applyNumberFormat="1" applyFill="1" applyBorder="1"/>
    <xf numFmtId="1" fontId="0" fillId="5" borderId="1" xfId="0" applyNumberFormat="1" applyFill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A3" sqref="A3"/>
    </sheetView>
  </sheetViews>
  <sheetFormatPr baseColWidth="10" defaultRowHeight="15" x14ac:dyDescent="0.25"/>
  <cols>
    <col min="1" max="1" width="47.5703125" customWidth="1"/>
    <col min="2" max="2" width="14.5703125" customWidth="1"/>
    <col min="3" max="3" width="21.28515625" customWidth="1"/>
    <col min="4" max="4" width="16.7109375" customWidth="1"/>
    <col min="5" max="5" width="21" customWidth="1"/>
    <col min="6" max="6" width="18.7109375" customWidth="1"/>
  </cols>
  <sheetData>
    <row r="1" spans="1:6" ht="18.75" x14ac:dyDescent="0.3">
      <c r="A1" s="1" t="s">
        <v>0</v>
      </c>
      <c r="B1" s="4"/>
      <c r="C1" s="4"/>
      <c r="D1" s="4"/>
      <c r="E1" s="4"/>
      <c r="F1" s="4"/>
    </row>
    <row r="2" spans="1:6" ht="15.75" x14ac:dyDescent="0.2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</row>
    <row r="3" spans="1:6" x14ac:dyDescent="0.25">
      <c r="A3" s="2" t="s">
        <v>1</v>
      </c>
      <c r="B3" s="7">
        <v>610</v>
      </c>
      <c r="C3" s="6">
        <f>1.35</f>
        <v>1.35</v>
      </c>
      <c r="D3" s="4">
        <f>B3*$C$3</f>
        <v>823.5</v>
      </c>
      <c r="E3" s="6">
        <f>2.21</f>
        <v>2.21</v>
      </c>
      <c r="F3" s="8">
        <f>B3*$E$3/12</f>
        <v>112.34166666666665</v>
      </c>
    </row>
    <row r="4" spans="1:6" x14ac:dyDescent="0.25">
      <c r="A4" s="2" t="s">
        <v>3</v>
      </c>
      <c r="B4" s="7">
        <v>515</v>
      </c>
      <c r="C4" s="6">
        <f t="shared" ref="C4:C14" si="0">1.35</f>
        <v>1.35</v>
      </c>
      <c r="D4" s="4">
        <f>B4*$C$3</f>
        <v>695.25</v>
      </c>
      <c r="E4" s="6">
        <f t="shared" ref="E4:E14" si="1">2.21</f>
        <v>2.21</v>
      </c>
      <c r="F4" s="8">
        <f t="shared" ref="F4:F5" si="2">B4*$E$3/12</f>
        <v>94.845833333333346</v>
      </c>
    </row>
    <row r="5" spans="1:6" x14ac:dyDescent="0.25">
      <c r="A5" s="4" t="s">
        <v>14</v>
      </c>
      <c r="B5" s="7">
        <v>640</v>
      </c>
      <c r="C5" s="6">
        <f t="shared" si="0"/>
        <v>1.35</v>
      </c>
      <c r="D5" s="4"/>
      <c r="E5" s="6">
        <f t="shared" si="1"/>
        <v>2.21</v>
      </c>
      <c r="F5" s="8">
        <f t="shared" si="2"/>
        <v>117.86666666666667</v>
      </c>
    </row>
    <row r="6" spans="1:6" x14ac:dyDescent="0.25">
      <c r="A6" s="2" t="s">
        <v>2</v>
      </c>
      <c r="B6" s="7">
        <v>600</v>
      </c>
      <c r="C6" s="6">
        <f t="shared" si="0"/>
        <v>1.35</v>
      </c>
      <c r="D6" s="4">
        <f>B6*$C$3</f>
        <v>810</v>
      </c>
      <c r="E6" s="6">
        <f t="shared" si="1"/>
        <v>2.21</v>
      </c>
      <c r="F6" s="8">
        <f>B6*$E$3/12</f>
        <v>110.5</v>
      </c>
    </row>
    <row r="7" spans="1:6" x14ac:dyDescent="0.25">
      <c r="A7" s="3" t="s">
        <v>17</v>
      </c>
      <c r="B7" s="7">
        <v>1280</v>
      </c>
      <c r="C7" s="6">
        <f t="shared" si="0"/>
        <v>1.35</v>
      </c>
      <c r="D7" s="4">
        <f t="shared" ref="D7:D14" si="3">B7*$C$3</f>
        <v>1728</v>
      </c>
      <c r="E7" s="6">
        <f t="shared" si="1"/>
        <v>2.21</v>
      </c>
      <c r="F7" s="8">
        <f t="shared" ref="F7:F14" si="4">B7*$E$3/12</f>
        <v>235.73333333333335</v>
      </c>
    </row>
    <row r="8" spans="1:6" x14ac:dyDescent="0.25">
      <c r="A8" s="2" t="s">
        <v>18</v>
      </c>
      <c r="B8" s="7">
        <v>1320</v>
      </c>
      <c r="C8" s="6">
        <f t="shared" si="0"/>
        <v>1.35</v>
      </c>
      <c r="D8" s="4">
        <f t="shared" si="3"/>
        <v>1782.0000000000002</v>
      </c>
      <c r="E8" s="6">
        <f t="shared" si="1"/>
        <v>2.21</v>
      </c>
      <c r="F8" s="8">
        <f t="shared" si="4"/>
        <v>243.1</v>
      </c>
    </row>
    <row r="9" spans="1:6" x14ac:dyDescent="0.25">
      <c r="A9" s="2" t="s">
        <v>4</v>
      </c>
      <c r="B9" s="7">
        <v>1400</v>
      </c>
      <c r="C9" s="6">
        <f t="shared" si="0"/>
        <v>1.35</v>
      </c>
      <c r="D9" s="4">
        <f t="shared" si="3"/>
        <v>1890.0000000000002</v>
      </c>
      <c r="E9" s="6">
        <f>2.21</f>
        <v>2.21</v>
      </c>
      <c r="F9" s="8">
        <f t="shared" si="4"/>
        <v>257.83333333333331</v>
      </c>
    </row>
    <row r="10" spans="1:6" x14ac:dyDescent="0.25">
      <c r="A10" s="4" t="s">
        <v>16</v>
      </c>
      <c r="B10" s="7">
        <v>1400</v>
      </c>
      <c r="C10" s="6">
        <f t="shared" si="0"/>
        <v>1.35</v>
      </c>
      <c r="D10" s="4">
        <f t="shared" si="3"/>
        <v>1890.0000000000002</v>
      </c>
      <c r="E10" s="6">
        <f t="shared" si="1"/>
        <v>2.21</v>
      </c>
      <c r="F10" s="11">
        <v>252</v>
      </c>
    </row>
    <row r="11" spans="1:6" x14ac:dyDescent="0.25">
      <c r="A11" s="2" t="s">
        <v>5</v>
      </c>
      <c r="B11" s="7">
        <v>840</v>
      </c>
      <c r="C11" s="6">
        <f t="shared" si="0"/>
        <v>1.35</v>
      </c>
      <c r="D11" s="4">
        <f t="shared" si="3"/>
        <v>1134</v>
      </c>
      <c r="E11" s="6">
        <f t="shared" si="1"/>
        <v>2.21</v>
      </c>
      <c r="F11" s="8">
        <f t="shared" si="4"/>
        <v>154.69999999999999</v>
      </c>
    </row>
    <row r="12" spans="1:6" x14ac:dyDescent="0.25">
      <c r="A12" s="2" t="s">
        <v>6</v>
      </c>
      <c r="B12" s="7">
        <v>940</v>
      </c>
      <c r="C12" s="6">
        <f t="shared" si="0"/>
        <v>1.35</v>
      </c>
      <c r="D12" s="4">
        <f t="shared" si="3"/>
        <v>1269</v>
      </c>
      <c r="E12" s="6">
        <f t="shared" si="1"/>
        <v>2.21</v>
      </c>
      <c r="F12" s="8">
        <f t="shared" si="4"/>
        <v>173.11666666666667</v>
      </c>
    </row>
    <row r="13" spans="1:6" x14ac:dyDescent="0.25">
      <c r="A13" s="2" t="s">
        <v>13</v>
      </c>
      <c r="B13" s="7">
        <v>975</v>
      </c>
      <c r="C13" s="6">
        <f t="shared" si="0"/>
        <v>1.35</v>
      </c>
      <c r="D13" s="4">
        <f t="shared" si="3"/>
        <v>1316.25</v>
      </c>
      <c r="E13" s="6">
        <f t="shared" si="1"/>
        <v>2.21</v>
      </c>
      <c r="F13" s="8">
        <f t="shared" si="4"/>
        <v>179.5625</v>
      </c>
    </row>
    <row r="14" spans="1:6" x14ac:dyDescent="0.25">
      <c r="A14" s="3" t="s">
        <v>15</v>
      </c>
      <c r="B14" s="7">
        <v>685</v>
      </c>
      <c r="C14" s="6">
        <f t="shared" si="0"/>
        <v>1.35</v>
      </c>
      <c r="D14" s="9">
        <f t="shared" si="3"/>
        <v>924.75000000000011</v>
      </c>
      <c r="E14" s="6">
        <f t="shared" si="1"/>
        <v>2.21</v>
      </c>
      <c r="F14" s="10">
        <f t="shared" si="4"/>
        <v>126.15416666666665</v>
      </c>
    </row>
    <row r="15" spans="1:6" x14ac:dyDescent="0.25">
      <c r="A15" s="4"/>
      <c r="B15" s="4"/>
      <c r="C15" s="4"/>
      <c r="D15" s="4"/>
      <c r="E15" s="4"/>
      <c r="F15" s="4"/>
    </row>
    <row r="16" spans="1:6" x14ac:dyDescent="0.25">
      <c r="A16" s="4"/>
      <c r="B16" s="4"/>
      <c r="C16" s="4"/>
      <c r="D16" s="4"/>
      <c r="E16" s="4"/>
      <c r="F16" s="4"/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5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29.710937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4" style="18" bestFit="1" customWidth="1"/>
    <col min="10" max="10" width="9.42578125" style="18" bestFit="1" customWidth="1"/>
    <col min="11" max="11" width="0" style="18" hidden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</row>
    <row r="2" spans="1:11" x14ac:dyDescent="0.25">
      <c r="A2" s="19" t="s">
        <v>26</v>
      </c>
      <c r="B2" s="19" t="s">
        <v>27</v>
      </c>
      <c r="C2" s="19" t="s">
        <v>28</v>
      </c>
      <c r="D2" s="19" t="s">
        <v>29</v>
      </c>
      <c r="E2" s="19" t="s">
        <v>10</v>
      </c>
      <c r="F2" s="19" t="s">
        <v>30</v>
      </c>
      <c r="G2" s="19" t="s">
        <v>31</v>
      </c>
      <c r="H2" s="19" t="s">
        <v>32</v>
      </c>
      <c r="I2" s="19" t="s">
        <v>33</v>
      </c>
      <c r="J2" s="19" t="s">
        <v>45</v>
      </c>
      <c r="K2" s="18" t="s">
        <v>46</v>
      </c>
    </row>
    <row r="3" spans="1:1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</v>
      </c>
    </row>
    <row r="4" spans="1:11" x14ac:dyDescent="0.25">
      <c r="A4" s="25" t="s">
        <v>43</v>
      </c>
      <c r="B4" s="17">
        <v>2250</v>
      </c>
      <c r="C4" s="20">
        <f t="shared" ref="C4:C14" si="0">B4*$C$3</f>
        <v>2475</v>
      </c>
      <c r="D4" s="20">
        <v>1.2</v>
      </c>
      <c r="E4" s="21">
        <f t="shared" ref="E4:E14" si="1">C4*D4</f>
        <v>2970</v>
      </c>
      <c r="F4" s="20">
        <v>1.65</v>
      </c>
      <c r="G4" s="20">
        <v>1.28</v>
      </c>
      <c r="H4" s="22">
        <f>C4*F4*G4</f>
        <v>5227.2</v>
      </c>
      <c r="I4" s="23">
        <f t="shared" ref="I4:I14" si="2">H4/$I$3</f>
        <v>435.59999999999997</v>
      </c>
      <c r="J4" s="27">
        <f>H4*$J$3</f>
        <v>4181.76</v>
      </c>
    </row>
    <row r="5" spans="1:11" x14ac:dyDescent="0.25">
      <c r="A5" s="25" t="s">
        <v>5</v>
      </c>
      <c r="B5" s="17">
        <v>1522.5</v>
      </c>
      <c r="C5" s="20">
        <f t="shared" si="0"/>
        <v>1674.7500000000002</v>
      </c>
      <c r="D5" s="20">
        <v>1.3</v>
      </c>
      <c r="E5" s="21">
        <f t="shared" si="1"/>
        <v>2177.1750000000002</v>
      </c>
      <c r="F5" s="20">
        <v>1.65</v>
      </c>
      <c r="G5" s="20">
        <v>1.28</v>
      </c>
      <c r="H5" s="22">
        <f t="shared" ref="H5:H14" si="3">C5*F5*G5</f>
        <v>3537.0720000000001</v>
      </c>
      <c r="I5" s="23">
        <f t="shared" si="2"/>
        <v>294.75600000000003</v>
      </c>
      <c r="J5" s="27">
        <f t="shared" ref="J5:J14" si="4">H5*$J$3</f>
        <v>2829.6576000000005</v>
      </c>
    </row>
    <row r="6" spans="1:11" x14ac:dyDescent="0.25">
      <c r="A6" s="25" t="s">
        <v>6</v>
      </c>
      <c r="B6" s="17">
        <v>1669.5</v>
      </c>
      <c r="C6" s="20">
        <f t="shared" si="0"/>
        <v>1836.45</v>
      </c>
      <c r="D6" s="20">
        <v>1.3</v>
      </c>
      <c r="E6" s="21">
        <f t="shared" si="1"/>
        <v>2387.3850000000002</v>
      </c>
      <c r="F6" s="20">
        <v>1.65</v>
      </c>
      <c r="G6" s="20">
        <v>1.28</v>
      </c>
      <c r="H6" s="22">
        <f t="shared" si="3"/>
        <v>3878.5823999999998</v>
      </c>
      <c r="I6" s="23">
        <f t="shared" si="2"/>
        <v>323.21519999999998</v>
      </c>
      <c r="J6" s="27">
        <f t="shared" si="4"/>
        <v>3102.8659200000002</v>
      </c>
    </row>
    <row r="7" spans="1:11" x14ac:dyDescent="0.25">
      <c r="A7" s="25" t="s">
        <v>19</v>
      </c>
      <c r="B7" s="18">
        <v>1060.5</v>
      </c>
      <c r="C7" s="20">
        <f t="shared" si="0"/>
        <v>1166.5500000000002</v>
      </c>
      <c r="D7" s="20">
        <v>1.25</v>
      </c>
      <c r="E7" s="21">
        <f t="shared" si="1"/>
        <v>1458.1875000000002</v>
      </c>
      <c r="F7" s="20">
        <v>1.65</v>
      </c>
      <c r="G7" s="20">
        <v>1.28</v>
      </c>
      <c r="H7" s="22">
        <f t="shared" si="3"/>
        <v>2463.7536</v>
      </c>
      <c r="I7" s="23">
        <f t="shared" si="2"/>
        <v>205.31280000000001</v>
      </c>
      <c r="J7" s="27">
        <f t="shared" si="4"/>
        <v>1971.00288</v>
      </c>
    </row>
    <row r="8" spans="1:11" x14ac:dyDescent="0.25">
      <c r="A8" s="25" t="s">
        <v>36</v>
      </c>
      <c r="B8" s="17">
        <v>1640</v>
      </c>
      <c r="C8" s="20">
        <f t="shared" si="0"/>
        <v>1804.0000000000002</v>
      </c>
      <c r="D8" s="20">
        <v>1.3</v>
      </c>
      <c r="E8" s="21">
        <f t="shared" si="1"/>
        <v>2345.2000000000003</v>
      </c>
      <c r="F8" s="20">
        <v>1.65</v>
      </c>
      <c r="G8" s="20">
        <v>1.28</v>
      </c>
      <c r="H8" s="22">
        <f t="shared" si="3"/>
        <v>3810.0480000000007</v>
      </c>
      <c r="I8" s="23">
        <f t="shared" si="2"/>
        <v>317.50400000000008</v>
      </c>
      <c r="J8" s="27">
        <f t="shared" si="4"/>
        <v>3048.0384000000008</v>
      </c>
    </row>
    <row r="9" spans="1:11" x14ac:dyDescent="0.25">
      <c r="A9" s="25" t="s">
        <v>21</v>
      </c>
      <c r="B9" s="17">
        <v>399</v>
      </c>
      <c r="C9" s="20">
        <f t="shared" si="0"/>
        <v>438.90000000000003</v>
      </c>
      <c r="D9" s="20">
        <v>1.25</v>
      </c>
      <c r="E9" s="21">
        <f t="shared" si="1"/>
        <v>548.625</v>
      </c>
      <c r="F9" s="20">
        <v>1.65</v>
      </c>
      <c r="G9" s="20">
        <v>1.28</v>
      </c>
      <c r="H9" s="22">
        <f t="shared" si="3"/>
        <v>926.95680000000004</v>
      </c>
      <c r="I9" s="23">
        <f t="shared" si="2"/>
        <v>77.246400000000008</v>
      </c>
      <c r="J9" s="27">
        <f t="shared" si="4"/>
        <v>741.56544000000008</v>
      </c>
    </row>
    <row r="10" spans="1:11" x14ac:dyDescent="0.25">
      <c r="A10" s="25" t="s">
        <v>39</v>
      </c>
      <c r="B10" s="17">
        <v>760</v>
      </c>
      <c r="C10" s="20">
        <f t="shared" si="0"/>
        <v>836.00000000000011</v>
      </c>
      <c r="D10" s="20">
        <v>1.25</v>
      </c>
      <c r="E10" s="21">
        <f t="shared" si="1"/>
        <v>1045.0000000000002</v>
      </c>
      <c r="F10" s="20">
        <v>1.65</v>
      </c>
      <c r="G10" s="20">
        <v>1.28</v>
      </c>
      <c r="H10" s="22">
        <f t="shared" si="3"/>
        <v>1765.6320000000001</v>
      </c>
      <c r="I10" s="23">
        <f t="shared" si="2"/>
        <v>147.136</v>
      </c>
      <c r="J10" s="27">
        <f t="shared" si="4"/>
        <v>1412.5056000000002</v>
      </c>
    </row>
    <row r="11" spans="1:11" x14ac:dyDescent="0.25">
      <c r="A11" s="26" t="s">
        <v>37</v>
      </c>
      <c r="B11" s="17">
        <v>1100</v>
      </c>
      <c r="C11" s="17">
        <f t="shared" si="0"/>
        <v>1210</v>
      </c>
      <c r="D11" s="20">
        <v>1.25</v>
      </c>
      <c r="E11" s="21">
        <f t="shared" si="1"/>
        <v>1512.5</v>
      </c>
      <c r="F11" s="20">
        <v>1.65</v>
      </c>
      <c r="G11" s="20">
        <v>1.28</v>
      </c>
      <c r="H11" s="22">
        <f t="shared" si="3"/>
        <v>2555.52</v>
      </c>
      <c r="I11" s="23">
        <f t="shared" si="2"/>
        <v>212.96</v>
      </c>
      <c r="J11" s="27">
        <f t="shared" si="4"/>
        <v>2044.4160000000002</v>
      </c>
    </row>
    <row r="12" spans="1:11" x14ac:dyDescent="0.25">
      <c r="A12" s="26" t="s">
        <v>38</v>
      </c>
      <c r="B12" s="17">
        <v>1300</v>
      </c>
      <c r="C12" s="17">
        <f t="shared" si="0"/>
        <v>1430.0000000000002</v>
      </c>
      <c r="D12" s="20">
        <v>1.25</v>
      </c>
      <c r="E12" s="21">
        <f t="shared" si="1"/>
        <v>1787.5000000000002</v>
      </c>
      <c r="F12" s="20">
        <v>1.65</v>
      </c>
      <c r="G12" s="20">
        <v>1.28</v>
      </c>
      <c r="H12" s="22">
        <f t="shared" si="3"/>
        <v>3020.1600000000008</v>
      </c>
      <c r="I12" s="23">
        <f t="shared" si="2"/>
        <v>251.68000000000006</v>
      </c>
      <c r="J12" s="27">
        <f t="shared" si="4"/>
        <v>2416.1280000000006</v>
      </c>
    </row>
    <row r="13" spans="1:11" x14ac:dyDescent="0.25">
      <c r="A13" s="26" t="s">
        <v>42</v>
      </c>
      <c r="B13" s="17">
        <v>519.75</v>
      </c>
      <c r="C13" s="17">
        <f t="shared" si="0"/>
        <v>571.72500000000002</v>
      </c>
      <c r="D13" s="20">
        <v>1.25</v>
      </c>
      <c r="E13" s="21">
        <f t="shared" si="1"/>
        <v>714.65625</v>
      </c>
      <c r="F13" s="20">
        <v>1.65</v>
      </c>
      <c r="G13" s="20">
        <v>1.28</v>
      </c>
      <c r="H13" s="22">
        <f t="shared" si="3"/>
        <v>1207.4831999999999</v>
      </c>
      <c r="I13" s="23">
        <f t="shared" si="2"/>
        <v>100.6236</v>
      </c>
      <c r="J13" s="27">
        <f t="shared" si="4"/>
        <v>965.98655999999994</v>
      </c>
    </row>
    <row r="14" spans="1:11" x14ac:dyDescent="0.25">
      <c r="A14" s="26" t="s">
        <v>44</v>
      </c>
      <c r="B14" s="17">
        <v>2250</v>
      </c>
      <c r="C14" s="17">
        <f t="shared" si="0"/>
        <v>2475</v>
      </c>
      <c r="D14" s="20">
        <v>1.2</v>
      </c>
      <c r="E14" s="21">
        <f t="shared" si="1"/>
        <v>2970</v>
      </c>
      <c r="F14" s="20">
        <v>1.65</v>
      </c>
      <c r="G14" s="20">
        <v>1.28</v>
      </c>
      <c r="H14" s="22">
        <f t="shared" si="3"/>
        <v>5227.2</v>
      </c>
      <c r="I14" s="23">
        <f t="shared" si="2"/>
        <v>435.59999999999997</v>
      </c>
      <c r="J14" s="27">
        <f t="shared" si="4"/>
        <v>4181.76</v>
      </c>
    </row>
    <row r="15" spans="1:11" x14ac:dyDescent="0.25">
      <c r="A15" s="17"/>
      <c r="B15" s="17"/>
      <c r="C15" s="17"/>
      <c r="D15" s="20"/>
      <c r="E15" s="20"/>
      <c r="F15" s="20"/>
      <c r="G15" s="20"/>
      <c r="H15" s="17"/>
      <c r="I15" s="17"/>
      <c r="J15" s="17"/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"/>
  <sheetViews>
    <sheetView workbookViewId="0">
      <selection activeCell="M15" sqref="M15"/>
    </sheetView>
  </sheetViews>
  <sheetFormatPr baseColWidth="10" defaultColWidth="11.42578125" defaultRowHeight="15" x14ac:dyDescent="0.25"/>
  <cols>
    <col min="1" max="1" width="29.710937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4" style="18" bestFit="1" customWidth="1"/>
    <col min="10" max="10" width="9.42578125" style="18" bestFit="1" customWidth="1"/>
    <col min="11" max="11" width="0" style="18" hidden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</row>
    <row r="2" spans="1:11" x14ac:dyDescent="0.25">
      <c r="A2" s="19" t="s">
        <v>26</v>
      </c>
      <c r="B2" s="19" t="s">
        <v>27</v>
      </c>
      <c r="C2" s="19" t="s">
        <v>28</v>
      </c>
      <c r="D2" s="19" t="s">
        <v>29</v>
      </c>
      <c r="E2" s="19" t="s">
        <v>10</v>
      </c>
      <c r="F2" s="19" t="s">
        <v>30</v>
      </c>
      <c r="G2" s="19" t="s">
        <v>31</v>
      </c>
      <c r="H2" s="19" t="s">
        <v>32</v>
      </c>
      <c r="I2" s="19" t="s">
        <v>33</v>
      </c>
      <c r="J2" s="19" t="s">
        <v>45</v>
      </c>
      <c r="K2" s="18" t="s">
        <v>46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</v>
      </c>
    </row>
    <row r="4" spans="1:11" x14ac:dyDescent="0.25">
      <c r="A4" s="26" t="s">
        <v>37</v>
      </c>
      <c r="B4" s="17">
        <v>1235</v>
      </c>
      <c r="C4" s="17">
        <f t="shared" ref="C4:C7" si="0">B4*$C$3</f>
        <v>1358.5</v>
      </c>
      <c r="D4" s="20">
        <v>1.25</v>
      </c>
      <c r="E4" s="21">
        <f t="shared" ref="E4:E7" si="1">C4*D4</f>
        <v>1698.125</v>
      </c>
      <c r="F4" s="20">
        <v>1.65</v>
      </c>
      <c r="G4" s="20">
        <v>1.28</v>
      </c>
      <c r="H4" s="22">
        <f t="shared" ref="H4:H7" si="2">C4*F4*G4</f>
        <v>2869.152</v>
      </c>
      <c r="I4" s="23">
        <f t="shared" ref="I4:I7" si="3">H4/$I$3</f>
        <v>239.096</v>
      </c>
      <c r="J4" s="27">
        <f t="shared" ref="J4:J7" si="4">H4*$J$3</f>
        <v>2295.3216000000002</v>
      </c>
    </row>
    <row r="5" spans="1:11" x14ac:dyDescent="0.25">
      <c r="A5" s="26" t="s">
        <v>38</v>
      </c>
      <c r="B5" s="17">
        <v>1400</v>
      </c>
      <c r="C5" s="17">
        <f t="shared" si="0"/>
        <v>1540.0000000000002</v>
      </c>
      <c r="D5" s="20">
        <v>1.25</v>
      </c>
      <c r="E5" s="21">
        <f t="shared" si="1"/>
        <v>1925.0000000000002</v>
      </c>
      <c r="F5" s="20">
        <v>1.65</v>
      </c>
      <c r="G5" s="20">
        <v>1.28</v>
      </c>
      <c r="H5" s="22">
        <f t="shared" si="2"/>
        <v>3252.4800000000005</v>
      </c>
      <c r="I5" s="23">
        <f t="shared" si="3"/>
        <v>271.04000000000002</v>
      </c>
      <c r="J5" s="27">
        <f t="shared" si="4"/>
        <v>2601.9840000000004</v>
      </c>
    </row>
    <row r="6" spans="1:11" x14ac:dyDescent="0.25">
      <c r="A6" s="26" t="s">
        <v>42</v>
      </c>
      <c r="B6" s="17">
        <v>740</v>
      </c>
      <c r="C6" s="17">
        <f t="shared" si="0"/>
        <v>814.00000000000011</v>
      </c>
      <c r="D6" s="20">
        <v>1.25</v>
      </c>
      <c r="E6" s="21">
        <f t="shared" si="1"/>
        <v>1017.5000000000001</v>
      </c>
      <c r="F6" s="20">
        <v>1.65</v>
      </c>
      <c r="G6" s="20">
        <v>1.28</v>
      </c>
      <c r="H6" s="22">
        <f t="shared" si="2"/>
        <v>1719.1680000000001</v>
      </c>
      <c r="I6" s="23">
        <f t="shared" si="3"/>
        <v>143.26400000000001</v>
      </c>
      <c r="J6" s="27">
        <f t="shared" si="4"/>
        <v>1375.3344000000002</v>
      </c>
    </row>
    <row r="7" spans="1:11" x14ac:dyDescent="0.25">
      <c r="A7" s="26" t="s">
        <v>47</v>
      </c>
      <c r="B7" s="17">
        <v>1130</v>
      </c>
      <c r="C7" s="17">
        <f t="shared" si="0"/>
        <v>1243</v>
      </c>
      <c r="D7" s="20">
        <v>1.2</v>
      </c>
      <c r="E7" s="21">
        <f t="shared" si="1"/>
        <v>1491.6</v>
      </c>
      <c r="F7" s="20">
        <v>1.65</v>
      </c>
      <c r="G7" s="20">
        <v>1.28</v>
      </c>
      <c r="H7" s="22">
        <f t="shared" si="2"/>
        <v>2625.2159999999999</v>
      </c>
      <c r="I7" s="23">
        <f t="shared" si="3"/>
        <v>218.768</v>
      </c>
      <c r="J7" s="27">
        <f t="shared" si="4"/>
        <v>2100.1727999999998</v>
      </c>
    </row>
    <row r="8" spans="1:11" x14ac:dyDescent="0.25">
      <c r="A8" s="17"/>
      <c r="B8" s="17"/>
      <c r="C8" s="17"/>
      <c r="D8" s="20"/>
      <c r="E8" s="20"/>
      <c r="F8" s="20"/>
      <c r="G8" s="20"/>
      <c r="H8" s="17"/>
      <c r="I8" s="17"/>
      <c r="J8" s="17"/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"/>
  <sheetViews>
    <sheetView workbookViewId="0">
      <selection activeCell="N13" sqref="N13"/>
    </sheetView>
  </sheetViews>
  <sheetFormatPr baseColWidth="10" defaultColWidth="11.42578125" defaultRowHeight="15" x14ac:dyDescent="0.25"/>
  <cols>
    <col min="1" max="1" width="31" style="18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4.7109375" style="18" customWidth="1"/>
    <col min="10" max="10" width="15.85546875" style="18" customWidth="1"/>
    <col min="11" max="11" width="9.425781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29" t="s">
        <v>30</v>
      </c>
      <c r="G2" s="29" t="s">
        <v>31</v>
      </c>
      <c r="H2" s="29" t="s">
        <v>32</v>
      </c>
      <c r="I2" s="31" t="s">
        <v>48</v>
      </c>
      <c r="J2" s="31" t="s">
        <v>54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0.85</v>
      </c>
      <c r="K3" s="17">
        <v>0.55500000000000005</v>
      </c>
    </row>
    <row r="4" spans="1:11" x14ac:dyDescent="0.25">
      <c r="A4" s="26" t="s">
        <v>49</v>
      </c>
      <c r="B4" s="17">
        <v>540</v>
      </c>
      <c r="C4" s="17">
        <f t="shared" ref="C4:C7" si="0">B4*$C$3</f>
        <v>594</v>
      </c>
      <c r="D4" s="20">
        <v>1.25</v>
      </c>
      <c r="E4" s="21">
        <f t="shared" ref="E4:E7" si="1">C4*D4</f>
        <v>742.5</v>
      </c>
      <c r="F4" s="20">
        <v>1.66</v>
      </c>
      <c r="G4" s="20">
        <v>1.8</v>
      </c>
      <c r="H4" s="22">
        <f t="shared" ref="H4:H7" si="2">C4*F4*G4</f>
        <v>1774.8720000000001</v>
      </c>
      <c r="I4" s="23">
        <f t="shared" ref="I4:I7" si="3">H4/$I$3</f>
        <v>147.90600000000001</v>
      </c>
      <c r="J4" s="23">
        <f>I4*$J$3</f>
        <v>125.7201</v>
      </c>
      <c r="K4" s="27">
        <f>H4*$K$3</f>
        <v>985.05396000000007</v>
      </c>
    </row>
    <row r="5" spans="1:11" x14ac:dyDescent="0.25">
      <c r="A5" s="26" t="s">
        <v>50</v>
      </c>
      <c r="B5" s="17">
        <v>4060</v>
      </c>
      <c r="C5" s="17">
        <f t="shared" si="0"/>
        <v>4466</v>
      </c>
      <c r="D5" s="20">
        <v>1.25</v>
      </c>
      <c r="E5" s="21">
        <f t="shared" si="1"/>
        <v>5582.5</v>
      </c>
      <c r="F5" s="20">
        <v>1.65</v>
      </c>
      <c r="G5" s="20">
        <v>1.8</v>
      </c>
      <c r="H5" s="22">
        <f t="shared" si="2"/>
        <v>13264.02</v>
      </c>
      <c r="I5" s="23">
        <f t="shared" si="3"/>
        <v>1105.335</v>
      </c>
      <c r="J5" s="23">
        <f t="shared" ref="J5:J9" si="4">I5*$J$3</f>
        <v>939.53475000000003</v>
      </c>
      <c r="K5" s="27">
        <f t="shared" ref="K5:K7" si="5">H5*$K$3</f>
        <v>7361.5311000000011</v>
      </c>
    </row>
    <row r="6" spans="1:11" x14ac:dyDescent="0.25">
      <c r="A6" s="26" t="s">
        <v>51</v>
      </c>
      <c r="B6" s="17">
        <v>4060</v>
      </c>
      <c r="C6" s="17">
        <f t="shared" si="0"/>
        <v>4466</v>
      </c>
      <c r="D6" s="20">
        <v>1.25</v>
      </c>
      <c r="E6" s="21">
        <f t="shared" si="1"/>
        <v>5582.5</v>
      </c>
      <c r="F6" s="20">
        <v>1.65</v>
      </c>
      <c r="G6" s="20">
        <v>1.8</v>
      </c>
      <c r="H6" s="22">
        <f t="shared" si="2"/>
        <v>13264.02</v>
      </c>
      <c r="I6" s="23">
        <f t="shared" si="3"/>
        <v>1105.335</v>
      </c>
      <c r="J6" s="23">
        <f t="shared" si="4"/>
        <v>939.53475000000003</v>
      </c>
      <c r="K6" s="27">
        <f t="shared" si="5"/>
        <v>7361.5311000000011</v>
      </c>
    </row>
    <row r="7" spans="1:11" x14ac:dyDescent="0.25">
      <c r="A7" s="26" t="s">
        <v>52</v>
      </c>
      <c r="B7" s="17">
        <v>4330</v>
      </c>
      <c r="C7" s="17">
        <f t="shared" si="0"/>
        <v>4763</v>
      </c>
      <c r="D7" s="20">
        <v>1.2</v>
      </c>
      <c r="E7" s="21">
        <f t="shared" si="1"/>
        <v>5715.5999999999995</v>
      </c>
      <c r="F7" s="20">
        <v>1.47</v>
      </c>
      <c r="G7" s="20">
        <v>1.8</v>
      </c>
      <c r="H7" s="22">
        <f t="shared" si="2"/>
        <v>12602.897999999999</v>
      </c>
      <c r="I7" s="23">
        <f t="shared" si="3"/>
        <v>1050.2414999999999</v>
      </c>
      <c r="J7" s="23">
        <f t="shared" si="4"/>
        <v>892.7052749999998</v>
      </c>
      <c r="K7" s="27">
        <f t="shared" si="5"/>
        <v>6994.6083900000003</v>
      </c>
    </row>
    <row r="8" spans="1:11" x14ac:dyDescent="0.25">
      <c r="A8" s="26"/>
      <c r="B8" s="17"/>
      <c r="C8" s="17"/>
      <c r="D8" s="20"/>
      <c r="E8" s="21"/>
      <c r="F8" s="20"/>
      <c r="G8" s="20"/>
      <c r="H8" s="22"/>
      <c r="I8" s="23"/>
      <c r="J8" s="23"/>
      <c r="K8" s="27"/>
    </row>
    <row r="9" spans="1:11" ht="30" x14ac:dyDescent="0.25">
      <c r="A9" s="30" t="s">
        <v>53</v>
      </c>
      <c r="B9" s="17">
        <v>1860</v>
      </c>
      <c r="C9" s="17">
        <f t="shared" ref="C9" si="6">B9*$C$3</f>
        <v>2046.0000000000002</v>
      </c>
      <c r="D9" s="20">
        <v>1.1000000000000001</v>
      </c>
      <c r="E9" s="21">
        <f t="shared" ref="E9" si="7">C9*D9</f>
        <v>2250.6000000000004</v>
      </c>
      <c r="F9" s="20">
        <v>1.65</v>
      </c>
      <c r="G9" s="20">
        <v>1.8</v>
      </c>
      <c r="H9" s="22">
        <f t="shared" ref="H9" si="8">C9*F9*G9</f>
        <v>6076.62</v>
      </c>
      <c r="I9" s="23">
        <f t="shared" ref="I9" si="9">H9/$I$3</f>
        <v>506.38499999999999</v>
      </c>
      <c r="J9" s="23">
        <f t="shared" si="4"/>
        <v>430.42724999999996</v>
      </c>
      <c r="K9" s="27">
        <f t="shared" ref="K9" si="10">H9*$K$3</f>
        <v>3372.5241000000001</v>
      </c>
    </row>
    <row r="10" spans="1:11" x14ac:dyDescent="0.25">
      <c r="A10" s="17"/>
      <c r="B10" s="17"/>
      <c r="C10" s="17"/>
      <c r="D10" s="20"/>
      <c r="E10" s="20"/>
      <c r="F10" s="20"/>
      <c r="G10" s="20"/>
      <c r="H10" s="17"/>
      <c r="I10" s="17"/>
      <c r="J10" s="17"/>
      <c r="K10" s="17"/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1"/>
  <sheetViews>
    <sheetView workbookViewId="0">
      <selection activeCell="F1" sqref="F1:I1048576"/>
    </sheetView>
  </sheetViews>
  <sheetFormatPr baseColWidth="10" defaultColWidth="11.42578125" defaultRowHeight="15" x14ac:dyDescent="0.25"/>
  <cols>
    <col min="1" max="1" width="26.85546875" style="18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4" style="18" hidden="1" customWidth="1"/>
    <col min="10" max="10" width="15.85546875" style="18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29" t="s">
        <v>30</v>
      </c>
      <c r="G2" s="29" t="s">
        <v>31</v>
      </c>
      <c r="H2" s="29" t="s">
        <v>32</v>
      </c>
      <c r="I2" s="31" t="s">
        <v>48</v>
      </c>
      <c r="J2" s="31" t="s">
        <v>54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0.85</v>
      </c>
      <c r="K3" s="17">
        <v>0.55500000000000005</v>
      </c>
    </row>
    <row r="4" spans="1:11" x14ac:dyDescent="0.25">
      <c r="A4" s="26" t="s">
        <v>49</v>
      </c>
      <c r="B4" s="17">
        <v>665</v>
      </c>
      <c r="C4" s="17">
        <f t="shared" ref="C4:C8" si="0">B4*$C$3</f>
        <v>731.50000000000011</v>
      </c>
      <c r="D4" s="20">
        <v>1.3</v>
      </c>
      <c r="E4" s="21">
        <f t="shared" ref="E4:E7" si="1">C4*D4</f>
        <v>950.95000000000016</v>
      </c>
      <c r="F4" s="20">
        <v>1.7</v>
      </c>
      <c r="G4" s="20">
        <v>1.8</v>
      </c>
      <c r="H4" s="22">
        <f t="shared" ref="H4:H7" si="2">C4*F4*G4</f>
        <v>2238.3900000000003</v>
      </c>
      <c r="I4" s="23">
        <f t="shared" ref="I4:I7" si="3">H4/$I$3</f>
        <v>186.53250000000003</v>
      </c>
      <c r="J4" s="23">
        <f>I4*$J$3</f>
        <v>158.55262500000001</v>
      </c>
      <c r="K4" s="33">
        <f>H4*$K$3</f>
        <v>1242.3064500000003</v>
      </c>
    </row>
    <row r="5" spans="1:11" x14ac:dyDescent="0.25">
      <c r="A5" s="26" t="s">
        <v>55</v>
      </c>
      <c r="B5" s="17">
        <v>4910</v>
      </c>
      <c r="C5" s="17">
        <f t="shared" si="0"/>
        <v>5401</v>
      </c>
      <c r="D5" s="20">
        <v>1.3</v>
      </c>
      <c r="E5" s="21">
        <f t="shared" si="1"/>
        <v>7021.3</v>
      </c>
      <c r="F5" s="20">
        <v>1.65</v>
      </c>
      <c r="G5" s="20">
        <v>1.8</v>
      </c>
      <c r="H5" s="22">
        <f t="shared" si="2"/>
        <v>16040.97</v>
      </c>
      <c r="I5" s="23">
        <f t="shared" si="3"/>
        <v>1336.7474999999999</v>
      </c>
      <c r="J5" s="23">
        <f t="shared" ref="J5:J10" si="4">I5*$J$3</f>
        <v>1136.235375</v>
      </c>
      <c r="K5" s="33">
        <f t="shared" ref="K5:K7" si="5">H5*$K$3</f>
        <v>8902.7383499999996</v>
      </c>
    </row>
    <row r="6" spans="1:11" x14ac:dyDescent="0.25">
      <c r="A6" s="26" t="s">
        <v>56</v>
      </c>
      <c r="B6" s="17">
        <v>4910</v>
      </c>
      <c r="C6" s="17">
        <f t="shared" si="0"/>
        <v>5401</v>
      </c>
      <c r="D6" s="20">
        <v>1.3</v>
      </c>
      <c r="E6" s="21">
        <f t="shared" si="1"/>
        <v>7021.3</v>
      </c>
      <c r="F6" s="20">
        <v>1.65</v>
      </c>
      <c r="G6" s="20">
        <v>1.8</v>
      </c>
      <c r="H6" s="22">
        <f t="shared" si="2"/>
        <v>16040.97</v>
      </c>
      <c r="I6" s="23">
        <f t="shared" si="3"/>
        <v>1336.7474999999999</v>
      </c>
      <c r="J6" s="23">
        <f t="shared" si="4"/>
        <v>1136.235375</v>
      </c>
      <c r="K6" s="33">
        <f t="shared" si="5"/>
        <v>8902.7383499999996</v>
      </c>
    </row>
    <row r="7" spans="1:11" ht="30" x14ac:dyDescent="0.25">
      <c r="A7" s="32" t="s">
        <v>57</v>
      </c>
      <c r="B7" s="17">
        <v>4910</v>
      </c>
      <c r="C7" s="17">
        <f t="shared" si="0"/>
        <v>5401</v>
      </c>
      <c r="D7" s="20">
        <v>1.3</v>
      </c>
      <c r="E7" s="21">
        <f t="shared" si="1"/>
        <v>7021.3</v>
      </c>
      <c r="F7" s="20">
        <v>1.48</v>
      </c>
      <c r="G7" s="20">
        <v>1.8</v>
      </c>
      <c r="H7" s="22">
        <f t="shared" si="2"/>
        <v>14388.263999999999</v>
      </c>
      <c r="I7" s="23">
        <f t="shared" si="3"/>
        <v>1199.0219999999999</v>
      </c>
      <c r="J7" s="23">
        <f t="shared" si="4"/>
        <v>1019.1686999999999</v>
      </c>
      <c r="K7" s="33">
        <f t="shared" si="5"/>
        <v>7985.4865200000004</v>
      </c>
    </row>
    <row r="8" spans="1:11" ht="30" x14ac:dyDescent="0.25">
      <c r="A8" s="32" t="s">
        <v>59</v>
      </c>
      <c r="B8" s="17">
        <v>6281</v>
      </c>
      <c r="C8" s="17">
        <f t="shared" si="0"/>
        <v>6909.1</v>
      </c>
      <c r="D8" s="20">
        <v>1.3</v>
      </c>
      <c r="E8" s="21">
        <f t="shared" ref="E8" si="6">C8*D8</f>
        <v>8981.83</v>
      </c>
      <c r="F8" s="20">
        <v>1.58</v>
      </c>
      <c r="G8" s="20">
        <v>1.8</v>
      </c>
      <c r="H8" s="22">
        <f t="shared" ref="H8" si="7">C8*F8*G8</f>
        <v>19649.4804</v>
      </c>
      <c r="I8" s="23">
        <f t="shared" ref="I8" si="8">H8/$I$3</f>
        <v>1637.4567</v>
      </c>
      <c r="J8" s="23">
        <f t="shared" ref="J8" si="9">I8*$J$3</f>
        <v>1391.8381949999998</v>
      </c>
      <c r="K8" s="33">
        <f t="shared" ref="K8" si="10">H8*$K$3</f>
        <v>10905.461622000001</v>
      </c>
    </row>
    <row r="9" spans="1:11" x14ac:dyDescent="0.25">
      <c r="A9" s="32"/>
      <c r="B9" s="17"/>
      <c r="C9" s="17"/>
      <c r="D9" s="20"/>
      <c r="E9" s="21"/>
      <c r="F9" s="20"/>
      <c r="G9" s="20"/>
      <c r="H9" s="22"/>
      <c r="I9" s="23"/>
      <c r="J9" s="23"/>
      <c r="K9" s="33"/>
    </row>
    <row r="10" spans="1:11" ht="30" x14ac:dyDescent="0.25">
      <c r="A10" s="30" t="s">
        <v>53</v>
      </c>
      <c r="B10" s="17">
        <v>2470</v>
      </c>
      <c r="C10" s="17">
        <f t="shared" ref="C10:C11" si="11">B10*$C$3</f>
        <v>2717</v>
      </c>
      <c r="D10" s="20">
        <v>1.3</v>
      </c>
      <c r="E10" s="21">
        <f t="shared" ref="E10" si="12">C10*D10</f>
        <v>3532.1</v>
      </c>
      <c r="F10" s="20">
        <v>1.65</v>
      </c>
      <c r="G10" s="20">
        <v>1.8</v>
      </c>
      <c r="H10" s="22">
        <f t="shared" ref="H10" si="13">C10*F10*G10</f>
        <v>8069.4900000000007</v>
      </c>
      <c r="I10" s="23">
        <f t="shared" ref="I10" si="14">H10/$I$3</f>
        <v>672.4575000000001</v>
      </c>
      <c r="J10" s="23">
        <f t="shared" si="4"/>
        <v>571.58887500000003</v>
      </c>
      <c r="K10" s="33">
        <f t="shared" ref="K10" si="15">H10*$K$3</f>
        <v>4478.5669500000004</v>
      </c>
    </row>
    <row r="11" spans="1:11" x14ac:dyDescent="0.25">
      <c r="A11" s="17" t="s">
        <v>58</v>
      </c>
      <c r="B11" s="17">
        <v>3730</v>
      </c>
      <c r="C11" s="17">
        <f t="shared" si="11"/>
        <v>4103</v>
      </c>
      <c r="D11" s="20">
        <v>2.2999999999999998</v>
      </c>
      <c r="E11" s="21">
        <f t="shared" ref="E11" si="16">C11*D11</f>
        <v>9436.9</v>
      </c>
      <c r="F11" s="20">
        <v>1.65</v>
      </c>
      <c r="G11" s="20">
        <v>1.8</v>
      </c>
      <c r="H11" s="22">
        <f t="shared" ref="H11" si="17">C11*F11*G11</f>
        <v>12185.91</v>
      </c>
      <c r="I11" s="23">
        <f t="shared" ref="I11" si="18">H11/$I$3</f>
        <v>1015.4924999999999</v>
      </c>
      <c r="J11" s="23">
        <f t="shared" ref="J11" si="19">I11*$J$3</f>
        <v>863.16862499999991</v>
      </c>
      <c r="K11" s="33">
        <f t="shared" ref="K11" si="20">H11*$K$3</f>
        <v>6763.1800500000008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1"/>
  <sheetViews>
    <sheetView workbookViewId="0">
      <selection activeCell="T10" sqref="T10:U10"/>
    </sheetView>
  </sheetViews>
  <sheetFormatPr baseColWidth="10" defaultColWidth="11.42578125" defaultRowHeight="15" x14ac:dyDescent="0.25"/>
  <cols>
    <col min="1" max="1" width="26.570312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4" style="18" hidden="1" customWidth="1"/>
    <col min="10" max="10" width="15.85546875" style="18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29" t="s">
        <v>30</v>
      </c>
      <c r="G2" s="29" t="s">
        <v>31</v>
      </c>
      <c r="H2" s="29" t="s">
        <v>32</v>
      </c>
      <c r="I2" s="31" t="s">
        <v>48</v>
      </c>
      <c r="J2" s="31" t="s">
        <v>54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0.85</v>
      </c>
      <c r="K3" s="17">
        <v>0.55500000000000005</v>
      </c>
    </row>
    <row r="4" spans="1:11" x14ac:dyDescent="0.25">
      <c r="A4" s="26" t="s">
        <v>49</v>
      </c>
      <c r="B4" s="17">
        <v>665</v>
      </c>
      <c r="C4" s="17">
        <f t="shared" ref="C4:C8" si="0">B4*$C$3</f>
        <v>731.50000000000011</v>
      </c>
      <c r="D4" s="20">
        <v>1.3</v>
      </c>
      <c r="E4" s="21">
        <f t="shared" ref="E4:E8" si="1">C4*D4</f>
        <v>950.95000000000016</v>
      </c>
      <c r="F4" s="20">
        <v>1.7</v>
      </c>
      <c r="G4" s="20">
        <v>1.8</v>
      </c>
      <c r="H4" s="22">
        <f t="shared" ref="H4:H8" si="2">C4*F4*G4</f>
        <v>2238.3900000000003</v>
      </c>
      <c r="I4" s="23">
        <f t="shared" ref="I4:I8" si="3">H4/$I$3</f>
        <v>186.53250000000003</v>
      </c>
      <c r="J4" s="23">
        <f>I4*$J$3</f>
        <v>158.55262500000001</v>
      </c>
      <c r="K4" s="33">
        <f>H4*$K$3</f>
        <v>1242.3064500000003</v>
      </c>
    </row>
    <row r="5" spans="1:11" x14ac:dyDescent="0.25">
      <c r="A5" s="26" t="s">
        <v>55</v>
      </c>
      <c r="B5" s="17">
        <v>4910</v>
      </c>
      <c r="C5" s="17">
        <f t="shared" si="0"/>
        <v>5401</v>
      </c>
      <c r="D5" s="20">
        <v>1.3</v>
      </c>
      <c r="E5" s="21">
        <f t="shared" si="1"/>
        <v>7021.3</v>
      </c>
      <c r="F5" s="20">
        <v>1.65</v>
      </c>
      <c r="G5" s="20">
        <v>1.8</v>
      </c>
      <c r="H5" s="22">
        <f t="shared" si="2"/>
        <v>16040.97</v>
      </c>
      <c r="I5" s="23">
        <f t="shared" si="3"/>
        <v>1336.7474999999999</v>
      </c>
      <c r="J5" s="23">
        <f t="shared" ref="J5:J11" si="4">I5*$J$3</f>
        <v>1136.235375</v>
      </c>
      <c r="K5" s="33">
        <f t="shared" ref="K5:K8" si="5">H5*$K$3</f>
        <v>8902.7383499999996</v>
      </c>
    </row>
    <row r="6" spans="1:11" x14ac:dyDescent="0.25">
      <c r="A6" s="26" t="s">
        <v>56</v>
      </c>
      <c r="B6" s="17">
        <v>4910</v>
      </c>
      <c r="C6" s="17">
        <f t="shared" si="0"/>
        <v>5401</v>
      </c>
      <c r="D6" s="20">
        <v>1.3</v>
      </c>
      <c r="E6" s="21">
        <f t="shared" si="1"/>
        <v>7021.3</v>
      </c>
      <c r="F6" s="20">
        <v>1.65</v>
      </c>
      <c r="G6" s="20">
        <v>1.8</v>
      </c>
      <c r="H6" s="22">
        <f t="shared" si="2"/>
        <v>16040.97</v>
      </c>
      <c r="I6" s="23">
        <f t="shared" si="3"/>
        <v>1336.7474999999999</v>
      </c>
      <c r="J6" s="23">
        <f t="shared" si="4"/>
        <v>1136.235375</v>
      </c>
      <c r="K6" s="33">
        <f t="shared" si="5"/>
        <v>8902.7383499999996</v>
      </c>
    </row>
    <row r="7" spans="1:11" ht="30" x14ac:dyDescent="0.25">
      <c r="A7" s="32" t="s">
        <v>57</v>
      </c>
      <c r="B7" s="17">
        <v>4910</v>
      </c>
      <c r="C7" s="17">
        <f t="shared" si="0"/>
        <v>5401</v>
      </c>
      <c r="D7" s="20">
        <v>1.3</v>
      </c>
      <c r="E7" s="21">
        <f t="shared" si="1"/>
        <v>7021.3</v>
      </c>
      <c r="F7" s="20">
        <v>1.48</v>
      </c>
      <c r="G7" s="20">
        <v>1.8</v>
      </c>
      <c r="H7" s="22">
        <f t="shared" si="2"/>
        <v>14388.263999999999</v>
      </c>
      <c r="I7" s="23">
        <f t="shared" si="3"/>
        <v>1199.0219999999999</v>
      </c>
      <c r="J7" s="23">
        <f t="shared" si="4"/>
        <v>1019.1686999999999</v>
      </c>
      <c r="K7" s="33">
        <f t="shared" si="5"/>
        <v>7985.4865200000004</v>
      </c>
    </row>
    <row r="8" spans="1:11" ht="45" x14ac:dyDescent="0.25">
      <c r="A8" s="32" t="s">
        <v>60</v>
      </c>
      <c r="B8" s="17">
        <v>6281</v>
      </c>
      <c r="C8" s="17">
        <f t="shared" si="0"/>
        <v>6909.1</v>
      </c>
      <c r="D8" s="20">
        <v>1.3</v>
      </c>
      <c r="E8" s="21">
        <f t="shared" si="1"/>
        <v>8981.83</v>
      </c>
      <c r="F8" s="20">
        <v>1.58</v>
      </c>
      <c r="G8" s="20">
        <v>1.8</v>
      </c>
      <c r="H8" s="22">
        <f t="shared" si="2"/>
        <v>19649.4804</v>
      </c>
      <c r="I8" s="23">
        <f t="shared" si="3"/>
        <v>1637.4567</v>
      </c>
      <c r="J8" s="23">
        <f t="shared" si="4"/>
        <v>1391.8381949999998</v>
      </c>
      <c r="K8" s="33">
        <f t="shared" si="5"/>
        <v>10905.461622000001</v>
      </c>
    </row>
    <row r="9" spans="1:11" x14ac:dyDescent="0.25">
      <c r="A9" s="32"/>
      <c r="B9" s="17"/>
      <c r="C9" s="17"/>
      <c r="D9" s="20"/>
      <c r="E9" s="21"/>
      <c r="F9" s="20"/>
      <c r="G9" s="20"/>
      <c r="H9" s="22"/>
      <c r="I9" s="23"/>
      <c r="J9" s="23"/>
      <c r="K9" s="33"/>
    </row>
    <row r="10" spans="1:11" ht="30" x14ac:dyDescent="0.25">
      <c r="A10" s="30" t="s">
        <v>53</v>
      </c>
      <c r="B10" s="17">
        <v>2470</v>
      </c>
      <c r="C10" s="17">
        <f t="shared" ref="C10:C11" si="6">B10*$C$3</f>
        <v>2717</v>
      </c>
      <c r="D10" s="20">
        <v>1.3</v>
      </c>
      <c r="E10" s="21">
        <f t="shared" ref="E10:E11" si="7">C10*D10</f>
        <v>3532.1</v>
      </c>
      <c r="F10" s="20">
        <v>1.65</v>
      </c>
      <c r="G10" s="20">
        <v>1.8</v>
      </c>
      <c r="H10" s="22">
        <f t="shared" ref="H10:H11" si="8">C10*F10*G10</f>
        <v>8069.4900000000007</v>
      </c>
      <c r="I10" s="23">
        <f t="shared" ref="I10:I11" si="9">H10/$I$3</f>
        <v>672.4575000000001</v>
      </c>
      <c r="J10" s="23">
        <f t="shared" si="4"/>
        <v>571.58887500000003</v>
      </c>
      <c r="K10" s="33">
        <f t="shared" ref="K10:K11" si="10">H10*$K$3</f>
        <v>4478.5669500000004</v>
      </c>
    </row>
    <row r="11" spans="1:11" x14ac:dyDescent="0.25">
      <c r="A11" s="17" t="s">
        <v>58</v>
      </c>
      <c r="B11" s="17">
        <v>3730</v>
      </c>
      <c r="C11" s="17">
        <f t="shared" si="6"/>
        <v>4103</v>
      </c>
      <c r="D11" s="20">
        <v>2.2999999999999998</v>
      </c>
      <c r="E11" s="21">
        <f t="shared" si="7"/>
        <v>9436.9</v>
      </c>
      <c r="F11" s="20">
        <v>1.65</v>
      </c>
      <c r="G11" s="20">
        <v>1.8</v>
      </c>
      <c r="H11" s="22">
        <f t="shared" si="8"/>
        <v>12185.91</v>
      </c>
      <c r="I11" s="23">
        <f t="shared" si="9"/>
        <v>1015.4924999999999</v>
      </c>
      <c r="J11" s="23">
        <f t="shared" si="4"/>
        <v>863.16862499999991</v>
      </c>
      <c r="K11" s="33">
        <f t="shared" si="10"/>
        <v>6763.1800500000008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topLeftCell="A4" workbookViewId="0">
      <selection activeCell="B4" sqref="B1:I1048576"/>
    </sheetView>
  </sheetViews>
  <sheetFormatPr baseColWidth="10" defaultColWidth="11.42578125" defaultRowHeight="15" x14ac:dyDescent="0.25"/>
  <cols>
    <col min="1" max="1" width="26.570312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4" style="18" hidden="1" customWidth="1"/>
    <col min="10" max="10" width="15.85546875" style="18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29" t="s">
        <v>30</v>
      </c>
      <c r="G2" s="29" t="s">
        <v>31</v>
      </c>
      <c r="H2" s="29" t="s">
        <v>32</v>
      </c>
      <c r="I2" s="31" t="s">
        <v>48</v>
      </c>
      <c r="J2" s="31" t="s">
        <v>54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0.85</v>
      </c>
      <c r="K3" s="17">
        <v>0.55500000000000005</v>
      </c>
    </row>
    <row r="4" spans="1:11" x14ac:dyDescent="0.25">
      <c r="A4" s="26" t="s">
        <v>49</v>
      </c>
      <c r="B4" s="17">
        <v>665</v>
      </c>
      <c r="C4" s="17">
        <f t="shared" ref="C4:C10" si="0">B4*$C$3</f>
        <v>731.50000000000011</v>
      </c>
      <c r="D4" s="20">
        <v>1.3</v>
      </c>
      <c r="E4" s="21">
        <f t="shared" ref="E4:E8" si="1">C4*D4</f>
        <v>950.95000000000016</v>
      </c>
      <c r="F4" s="20">
        <v>1.7</v>
      </c>
      <c r="G4" s="20">
        <v>1.8</v>
      </c>
      <c r="H4" s="22">
        <f t="shared" ref="H4:H8" si="2">C4*F4*G4</f>
        <v>2238.3900000000003</v>
      </c>
      <c r="I4" s="23">
        <f t="shared" ref="I4:I8" si="3">H4/$I$3</f>
        <v>186.53250000000003</v>
      </c>
      <c r="J4" s="23">
        <f>I4*$J$3</f>
        <v>158.55262500000001</v>
      </c>
      <c r="K4" s="33">
        <f>H4*$K$3</f>
        <v>1242.3064500000003</v>
      </c>
    </row>
    <row r="5" spans="1:11" x14ac:dyDescent="0.25">
      <c r="A5" s="26" t="s">
        <v>55</v>
      </c>
      <c r="B5" s="17">
        <v>5030</v>
      </c>
      <c r="C5" s="17">
        <f t="shared" si="0"/>
        <v>5533</v>
      </c>
      <c r="D5" s="20">
        <v>1.3</v>
      </c>
      <c r="E5" s="21">
        <f t="shared" si="1"/>
        <v>7192.9000000000005</v>
      </c>
      <c r="F5" s="20">
        <v>1.65</v>
      </c>
      <c r="G5" s="20">
        <v>1.8</v>
      </c>
      <c r="H5" s="22">
        <f t="shared" si="2"/>
        <v>16433.009999999998</v>
      </c>
      <c r="I5" s="23">
        <f t="shared" si="3"/>
        <v>1369.4174999999998</v>
      </c>
      <c r="J5" s="23">
        <f t="shared" ref="J5:J19" si="4">I5*$J$3</f>
        <v>1164.0048749999999</v>
      </c>
      <c r="K5" s="33">
        <f t="shared" ref="K5:K8" si="5">H5*$K$3</f>
        <v>9120.3205500000004</v>
      </c>
    </row>
    <row r="6" spans="1:11" x14ac:dyDescent="0.25">
      <c r="A6" s="26" t="s">
        <v>56</v>
      </c>
      <c r="B6" s="17">
        <v>5030</v>
      </c>
      <c r="C6" s="17">
        <f t="shared" si="0"/>
        <v>5533</v>
      </c>
      <c r="D6" s="20">
        <v>1.3</v>
      </c>
      <c r="E6" s="21">
        <f t="shared" si="1"/>
        <v>7192.9000000000005</v>
      </c>
      <c r="F6" s="20">
        <v>1.65</v>
      </c>
      <c r="G6" s="20">
        <v>1.8</v>
      </c>
      <c r="H6" s="22">
        <f t="shared" si="2"/>
        <v>16433.009999999998</v>
      </c>
      <c r="I6" s="23">
        <f t="shared" si="3"/>
        <v>1369.4174999999998</v>
      </c>
      <c r="J6" s="23">
        <f t="shared" si="4"/>
        <v>1164.0048749999999</v>
      </c>
      <c r="K6" s="33">
        <f t="shared" si="5"/>
        <v>9120.3205500000004</v>
      </c>
    </row>
    <row r="7" spans="1:11" ht="30" x14ac:dyDescent="0.25">
      <c r="A7" s="32" t="s">
        <v>57</v>
      </c>
      <c r="B7" s="17">
        <v>4910</v>
      </c>
      <c r="C7" s="17">
        <f t="shared" si="0"/>
        <v>5401</v>
      </c>
      <c r="D7" s="20">
        <v>1.3</v>
      </c>
      <c r="E7" s="21">
        <f t="shared" si="1"/>
        <v>7021.3</v>
      </c>
      <c r="F7" s="20">
        <v>1.48</v>
      </c>
      <c r="G7" s="20">
        <v>1.8</v>
      </c>
      <c r="H7" s="22">
        <f t="shared" si="2"/>
        <v>14388.263999999999</v>
      </c>
      <c r="I7" s="23">
        <f t="shared" si="3"/>
        <v>1199.0219999999999</v>
      </c>
      <c r="J7" s="23">
        <f t="shared" si="4"/>
        <v>1019.1686999999999</v>
      </c>
      <c r="K7" s="33">
        <f t="shared" si="5"/>
        <v>7985.4865200000004</v>
      </c>
    </row>
    <row r="8" spans="1:11" ht="45" x14ac:dyDescent="0.25">
      <c r="A8" s="32" t="s">
        <v>60</v>
      </c>
      <c r="B8" s="17">
        <v>6980</v>
      </c>
      <c r="C8" s="17">
        <f t="shared" si="0"/>
        <v>7678.0000000000009</v>
      </c>
      <c r="D8" s="20">
        <v>1.3</v>
      </c>
      <c r="E8" s="21">
        <f t="shared" si="1"/>
        <v>9981.4000000000015</v>
      </c>
      <c r="F8" s="20">
        <v>1.58</v>
      </c>
      <c r="G8" s="20">
        <v>1.8</v>
      </c>
      <c r="H8" s="22">
        <f t="shared" si="2"/>
        <v>21836.232000000004</v>
      </c>
      <c r="I8" s="23">
        <f t="shared" si="3"/>
        <v>1819.6860000000004</v>
      </c>
      <c r="J8" s="23">
        <f t="shared" si="4"/>
        <v>1546.7331000000004</v>
      </c>
      <c r="K8" s="33">
        <f t="shared" si="5"/>
        <v>12119.108760000003</v>
      </c>
    </row>
    <row r="9" spans="1:11" ht="19.5" customHeight="1" x14ac:dyDescent="0.25">
      <c r="A9" s="32" t="s">
        <v>61</v>
      </c>
      <c r="B9" s="17">
        <v>3465</v>
      </c>
      <c r="C9" s="17">
        <f t="shared" si="0"/>
        <v>3811.5000000000005</v>
      </c>
      <c r="D9" s="20">
        <v>1.3</v>
      </c>
      <c r="E9" s="21">
        <f t="shared" ref="E9:E10" si="6">C9*D9</f>
        <v>4954.9500000000007</v>
      </c>
      <c r="F9" s="20">
        <v>1.65</v>
      </c>
      <c r="G9" s="20">
        <v>1.8</v>
      </c>
      <c r="H9" s="22">
        <f t="shared" ref="H9:H10" si="7">C9*F9*G9</f>
        <v>11320.155000000001</v>
      </c>
      <c r="I9" s="23">
        <f t="shared" ref="I9:I10" si="8">H9/$I$3</f>
        <v>943.34625000000005</v>
      </c>
      <c r="J9" s="23">
        <f t="shared" ref="J9:J10" si="9">I9*$J$3</f>
        <v>801.8443125</v>
      </c>
      <c r="K9" s="33">
        <f t="shared" ref="K9:K10" si="10">H9*$K$3</f>
        <v>6282.6860250000009</v>
      </c>
    </row>
    <row r="10" spans="1:11" ht="18" customHeight="1" x14ac:dyDescent="0.25">
      <c r="A10" s="32" t="s">
        <v>65</v>
      </c>
      <c r="B10" s="17">
        <v>2490</v>
      </c>
      <c r="C10" s="17">
        <f t="shared" si="0"/>
        <v>2739</v>
      </c>
      <c r="D10" s="20">
        <v>1.3</v>
      </c>
      <c r="E10" s="21">
        <f t="shared" si="6"/>
        <v>3560.7000000000003</v>
      </c>
      <c r="F10" s="20">
        <v>1.7</v>
      </c>
      <c r="G10" s="20">
        <v>1.8</v>
      </c>
      <c r="H10" s="22">
        <f t="shared" si="7"/>
        <v>8381.34</v>
      </c>
      <c r="I10" s="23">
        <f t="shared" si="8"/>
        <v>698.44500000000005</v>
      </c>
      <c r="J10" s="23">
        <f t="shared" si="9"/>
        <v>593.67825000000005</v>
      </c>
      <c r="K10" s="33">
        <f t="shared" si="10"/>
        <v>4651.6437000000005</v>
      </c>
    </row>
    <row r="11" spans="1:11" x14ac:dyDescent="0.25">
      <c r="A11" s="32"/>
      <c r="B11" s="17"/>
      <c r="C11" s="17"/>
      <c r="D11" s="20"/>
      <c r="E11" s="21"/>
      <c r="F11" s="20"/>
      <c r="G11" s="20"/>
      <c r="H11" s="22"/>
      <c r="I11" s="23"/>
      <c r="J11" s="23"/>
      <c r="K11" s="33"/>
    </row>
    <row r="12" spans="1:11" ht="21.75" customHeight="1" x14ac:dyDescent="0.25">
      <c r="A12" s="32" t="s">
        <v>63</v>
      </c>
      <c r="B12" s="17">
        <v>3255</v>
      </c>
      <c r="C12" s="17">
        <f t="shared" ref="C12:C13" si="11">B12*$C$3</f>
        <v>3580.5000000000005</v>
      </c>
      <c r="D12" s="20">
        <v>1.3</v>
      </c>
      <c r="E12" s="21">
        <f t="shared" ref="E12:E13" si="12">C12*D12</f>
        <v>4654.6500000000005</v>
      </c>
      <c r="F12" s="20">
        <v>1.7</v>
      </c>
      <c r="G12" s="20">
        <v>1.8</v>
      </c>
      <c r="H12" s="22">
        <f t="shared" ref="H12:H13" si="13">C12*F12*G12</f>
        <v>10956.330000000002</v>
      </c>
      <c r="I12" s="23">
        <f t="shared" ref="I12:I13" si="14">H12/$I$3</f>
        <v>913.02750000000015</v>
      </c>
      <c r="J12" s="23">
        <f t="shared" ref="J12:J13" si="15">I12*$J$3</f>
        <v>776.07337500000006</v>
      </c>
      <c r="K12" s="33">
        <f t="shared" ref="K12:K13" si="16">H12*$K$3</f>
        <v>6080.7631500000016</v>
      </c>
    </row>
    <row r="13" spans="1:11" ht="21.75" customHeight="1" x14ac:dyDescent="0.25">
      <c r="A13" s="32" t="s">
        <v>64</v>
      </c>
      <c r="B13" s="17">
        <v>3090</v>
      </c>
      <c r="C13" s="17">
        <f t="shared" si="11"/>
        <v>3399.0000000000005</v>
      </c>
      <c r="D13" s="20">
        <v>1.3</v>
      </c>
      <c r="E13" s="21">
        <f t="shared" si="12"/>
        <v>4418.7000000000007</v>
      </c>
      <c r="F13" s="20">
        <v>1.7</v>
      </c>
      <c r="G13" s="20">
        <v>1.8</v>
      </c>
      <c r="H13" s="22">
        <f t="shared" si="13"/>
        <v>10400.94</v>
      </c>
      <c r="I13" s="23">
        <f t="shared" si="14"/>
        <v>866.745</v>
      </c>
      <c r="J13" s="23">
        <f t="shared" si="15"/>
        <v>736.73325</v>
      </c>
      <c r="K13" s="33">
        <f t="shared" si="16"/>
        <v>5772.5217000000011</v>
      </c>
    </row>
    <row r="14" spans="1:11" ht="30" x14ac:dyDescent="0.25">
      <c r="A14" s="30" t="s">
        <v>53</v>
      </c>
      <c r="B14" s="17">
        <v>2625</v>
      </c>
      <c r="C14" s="17">
        <f t="shared" ref="C14:C19" si="17">B14*$C$3</f>
        <v>2887.5000000000005</v>
      </c>
      <c r="D14" s="20">
        <v>1.3</v>
      </c>
      <c r="E14" s="21">
        <f t="shared" ref="E14:E19" si="18">C14*D14</f>
        <v>3753.7500000000009</v>
      </c>
      <c r="F14" s="20">
        <v>1.7</v>
      </c>
      <c r="G14" s="20">
        <v>1.8</v>
      </c>
      <c r="H14" s="22">
        <f t="shared" ref="H14:H19" si="19">C14*F14*G14</f>
        <v>8835.7500000000018</v>
      </c>
      <c r="I14" s="23">
        <f t="shared" ref="I14:I19" si="20">H14/$I$3</f>
        <v>736.31250000000011</v>
      </c>
      <c r="J14" s="23">
        <f t="shared" si="4"/>
        <v>625.86562500000014</v>
      </c>
      <c r="K14" s="33">
        <f t="shared" ref="K14:K19" si="21">H14*$K$3</f>
        <v>4903.8412500000013</v>
      </c>
    </row>
    <row r="15" spans="1:11" ht="30" x14ac:dyDescent="0.25">
      <c r="A15" s="30" t="s">
        <v>62</v>
      </c>
      <c r="B15" s="17">
        <v>1560</v>
      </c>
      <c r="C15" s="17">
        <f t="shared" ref="C15" si="22">B15*$C$3</f>
        <v>1716.0000000000002</v>
      </c>
      <c r="D15" s="20">
        <v>1.3</v>
      </c>
      <c r="E15" s="21">
        <f t="shared" ref="E15" si="23">C15*D15</f>
        <v>2230.8000000000002</v>
      </c>
      <c r="F15" s="20">
        <v>1.7</v>
      </c>
      <c r="G15" s="20">
        <v>1.8</v>
      </c>
      <c r="H15" s="22">
        <f t="shared" ref="H15" si="24">C15*F15*G15</f>
        <v>5250.9600000000009</v>
      </c>
      <c r="I15" s="23">
        <f t="shared" ref="I15" si="25">H15/$I$3</f>
        <v>437.5800000000001</v>
      </c>
      <c r="J15" s="23">
        <f t="shared" ref="J15" si="26">I15*$J$3</f>
        <v>371.9430000000001</v>
      </c>
      <c r="K15" s="33">
        <f t="shared" ref="K15" si="27">H15*$K$3</f>
        <v>2914.2828000000009</v>
      </c>
    </row>
    <row r="16" spans="1:11" x14ac:dyDescent="0.25">
      <c r="A16" s="30"/>
      <c r="B16" s="17"/>
      <c r="C16" s="17"/>
      <c r="D16" s="20"/>
      <c r="E16" s="21"/>
      <c r="F16" s="20"/>
      <c r="G16" s="20"/>
      <c r="H16" s="22"/>
      <c r="I16" s="23"/>
      <c r="J16" s="23"/>
      <c r="K16" s="33"/>
    </row>
    <row r="17" spans="1:11" x14ac:dyDescent="0.25">
      <c r="A17" s="30"/>
      <c r="B17" s="17"/>
      <c r="C17" s="17"/>
      <c r="D17" s="20"/>
      <c r="E17" s="21"/>
      <c r="F17" s="20"/>
      <c r="G17" s="20"/>
      <c r="H17" s="22"/>
      <c r="I17" s="23"/>
      <c r="J17" s="23"/>
      <c r="K17" s="33"/>
    </row>
    <row r="18" spans="1:11" x14ac:dyDescent="0.25">
      <c r="A18" s="30"/>
      <c r="B18" s="17"/>
      <c r="C18" s="17"/>
      <c r="D18" s="20"/>
      <c r="E18" s="21"/>
      <c r="F18" s="20"/>
      <c r="G18" s="20"/>
      <c r="H18" s="22"/>
      <c r="I18" s="23"/>
      <c r="J18" s="23"/>
      <c r="K18" s="33"/>
    </row>
    <row r="19" spans="1:11" x14ac:dyDescent="0.25">
      <c r="A19" s="17" t="s">
        <v>58</v>
      </c>
      <c r="B19" s="17">
        <v>4190</v>
      </c>
      <c r="C19" s="17">
        <f t="shared" si="17"/>
        <v>4609</v>
      </c>
      <c r="D19" s="20">
        <v>1.3</v>
      </c>
      <c r="E19" s="21">
        <f t="shared" si="18"/>
        <v>5991.7</v>
      </c>
      <c r="F19" s="20">
        <v>1.65</v>
      </c>
      <c r="G19" s="20">
        <v>1.8</v>
      </c>
      <c r="H19" s="22">
        <f t="shared" si="19"/>
        <v>13688.73</v>
      </c>
      <c r="I19" s="23">
        <f t="shared" si="20"/>
        <v>1140.7275</v>
      </c>
      <c r="J19" s="23">
        <f t="shared" si="4"/>
        <v>969.6183749999999</v>
      </c>
      <c r="K19" s="33">
        <f t="shared" si="21"/>
        <v>7597.2451500000006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3"/>
  <sheetViews>
    <sheetView topLeftCell="A16" workbookViewId="0">
      <selection activeCell="B1" sqref="B1:I1048576"/>
    </sheetView>
  </sheetViews>
  <sheetFormatPr baseColWidth="10" defaultColWidth="11.42578125" defaultRowHeight="15" x14ac:dyDescent="0.25"/>
  <cols>
    <col min="1" max="1" width="26.570312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4" style="18" hidden="1" customWidth="1"/>
    <col min="10" max="10" width="15.85546875" style="18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29" t="s">
        <v>30</v>
      </c>
      <c r="G2" s="29" t="s">
        <v>31</v>
      </c>
      <c r="H2" s="29" t="s">
        <v>32</v>
      </c>
      <c r="I2" s="31" t="s">
        <v>48</v>
      </c>
      <c r="J2" s="31" t="s">
        <v>54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0.85</v>
      </c>
      <c r="K3" s="17">
        <v>0.55500000000000005</v>
      </c>
    </row>
    <row r="4" spans="1:11" x14ac:dyDescent="0.25">
      <c r="A4" s="26" t="s">
        <v>49</v>
      </c>
      <c r="B4" s="17">
        <v>700</v>
      </c>
      <c r="C4" s="17">
        <f t="shared" ref="C4:C11" si="0">B4*$C$3</f>
        <v>770.00000000000011</v>
      </c>
      <c r="D4" s="20">
        <v>1.3</v>
      </c>
      <c r="E4" s="21">
        <f t="shared" ref="E4:E11" si="1">C4*D4</f>
        <v>1001.0000000000002</v>
      </c>
      <c r="F4" s="20">
        <v>1.7</v>
      </c>
      <c r="G4" s="20">
        <v>1.8</v>
      </c>
      <c r="H4" s="22">
        <f t="shared" ref="H4:H11" si="2">C4*F4*G4</f>
        <v>2356.2000000000003</v>
      </c>
      <c r="I4" s="23">
        <f t="shared" ref="I4:I11" si="3">H4/$I$3</f>
        <v>196.35000000000002</v>
      </c>
      <c r="J4" s="23">
        <f>I4*$J$3</f>
        <v>166.89750000000001</v>
      </c>
      <c r="K4" s="33">
        <f>H4*$K$3</f>
        <v>1307.6910000000003</v>
      </c>
    </row>
    <row r="5" spans="1:11" x14ac:dyDescent="0.25">
      <c r="A5" s="26" t="s">
        <v>55</v>
      </c>
      <c r="B5" s="17">
        <v>5030</v>
      </c>
      <c r="C5" s="17">
        <f t="shared" si="0"/>
        <v>5533</v>
      </c>
      <c r="D5" s="20">
        <v>1.3</v>
      </c>
      <c r="E5" s="21">
        <f t="shared" si="1"/>
        <v>7192.9000000000005</v>
      </c>
      <c r="F5" s="20">
        <v>1.65</v>
      </c>
      <c r="G5" s="20">
        <v>1.8</v>
      </c>
      <c r="H5" s="22">
        <f t="shared" si="2"/>
        <v>16433.009999999998</v>
      </c>
      <c r="I5" s="23">
        <f t="shared" si="3"/>
        <v>1369.4174999999998</v>
      </c>
      <c r="J5" s="23">
        <f t="shared" ref="J5:J23" si="4">I5*$J$3</f>
        <v>1164.0048749999999</v>
      </c>
      <c r="K5" s="33">
        <f t="shared" ref="K5:K11" si="5">H5*$K$3</f>
        <v>9120.3205500000004</v>
      </c>
    </row>
    <row r="6" spans="1:11" x14ac:dyDescent="0.25">
      <c r="A6" s="26" t="s">
        <v>56</v>
      </c>
      <c r="B6" s="17">
        <v>5030</v>
      </c>
      <c r="C6" s="17">
        <f t="shared" si="0"/>
        <v>5533</v>
      </c>
      <c r="D6" s="20">
        <v>1.3</v>
      </c>
      <c r="E6" s="21">
        <f t="shared" si="1"/>
        <v>7192.9000000000005</v>
      </c>
      <c r="F6" s="20">
        <v>1.65</v>
      </c>
      <c r="G6" s="20">
        <v>1.8</v>
      </c>
      <c r="H6" s="22">
        <f t="shared" si="2"/>
        <v>16433.009999999998</v>
      </c>
      <c r="I6" s="23">
        <f t="shared" si="3"/>
        <v>1369.4174999999998</v>
      </c>
      <c r="J6" s="23">
        <f t="shared" si="4"/>
        <v>1164.0048749999999</v>
      </c>
      <c r="K6" s="33">
        <f t="shared" si="5"/>
        <v>9120.3205500000004</v>
      </c>
    </row>
    <row r="7" spans="1:11" x14ac:dyDescent="0.25">
      <c r="A7" s="32" t="s">
        <v>74</v>
      </c>
      <c r="B7" s="17">
        <v>5030</v>
      </c>
      <c r="C7" s="17">
        <f t="shared" si="0"/>
        <v>5533</v>
      </c>
      <c r="D7" s="20">
        <v>1.3</v>
      </c>
      <c r="E7" s="21">
        <f t="shared" si="1"/>
        <v>7192.9000000000005</v>
      </c>
      <c r="F7" s="20">
        <v>1.6</v>
      </c>
      <c r="G7" s="20">
        <v>1.8</v>
      </c>
      <c r="H7" s="22">
        <f t="shared" si="2"/>
        <v>15935.040000000003</v>
      </c>
      <c r="I7" s="23">
        <f t="shared" si="3"/>
        <v>1327.9200000000003</v>
      </c>
      <c r="J7" s="23">
        <f t="shared" si="4"/>
        <v>1128.7320000000002</v>
      </c>
      <c r="K7" s="33">
        <f t="shared" si="5"/>
        <v>8843.9472000000023</v>
      </c>
    </row>
    <row r="8" spans="1:11" ht="45" x14ac:dyDescent="0.25">
      <c r="A8" s="32" t="s">
        <v>60</v>
      </c>
      <c r="B8" s="17">
        <v>6980</v>
      </c>
      <c r="C8" s="17">
        <f t="shared" si="0"/>
        <v>7678.0000000000009</v>
      </c>
      <c r="D8" s="20">
        <v>1.3</v>
      </c>
      <c r="E8" s="21">
        <f t="shared" si="1"/>
        <v>9981.4000000000015</v>
      </c>
      <c r="F8" s="20">
        <v>1.58</v>
      </c>
      <c r="G8" s="20">
        <v>1.8</v>
      </c>
      <c r="H8" s="22">
        <f t="shared" si="2"/>
        <v>21836.232000000004</v>
      </c>
      <c r="I8" s="23">
        <f t="shared" si="3"/>
        <v>1819.6860000000004</v>
      </c>
      <c r="J8" s="23">
        <f t="shared" si="4"/>
        <v>1546.7331000000004</v>
      </c>
      <c r="K8" s="33">
        <f t="shared" si="5"/>
        <v>12119.108760000003</v>
      </c>
    </row>
    <row r="9" spans="1:11" ht="30" x14ac:dyDescent="0.25">
      <c r="A9" s="32" t="s">
        <v>72</v>
      </c>
      <c r="B9" s="17">
        <v>3465</v>
      </c>
      <c r="C9" s="17">
        <f t="shared" si="0"/>
        <v>3811.5000000000005</v>
      </c>
      <c r="D9" s="20">
        <v>1.3</v>
      </c>
      <c r="E9" s="21">
        <f t="shared" si="1"/>
        <v>4954.9500000000007</v>
      </c>
      <c r="F9" s="20">
        <v>1.65</v>
      </c>
      <c r="G9" s="20">
        <v>1.8</v>
      </c>
      <c r="H9" s="22">
        <f t="shared" si="2"/>
        <v>11320.155000000001</v>
      </c>
      <c r="I9" s="23">
        <f t="shared" si="3"/>
        <v>943.34625000000005</v>
      </c>
      <c r="J9" s="23">
        <f t="shared" si="4"/>
        <v>801.8443125</v>
      </c>
      <c r="K9" s="33">
        <f t="shared" si="5"/>
        <v>6282.6860250000009</v>
      </c>
    </row>
    <row r="10" spans="1:11" ht="30" x14ac:dyDescent="0.25">
      <c r="A10" s="32" t="s">
        <v>73</v>
      </c>
      <c r="B10" s="17">
        <v>3245</v>
      </c>
      <c r="C10" s="17">
        <f t="shared" si="0"/>
        <v>3569.5000000000005</v>
      </c>
      <c r="D10" s="20">
        <v>2.2999999999999998</v>
      </c>
      <c r="E10" s="21">
        <f t="shared" ref="E10" si="6">C10*D10</f>
        <v>8209.85</v>
      </c>
      <c r="F10" s="20">
        <v>1.65</v>
      </c>
      <c r="G10" s="20">
        <v>1.8</v>
      </c>
      <c r="H10" s="22">
        <f t="shared" ref="H10" si="7">C10*F10*G10</f>
        <v>10601.415000000001</v>
      </c>
      <c r="I10" s="23">
        <f t="shared" ref="I10" si="8">H10/$I$3</f>
        <v>883.45125000000007</v>
      </c>
      <c r="J10" s="23">
        <f t="shared" ref="J10" si="9">I10*$J$3</f>
        <v>750.93356249999999</v>
      </c>
      <c r="K10" s="33">
        <f t="shared" ref="K10" si="10">H10*$K$3</f>
        <v>5883.7853250000007</v>
      </c>
    </row>
    <row r="11" spans="1:11" ht="18" customHeight="1" x14ac:dyDescent="0.25">
      <c r="A11" s="32" t="s">
        <v>65</v>
      </c>
      <c r="B11" s="17">
        <v>2490</v>
      </c>
      <c r="C11" s="17">
        <f t="shared" si="0"/>
        <v>2739</v>
      </c>
      <c r="D11" s="20">
        <v>1.3</v>
      </c>
      <c r="E11" s="21">
        <f t="shared" si="1"/>
        <v>3560.7000000000003</v>
      </c>
      <c r="F11" s="20">
        <v>1.7</v>
      </c>
      <c r="G11" s="20">
        <v>1.8</v>
      </c>
      <c r="H11" s="22">
        <f t="shared" si="2"/>
        <v>8381.34</v>
      </c>
      <c r="I11" s="23">
        <f t="shared" si="3"/>
        <v>698.44500000000005</v>
      </c>
      <c r="J11" s="23">
        <f t="shared" si="4"/>
        <v>593.67825000000005</v>
      </c>
      <c r="K11" s="33">
        <f t="shared" si="5"/>
        <v>4651.6437000000005</v>
      </c>
    </row>
    <row r="12" spans="1:11" x14ac:dyDescent="0.25">
      <c r="A12" s="32"/>
      <c r="B12" s="17"/>
      <c r="C12" s="17"/>
      <c r="D12" s="20"/>
      <c r="E12" s="21"/>
      <c r="F12" s="20"/>
      <c r="G12" s="20"/>
      <c r="H12" s="22"/>
      <c r="I12" s="23"/>
      <c r="J12" s="23"/>
      <c r="K12" s="33"/>
    </row>
    <row r="13" spans="1:11" ht="21.75" customHeight="1" x14ac:dyDescent="0.25">
      <c r="A13" s="32" t="s">
        <v>68</v>
      </c>
      <c r="B13" s="17">
        <v>3255</v>
      </c>
      <c r="C13" s="17">
        <f t="shared" ref="C13:C23" si="11">B13*$C$3</f>
        <v>3580.5000000000005</v>
      </c>
      <c r="D13" s="20">
        <v>1.3</v>
      </c>
      <c r="E13" s="21">
        <f t="shared" ref="E13:E23" si="12">C13*D13</f>
        <v>4654.6500000000005</v>
      </c>
      <c r="F13" s="20">
        <v>1.7</v>
      </c>
      <c r="G13" s="20">
        <v>1.8</v>
      </c>
      <c r="H13" s="22">
        <f t="shared" ref="H13:H23" si="13">C13*F13*G13</f>
        <v>10956.330000000002</v>
      </c>
      <c r="I13" s="23">
        <f t="shared" ref="I13:I23" si="14">H13/$I$3</f>
        <v>913.02750000000015</v>
      </c>
      <c r="J13" s="23">
        <f t="shared" ref="J13" si="15">I13*$J$3</f>
        <v>776.07337500000006</v>
      </c>
      <c r="K13" s="33">
        <f t="shared" ref="K13:K23" si="16">H13*$K$3</f>
        <v>6080.7631500000016</v>
      </c>
    </row>
    <row r="14" spans="1:11" ht="30" x14ac:dyDescent="0.25">
      <c r="A14" s="32" t="s">
        <v>69</v>
      </c>
      <c r="B14" s="17">
        <v>3675</v>
      </c>
      <c r="C14" s="17">
        <f t="shared" si="11"/>
        <v>4042.5000000000005</v>
      </c>
      <c r="D14" s="20">
        <v>2.2999999999999998</v>
      </c>
      <c r="E14" s="21">
        <f t="shared" ref="E14:E19" si="17">C14*D14</f>
        <v>9297.75</v>
      </c>
      <c r="F14" s="20">
        <v>1.7</v>
      </c>
      <c r="G14" s="20">
        <v>1.8</v>
      </c>
      <c r="H14" s="22">
        <f t="shared" ref="H14:H19" si="18">C14*F14*G14</f>
        <v>12370.050000000001</v>
      </c>
      <c r="I14" s="23">
        <f t="shared" ref="I14:I19" si="19">H14/$I$3</f>
        <v>1030.8375000000001</v>
      </c>
      <c r="J14" s="23">
        <f t="shared" ref="J14:J19" si="20">I14*$J$3</f>
        <v>876.21187500000008</v>
      </c>
      <c r="K14" s="33">
        <f t="shared" ref="K14:K19" si="21">H14*$K$3</f>
        <v>6865.3777500000015</v>
      </c>
    </row>
    <row r="15" spans="1:11" ht="30" x14ac:dyDescent="0.25">
      <c r="A15" s="32" t="s">
        <v>67</v>
      </c>
      <c r="B15" s="17">
        <v>2892</v>
      </c>
      <c r="C15" s="17">
        <f t="shared" si="11"/>
        <v>3181.2000000000003</v>
      </c>
      <c r="D15" s="20">
        <v>3.3</v>
      </c>
      <c r="E15" s="21">
        <f t="shared" si="17"/>
        <v>10497.960000000001</v>
      </c>
      <c r="F15" s="20">
        <v>1.7</v>
      </c>
      <c r="G15" s="20">
        <v>1.8</v>
      </c>
      <c r="H15" s="22">
        <f t="shared" si="18"/>
        <v>9734.4719999999998</v>
      </c>
      <c r="I15" s="23">
        <f t="shared" si="19"/>
        <v>811.20600000000002</v>
      </c>
      <c r="J15" s="23">
        <f t="shared" si="20"/>
        <v>689.52509999999995</v>
      </c>
      <c r="K15" s="33">
        <f t="shared" si="21"/>
        <v>5402.6319600000006</v>
      </c>
    </row>
    <row r="16" spans="1:11" ht="30" x14ac:dyDescent="0.25">
      <c r="A16" s="32" t="s">
        <v>70</v>
      </c>
      <c r="B16" s="17">
        <v>3100</v>
      </c>
      <c r="C16" s="17">
        <f t="shared" si="11"/>
        <v>3410.0000000000005</v>
      </c>
      <c r="D16" s="20">
        <v>4.3</v>
      </c>
      <c r="E16" s="21">
        <f t="shared" si="17"/>
        <v>14663.000000000002</v>
      </c>
      <c r="F16" s="20">
        <v>1.7</v>
      </c>
      <c r="G16" s="20">
        <v>1.8</v>
      </c>
      <c r="H16" s="22">
        <f t="shared" si="18"/>
        <v>10434.600000000002</v>
      </c>
      <c r="I16" s="23">
        <f t="shared" si="19"/>
        <v>869.55000000000018</v>
      </c>
      <c r="J16" s="23">
        <f t="shared" si="20"/>
        <v>739.11750000000018</v>
      </c>
      <c r="K16" s="33">
        <f t="shared" si="21"/>
        <v>5791.2030000000013</v>
      </c>
    </row>
    <row r="17" spans="1:11" x14ac:dyDescent="0.25">
      <c r="A17" s="30" t="s">
        <v>66</v>
      </c>
      <c r="B17" s="17">
        <v>2625</v>
      </c>
      <c r="C17" s="17">
        <f t="shared" si="11"/>
        <v>2887.5000000000005</v>
      </c>
      <c r="D17" s="20">
        <v>5.3</v>
      </c>
      <c r="E17" s="21">
        <f t="shared" si="17"/>
        <v>15303.750000000002</v>
      </c>
      <c r="F17" s="20">
        <v>1.7</v>
      </c>
      <c r="G17" s="20">
        <v>1.8</v>
      </c>
      <c r="H17" s="22">
        <f t="shared" si="18"/>
        <v>8835.7500000000018</v>
      </c>
      <c r="I17" s="23">
        <f t="shared" si="19"/>
        <v>736.31250000000011</v>
      </c>
      <c r="J17" s="23">
        <f t="shared" si="20"/>
        <v>625.86562500000014</v>
      </c>
      <c r="K17" s="33">
        <f t="shared" si="21"/>
        <v>4903.8412500000013</v>
      </c>
    </row>
    <row r="18" spans="1:11" ht="30" x14ac:dyDescent="0.25">
      <c r="A18" s="30" t="s">
        <v>71</v>
      </c>
      <c r="B18" s="17">
        <v>2800</v>
      </c>
      <c r="C18" s="17">
        <f t="shared" si="11"/>
        <v>3080.0000000000005</v>
      </c>
      <c r="D18" s="20">
        <v>6.3</v>
      </c>
      <c r="E18" s="21">
        <f t="shared" si="17"/>
        <v>19404.000000000004</v>
      </c>
      <c r="F18" s="20">
        <v>1.7</v>
      </c>
      <c r="G18" s="20">
        <v>1.8</v>
      </c>
      <c r="H18" s="22">
        <f t="shared" si="18"/>
        <v>9424.8000000000011</v>
      </c>
      <c r="I18" s="23">
        <f t="shared" si="19"/>
        <v>785.40000000000009</v>
      </c>
      <c r="J18" s="23">
        <f t="shared" si="20"/>
        <v>667.59</v>
      </c>
      <c r="K18" s="33">
        <f t="shared" si="21"/>
        <v>5230.764000000001</v>
      </c>
    </row>
    <row r="19" spans="1:11" ht="30" x14ac:dyDescent="0.25">
      <c r="A19" s="30" t="s">
        <v>62</v>
      </c>
      <c r="B19" s="17">
        <v>1560</v>
      </c>
      <c r="C19" s="17">
        <f t="shared" si="11"/>
        <v>1716.0000000000002</v>
      </c>
      <c r="D19" s="20">
        <v>7.3</v>
      </c>
      <c r="E19" s="21">
        <f t="shared" si="17"/>
        <v>12526.800000000001</v>
      </c>
      <c r="F19" s="20">
        <v>1.7</v>
      </c>
      <c r="G19" s="20">
        <v>1.8</v>
      </c>
      <c r="H19" s="22">
        <f t="shared" si="18"/>
        <v>5250.9600000000009</v>
      </c>
      <c r="I19" s="23">
        <f t="shared" si="19"/>
        <v>437.5800000000001</v>
      </c>
      <c r="J19" s="23">
        <f t="shared" si="20"/>
        <v>371.9430000000001</v>
      </c>
      <c r="K19" s="33">
        <f t="shared" si="21"/>
        <v>2914.2828000000009</v>
      </c>
    </row>
    <row r="20" spans="1:11" x14ac:dyDescent="0.25">
      <c r="A20" s="30"/>
      <c r="B20" s="17"/>
      <c r="C20" s="17"/>
      <c r="D20" s="20"/>
      <c r="E20" s="21"/>
      <c r="F20" s="20"/>
      <c r="G20" s="20"/>
      <c r="H20" s="22"/>
      <c r="I20" s="23"/>
      <c r="J20" s="23"/>
      <c r="K20" s="33"/>
    </row>
    <row r="21" spans="1:11" x14ac:dyDescent="0.25">
      <c r="A21" s="30"/>
      <c r="B21" s="17"/>
      <c r="C21" s="17"/>
      <c r="D21" s="20"/>
      <c r="E21" s="21"/>
      <c r="F21" s="20"/>
      <c r="G21" s="20"/>
      <c r="H21" s="22"/>
      <c r="I21" s="23"/>
      <c r="J21" s="23"/>
      <c r="K21" s="33"/>
    </row>
    <row r="22" spans="1:11" x14ac:dyDescent="0.25">
      <c r="A22" s="30"/>
      <c r="B22" s="17"/>
      <c r="C22" s="17"/>
      <c r="D22" s="20"/>
      <c r="E22" s="21"/>
      <c r="F22" s="20"/>
      <c r="G22" s="20"/>
      <c r="H22" s="22"/>
      <c r="I22" s="23"/>
      <c r="J22" s="23"/>
      <c r="K22" s="33"/>
    </row>
    <row r="23" spans="1:11" x14ac:dyDescent="0.25">
      <c r="A23" s="17" t="s">
        <v>58</v>
      </c>
      <c r="B23" s="17">
        <v>4190</v>
      </c>
      <c r="C23" s="17">
        <f t="shared" si="11"/>
        <v>4609</v>
      </c>
      <c r="D23" s="20">
        <v>1.3</v>
      </c>
      <c r="E23" s="21">
        <f t="shared" si="12"/>
        <v>5991.7</v>
      </c>
      <c r="F23" s="20">
        <v>1.65</v>
      </c>
      <c r="G23" s="20">
        <v>1.8</v>
      </c>
      <c r="H23" s="22">
        <f t="shared" si="13"/>
        <v>13688.73</v>
      </c>
      <c r="I23" s="23">
        <f t="shared" si="14"/>
        <v>1140.7275</v>
      </c>
      <c r="J23" s="23">
        <f t="shared" si="4"/>
        <v>969.6183749999999</v>
      </c>
      <c r="K23" s="33">
        <f t="shared" si="16"/>
        <v>7597.2451500000006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3"/>
  <sheetViews>
    <sheetView workbookViewId="0">
      <selection activeCell="T9" sqref="T9"/>
    </sheetView>
  </sheetViews>
  <sheetFormatPr baseColWidth="10" defaultColWidth="11.42578125" defaultRowHeight="15" x14ac:dyDescent="0.25"/>
  <cols>
    <col min="1" max="1" width="26.570312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4" style="18" hidden="1" customWidth="1"/>
    <col min="10" max="10" width="15.85546875" style="18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29" t="s">
        <v>30</v>
      </c>
      <c r="G2" s="29" t="s">
        <v>31</v>
      </c>
      <c r="H2" s="29" t="s">
        <v>32</v>
      </c>
      <c r="I2" s="31" t="s">
        <v>48</v>
      </c>
      <c r="J2" s="31" t="s">
        <v>54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0.85</v>
      </c>
      <c r="K3" s="17">
        <v>0.55500000000000005</v>
      </c>
    </row>
    <row r="4" spans="1:11" x14ac:dyDescent="0.25">
      <c r="A4" s="26" t="s">
        <v>49</v>
      </c>
      <c r="B4" s="17">
        <v>800</v>
      </c>
      <c r="C4" s="17">
        <f t="shared" ref="C4:C11" si="0">B4*$C$3</f>
        <v>880.00000000000011</v>
      </c>
      <c r="D4" s="20">
        <v>1.3</v>
      </c>
      <c r="E4" s="21">
        <f t="shared" ref="E4:E11" si="1">C4*D4</f>
        <v>1144.0000000000002</v>
      </c>
      <c r="F4" s="20">
        <v>1.65</v>
      </c>
      <c r="G4" s="20">
        <v>1.8</v>
      </c>
      <c r="H4" s="22">
        <f t="shared" ref="H4:H11" si="2">C4*F4*G4</f>
        <v>2613.6</v>
      </c>
      <c r="I4" s="23">
        <f t="shared" ref="I4:I11" si="3">H4/$I$3</f>
        <v>217.79999999999998</v>
      </c>
      <c r="J4" s="23">
        <f>I4*$J$3</f>
        <v>185.12999999999997</v>
      </c>
      <c r="K4" s="33">
        <f>H4*$K$3</f>
        <v>1450.548</v>
      </c>
    </row>
    <row r="5" spans="1:11" x14ac:dyDescent="0.25">
      <c r="A5" s="26" t="s">
        <v>55</v>
      </c>
      <c r="B5" s="17">
        <v>6140</v>
      </c>
      <c r="C5" s="17">
        <f t="shared" si="0"/>
        <v>6754.0000000000009</v>
      </c>
      <c r="D5" s="20">
        <v>1.3</v>
      </c>
      <c r="E5" s="21">
        <f t="shared" si="1"/>
        <v>8780.2000000000007</v>
      </c>
      <c r="F5" s="20">
        <v>1.6</v>
      </c>
      <c r="G5" s="20">
        <v>1.8</v>
      </c>
      <c r="H5" s="22">
        <f t="shared" si="2"/>
        <v>19451.520000000004</v>
      </c>
      <c r="I5" s="23">
        <f t="shared" si="3"/>
        <v>1620.9600000000003</v>
      </c>
      <c r="J5" s="23">
        <f t="shared" ref="J5:J23" si="4">I5*$J$3</f>
        <v>1377.8160000000003</v>
      </c>
      <c r="K5" s="33">
        <f t="shared" ref="K5:K11" si="5">H5*$K$3</f>
        <v>10795.593600000004</v>
      </c>
    </row>
    <row r="6" spans="1:11" x14ac:dyDescent="0.25">
      <c r="A6" s="26" t="s">
        <v>56</v>
      </c>
      <c r="B6" s="17">
        <v>6140</v>
      </c>
      <c r="C6" s="17">
        <f t="shared" si="0"/>
        <v>6754.0000000000009</v>
      </c>
      <c r="D6" s="20">
        <v>1.3</v>
      </c>
      <c r="E6" s="21">
        <f t="shared" si="1"/>
        <v>8780.2000000000007</v>
      </c>
      <c r="F6" s="20">
        <v>1.6</v>
      </c>
      <c r="G6" s="20">
        <v>1.8</v>
      </c>
      <c r="H6" s="22">
        <f t="shared" si="2"/>
        <v>19451.520000000004</v>
      </c>
      <c r="I6" s="23">
        <f t="shared" si="3"/>
        <v>1620.9600000000003</v>
      </c>
      <c r="J6" s="23">
        <f t="shared" si="4"/>
        <v>1377.8160000000003</v>
      </c>
      <c r="K6" s="33">
        <f t="shared" si="5"/>
        <v>10795.593600000004</v>
      </c>
    </row>
    <row r="7" spans="1:11" x14ac:dyDescent="0.25">
      <c r="A7" s="32" t="s">
        <v>74</v>
      </c>
      <c r="B7" s="17">
        <v>6140</v>
      </c>
      <c r="C7" s="17">
        <f t="shared" si="0"/>
        <v>6754.0000000000009</v>
      </c>
      <c r="D7" s="20">
        <v>1.3</v>
      </c>
      <c r="E7" s="21">
        <f t="shared" si="1"/>
        <v>8780.2000000000007</v>
      </c>
      <c r="F7" s="20">
        <v>1.6</v>
      </c>
      <c r="G7" s="20">
        <v>1.8</v>
      </c>
      <c r="H7" s="22">
        <f t="shared" si="2"/>
        <v>19451.520000000004</v>
      </c>
      <c r="I7" s="23">
        <f t="shared" si="3"/>
        <v>1620.9600000000003</v>
      </c>
      <c r="J7" s="23">
        <f t="shared" si="4"/>
        <v>1377.8160000000003</v>
      </c>
      <c r="K7" s="33">
        <f t="shared" si="5"/>
        <v>10795.593600000004</v>
      </c>
    </row>
    <row r="8" spans="1:11" ht="45" x14ac:dyDescent="0.25">
      <c r="A8" s="32" t="s">
        <v>60</v>
      </c>
      <c r="B8" s="17">
        <v>7980</v>
      </c>
      <c r="C8" s="17">
        <f t="shared" si="0"/>
        <v>8778</v>
      </c>
      <c r="D8" s="20">
        <v>1.3</v>
      </c>
      <c r="E8" s="21">
        <f t="shared" si="1"/>
        <v>11411.4</v>
      </c>
      <c r="F8" s="20">
        <v>1.58</v>
      </c>
      <c r="G8" s="20">
        <v>1.8</v>
      </c>
      <c r="H8" s="22">
        <f t="shared" si="2"/>
        <v>24964.632000000001</v>
      </c>
      <c r="I8" s="23">
        <f t="shared" si="3"/>
        <v>2080.386</v>
      </c>
      <c r="J8" s="23">
        <f t="shared" si="4"/>
        <v>1768.3280999999999</v>
      </c>
      <c r="K8" s="33">
        <f t="shared" si="5"/>
        <v>13855.370760000002</v>
      </c>
    </row>
    <row r="9" spans="1:11" ht="30" x14ac:dyDescent="0.25">
      <c r="A9" s="32" t="s">
        <v>72</v>
      </c>
      <c r="B9" s="17">
        <v>4460</v>
      </c>
      <c r="C9" s="17">
        <f t="shared" si="0"/>
        <v>4906</v>
      </c>
      <c r="D9" s="20">
        <v>1.3</v>
      </c>
      <c r="E9" s="21">
        <f t="shared" si="1"/>
        <v>6377.8</v>
      </c>
      <c r="F9" s="20">
        <v>1.6</v>
      </c>
      <c r="G9" s="20">
        <v>1.8</v>
      </c>
      <c r="H9" s="22">
        <f t="shared" si="2"/>
        <v>14129.28</v>
      </c>
      <c r="I9" s="23">
        <f t="shared" si="3"/>
        <v>1177.44</v>
      </c>
      <c r="J9" s="23">
        <f t="shared" si="4"/>
        <v>1000.8240000000001</v>
      </c>
      <c r="K9" s="33">
        <f t="shared" si="5"/>
        <v>7841.7504000000008</v>
      </c>
    </row>
    <row r="10" spans="1:11" ht="30" x14ac:dyDescent="0.25">
      <c r="A10" s="32" t="s">
        <v>73</v>
      </c>
      <c r="B10" s="17">
        <v>4250</v>
      </c>
      <c r="C10" s="17">
        <f t="shared" si="0"/>
        <v>4675</v>
      </c>
      <c r="D10" s="20">
        <v>2.2999999999999998</v>
      </c>
      <c r="E10" s="21">
        <f t="shared" si="1"/>
        <v>10752.5</v>
      </c>
      <c r="F10" s="20">
        <v>1.65</v>
      </c>
      <c r="G10" s="20">
        <v>1.8</v>
      </c>
      <c r="H10" s="22">
        <f t="shared" si="2"/>
        <v>13884.75</v>
      </c>
      <c r="I10" s="23">
        <f t="shared" si="3"/>
        <v>1157.0625</v>
      </c>
      <c r="J10" s="23">
        <f t="shared" si="4"/>
        <v>983.50312499999995</v>
      </c>
      <c r="K10" s="33">
        <f t="shared" si="5"/>
        <v>7706.036250000001</v>
      </c>
    </row>
    <row r="11" spans="1:11" ht="18" customHeight="1" x14ac:dyDescent="0.25">
      <c r="A11" s="32" t="s">
        <v>65</v>
      </c>
      <c r="B11" s="17">
        <v>2690</v>
      </c>
      <c r="C11" s="17">
        <f t="shared" si="0"/>
        <v>2959.0000000000005</v>
      </c>
      <c r="D11" s="20">
        <v>1.3</v>
      </c>
      <c r="E11" s="21">
        <f t="shared" si="1"/>
        <v>3846.7000000000007</v>
      </c>
      <c r="F11" s="20">
        <v>1.7</v>
      </c>
      <c r="G11" s="20">
        <v>1.8</v>
      </c>
      <c r="H11" s="22">
        <f t="shared" si="2"/>
        <v>9054.5400000000027</v>
      </c>
      <c r="I11" s="23">
        <f t="shared" si="3"/>
        <v>754.54500000000019</v>
      </c>
      <c r="J11" s="23">
        <f t="shared" si="4"/>
        <v>641.36325000000011</v>
      </c>
      <c r="K11" s="33">
        <f t="shared" si="5"/>
        <v>5025.2697000000016</v>
      </c>
    </row>
    <row r="12" spans="1:11" x14ac:dyDescent="0.25">
      <c r="A12" s="32"/>
      <c r="B12" s="17"/>
      <c r="C12" s="17"/>
      <c r="D12" s="20"/>
      <c r="E12" s="21"/>
      <c r="F12" s="20"/>
      <c r="G12" s="20"/>
      <c r="H12" s="22"/>
      <c r="I12" s="23"/>
      <c r="J12" s="23"/>
      <c r="K12" s="33"/>
    </row>
    <row r="13" spans="1:11" ht="21.75" customHeight="1" x14ac:dyDescent="0.25">
      <c r="A13" s="32" t="s">
        <v>68</v>
      </c>
      <c r="B13" s="17">
        <v>3640</v>
      </c>
      <c r="C13" s="17">
        <f t="shared" ref="C13:C23" si="6">B13*$C$3</f>
        <v>4004.0000000000005</v>
      </c>
      <c r="D13" s="20">
        <v>1.3</v>
      </c>
      <c r="E13" s="21">
        <f t="shared" ref="E13:E23" si="7">C13*D13</f>
        <v>5205.2000000000007</v>
      </c>
      <c r="F13" s="20">
        <v>1.65</v>
      </c>
      <c r="G13" s="20">
        <v>1.8</v>
      </c>
      <c r="H13" s="22">
        <f t="shared" ref="H13:H23" si="8">C13*F13*G13</f>
        <v>11891.880000000001</v>
      </c>
      <c r="I13" s="23">
        <f t="shared" ref="I13:I23" si="9">H13/$I$3</f>
        <v>990.99000000000012</v>
      </c>
      <c r="J13" s="23">
        <f t="shared" ref="J13:J19" si="10">I13*$J$3</f>
        <v>842.34150000000011</v>
      </c>
      <c r="K13" s="33">
        <f t="shared" ref="K13:K23" si="11">H13*$K$3</f>
        <v>6599.9934000000012</v>
      </c>
    </row>
    <row r="14" spans="1:11" ht="30" x14ac:dyDescent="0.25">
      <c r="A14" s="32" t="s">
        <v>69</v>
      </c>
      <c r="B14" s="17">
        <v>4100</v>
      </c>
      <c r="C14" s="17">
        <f t="shared" si="6"/>
        <v>4510</v>
      </c>
      <c r="D14" s="20">
        <v>2.2999999999999998</v>
      </c>
      <c r="E14" s="21">
        <f t="shared" si="7"/>
        <v>10373</v>
      </c>
      <c r="F14" s="20">
        <v>1.65</v>
      </c>
      <c r="G14" s="20">
        <v>1.8</v>
      </c>
      <c r="H14" s="22">
        <f t="shared" si="8"/>
        <v>13394.7</v>
      </c>
      <c r="I14" s="23">
        <f t="shared" si="9"/>
        <v>1116.2250000000001</v>
      </c>
      <c r="J14" s="23">
        <f t="shared" si="10"/>
        <v>948.7912500000001</v>
      </c>
      <c r="K14" s="33">
        <f t="shared" si="11"/>
        <v>7434.058500000001</v>
      </c>
    </row>
    <row r="15" spans="1:11" ht="30" x14ac:dyDescent="0.25">
      <c r="A15" s="32" t="s">
        <v>67</v>
      </c>
      <c r="B15" s="17">
        <v>3055</v>
      </c>
      <c r="C15" s="17">
        <f t="shared" si="6"/>
        <v>3360.5000000000005</v>
      </c>
      <c r="D15" s="20">
        <v>3.3</v>
      </c>
      <c r="E15" s="21">
        <f t="shared" si="7"/>
        <v>11089.650000000001</v>
      </c>
      <c r="F15" s="20">
        <v>1.65</v>
      </c>
      <c r="G15" s="20">
        <v>1.8</v>
      </c>
      <c r="H15" s="22">
        <f t="shared" si="8"/>
        <v>9980.6850000000013</v>
      </c>
      <c r="I15" s="23">
        <f t="shared" si="9"/>
        <v>831.72375000000011</v>
      </c>
      <c r="J15" s="23">
        <f t="shared" si="10"/>
        <v>706.96518750000007</v>
      </c>
      <c r="K15" s="33">
        <f t="shared" si="11"/>
        <v>5539.2801750000008</v>
      </c>
    </row>
    <row r="16" spans="1:11" ht="30" x14ac:dyDescent="0.25">
      <c r="A16" s="32" t="s">
        <v>70</v>
      </c>
      <c r="B16" s="17">
        <v>3550</v>
      </c>
      <c r="C16" s="17">
        <f t="shared" si="6"/>
        <v>3905.0000000000005</v>
      </c>
      <c r="D16" s="20">
        <v>4.3</v>
      </c>
      <c r="E16" s="21">
        <f t="shared" si="7"/>
        <v>16791.5</v>
      </c>
      <c r="F16" s="20">
        <v>1.65</v>
      </c>
      <c r="G16" s="20">
        <v>1.8</v>
      </c>
      <c r="H16" s="22">
        <f t="shared" si="8"/>
        <v>11597.85</v>
      </c>
      <c r="I16" s="23">
        <f t="shared" si="9"/>
        <v>966.48750000000007</v>
      </c>
      <c r="J16" s="23">
        <f t="shared" si="10"/>
        <v>821.51437500000009</v>
      </c>
      <c r="K16" s="33">
        <f t="shared" si="11"/>
        <v>6436.8067500000006</v>
      </c>
    </row>
    <row r="17" spans="1:11" x14ac:dyDescent="0.25">
      <c r="A17" s="30" t="s">
        <v>66</v>
      </c>
      <c r="B17" s="17">
        <v>2720</v>
      </c>
      <c r="C17" s="17">
        <f t="shared" si="6"/>
        <v>2992.0000000000005</v>
      </c>
      <c r="D17" s="20">
        <v>5.3</v>
      </c>
      <c r="E17" s="21">
        <f t="shared" si="7"/>
        <v>15857.600000000002</v>
      </c>
      <c r="F17" s="20">
        <v>1.65</v>
      </c>
      <c r="G17" s="20">
        <v>1.8</v>
      </c>
      <c r="H17" s="22">
        <f t="shared" si="8"/>
        <v>8886.24</v>
      </c>
      <c r="I17" s="23">
        <f t="shared" si="9"/>
        <v>740.52</v>
      </c>
      <c r="J17" s="23">
        <f t="shared" si="10"/>
        <v>629.44200000000001</v>
      </c>
      <c r="K17" s="33">
        <f t="shared" si="11"/>
        <v>4931.8632000000007</v>
      </c>
    </row>
    <row r="18" spans="1:11" ht="30" x14ac:dyDescent="0.25">
      <c r="A18" s="30" t="s">
        <v>71</v>
      </c>
      <c r="B18" s="17">
        <v>3110</v>
      </c>
      <c r="C18" s="17">
        <f t="shared" si="6"/>
        <v>3421.0000000000005</v>
      </c>
      <c r="D18" s="20">
        <v>6.3</v>
      </c>
      <c r="E18" s="21">
        <f t="shared" si="7"/>
        <v>21552.300000000003</v>
      </c>
      <c r="F18" s="20">
        <v>1.65</v>
      </c>
      <c r="G18" s="20">
        <v>1.8</v>
      </c>
      <c r="H18" s="22">
        <f t="shared" si="8"/>
        <v>10160.370000000001</v>
      </c>
      <c r="I18" s="23">
        <f t="shared" si="9"/>
        <v>846.6975000000001</v>
      </c>
      <c r="J18" s="23">
        <f t="shared" si="10"/>
        <v>719.69287500000007</v>
      </c>
      <c r="K18" s="33">
        <f t="shared" si="11"/>
        <v>5639.0053500000013</v>
      </c>
    </row>
    <row r="19" spans="1:11" ht="30" x14ac:dyDescent="0.25">
      <c r="A19" s="30" t="s">
        <v>62</v>
      </c>
      <c r="B19" s="17">
        <v>1590</v>
      </c>
      <c r="C19" s="17">
        <f t="shared" si="6"/>
        <v>1749.0000000000002</v>
      </c>
      <c r="D19" s="20">
        <v>7.3</v>
      </c>
      <c r="E19" s="21">
        <f t="shared" si="7"/>
        <v>12767.7</v>
      </c>
      <c r="F19" s="20">
        <v>1.65</v>
      </c>
      <c r="G19" s="20">
        <v>1.8</v>
      </c>
      <c r="H19" s="22">
        <f t="shared" si="8"/>
        <v>5194.5300000000007</v>
      </c>
      <c r="I19" s="23">
        <f t="shared" si="9"/>
        <v>432.87750000000005</v>
      </c>
      <c r="J19" s="23">
        <f t="shared" si="10"/>
        <v>367.94587500000006</v>
      </c>
      <c r="K19" s="33">
        <f t="shared" si="11"/>
        <v>2882.9641500000007</v>
      </c>
    </row>
    <row r="20" spans="1:11" x14ac:dyDescent="0.25">
      <c r="A20" s="30"/>
      <c r="B20" s="17"/>
      <c r="C20" s="17"/>
      <c r="D20" s="20"/>
      <c r="E20" s="21"/>
      <c r="F20" s="20"/>
      <c r="G20" s="20"/>
      <c r="H20" s="22"/>
      <c r="I20" s="23"/>
      <c r="J20" s="23"/>
      <c r="K20" s="33"/>
    </row>
    <row r="21" spans="1:11" x14ac:dyDescent="0.25">
      <c r="A21" s="30"/>
      <c r="B21" s="17"/>
      <c r="C21" s="17"/>
      <c r="D21" s="20"/>
      <c r="E21" s="21"/>
      <c r="F21" s="20"/>
      <c r="G21" s="20"/>
      <c r="H21" s="22"/>
      <c r="I21" s="23"/>
      <c r="J21" s="23"/>
      <c r="K21" s="33"/>
    </row>
    <row r="22" spans="1:11" x14ac:dyDescent="0.25">
      <c r="A22" s="30"/>
      <c r="B22" s="17"/>
      <c r="C22" s="17"/>
      <c r="D22" s="20"/>
      <c r="E22" s="21"/>
      <c r="F22" s="20"/>
      <c r="G22" s="20"/>
      <c r="H22" s="22"/>
      <c r="I22" s="23"/>
      <c r="J22" s="23"/>
      <c r="K22" s="33"/>
    </row>
    <row r="23" spans="1:11" x14ac:dyDescent="0.25">
      <c r="A23" s="17" t="s">
        <v>58</v>
      </c>
      <c r="B23" s="17">
        <v>4600</v>
      </c>
      <c r="C23" s="17">
        <f t="shared" si="6"/>
        <v>5060</v>
      </c>
      <c r="D23" s="20">
        <v>1.3</v>
      </c>
      <c r="E23" s="21">
        <f t="shared" si="7"/>
        <v>6578</v>
      </c>
      <c r="F23" s="20">
        <v>1.6</v>
      </c>
      <c r="G23" s="20">
        <v>1.8</v>
      </c>
      <c r="H23" s="22">
        <f t="shared" si="8"/>
        <v>14572.800000000001</v>
      </c>
      <c r="I23" s="23">
        <f t="shared" si="9"/>
        <v>1214.4000000000001</v>
      </c>
      <c r="J23" s="23">
        <f t="shared" si="4"/>
        <v>1032.24</v>
      </c>
      <c r="K23" s="33">
        <f t="shared" si="11"/>
        <v>8087.9040000000014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topLeftCell="A2" workbookViewId="0">
      <selection activeCell="B2" sqref="B1:I1048576"/>
    </sheetView>
  </sheetViews>
  <sheetFormatPr baseColWidth="10" defaultColWidth="11.42578125" defaultRowHeight="15" x14ac:dyDescent="0.25"/>
  <cols>
    <col min="1" max="1" width="25.85546875" style="18" bestFit="1" customWidth="1"/>
    <col min="2" max="2" width="12.140625" style="18" hidden="1" customWidth="1"/>
    <col min="3" max="3" width="11.28515625" style="18" hidden="1" customWidth="1"/>
    <col min="4" max="4" width="15.7109375" style="18" hidden="1" customWidth="1"/>
    <col min="5" max="5" width="22" style="18" hidden="1" customWidth="1"/>
    <col min="6" max="6" width="11.85546875" style="18" hidden="1" customWidth="1"/>
    <col min="7" max="7" width="13.140625" style="18" hidden="1" customWidth="1"/>
    <col min="8" max="8" width="19.140625" style="18" hidden="1" customWidth="1"/>
    <col min="9" max="9" width="13.42578125" style="18" hidden="1" customWidth="1"/>
    <col min="10" max="10" width="15.85546875" style="18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29" t="s">
        <v>30</v>
      </c>
      <c r="G2" s="29" t="s">
        <v>31</v>
      </c>
      <c r="H2" s="29" t="s">
        <v>32</v>
      </c>
      <c r="I2" s="31" t="s">
        <v>48</v>
      </c>
      <c r="J2" s="31" t="s">
        <v>54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0.85</v>
      </c>
      <c r="K3" s="17">
        <v>0.55500000000000005</v>
      </c>
    </row>
    <row r="4" spans="1:11" x14ac:dyDescent="0.25">
      <c r="A4" s="26" t="s">
        <v>49</v>
      </c>
      <c r="B4" s="17">
        <v>875</v>
      </c>
      <c r="C4" s="17">
        <f t="shared" ref="C4:C10" si="0">B4*$C$3</f>
        <v>962.50000000000011</v>
      </c>
      <c r="D4" s="20">
        <v>1.3</v>
      </c>
      <c r="E4" s="21">
        <f t="shared" ref="E4:E10" si="1">C4*D4</f>
        <v>1251.2500000000002</v>
      </c>
      <c r="F4" s="20">
        <v>1.65</v>
      </c>
      <c r="G4" s="20">
        <v>1.8</v>
      </c>
      <c r="H4" s="22">
        <f t="shared" ref="H4:H10" si="2">C4*F4*G4</f>
        <v>2858.625</v>
      </c>
      <c r="I4" s="23">
        <f t="shared" ref="I4:I10" si="3">H4/$I$3</f>
        <v>238.21875</v>
      </c>
      <c r="J4" s="23">
        <f>I4*$J$3</f>
        <v>202.48593750000001</v>
      </c>
      <c r="K4" s="33">
        <f>H4*$K$3</f>
        <v>1586.5368750000002</v>
      </c>
    </row>
    <row r="5" spans="1:11" x14ac:dyDescent="0.25">
      <c r="A5" s="26" t="s">
        <v>55</v>
      </c>
      <c r="B5" s="17">
        <v>6650</v>
      </c>
      <c r="C5" s="17">
        <f t="shared" si="0"/>
        <v>7315.0000000000009</v>
      </c>
      <c r="D5" s="20">
        <v>1.3</v>
      </c>
      <c r="E5" s="21">
        <f t="shared" si="1"/>
        <v>9509.5000000000018</v>
      </c>
      <c r="F5" s="20">
        <v>1.6</v>
      </c>
      <c r="G5" s="20">
        <v>1.8</v>
      </c>
      <c r="H5" s="22">
        <f t="shared" si="2"/>
        <v>21067.200000000004</v>
      </c>
      <c r="I5" s="23">
        <f t="shared" si="3"/>
        <v>1755.6000000000004</v>
      </c>
      <c r="J5" s="23">
        <f t="shared" ref="J5:J22" si="4">I5*$J$3</f>
        <v>1492.2600000000002</v>
      </c>
      <c r="K5" s="33">
        <f t="shared" ref="K5:K10" si="5">H5*$K$3</f>
        <v>11692.296000000004</v>
      </c>
    </row>
    <row r="6" spans="1:11" x14ac:dyDescent="0.25">
      <c r="A6" s="26" t="s">
        <v>56</v>
      </c>
      <c r="B6" s="17">
        <v>6650</v>
      </c>
      <c r="C6" s="17">
        <f t="shared" si="0"/>
        <v>7315.0000000000009</v>
      </c>
      <c r="D6" s="20">
        <v>1.3</v>
      </c>
      <c r="E6" s="21">
        <f t="shared" si="1"/>
        <v>9509.5000000000018</v>
      </c>
      <c r="F6" s="20">
        <v>1.6</v>
      </c>
      <c r="G6" s="20">
        <v>1.8</v>
      </c>
      <c r="H6" s="22">
        <f t="shared" si="2"/>
        <v>21067.200000000004</v>
      </c>
      <c r="I6" s="23">
        <f t="shared" si="3"/>
        <v>1755.6000000000004</v>
      </c>
      <c r="J6" s="23">
        <f t="shared" si="4"/>
        <v>1492.2600000000002</v>
      </c>
      <c r="K6" s="33">
        <f t="shared" si="5"/>
        <v>11692.296000000004</v>
      </c>
    </row>
    <row r="7" spans="1:11" x14ac:dyDescent="0.25">
      <c r="A7" s="32" t="s">
        <v>74</v>
      </c>
      <c r="B7" s="17">
        <v>6650</v>
      </c>
      <c r="C7" s="17">
        <f t="shared" si="0"/>
        <v>7315.0000000000009</v>
      </c>
      <c r="D7" s="20">
        <v>1.3</v>
      </c>
      <c r="E7" s="21">
        <f t="shared" si="1"/>
        <v>9509.5000000000018</v>
      </c>
      <c r="F7" s="20">
        <v>1.6</v>
      </c>
      <c r="G7" s="20">
        <v>1.8</v>
      </c>
      <c r="H7" s="22">
        <f t="shared" si="2"/>
        <v>21067.200000000004</v>
      </c>
      <c r="I7" s="23">
        <f t="shared" si="3"/>
        <v>1755.6000000000004</v>
      </c>
      <c r="J7" s="23">
        <f t="shared" si="4"/>
        <v>1492.2600000000002</v>
      </c>
      <c r="K7" s="33">
        <f t="shared" si="5"/>
        <v>11692.296000000004</v>
      </c>
    </row>
    <row r="8" spans="1:11" ht="30" x14ac:dyDescent="0.25">
      <c r="A8" s="32" t="s">
        <v>72</v>
      </c>
      <c r="B8" s="17">
        <v>5080</v>
      </c>
      <c r="C8" s="17">
        <f t="shared" si="0"/>
        <v>5588</v>
      </c>
      <c r="D8" s="20">
        <v>1.3</v>
      </c>
      <c r="E8" s="21">
        <f t="shared" si="1"/>
        <v>7264.4000000000005</v>
      </c>
      <c r="F8" s="20">
        <v>1.6</v>
      </c>
      <c r="G8" s="20">
        <v>1.8</v>
      </c>
      <c r="H8" s="22">
        <f t="shared" si="2"/>
        <v>16093.440000000002</v>
      </c>
      <c r="I8" s="23">
        <f t="shared" si="3"/>
        <v>1341.1200000000001</v>
      </c>
      <c r="J8" s="23">
        <f t="shared" si="4"/>
        <v>1139.952</v>
      </c>
      <c r="K8" s="33">
        <f t="shared" si="5"/>
        <v>8931.8592000000026</v>
      </c>
    </row>
    <row r="9" spans="1:11" ht="30" x14ac:dyDescent="0.25">
      <c r="A9" s="32" t="s">
        <v>73</v>
      </c>
      <c r="B9" s="17">
        <v>4590</v>
      </c>
      <c r="C9" s="17">
        <f t="shared" si="0"/>
        <v>5049</v>
      </c>
      <c r="D9" s="20">
        <v>2.2999999999999998</v>
      </c>
      <c r="E9" s="21">
        <f t="shared" si="1"/>
        <v>11612.699999999999</v>
      </c>
      <c r="F9" s="20">
        <v>1.65</v>
      </c>
      <c r="G9" s="20">
        <v>1.8</v>
      </c>
      <c r="H9" s="22">
        <f t="shared" si="2"/>
        <v>14995.53</v>
      </c>
      <c r="I9" s="23">
        <f t="shared" si="3"/>
        <v>1249.6275000000001</v>
      </c>
      <c r="J9" s="23">
        <f t="shared" si="4"/>
        <v>1062.1833750000001</v>
      </c>
      <c r="K9" s="33">
        <f t="shared" si="5"/>
        <v>8322.5191500000019</v>
      </c>
    </row>
    <row r="10" spans="1:11" ht="18" customHeight="1" x14ac:dyDescent="0.25">
      <c r="A10" s="32" t="s">
        <v>65</v>
      </c>
      <c r="B10" s="17">
        <v>3300</v>
      </c>
      <c r="C10" s="17">
        <f t="shared" si="0"/>
        <v>3630.0000000000005</v>
      </c>
      <c r="D10" s="20">
        <v>1.3</v>
      </c>
      <c r="E10" s="21">
        <f t="shared" si="1"/>
        <v>4719.0000000000009</v>
      </c>
      <c r="F10" s="20">
        <v>1.7</v>
      </c>
      <c r="G10" s="20">
        <v>1.8</v>
      </c>
      <c r="H10" s="22">
        <f t="shared" si="2"/>
        <v>11107.800000000001</v>
      </c>
      <c r="I10" s="23">
        <f t="shared" si="3"/>
        <v>925.65000000000009</v>
      </c>
      <c r="J10" s="23">
        <f t="shared" si="4"/>
        <v>786.80250000000001</v>
      </c>
      <c r="K10" s="33">
        <f t="shared" si="5"/>
        <v>6164.8290000000015</v>
      </c>
    </row>
    <row r="11" spans="1:11" x14ac:dyDescent="0.25">
      <c r="A11" s="32"/>
      <c r="B11" s="17"/>
      <c r="C11" s="17"/>
      <c r="D11" s="20"/>
      <c r="E11" s="21"/>
      <c r="F11" s="20"/>
      <c r="G11" s="20"/>
      <c r="H11" s="22"/>
      <c r="I11" s="23"/>
      <c r="J11" s="23"/>
      <c r="K11" s="33"/>
    </row>
    <row r="12" spans="1:11" ht="21.75" customHeight="1" x14ac:dyDescent="0.25">
      <c r="A12" s="32" t="s">
        <v>68</v>
      </c>
      <c r="B12" s="17">
        <v>4480</v>
      </c>
      <c r="C12" s="17">
        <f t="shared" ref="C12:C22" si="6">B12*$C$3</f>
        <v>4928</v>
      </c>
      <c r="D12" s="20">
        <v>1.3</v>
      </c>
      <c r="E12" s="21">
        <f t="shared" ref="E12:E22" si="7">C12*D12</f>
        <v>6406.4000000000005</v>
      </c>
      <c r="F12" s="20">
        <v>1.6</v>
      </c>
      <c r="G12" s="20">
        <v>1.8</v>
      </c>
      <c r="H12" s="22">
        <f t="shared" ref="H12:H22" si="8">C12*F12*G12</f>
        <v>14192.640000000001</v>
      </c>
      <c r="I12" s="23">
        <f t="shared" ref="I12:I22" si="9">H12/$I$3</f>
        <v>1182.72</v>
      </c>
      <c r="J12" s="23">
        <f t="shared" ref="J12:J18" si="10">I12*$J$3</f>
        <v>1005.312</v>
      </c>
      <c r="K12" s="33">
        <f t="shared" ref="K12:K22" si="11">H12*$K$3</f>
        <v>7876.9152000000013</v>
      </c>
    </row>
    <row r="13" spans="1:11" ht="30" x14ac:dyDescent="0.25">
      <c r="A13" s="32" t="s">
        <v>69</v>
      </c>
      <c r="B13" s="17">
        <v>4740</v>
      </c>
      <c r="C13" s="17">
        <f t="shared" si="6"/>
        <v>5214</v>
      </c>
      <c r="D13" s="20">
        <v>2.2999999999999998</v>
      </c>
      <c r="E13" s="21">
        <f t="shared" si="7"/>
        <v>11992.199999999999</v>
      </c>
      <c r="F13" s="20">
        <v>1.6</v>
      </c>
      <c r="G13" s="20">
        <v>1.8</v>
      </c>
      <c r="H13" s="22">
        <f t="shared" si="8"/>
        <v>15016.32</v>
      </c>
      <c r="I13" s="23">
        <f t="shared" si="9"/>
        <v>1251.3599999999999</v>
      </c>
      <c r="J13" s="23">
        <f t="shared" si="10"/>
        <v>1063.6559999999999</v>
      </c>
      <c r="K13" s="33">
        <f t="shared" si="11"/>
        <v>8334.0576000000001</v>
      </c>
    </row>
    <row r="14" spans="1:11" ht="30" x14ac:dyDescent="0.25">
      <c r="A14" s="32" t="s">
        <v>67</v>
      </c>
      <c r="B14" s="17">
        <v>3770</v>
      </c>
      <c r="C14" s="17">
        <f t="shared" si="6"/>
        <v>4147</v>
      </c>
      <c r="D14" s="20">
        <v>3.3</v>
      </c>
      <c r="E14" s="21">
        <f t="shared" si="7"/>
        <v>13685.099999999999</v>
      </c>
      <c r="F14" s="20">
        <v>1.6</v>
      </c>
      <c r="G14" s="20">
        <v>1.8</v>
      </c>
      <c r="H14" s="22">
        <f t="shared" si="8"/>
        <v>11943.360000000002</v>
      </c>
      <c r="I14" s="23">
        <f t="shared" si="9"/>
        <v>995.2800000000002</v>
      </c>
      <c r="J14" s="23">
        <f t="shared" si="10"/>
        <v>845.98800000000017</v>
      </c>
      <c r="K14" s="33">
        <f t="shared" si="11"/>
        <v>6628.5648000000019</v>
      </c>
    </row>
    <row r="15" spans="1:11" ht="30" x14ac:dyDescent="0.25">
      <c r="A15" s="32" t="s">
        <v>70</v>
      </c>
      <c r="B15" s="17">
        <v>4100</v>
      </c>
      <c r="C15" s="17">
        <f t="shared" si="6"/>
        <v>4510</v>
      </c>
      <c r="D15" s="20">
        <v>4.3</v>
      </c>
      <c r="E15" s="21">
        <f t="shared" si="7"/>
        <v>19393</v>
      </c>
      <c r="F15" s="20">
        <v>1.6</v>
      </c>
      <c r="G15" s="20">
        <v>1.8</v>
      </c>
      <c r="H15" s="22">
        <f t="shared" si="8"/>
        <v>12988.800000000001</v>
      </c>
      <c r="I15" s="23">
        <f t="shared" si="9"/>
        <v>1082.4000000000001</v>
      </c>
      <c r="J15" s="23">
        <f t="shared" si="10"/>
        <v>920.04000000000008</v>
      </c>
      <c r="K15" s="33">
        <f t="shared" si="11"/>
        <v>7208.7840000000015</v>
      </c>
    </row>
    <row r="16" spans="1:11" x14ac:dyDescent="0.25">
      <c r="A16" s="30" t="s">
        <v>66</v>
      </c>
      <c r="B16" s="17">
        <v>3380</v>
      </c>
      <c r="C16" s="17">
        <f t="shared" si="6"/>
        <v>3718.0000000000005</v>
      </c>
      <c r="D16" s="20">
        <v>5.3</v>
      </c>
      <c r="E16" s="21">
        <f t="shared" si="7"/>
        <v>19705.400000000001</v>
      </c>
      <c r="F16" s="20">
        <v>1.6</v>
      </c>
      <c r="G16" s="20">
        <v>1.8</v>
      </c>
      <c r="H16" s="22">
        <f t="shared" si="8"/>
        <v>10707.840000000002</v>
      </c>
      <c r="I16" s="23">
        <f t="shared" si="9"/>
        <v>892.32000000000016</v>
      </c>
      <c r="J16" s="23">
        <f t="shared" si="10"/>
        <v>758.47200000000009</v>
      </c>
      <c r="K16" s="33">
        <f t="shared" si="11"/>
        <v>5942.8512000000019</v>
      </c>
    </row>
    <row r="17" spans="1:11" ht="30" x14ac:dyDescent="0.25">
      <c r="A17" s="30" t="s">
        <v>71</v>
      </c>
      <c r="B17" s="17">
        <v>3590</v>
      </c>
      <c r="C17" s="17">
        <f t="shared" si="6"/>
        <v>3949.0000000000005</v>
      </c>
      <c r="D17" s="20">
        <v>6.3</v>
      </c>
      <c r="E17" s="21">
        <f t="shared" si="7"/>
        <v>24878.7</v>
      </c>
      <c r="F17" s="20">
        <v>1.6</v>
      </c>
      <c r="G17" s="20">
        <v>1.8</v>
      </c>
      <c r="H17" s="22">
        <f t="shared" si="8"/>
        <v>11373.120000000003</v>
      </c>
      <c r="I17" s="23">
        <f t="shared" si="9"/>
        <v>947.76000000000022</v>
      </c>
      <c r="J17" s="23">
        <f t="shared" si="10"/>
        <v>805.59600000000012</v>
      </c>
      <c r="K17" s="33">
        <f t="shared" si="11"/>
        <v>6312.0816000000023</v>
      </c>
    </row>
    <row r="18" spans="1:11" ht="30" x14ac:dyDescent="0.25">
      <c r="A18" s="30" t="s">
        <v>62</v>
      </c>
      <c r="B18" s="17">
        <v>1920</v>
      </c>
      <c r="C18" s="17">
        <f t="shared" si="6"/>
        <v>2112</v>
      </c>
      <c r="D18" s="20">
        <v>7.3</v>
      </c>
      <c r="E18" s="21">
        <f t="shared" si="7"/>
        <v>15417.6</v>
      </c>
      <c r="F18" s="20">
        <v>1.6</v>
      </c>
      <c r="G18" s="20">
        <v>1.8</v>
      </c>
      <c r="H18" s="22">
        <f t="shared" si="8"/>
        <v>6082.56</v>
      </c>
      <c r="I18" s="23">
        <f t="shared" si="9"/>
        <v>506.88000000000005</v>
      </c>
      <c r="J18" s="23">
        <f t="shared" si="10"/>
        <v>430.84800000000001</v>
      </c>
      <c r="K18" s="33">
        <f t="shared" si="11"/>
        <v>3375.8208000000004</v>
      </c>
    </row>
    <row r="19" spans="1:11" x14ac:dyDescent="0.25">
      <c r="A19" s="30"/>
      <c r="B19" s="17"/>
      <c r="C19" s="17"/>
      <c r="D19" s="20"/>
      <c r="E19" s="21"/>
      <c r="F19" s="20"/>
      <c r="G19" s="20"/>
      <c r="H19" s="22"/>
      <c r="I19" s="23"/>
      <c r="J19" s="23"/>
      <c r="K19" s="33"/>
    </row>
    <row r="20" spans="1:11" x14ac:dyDescent="0.25">
      <c r="A20" s="30"/>
      <c r="B20" s="17"/>
      <c r="C20" s="17"/>
      <c r="D20" s="20"/>
      <c r="E20" s="21"/>
      <c r="F20" s="20"/>
      <c r="G20" s="20"/>
      <c r="H20" s="22"/>
      <c r="I20" s="23"/>
      <c r="J20" s="23"/>
      <c r="K20" s="33"/>
    </row>
    <row r="21" spans="1:11" x14ac:dyDescent="0.25">
      <c r="A21" s="30"/>
      <c r="B21" s="17"/>
      <c r="C21" s="17"/>
      <c r="D21" s="20"/>
      <c r="E21" s="21"/>
      <c r="F21" s="20"/>
      <c r="G21" s="20"/>
      <c r="H21" s="22"/>
      <c r="I21" s="23"/>
      <c r="J21" s="23"/>
      <c r="K21" s="33"/>
    </row>
    <row r="22" spans="1:11" x14ac:dyDescent="0.25">
      <c r="A22" s="17" t="s">
        <v>58</v>
      </c>
      <c r="B22" s="17">
        <v>4600</v>
      </c>
      <c r="C22" s="17">
        <f t="shared" si="6"/>
        <v>5060</v>
      </c>
      <c r="D22" s="20">
        <v>1.3</v>
      </c>
      <c r="E22" s="21">
        <f t="shared" si="7"/>
        <v>6578</v>
      </c>
      <c r="F22" s="20">
        <v>1.6</v>
      </c>
      <c r="G22" s="20">
        <v>1.8</v>
      </c>
      <c r="H22" s="22">
        <f t="shared" si="8"/>
        <v>14572.800000000001</v>
      </c>
      <c r="I22" s="23">
        <f t="shared" si="9"/>
        <v>1214.4000000000001</v>
      </c>
      <c r="J22" s="23">
        <f t="shared" si="4"/>
        <v>1032.24</v>
      </c>
      <c r="K22" s="33">
        <f t="shared" si="11"/>
        <v>8087.9040000000014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workbookViewId="0">
      <selection activeCell="N10" sqref="N10"/>
    </sheetView>
  </sheetViews>
  <sheetFormatPr baseColWidth="10" defaultColWidth="11.42578125" defaultRowHeight="15" x14ac:dyDescent="0.25"/>
  <cols>
    <col min="1" max="1" width="25.85546875" style="18" bestFit="1" customWidth="1"/>
    <col min="2" max="2" width="12.140625" style="18" hidden="1" customWidth="1"/>
    <col min="3" max="3" width="11.28515625" style="18" hidden="1" customWidth="1"/>
    <col min="4" max="4" width="15.7109375" style="18" hidden="1" customWidth="1"/>
    <col min="5" max="5" width="22" style="18" hidden="1" customWidth="1"/>
    <col min="6" max="6" width="11.85546875" style="18" hidden="1" customWidth="1"/>
    <col min="7" max="7" width="13.140625" style="18" hidden="1" customWidth="1"/>
    <col min="8" max="8" width="19.140625" style="18" hidden="1" customWidth="1"/>
    <col min="9" max="9" width="13.42578125" style="18" bestFit="1" customWidth="1"/>
    <col min="10" max="10" width="15.42578125" style="18" bestFit="1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31" t="s">
        <v>80</v>
      </c>
      <c r="G2" s="31" t="s">
        <v>79</v>
      </c>
      <c r="H2" s="29" t="s">
        <v>78</v>
      </c>
      <c r="I2" s="31" t="s">
        <v>77</v>
      </c>
      <c r="J2" s="31" t="s">
        <v>76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6</v>
      </c>
      <c r="K3" s="17"/>
    </row>
    <row r="4" spans="1:11" ht="19.5" customHeight="1" x14ac:dyDescent="0.25">
      <c r="A4" s="26" t="s">
        <v>49</v>
      </c>
      <c r="B4" s="17">
        <v>1150</v>
      </c>
      <c r="C4" s="17">
        <f t="shared" ref="C4:C11" si="0">B4*$C$3</f>
        <v>1265</v>
      </c>
      <c r="D4" s="20">
        <v>1.35</v>
      </c>
      <c r="E4" s="21">
        <f t="shared" ref="E4:E11" si="1">C4*D4</f>
        <v>1707.75</v>
      </c>
      <c r="F4" s="20">
        <v>1.65</v>
      </c>
      <c r="G4" s="20">
        <v>1.3</v>
      </c>
      <c r="H4" s="34">
        <v>1.18</v>
      </c>
      <c r="I4" s="23">
        <f>C4*F4*G4/$I$3</f>
        <v>226.11875000000001</v>
      </c>
      <c r="J4" s="23">
        <f>C4*F4*H4/$J$3</f>
        <v>410.49250000000001</v>
      </c>
      <c r="K4" s="33">
        <f>C4*$F$4</f>
        <v>2087.25</v>
      </c>
    </row>
    <row r="5" spans="1:11" ht="20.25" customHeight="1" x14ac:dyDescent="0.25">
      <c r="A5" s="26" t="s">
        <v>55</v>
      </c>
      <c r="B5" s="17">
        <v>8240</v>
      </c>
      <c r="C5" s="17">
        <f t="shared" si="0"/>
        <v>9064</v>
      </c>
      <c r="D5" s="20">
        <v>1.35</v>
      </c>
      <c r="E5" s="21">
        <f t="shared" si="1"/>
        <v>12236.400000000001</v>
      </c>
      <c r="F5" s="20">
        <v>1.65</v>
      </c>
      <c r="G5" s="20">
        <v>1.3</v>
      </c>
      <c r="H5" s="34">
        <v>1.18</v>
      </c>
      <c r="I5" s="23">
        <f t="shared" ref="I5:I22" si="2">C5*F5*G5/$I$3</f>
        <v>1620.1899999999998</v>
      </c>
      <c r="J5" s="23">
        <f t="shared" ref="J5:J22" si="3">C5*F5*H5/$J$3</f>
        <v>2941.2679999999996</v>
      </c>
      <c r="K5" s="33">
        <f t="shared" ref="K5:K22" si="4">C5*$F$4</f>
        <v>14955.599999999999</v>
      </c>
    </row>
    <row r="6" spans="1:11" ht="20.25" customHeight="1" x14ac:dyDescent="0.25">
      <c r="A6" s="26" t="s">
        <v>56</v>
      </c>
      <c r="B6" s="17">
        <v>8240</v>
      </c>
      <c r="C6" s="17">
        <f t="shared" si="0"/>
        <v>9064</v>
      </c>
      <c r="D6" s="20">
        <v>1.35</v>
      </c>
      <c r="E6" s="21">
        <f t="shared" si="1"/>
        <v>12236.400000000001</v>
      </c>
      <c r="F6" s="20">
        <v>1.65</v>
      </c>
      <c r="G6" s="20">
        <v>1.3</v>
      </c>
      <c r="H6" s="34">
        <v>1.18</v>
      </c>
      <c r="I6" s="23">
        <f t="shared" si="2"/>
        <v>1620.1899999999998</v>
      </c>
      <c r="J6" s="23">
        <f t="shared" si="3"/>
        <v>2941.2679999999996</v>
      </c>
      <c r="K6" s="33">
        <f t="shared" si="4"/>
        <v>14955.599999999999</v>
      </c>
    </row>
    <row r="7" spans="1:11" ht="19.5" customHeight="1" x14ac:dyDescent="0.25">
      <c r="A7" s="32" t="s">
        <v>74</v>
      </c>
      <c r="B7" s="17">
        <v>8240</v>
      </c>
      <c r="C7" s="17">
        <f t="shared" si="0"/>
        <v>9064</v>
      </c>
      <c r="D7" s="20">
        <v>1.35</v>
      </c>
      <c r="E7" s="21">
        <f t="shared" si="1"/>
        <v>12236.400000000001</v>
      </c>
      <c r="F7" s="20">
        <v>1.65</v>
      </c>
      <c r="G7" s="20">
        <v>1.3</v>
      </c>
      <c r="H7" s="34">
        <v>1.18</v>
      </c>
      <c r="I7" s="23">
        <f t="shared" si="2"/>
        <v>1620.1899999999998</v>
      </c>
      <c r="J7" s="23">
        <f t="shared" si="3"/>
        <v>2941.2679999999996</v>
      </c>
      <c r="K7" s="33">
        <f t="shared" si="4"/>
        <v>14955.599999999999</v>
      </c>
    </row>
    <row r="8" spans="1:11" ht="30" x14ac:dyDescent="0.25">
      <c r="A8" s="32" t="s">
        <v>72</v>
      </c>
      <c r="B8" s="17">
        <v>0</v>
      </c>
      <c r="C8" s="17">
        <f t="shared" si="0"/>
        <v>0</v>
      </c>
      <c r="D8" s="20">
        <v>1.35</v>
      </c>
      <c r="E8" s="21">
        <f t="shared" si="1"/>
        <v>0</v>
      </c>
      <c r="F8" s="20">
        <v>1.65</v>
      </c>
      <c r="G8" s="20">
        <v>1.3</v>
      </c>
      <c r="H8" s="34">
        <v>1.18</v>
      </c>
      <c r="I8" s="23">
        <f t="shared" si="2"/>
        <v>0</v>
      </c>
      <c r="J8" s="23">
        <f t="shared" si="3"/>
        <v>0</v>
      </c>
      <c r="K8" s="33">
        <f t="shared" si="4"/>
        <v>0</v>
      </c>
    </row>
    <row r="9" spans="1:11" ht="30" x14ac:dyDescent="0.25">
      <c r="A9" s="32" t="s">
        <v>73</v>
      </c>
      <c r="B9" s="17">
        <v>0</v>
      </c>
      <c r="C9" s="17">
        <f t="shared" si="0"/>
        <v>0</v>
      </c>
      <c r="D9" s="20">
        <v>1.35</v>
      </c>
      <c r="E9" s="21">
        <f t="shared" si="1"/>
        <v>0</v>
      </c>
      <c r="F9" s="20">
        <v>1.65</v>
      </c>
      <c r="G9" s="20">
        <v>1.3</v>
      </c>
      <c r="H9" s="34">
        <v>1.18</v>
      </c>
      <c r="I9" s="23">
        <f t="shared" si="2"/>
        <v>0</v>
      </c>
      <c r="J9" s="23">
        <f t="shared" si="3"/>
        <v>0</v>
      </c>
      <c r="K9" s="33">
        <f t="shared" si="4"/>
        <v>0</v>
      </c>
    </row>
    <row r="10" spans="1:11" ht="18" customHeight="1" x14ac:dyDescent="0.25">
      <c r="A10" s="32" t="s">
        <v>65</v>
      </c>
      <c r="B10" s="17">
        <v>0</v>
      </c>
      <c r="C10" s="17">
        <f t="shared" si="0"/>
        <v>0</v>
      </c>
      <c r="D10" s="20">
        <v>1.35</v>
      </c>
      <c r="E10" s="21">
        <f t="shared" si="1"/>
        <v>0</v>
      </c>
      <c r="F10" s="20">
        <v>1.65</v>
      </c>
      <c r="G10" s="20">
        <v>1.3</v>
      </c>
      <c r="H10" s="34">
        <v>1.18</v>
      </c>
      <c r="I10" s="23">
        <f t="shared" si="2"/>
        <v>0</v>
      </c>
      <c r="J10" s="23">
        <f t="shared" si="3"/>
        <v>0</v>
      </c>
      <c r="K10" s="33">
        <f t="shared" si="4"/>
        <v>0</v>
      </c>
    </row>
    <row r="11" spans="1:11" ht="21" customHeight="1" x14ac:dyDescent="0.25">
      <c r="A11" s="32" t="s">
        <v>75</v>
      </c>
      <c r="B11" s="17">
        <v>5450</v>
      </c>
      <c r="C11" s="17">
        <f t="shared" si="0"/>
        <v>5995.0000000000009</v>
      </c>
      <c r="D11" s="20">
        <v>1.35</v>
      </c>
      <c r="E11" s="21">
        <f t="shared" si="1"/>
        <v>8093.2500000000018</v>
      </c>
      <c r="F11" s="20">
        <v>1.65</v>
      </c>
      <c r="G11" s="20">
        <v>1.3</v>
      </c>
      <c r="H11" s="34">
        <v>1.18</v>
      </c>
      <c r="I11" s="23">
        <f t="shared" si="2"/>
        <v>1071.6062500000003</v>
      </c>
      <c r="J11" s="23">
        <f t="shared" si="3"/>
        <v>1945.3775000000003</v>
      </c>
      <c r="K11" s="33">
        <f t="shared" si="4"/>
        <v>9891.7500000000018</v>
      </c>
    </row>
    <row r="12" spans="1:11" ht="21.75" customHeight="1" x14ac:dyDescent="0.25">
      <c r="A12" s="32" t="s">
        <v>68</v>
      </c>
      <c r="B12" s="17">
        <v>5450</v>
      </c>
      <c r="C12" s="17">
        <f t="shared" ref="C12:C22" si="5">B12*$C$3</f>
        <v>5995.0000000000009</v>
      </c>
      <c r="D12" s="20">
        <v>1.35</v>
      </c>
      <c r="E12" s="21">
        <f t="shared" ref="E12:E22" si="6">C12*D12</f>
        <v>8093.2500000000018</v>
      </c>
      <c r="F12" s="20">
        <v>1.65</v>
      </c>
      <c r="G12" s="20">
        <v>1.3</v>
      </c>
      <c r="H12" s="34">
        <v>1.18</v>
      </c>
      <c r="I12" s="23">
        <f t="shared" si="2"/>
        <v>1071.6062500000003</v>
      </c>
      <c r="J12" s="23">
        <f t="shared" si="3"/>
        <v>1945.3775000000003</v>
      </c>
      <c r="K12" s="33">
        <f t="shared" si="4"/>
        <v>9891.7500000000018</v>
      </c>
    </row>
    <row r="13" spans="1:11" ht="30" x14ac:dyDescent="0.25">
      <c r="A13" s="32" t="s">
        <v>69</v>
      </c>
      <c r="B13" s="17">
        <v>5770</v>
      </c>
      <c r="C13" s="17">
        <f t="shared" si="5"/>
        <v>6347.0000000000009</v>
      </c>
      <c r="D13" s="20">
        <v>1.35</v>
      </c>
      <c r="E13" s="21">
        <f t="shared" si="6"/>
        <v>8568.4500000000025</v>
      </c>
      <c r="F13" s="20">
        <v>1.65</v>
      </c>
      <c r="G13" s="20">
        <v>1.3</v>
      </c>
      <c r="H13" s="34">
        <v>1.18</v>
      </c>
      <c r="I13" s="23">
        <f t="shared" si="2"/>
        <v>1134.5262500000001</v>
      </c>
      <c r="J13" s="23">
        <f t="shared" si="3"/>
        <v>2059.6015000000002</v>
      </c>
      <c r="K13" s="33">
        <f t="shared" si="4"/>
        <v>10472.550000000001</v>
      </c>
    </row>
    <row r="14" spans="1:11" ht="30" x14ac:dyDescent="0.25">
      <c r="A14" s="32" t="s">
        <v>67</v>
      </c>
      <c r="B14" s="17">
        <v>4590</v>
      </c>
      <c r="C14" s="17">
        <f t="shared" si="5"/>
        <v>5049</v>
      </c>
      <c r="D14" s="20">
        <v>1.35</v>
      </c>
      <c r="E14" s="21">
        <f t="shared" si="6"/>
        <v>6816.1500000000005</v>
      </c>
      <c r="F14" s="20">
        <v>1.65</v>
      </c>
      <c r="G14" s="20">
        <v>1.3</v>
      </c>
      <c r="H14" s="34">
        <v>1.18</v>
      </c>
      <c r="I14" s="23">
        <f t="shared" si="2"/>
        <v>902.50875000000008</v>
      </c>
      <c r="J14" s="23">
        <f t="shared" si="3"/>
        <v>1638.4005</v>
      </c>
      <c r="K14" s="33">
        <f t="shared" si="4"/>
        <v>8330.85</v>
      </c>
    </row>
    <row r="15" spans="1:11" ht="30" x14ac:dyDescent="0.25">
      <c r="A15" s="32" t="s">
        <v>70</v>
      </c>
      <c r="B15" s="17">
        <v>4980</v>
      </c>
      <c r="C15" s="17">
        <f t="shared" si="5"/>
        <v>5478</v>
      </c>
      <c r="D15" s="20">
        <v>1.35</v>
      </c>
      <c r="E15" s="21">
        <f t="shared" si="6"/>
        <v>7395.3</v>
      </c>
      <c r="F15" s="20">
        <v>1.65</v>
      </c>
      <c r="G15" s="20">
        <v>1.3</v>
      </c>
      <c r="H15" s="34">
        <v>1.18</v>
      </c>
      <c r="I15" s="23">
        <f t="shared" si="2"/>
        <v>979.1925</v>
      </c>
      <c r="J15" s="23">
        <f t="shared" si="3"/>
        <v>1777.6109999999996</v>
      </c>
      <c r="K15" s="33">
        <f t="shared" si="4"/>
        <v>9038.6999999999989</v>
      </c>
    </row>
    <row r="16" spans="1:11" ht="19.5" customHeight="1" x14ac:dyDescent="0.25">
      <c r="A16" s="30" t="s">
        <v>66</v>
      </c>
      <c r="B16" s="17">
        <v>4130</v>
      </c>
      <c r="C16" s="17">
        <f t="shared" si="5"/>
        <v>4543</v>
      </c>
      <c r="D16" s="20">
        <v>1.35</v>
      </c>
      <c r="E16" s="21">
        <f t="shared" si="6"/>
        <v>6133.05</v>
      </c>
      <c r="F16" s="20">
        <v>1.65</v>
      </c>
      <c r="G16" s="20">
        <v>1.3</v>
      </c>
      <c r="H16" s="34">
        <v>1.18</v>
      </c>
      <c r="I16" s="23">
        <f t="shared" si="2"/>
        <v>812.06125000000009</v>
      </c>
      <c r="J16" s="23">
        <f t="shared" si="3"/>
        <v>1474.2034999999998</v>
      </c>
      <c r="K16" s="33">
        <f t="shared" si="4"/>
        <v>7495.95</v>
      </c>
    </row>
    <row r="17" spans="1:11" ht="30" x14ac:dyDescent="0.25">
      <c r="A17" s="30" t="s">
        <v>71</v>
      </c>
      <c r="B17" s="17">
        <v>4370</v>
      </c>
      <c r="C17" s="17">
        <f t="shared" si="5"/>
        <v>4807</v>
      </c>
      <c r="D17" s="20">
        <v>1.35</v>
      </c>
      <c r="E17" s="21">
        <f t="shared" si="6"/>
        <v>6489.4500000000007</v>
      </c>
      <c r="F17" s="20">
        <v>1.65</v>
      </c>
      <c r="G17" s="20">
        <v>1.3</v>
      </c>
      <c r="H17" s="34">
        <v>1.18</v>
      </c>
      <c r="I17" s="23">
        <f t="shared" si="2"/>
        <v>859.25124999999991</v>
      </c>
      <c r="J17" s="23">
        <f t="shared" si="3"/>
        <v>1559.8715</v>
      </c>
      <c r="K17" s="33">
        <f t="shared" si="4"/>
        <v>7931.5499999999993</v>
      </c>
    </row>
    <row r="18" spans="1:11" ht="30" x14ac:dyDescent="0.25">
      <c r="A18" s="30" t="s">
        <v>62</v>
      </c>
      <c r="B18" s="17">
        <v>2520</v>
      </c>
      <c r="C18" s="17">
        <f t="shared" si="5"/>
        <v>2772</v>
      </c>
      <c r="D18" s="20">
        <v>1.35</v>
      </c>
      <c r="E18" s="21">
        <f t="shared" si="6"/>
        <v>3742.2000000000003</v>
      </c>
      <c r="F18" s="20">
        <v>1.65</v>
      </c>
      <c r="G18" s="20">
        <v>1.3</v>
      </c>
      <c r="H18" s="34">
        <v>1.18</v>
      </c>
      <c r="I18" s="23">
        <f t="shared" si="2"/>
        <v>495.49500000000006</v>
      </c>
      <c r="J18" s="23">
        <f t="shared" si="3"/>
        <v>899.51400000000001</v>
      </c>
      <c r="K18" s="33">
        <f t="shared" si="4"/>
        <v>4573.8</v>
      </c>
    </row>
    <row r="19" spans="1:11" x14ac:dyDescent="0.25">
      <c r="A19" s="30"/>
      <c r="B19" s="17"/>
      <c r="C19" s="17"/>
      <c r="D19" s="20"/>
      <c r="E19" s="21"/>
      <c r="F19" s="20"/>
      <c r="G19" s="20"/>
      <c r="H19" s="22"/>
      <c r="I19" s="23"/>
      <c r="J19" s="23"/>
      <c r="K19" s="33"/>
    </row>
    <row r="20" spans="1:11" x14ac:dyDescent="0.25">
      <c r="A20" s="30"/>
      <c r="B20" s="17"/>
      <c r="C20" s="17"/>
      <c r="D20" s="20"/>
      <c r="E20" s="21"/>
      <c r="F20" s="20"/>
      <c r="G20" s="20"/>
      <c r="H20" s="22"/>
      <c r="I20" s="23"/>
      <c r="J20" s="23"/>
      <c r="K20" s="33"/>
    </row>
    <row r="21" spans="1:11" x14ac:dyDescent="0.25">
      <c r="A21" s="30"/>
      <c r="B21" s="17"/>
      <c r="C21" s="17"/>
      <c r="D21" s="20"/>
      <c r="E21" s="21"/>
      <c r="F21" s="20"/>
      <c r="G21" s="20"/>
      <c r="H21" s="22"/>
      <c r="I21" s="23"/>
      <c r="J21" s="23"/>
      <c r="K21" s="33"/>
    </row>
    <row r="22" spans="1:11" x14ac:dyDescent="0.25">
      <c r="A22" s="17" t="s">
        <v>58</v>
      </c>
      <c r="B22" s="17">
        <v>6540</v>
      </c>
      <c r="C22" s="17">
        <f t="shared" si="5"/>
        <v>7194.0000000000009</v>
      </c>
      <c r="D22" s="20">
        <v>1.35</v>
      </c>
      <c r="E22" s="21">
        <f t="shared" si="6"/>
        <v>9711.9000000000015</v>
      </c>
      <c r="F22" s="20">
        <v>1.65</v>
      </c>
      <c r="G22" s="20">
        <v>1.3</v>
      </c>
      <c r="H22" s="34">
        <v>1.18</v>
      </c>
      <c r="I22" s="23">
        <f t="shared" si="2"/>
        <v>1285.9275</v>
      </c>
      <c r="J22" s="23">
        <f t="shared" si="3"/>
        <v>2334.453</v>
      </c>
      <c r="K22" s="33">
        <f t="shared" si="4"/>
        <v>11870.1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A19" sqref="A19"/>
    </sheetView>
  </sheetViews>
  <sheetFormatPr baseColWidth="10" defaultRowHeight="15" x14ac:dyDescent="0.25"/>
  <cols>
    <col min="1" max="1" width="47.5703125" customWidth="1"/>
    <col min="2" max="2" width="14.5703125" customWidth="1"/>
    <col min="3" max="3" width="21.28515625" customWidth="1"/>
    <col min="4" max="4" width="16.7109375" customWidth="1"/>
    <col min="5" max="5" width="21" customWidth="1"/>
    <col min="6" max="6" width="18.7109375" customWidth="1"/>
  </cols>
  <sheetData>
    <row r="1" spans="1:6" ht="18.75" x14ac:dyDescent="0.3">
      <c r="A1" s="1" t="s">
        <v>0</v>
      </c>
      <c r="B1" s="4"/>
      <c r="C1" s="4"/>
      <c r="D1" s="4"/>
      <c r="E1" s="4"/>
      <c r="F1" s="4"/>
    </row>
    <row r="2" spans="1:6" ht="15.75" x14ac:dyDescent="0.2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</row>
    <row r="3" spans="1:6" x14ac:dyDescent="0.25">
      <c r="A3" s="13" t="s">
        <v>1</v>
      </c>
      <c r="B3" s="7">
        <v>630</v>
      </c>
      <c r="C3" s="6">
        <f>1.35</f>
        <v>1.35</v>
      </c>
      <c r="D3" s="4">
        <f>B3*$C$3</f>
        <v>850.5</v>
      </c>
      <c r="E3" s="6">
        <f>2.21</f>
        <v>2.21</v>
      </c>
      <c r="F3" s="14">
        <f>B3*$E$3/12</f>
        <v>116.02499999999999</v>
      </c>
    </row>
    <row r="4" spans="1:6" x14ac:dyDescent="0.25">
      <c r="A4" s="13" t="s">
        <v>3</v>
      </c>
      <c r="B4" s="7">
        <v>530</v>
      </c>
      <c r="C4" s="6">
        <f t="shared" ref="C4:C14" si="0">1.35</f>
        <v>1.35</v>
      </c>
      <c r="D4" s="4">
        <f>B4*$C$3</f>
        <v>715.5</v>
      </c>
      <c r="E4" s="6">
        <f t="shared" ref="E4:E14" si="1">2.21</f>
        <v>2.21</v>
      </c>
      <c r="F4" s="14">
        <f t="shared" ref="F4:F5" si="2">B4*$E$3/12</f>
        <v>97.608333333333334</v>
      </c>
    </row>
    <row r="5" spans="1:6" x14ac:dyDescent="0.25">
      <c r="A5" s="12" t="s">
        <v>14</v>
      </c>
      <c r="B5" s="7">
        <v>660</v>
      </c>
      <c r="C5" s="6">
        <f t="shared" si="0"/>
        <v>1.35</v>
      </c>
      <c r="D5" s="4"/>
      <c r="E5" s="6">
        <f t="shared" si="1"/>
        <v>2.21</v>
      </c>
      <c r="F5" s="14">
        <f t="shared" si="2"/>
        <v>121.55</v>
      </c>
    </row>
    <row r="6" spans="1:6" x14ac:dyDescent="0.25">
      <c r="A6" s="13" t="s">
        <v>2</v>
      </c>
      <c r="B6" s="7">
        <v>620</v>
      </c>
      <c r="C6" s="6">
        <f t="shared" si="0"/>
        <v>1.35</v>
      </c>
      <c r="D6" s="4">
        <f>B6*$C$3</f>
        <v>837</v>
      </c>
      <c r="E6" s="6">
        <f t="shared" si="1"/>
        <v>2.21</v>
      </c>
      <c r="F6" s="14">
        <f>B6*$E$3/12</f>
        <v>114.18333333333334</v>
      </c>
    </row>
    <row r="7" spans="1:6" x14ac:dyDescent="0.25">
      <c r="A7" s="13" t="s">
        <v>17</v>
      </c>
      <c r="B7" s="7">
        <v>1300</v>
      </c>
      <c r="C7" s="6">
        <f t="shared" si="0"/>
        <v>1.35</v>
      </c>
      <c r="D7" s="4">
        <f t="shared" ref="D7:D15" si="3">B7*$C$3</f>
        <v>1755.0000000000002</v>
      </c>
      <c r="E7" s="6">
        <f t="shared" si="1"/>
        <v>2.21</v>
      </c>
      <c r="F7" s="14">
        <f t="shared" ref="F7:F15" si="4">B7*$E$3/12</f>
        <v>239.41666666666666</v>
      </c>
    </row>
    <row r="8" spans="1:6" x14ac:dyDescent="0.25">
      <c r="A8" s="13" t="s">
        <v>18</v>
      </c>
      <c r="B8" s="7">
        <v>1400</v>
      </c>
      <c r="C8" s="6">
        <f t="shared" si="0"/>
        <v>1.35</v>
      </c>
      <c r="D8" s="4">
        <f t="shared" si="3"/>
        <v>1890.0000000000002</v>
      </c>
      <c r="E8" s="6">
        <f t="shared" si="1"/>
        <v>2.21</v>
      </c>
      <c r="F8" s="14">
        <f>B8*$E$3/12</f>
        <v>257.83333333333331</v>
      </c>
    </row>
    <row r="9" spans="1:6" x14ac:dyDescent="0.25">
      <c r="A9" s="13" t="s">
        <v>22</v>
      </c>
      <c r="B9" s="7">
        <v>1500</v>
      </c>
      <c r="C9" s="6">
        <f t="shared" si="0"/>
        <v>1.35</v>
      </c>
      <c r="D9" s="4">
        <f t="shared" si="3"/>
        <v>2025.0000000000002</v>
      </c>
      <c r="E9" s="6">
        <f>2.21</f>
        <v>2.21</v>
      </c>
      <c r="F9" s="14">
        <f t="shared" si="4"/>
        <v>276.25</v>
      </c>
    </row>
    <row r="10" spans="1:6" x14ac:dyDescent="0.25">
      <c r="A10" s="12" t="s">
        <v>16</v>
      </c>
      <c r="B10" s="7">
        <v>1500</v>
      </c>
      <c r="C10" s="6">
        <f t="shared" si="0"/>
        <v>1.35</v>
      </c>
      <c r="D10" s="4">
        <f t="shared" si="3"/>
        <v>2025.0000000000002</v>
      </c>
      <c r="E10" s="6">
        <f t="shared" si="1"/>
        <v>2.21</v>
      </c>
      <c r="F10" s="14">
        <v>252</v>
      </c>
    </row>
    <row r="11" spans="1:6" x14ac:dyDescent="0.25">
      <c r="A11" s="13" t="s">
        <v>5</v>
      </c>
      <c r="B11" s="7">
        <v>880</v>
      </c>
      <c r="C11" s="6">
        <f t="shared" si="0"/>
        <v>1.35</v>
      </c>
      <c r="D11" s="4">
        <f t="shared" si="3"/>
        <v>1188</v>
      </c>
      <c r="E11" s="6">
        <f t="shared" si="1"/>
        <v>2.21</v>
      </c>
      <c r="F11" s="14">
        <f t="shared" si="4"/>
        <v>162.06666666666666</v>
      </c>
    </row>
    <row r="12" spans="1:6" x14ac:dyDescent="0.25">
      <c r="A12" s="13" t="s">
        <v>6</v>
      </c>
      <c r="B12" s="7">
        <v>990</v>
      </c>
      <c r="C12" s="6">
        <f t="shared" si="0"/>
        <v>1.35</v>
      </c>
      <c r="D12" s="4">
        <f t="shared" si="3"/>
        <v>1336.5</v>
      </c>
      <c r="E12" s="6">
        <f t="shared" si="1"/>
        <v>2.21</v>
      </c>
      <c r="F12" s="14">
        <f t="shared" si="4"/>
        <v>182.32500000000002</v>
      </c>
    </row>
    <row r="13" spans="1:6" x14ac:dyDescent="0.25">
      <c r="A13" s="13" t="s">
        <v>19</v>
      </c>
      <c r="B13" s="7">
        <v>720</v>
      </c>
      <c r="C13" s="6">
        <f t="shared" si="0"/>
        <v>1.35</v>
      </c>
      <c r="D13" s="4">
        <f t="shared" si="3"/>
        <v>972.00000000000011</v>
      </c>
      <c r="E13" s="6">
        <f t="shared" si="1"/>
        <v>2.21</v>
      </c>
      <c r="F13" s="14">
        <f t="shared" si="4"/>
        <v>132.6</v>
      </c>
    </row>
    <row r="14" spans="1:6" x14ac:dyDescent="0.25">
      <c r="A14" s="13" t="s">
        <v>20</v>
      </c>
      <c r="B14" s="7">
        <v>1005</v>
      </c>
      <c r="C14" s="6">
        <f t="shared" si="0"/>
        <v>1.35</v>
      </c>
      <c r="D14" s="9">
        <f t="shared" si="3"/>
        <v>1356.75</v>
      </c>
      <c r="E14" s="6">
        <f t="shared" si="1"/>
        <v>2.21</v>
      </c>
      <c r="F14" s="14">
        <f t="shared" si="4"/>
        <v>185.08750000000001</v>
      </c>
    </row>
    <row r="15" spans="1:6" x14ac:dyDescent="0.25">
      <c r="A15" s="12" t="s">
        <v>21</v>
      </c>
      <c r="B15" s="7">
        <v>250</v>
      </c>
      <c r="C15" s="4"/>
      <c r="D15" s="4">
        <f t="shared" si="3"/>
        <v>337.5</v>
      </c>
      <c r="E15" s="4"/>
      <c r="F15" s="14">
        <f t="shared" si="4"/>
        <v>46.041666666666664</v>
      </c>
    </row>
    <row r="16" spans="1:6" x14ac:dyDescent="0.25">
      <c r="A16" s="4"/>
      <c r="B16" s="4"/>
      <c r="C16" s="4"/>
      <c r="D16" s="4"/>
      <c r="E16" s="4"/>
      <c r="F16" s="4"/>
    </row>
  </sheetData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workbookViewId="0">
      <selection activeCell="N8" sqref="N8"/>
    </sheetView>
  </sheetViews>
  <sheetFormatPr baseColWidth="10" defaultColWidth="11.42578125" defaultRowHeight="15" x14ac:dyDescent="0.25"/>
  <cols>
    <col min="1" max="1" width="26.570312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9.42578125" style="18" hidden="1" customWidth="1"/>
    <col min="7" max="7" width="12.28515625" style="18" hidden="1" customWidth="1"/>
    <col min="8" max="8" width="14.85546875" style="18" hidden="1" customWidth="1"/>
    <col min="9" max="9" width="13.42578125" style="18" bestFit="1" customWidth="1"/>
    <col min="10" max="10" width="15.42578125" style="18" bestFit="1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31" t="s">
        <v>80</v>
      </c>
      <c r="G2" s="31" t="s">
        <v>79</v>
      </c>
      <c r="H2" s="29" t="s">
        <v>78</v>
      </c>
      <c r="I2" s="31" t="s">
        <v>77</v>
      </c>
      <c r="J2" s="31" t="s">
        <v>76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6</v>
      </c>
      <c r="K3" s="17"/>
    </row>
    <row r="4" spans="1:11" ht="19.5" customHeight="1" x14ac:dyDescent="0.25">
      <c r="A4" s="26" t="s">
        <v>49</v>
      </c>
      <c r="B4" s="17">
        <v>1530</v>
      </c>
      <c r="C4" s="17">
        <f t="shared" ref="C4:C22" si="0">B4*$C$3</f>
        <v>1683.0000000000002</v>
      </c>
      <c r="D4" s="20">
        <v>1.35</v>
      </c>
      <c r="E4" s="21">
        <f t="shared" ref="E4:E22" si="1">C4*D4</f>
        <v>2272.0500000000006</v>
      </c>
      <c r="F4" s="20">
        <v>1.65</v>
      </c>
      <c r="G4" s="20">
        <v>1.3</v>
      </c>
      <c r="H4" s="34">
        <v>1.18</v>
      </c>
      <c r="I4" s="23">
        <f>C4*F4*G4/$I$3</f>
        <v>300.83625000000001</v>
      </c>
      <c r="J4" s="23">
        <f>C4*F4*H4/$J$3</f>
        <v>546.13350000000003</v>
      </c>
      <c r="K4" s="33">
        <f>C4*$F$4</f>
        <v>2776.9500000000003</v>
      </c>
    </row>
    <row r="5" spans="1:11" ht="20.25" customHeight="1" x14ac:dyDescent="0.25">
      <c r="A5" s="26" t="s">
        <v>55</v>
      </c>
      <c r="B5" s="17">
        <v>9800</v>
      </c>
      <c r="C5" s="17">
        <f t="shared" si="0"/>
        <v>10780</v>
      </c>
      <c r="D5" s="20">
        <v>1.35</v>
      </c>
      <c r="E5" s="21">
        <f t="shared" si="1"/>
        <v>14553.000000000002</v>
      </c>
      <c r="F5" s="20">
        <v>1.65</v>
      </c>
      <c r="G5" s="20">
        <v>1.3</v>
      </c>
      <c r="H5" s="34">
        <v>1.18</v>
      </c>
      <c r="I5" s="23">
        <f t="shared" ref="I5:I22" si="2">C5*F5*G5/$I$3</f>
        <v>1926.9250000000002</v>
      </c>
      <c r="J5" s="23">
        <f t="shared" ref="J5:J22" si="3">C5*F5*H5/$J$3</f>
        <v>3498.11</v>
      </c>
      <c r="K5" s="33">
        <f t="shared" ref="K5:K22" si="4">C5*$F$4</f>
        <v>17787</v>
      </c>
    </row>
    <row r="6" spans="1:11" ht="20.25" customHeight="1" x14ac:dyDescent="0.25">
      <c r="A6" s="26" t="s">
        <v>56</v>
      </c>
      <c r="B6" s="17">
        <v>9800</v>
      </c>
      <c r="C6" s="17">
        <f t="shared" si="0"/>
        <v>10780</v>
      </c>
      <c r="D6" s="20">
        <v>1.35</v>
      </c>
      <c r="E6" s="21">
        <f t="shared" si="1"/>
        <v>14553.000000000002</v>
      </c>
      <c r="F6" s="20">
        <v>1.65</v>
      </c>
      <c r="G6" s="20">
        <v>1.3</v>
      </c>
      <c r="H6" s="34">
        <v>1.18</v>
      </c>
      <c r="I6" s="23">
        <f t="shared" si="2"/>
        <v>1926.9250000000002</v>
      </c>
      <c r="J6" s="23">
        <f t="shared" si="3"/>
        <v>3498.11</v>
      </c>
      <c r="K6" s="33">
        <f t="shared" si="4"/>
        <v>17787</v>
      </c>
    </row>
    <row r="7" spans="1:11" ht="19.5" customHeight="1" x14ac:dyDescent="0.25">
      <c r="A7" s="32" t="s">
        <v>74</v>
      </c>
      <c r="B7" s="17">
        <v>9800</v>
      </c>
      <c r="C7" s="17">
        <f t="shared" si="0"/>
        <v>10780</v>
      </c>
      <c r="D7" s="20">
        <v>1.35</v>
      </c>
      <c r="E7" s="21">
        <f t="shared" si="1"/>
        <v>14553.000000000002</v>
      </c>
      <c r="F7" s="20">
        <v>1.65</v>
      </c>
      <c r="G7" s="20">
        <v>1.3</v>
      </c>
      <c r="H7" s="34">
        <v>1.18</v>
      </c>
      <c r="I7" s="23">
        <f t="shared" si="2"/>
        <v>1926.9250000000002</v>
      </c>
      <c r="J7" s="23">
        <f t="shared" si="3"/>
        <v>3498.11</v>
      </c>
      <c r="K7" s="33">
        <f t="shared" si="4"/>
        <v>17787</v>
      </c>
    </row>
    <row r="8" spans="1:11" ht="30" x14ac:dyDescent="0.25">
      <c r="A8" s="32" t="s">
        <v>72</v>
      </c>
      <c r="B8" s="17">
        <v>0</v>
      </c>
      <c r="C8" s="17">
        <f t="shared" si="0"/>
        <v>0</v>
      </c>
      <c r="D8" s="20">
        <v>1.35</v>
      </c>
      <c r="E8" s="21">
        <f t="shared" si="1"/>
        <v>0</v>
      </c>
      <c r="F8" s="20">
        <v>1.65</v>
      </c>
      <c r="G8" s="20">
        <v>1.3</v>
      </c>
      <c r="H8" s="34">
        <v>1.18</v>
      </c>
      <c r="I8" s="23">
        <f t="shared" si="2"/>
        <v>0</v>
      </c>
      <c r="J8" s="23">
        <f t="shared" si="3"/>
        <v>0</v>
      </c>
      <c r="K8" s="33">
        <f t="shared" si="4"/>
        <v>0</v>
      </c>
    </row>
    <row r="9" spans="1:11" ht="30" x14ac:dyDescent="0.25">
      <c r="A9" s="32" t="s">
        <v>73</v>
      </c>
      <c r="B9" s="17">
        <v>0</v>
      </c>
      <c r="C9" s="17">
        <f t="shared" si="0"/>
        <v>0</v>
      </c>
      <c r="D9" s="20">
        <v>1.35</v>
      </c>
      <c r="E9" s="21">
        <f t="shared" si="1"/>
        <v>0</v>
      </c>
      <c r="F9" s="20">
        <v>1.65</v>
      </c>
      <c r="G9" s="20">
        <v>1.3</v>
      </c>
      <c r="H9" s="34">
        <v>1.18</v>
      </c>
      <c r="I9" s="23">
        <f t="shared" si="2"/>
        <v>0</v>
      </c>
      <c r="J9" s="23">
        <f t="shared" si="3"/>
        <v>0</v>
      </c>
      <c r="K9" s="33">
        <f t="shared" si="4"/>
        <v>0</v>
      </c>
    </row>
    <row r="10" spans="1:11" ht="18" customHeight="1" x14ac:dyDescent="0.25">
      <c r="A10" s="32" t="s">
        <v>65</v>
      </c>
      <c r="B10" s="17">
        <v>0</v>
      </c>
      <c r="C10" s="17">
        <f t="shared" si="0"/>
        <v>0</v>
      </c>
      <c r="D10" s="20">
        <v>1.35</v>
      </c>
      <c r="E10" s="21">
        <f t="shared" si="1"/>
        <v>0</v>
      </c>
      <c r="F10" s="20">
        <v>1.65</v>
      </c>
      <c r="G10" s="20">
        <v>1.3</v>
      </c>
      <c r="H10" s="34">
        <v>1.18</v>
      </c>
      <c r="I10" s="23">
        <f t="shared" si="2"/>
        <v>0</v>
      </c>
      <c r="J10" s="23">
        <f t="shared" si="3"/>
        <v>0</v>
      </c>
      <c r="K10" s="33">
        <f t="shared" si="4"/>
        <v>0</v>
      </c>
    </row>
    <row r="11" spans="1:11" ht="21" customHeight="1" x14ac:dyDescent="0.25">
      <c r="A11" s="32" t="s">
        <v>75</v>
      </c>
      <c r="B11" s="17">
        <v>5950</v>
      </c>
      <c r="C11" s="17">
        <f t="shared" si="0"/>
        <v>6545.0000000000009</v>
      </c>
      <c r="D11" s="20">
        <v>1.35</v>
      </c>
      <c r="E11" s="21">
        <f t="shared" si="1"/>
        <v>8835.7500000000018</v>
      </c>
      <c r="F11" s="20">
        <v>1.65</v>
      </c>
      <c r="G11" s="20">
        <v>1.3</v>
      </c>
      <c r="H11" s="34">
        <v>1.18</v>
      </c>
      <c r="I11" s="23">
        <f t="shared" si="2"/>
        <v>1169.9187500000003</v>
      </c>
      <c r="J11" s="23">
        <f t="shared" si="3"/>
        <v>2123.8525000000004</v>
      </c>
      <c r="K11" s="33">
        <f t="shared" si="4"/>
        <v>10799.250000000002</v>
      </c>
    </row>
    <row r="12" spans="1:11" ht="21.75" customHeight="1" x14ac:dyDescent="0.25">
      <c r="A12" s="32" t="s">
        <v>68</v>
      </c>
      <c r="B12" s="17">
        <v>5950</v>
      </c>
      <c r="C12" s="17">
        <f t="shared" si="0"/>
        <v>6545.0000000000009</v>
      </c>
      <c r="D12" s="20">
        <v>1.35</v>
      </c>
      <c r="E12" s="21">
        <f t="shared" si="1"/>
        <v>8835.7500000000018</v>
      </c>
      <c r="F12" s="20">
        <v>1.65</v>
      </c>
      <c r="G12" s="20">
        <v>1.3</v>
      </c>
      <c r="H12" s="34">
        <v>1.18</v>
      </c>
      <c r="I12" s="23">
        <f t="shared" si="2"/>
        <v>1169.9187500000003</v>
      </c>
      <c r="J12" s="23">
        <f t="shared" si="3"/>
        <v>2123.8525000000004</v>
      </c>
      <c r="K12" s="33">
        <f t="shared" si="4"/>
        <v>10799.250000000002</v>
      </c>
    </row>
    <row r="13" spans="1:11" ht="30" x14ac:dyDescent="0.25">
      <c r="A13" s="32" t="s">
        <v>69</v>
      </c>
      <c r="B13" s="17">
        <v>6300</v>
      </c>
      <c r="C13" s="17">
        <f t="shared" si="0"/>
        <v>6930.0000000000009</v>
      </c>
      <c r="D13" s="20">
        <v>1.35</v>
      </c>
      <c r="E13" s="21">
        <f t="shared" si="1"/>
        <v>9355.5000000000018</v>
      </c>
      <c r="F13" s="20">
        <v>1.65</v>
      </c>
      <c r="G13" s="20">
        <v>1.3</v>
      </c>
      <c r="H13" s="34">
        <v>1.18</v>
      </c>
      <c r="I13" s="23">
        <f t="shared" si="2"/>
        <v>1238.7375</v>
      </c>
      <c r="J13" s="23">
        <f t="shared" si="3"/>
        <v>2248.7849999999999</v>
      </c>
      <c r="K13" s="33">
        <f t="shared" si="4"/>
        <v>11434.5</v>
      </c>
    </row>
    <row r="14" spans="1:11" ht="30" x14ac:dyDescent="0.25">
      <c r="A14" s="32" t="s">
        <v>67</v>
      </c>
      <c r="B14" s="17">
        <v>4590</v>
      </c>
      <c r="C14" s="17">
        <f t="shared" si="0"/>
        <v>5049</v>
      </c>
      <c r="D14" s="20">
        <v>1.35</v>
      </c>
      <c r="E14" s="21">
        <f t="shared" si="1"/>
        <v>6816.1500000000005</v>
      </c>
      <c r="F14" s="20">
        <v>1.65</v>
      </c>
      <c r="G14" s="20">
        <v>1.3</v>
      </c>
      <c r="H14" s="34">
        <v>1.18</v>
      </c>
      <c r="I14" s="23">
        <f t="shared" si="2"/>
        <v>902.50875000000008</v>
      </c>
      <c r="J14" s="23">
        <f t="shared" si="3"/>
        <v>1638.4005</v>
      </c>
      <c r="K14" s="33">
        <f t="shared" si="4"/>
        <v>8330.85</v>
      </c>
    </row>
    <row r="15" spans="1:11" ht="30" x14ac:dyDescent="0.25">
      <c r="A15" s="32" t="s">
        <v>70</v>
      </c>
      <c r="B15" s="17">
        <v>5440</v>
      </c>
      <c r="C15" s="17">
        <f t="shared" si="0"/>
        <v>5984.0000000000009</v>
      </c>
      <c r="D15" s="20">
        <v>1.35</v>
      </c>
      <c r="E15" s="21">
        <f t="shared" si="1"/>
        <v>8078.4000000000015</v>
      </c>
      <c r="F15" s="20">
        <v>1.65</v>
      </c>
      <c r="G15" s="20">
        <v>1.3</v>
      </c>
      <c r="H15" s="34">
        <v>1.18</v>
      </c>
      <c r="I15" s="23">
        <f t="shared" si="2"/>
        <v>1069.6400000000001</v>
      </c>
      <c r="J15" s="23">
        <f t="shared" si="3"/>
        <v>1941.808</v>
      </c>
      <c r="K15" s="33">
        <f t="shared" si="4"/>
        <v>9873.6</v>
      </c>
    </row>
    <row r="16" spans="1:11" ht="19.5" customHeight="1" x14ac:dyDescent="0.25">
      <c r="A16" s="30" t="s">
        <v>66</v>
      </c>
      <c r="B16" s="17">
        <v>4520</v>
      </c>
      <c r="C16" s="17">
        <f t="shared" si="0"/>
        <v>4972</v>
      </c>
      <c r="D16" s="20">
        <v>1.35</v>
      </c>
      <c r="E16" s="21">
        <f t="shared" si="1"/>
        <v>6712.2000000000007</v>
      </c>
      <c r="F16" s="20">
        <v>1.65</v>
      </c>
      <c r="G16" s="20">
        <v>1.3</v>
      </c>
      <c r="H16" s="34">
        <v>1.18</v>
      </c>
      <c r="I16" s="23">
        <f t="shared" si="2"/>
        <v>888.74499999999989</v>
      </c>
      <c r="J16" s="23">
        <f t="shared" si="3"/>
        <v>1613.4139999999998</v>
      </c>
      <c r="K16" s="33">
        <f t="shared" si="4"/>
        <v>8203.7999999999993</v>
      </c>
    </row>
    <row r="17" spans="1:11" ht="30" x14ac:dyDescent="0.25">
      <c r="A17" s="30" t="s">
        <v>71</v>
      </c>
      <c r="B17" s="17">
        <v>5440</v>
      </c>
      <c r="C17" s="17">
        <f t="shared" si="0"/>
        <v>5984.0000000000009</v>
      </c>
      <c r="D17" s="20">
        <v>1.35</v>
      </c>
      <c r="E17" s="21">
        <f t="shared" si="1"/>
        <v>8078.4000000000015</v>
      </c>
      <c r="F17" s="20">
        <v>1.65</v>
      </c>
      <c r="G17" s="20">
        <v>1.3</v>
      </c>
      <c r="H17" s="34">
        <v>1.18</v>
      </c>
      <c r="I17" s="23">
        <f t="shared" si="2"/>
        <v>1069.6400000000001</v>
      </c>
      <c r="J17" s="23">
        <f t="shared" si="3"/>
        <v>1941.808</v>
      </c>
      <c r="K17" s="33">
        <f t="shared" si="4"/>
        <v>9873.6</v>
      </c>
    </row>
    <row r="18" spans="1:11" ht="30" x14ac:dyDescent="0.25">
      <c r="A18" s="30" t="s">
        <v>62</v>
      </c>
      <c r="B18" s="17">
        <v>2750</v>
      </c>
      <c r="C18" s="17">
        <f t="shared" si="0"/>
        <v>3025.0000000000005</v>
      </c>
      <c r="D18" s="20">
        <v>1.35</v>
      </c>
      <c r="E18" s="21">
        <f t="shared" si="1"/>
        <v>4083.7500000000009</v>
      </c>
      <c r="F18" s="20">
        <v>1.65</v>
      </c>
      <c r="G18" s="20">
        <v>1.3</v>
      </c>
      <c r="H18" s="34">
        <v>1.18</v>
      </c>
      <c r="I18" s="23">
        <f t="shared" si="2"/>
        <v>540.71875000000011</v>
      </c>
      <c r="J18" s="23">
        <f t="shared" si="3"/>
        <v>981.61250000000018</v>
      </c>
      <c r="K18" s="33">
        <f t="shared" si="4"/>
        <v>4991.2500000000009</v>
      </c>
    </row>
    <row r="19" spans="1:11" x14ac:dyDescent="0.25">
      <c r="A19" s="30"/>
      <c r="B19" s="17"/>
      <c r="C19" s="17"/>
      <c r="D19" s="20"/>
      <c r="E19" s="21"/>
      <c r="F19" s="20"/>
      <c r="G19" s="20"/>
      <c r="H19" s="22"/>
      <c r="I19" s="23"/>
      <c r="J19" s="23"/>
      <c r="K19" s="33"/>
    </row>
    <row r="20" spans="1:11" x14ac:dyDescent="0.25">
      <c r="A20" s="30"/>
      <c r="B20" s="17"/>
      <c r="C20" s="17"/>
      <c r="D20" s="20"/>
      <c r="E20" s="21"/>
      <c r="F20" s="20"/>
      <c r="G20" s="20"/>
      <c r="H20" s="22"/>
      <c r="I20" s="23"/>
      <c r="J20" s="23"/>
      <c r="K20" s="33"/>
    </row>
    <row r="21" spans="1:11" x14ac:dyDescent="0.25">
      <c r="A21" s="30"/>
      <c r="B21" s="17"/>
      <c r="C21" s="17"/>
      <c r="D21" s="20"/>
      <c r="E21" s="21"/>
      <c r="F21" s="20"/>
      <c r="G21" s="20"/>
      <c r="H21" s="22"/>
      <c r="I21" s="23"/>
      <c r="J21" s="23"/>
      <c r="K21" s="33"/>
    </row>
    <row r="22" spans="1:11" x14ac:dyDescent="0.25">
      <c r="A22" s="17" t="s">
        <v>58</v>
      </c>
      <c r="B22" s="17">
        <v>8600</v>
      </c>
      <c r="C22" s="17">
        <f t="shared" si="0"/>
        <v>9460</v>
      </c>
      <c r="D22" s="20">
        <v>1.35</v>
      </c>
      <c r="E22" s="21">
        <f t="shared" si="1"/>
        <v>12771</v>
      </c>
      <c r="F22" s="20">
        <v>1.65</v>
      </c>
      <c r="G22" s="20">
        <v>1.3</v>
      </c>
      <c r="H22" s="34">
        <v>1.18</v>
      </c>
      <c r="I22" s="23">
        <f t="shared" si="2"/>
        <v>1690.9750000000001</v>
      </c>
      <c r="J22" s="23">
        <f t="shared" si="3"/>
        <v>3069.77</v>
      </c>
      <c r="K22" s="33">
        <f t="shared" si="4"/>
        <v>15609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2"/>
  <sheetViews>
    <sheetView topLeftCell="A13" workbookViewId="0">
      <selection activeCell="M11" sqref="M11"/>
    </sheetView>
  </sheetViews>
  <sheetFormatPr baseColWidth="10" defaultColWidth="11.42578125" defaultRowHeight="15" x14ac:dyDescent="0.25"/>
  <cols>
    <col min="1" max="1" width="25.85546875" style="18" bestFit="1" customWidth="1"/>
    <col min="2" max="2" width="12.140625" style="18" hidden="1" customWidth="1"/>
    <col min="3" max="3" width="11.28515625" style="18" hidden="1" customWidth="1"/>
    <col min="4" max="4" width="15.7109375" style="18" hidden="1" customWidth="1"/>
    <col min="5" max="5" width="22" style="18" hidden="1" customWidth="1"/>
    <col min="6" max="6" width="9.140625" style="18" hidden="1" customWidth="1"/>
    <col min="7" max="7" width="11.85546875" style="18" hidden="1" customWidth="1"/>
    <col min="8" max="8" width="14.42578125" style="18" hidden="1" customWidth="1"/>
    <col min="9" max="9" width="13.42578125" style="18" bestFit="1" customWidth="1"/>
    <col min="10" max="10" width="15.42578125" style="18" bestFit="1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31" t="s">
        <v>80</v>
      </c>
      <c r="G2" s="31" t="s">
        <v>79</v>
      </c>
      <c r="H2" s="29" t="s">
        <v>78</v>
      </c>
      <c r="I2" s="31" t="s">
        <v>77</v>
      </c>
      <c r="J2" s="31" t="s">
        <v>76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6</v>
      </c>
      <c r="K3" s="17"/>
    </row>
    <row r="4" spans="1:11" ht="19.5" customHeight="1" x14ac:dyDescent="0.25">
      <c r="A4" s="26" t="s">
        <v>49</v>
      </c>
      <c r="B4" s="17">
        <v>1650</v>
      </c>
      <c r="C4" s="17">
        <f t="shared" ref="C4:C22" si="0">B4*$C$3</f>
        <v>1815.0000000000002</v>
      </c>
      <c r="D4" s="20">
        <v>1.35</v>
      </c>
      <c r="E4" s="21">
        <f t="shared" ref="E4:E22" si="1">C4*D4</f>
        <v>2450.2500000000005</v>
      </c>
      <c r="F4" s="20">
        <v>1.65</v>
      </c>
      <c r="G4" s="20">
        <v>1.3</v>
      </c>
      <c r="H4" s="34">
        <v>1.18</v>
      </c>
      <c r="I4" s="23">
        <f>C4*F4*G4/$I$3</f>
        <v>324.43125000000003</v>
      </c>
      <c r="J4" s="23">
        <f>C4*F4*H4/$J$3</f>
        <v>588.96749999999997</v>
      </c>
      <c r="K4" s="33">
        <f>C4*F4</f>
        <v>2994.75</v>
      </c>
    </row>
    <row r="5" spans="1:11" ht="20.25" customHeight="1" x14ac:dyDescent="0.25">
      <c r="A5" s="26" t="s">
        <v>55</v>
      </c>
      <c r="B5" s="17">
        <v>10810</v>
      </c>
      <c r="C5" s="17">
        <f t="shared" si="0"/>
        <v>11891.000000000002</v>
      </c>
      <c r="D5" s="20">
        <v>1.35</v>
      </c>
      <c r="E5" s="21">
        <f t="shared" si="1"/>
        <v>16052.850000000004</v>
      </c>
      <c r="F5" s="20">
        <v>1.65</v>
      </c>
      <c r="G5" s="20">
        <v>1.3</v>
      </c>
      <c r="H5" s="34">
        <v>1.18</v>
      </c>
      <c r="I5" s="23">
        <f t="shared" ref="I5:I22" si="2">C5*F5*G5/$I$3</f>
        <v>2125.5162500000001</v>
      </c>
      <c r="J5" s="23">
        <f t="shared" ref="J5:J22" si="3">C5*F5*H5/$J$3</f>
        <v>3858.6295000000005</v>
      </c>
      <c r="K5" s="33">
        <f t="shared" ref="K5:K18" si="4">C5*F5</f>
        <v>19620.150000000001</v>
      </c>
    </row>
    <row r="6" spans="1:11" ht="20.25" customHeight="1" x14ac:dyDescent="0.25">
      <c r="A6" s="26" t="s">
        <v>56</v>
      </c>
      <c r="B6" s="17">
        <v>10810</v>
      </c>
      <c r="C6" s="17">
        <f t="shared" si="0"/>
        <v>11891.000000000002</v>
      </c>
      <c r="D6" s="20">
        <v>1.35</v>
      </c>
      <c r="E6" s="21">
        <f t="shared" si="1"/>
        <v>16052.850000000004</v>
      </c>
      <c r="F6" s="20">
        <v>1.65</v>
      </c>
      <c r="G6" s="20">
        <v>1.3</v>
      </c>
      <c r="H6" s="34">
        <v>1.18</v>
      </c>
      <c r="I6" s="23">
        <f t="shared" si="2"/>
        <v>2125.5162500000001</v>
      </c>
      <c r="J6" s="23">
        <f t="shared" si="3"/>
        <v>3858.6295000000005</v>
      </c>
      <c r="K6" s="33">
        <f t="shared" si="4"/>
        <v>19620.150000000001</v>
      </c>
    </row>
    <row r="7" spans="1:11" ht="19.5" customHeight="1" x14ac:dyDescent="0.25">
      <c r="A7" s="32" t="s">
        <v>74</v>
      </c>
      <c r="B7" s="17">
        <v>10810</v>
      </c>
      <c r="C7" s="17">
        <f t="shared" si="0"/>
        <v>11891.000000000002</v>
      </c>
      <c r="D7" s="20">
        <v>1.35</v>
      </c>
      <c r="E7" s="21">
        <f t="shared" si="1"/>
        <v>16052.850000000004</v>
      </c>
      <c r="F7" s="20">
        <v>1.65</v>
      </c>
      <c r="G7" s="20">
        <v>1.3</v>
      </c>
      <c r="H7" s="34">
        <v>1.18</v>
      </c>
      <c r="I7" s="23">
        <f t="shared" si="2"/>
        <v>2125.5162500000001</v>
      </c>
      <c r="J7" s="23">
        <f t="shared" si="3"/>
        <v>3858.6295000000005</v>
      </c>
      <c r="K7" s="33">
        <f t="shared" si="4"/>
        <v>19620.150000000001</v>
      </c>
    </row>
    <row r="8" spans="1:11" ht="30" x14ac:dyDescent="0.25">
      <c r="A8" s="32" t="s">
        <v>72</v>
      </c>
      <c r="B8" s="17">
        <v>0</v>
      </c>
      <c r="C8" s="17">
        <f t="shared" si="0"/>
        <v>0</v>
      </c>
      <c r="D8" s="20">
        <v>1.35</v>
      </c>
      <c r="E8" s="21">
        <f t="shared" si="1"/>
        <v>0</v>
      </c>
      <c r="F8" s="20">
        <v>1.65</v>
      </c>
      <c r="G8" s="20">
        <v>1.3</v>
      </c>
      <c r="H8" s="34">
        <v>1.18</v>
      </c>
      <c r="I8" s="23">
        <f t="shared" si="2"/>
        <v>0</v>
      </c>
      <c r="J8" s="23">
        <f t="shared" si="3"/>
        <v>0</v>
      </c>
      <c r="K8" s="33">
        <f t="shared" si="4"/>
        <v>0</v>
      </c>
    </row>
    <row r="9" spans="1:11" ht="30" x14ac:dyDescent="0.25">
      <c r="A9" s="32" t="s">
        <v>73</v>
      </c>
      <c r="B9" s="17">
        <v>0</v>
      </c>
      <c r="C9" s="17">
        <f t="shared" si="0"/>
        <v>0</v>
      </c>
      <c r="D9" s="20">
        <v>1.35</v>
      </c>
      <c r="E9" s="21">
        <f t="shared" si="1"/>
        <v>0</v>
      </c>
      <c r="F9" s="20">
        <v>1.65</v>
      </c>
      <c r="G9" s="20">
        <v>1.3</v>
      </c>
      <c r="H9" s="34">
        <v>1.18</v>
      </c>
      <c r="I9" s="23">
        <f t="shared" si="2"/>
        <v>0</v>
      </c>
      <c r="J9" s="23">
        <f t="shared" si="3"/>
        <v>0</v>
      </c>
      <c r="K9" s="33">
        <f t="shared" si="4"/>
        <v>0</v>
      </c>
    </row>
    <row r="10" spans="1:11" ht="18" customHeight="1" x14ac:dyDescent="0.25">
      <c r="A10" s="32" t="s">
        <v>65</v>
      </c>
      <c r="B10" s="17">
        <v>5700</v>
      </c>
      <c r="C10" s="17">
        <f t="shared" si="0"/>
        <v>6270.0000000000009</v>
      </c>
      <c r="D10" s="20">
        <v>1.35</v>
      </c>
      <c r="E10" s="21">
        <f t="shared" si="1"/>
        <v>8464.5000000000018</v>
      </c>
      <c r="F10" s="20">
        <v>1.65</v>
      </c>
      <c r="G10" s="20">
        <v>1.3</v>
      </c>
      <c r="H10" s="34">
        <v>1.18</v>
      </c>
      <c r="I10" s="23">
        <f t="shared" si="2"/>
        <v>1120.7625000000003</v>
      </c>
      <c r="J10" s="23">
        <f t="shared" si="3"/>
        <v>2034.6150000000005</v>
      </c>
      <c r="K10" s="33">
        <f t="shared" si="4"/>
        <v>10345.500000000002</v>
      </c>
    </row>
    <row r="11" spans="1:11" ht="21" customHeight="1" x14ac:dyDescent="0.25">
      <c r="A11" s="32" t="s">
        <v>75</v>
      </c>
      <c r="B11" s="17">
        <v>6550</v>
      </c>
      <c r="C11" s="17">
        <f t="shared" si="0"/>
        <v>7205.0000000000009</v>
      </c>
      <c r="D11" s="20">
        <v>1.35</v>
      </c>
      <c r="E11" s="21">
        <f t="shared" si="1"/>
        <v>9726.7500000000018</v>
      </c>
      <c r="F11" s="20">
        <v>1.65</v>
      </c>
      <c r="G11" s="20">
        <v>1.3</v>
      </c>
      <c r="H11" s="34">
        <v>1.18</v>
      </c>
      <c r="I11" s="23">
        <f t="shared" si="2"/>
        <v>1287.89375</v>
      </c>
      <c r="J11" s="23">
        <f t="shared" si="3"/>
        <v>2338.0224999999996</v>
      </c>
      <c r="K11" s="33">
        <f t="shared" si="4"/>
        <v>11888.25</v>
      </c>
    </row>
    <row r="12" spans="1:11" ht="21.75" customHeight="1" x14ac:dyDescent="0.25">
      <c r="A12" s="32" t="s">
        <v>68</v>
      </c>
      <c r="B12" s="17">
        <v>6550</v>
      </c>
      <c r="C12" s="17">
        <f t="shared" si="0"/>
        <v>7205.0000000000009</v>
      </c>
      <c r="D12" s="20">
        <v>1.35</v>
      </c>
      <c r="E12" s="21">
        <f t="shared" si="1"/>
        <v>9726.7500000000018</v>
      </c>
      <c r="F12" s="20">
        <v>1.65</v>
      </c>
      <c r="G12" s="20">
        <v>1.3</v>
      </c>
      <c r="H12" s="34">
        <v>1.18</v>
      </c>
      <c r="I12" s="23">
        <f t="shared" si="2"/>
        <v>1287.89375</v>
      </c>
      <c r="J12" s="23">
        <f t="shared" si="3"/>
        <v>2338.0224999999996</v>
      </c>
      <c r="K12" s="33">
        <f t="shared" si="4"/>
        <v>11888.25</v>
      </c>
    </row>
    <row r="13" spans="1:11" ht="30" x14ac:dyDescent="0.25">
      <c r="A13" s="32" t="s">
        <v>69</v>
      </c>
      <c r="B13" s="17">
        <v>6930</v>
      </c>
      <c r="C13" s="17">
        <f t="shared" si="0"/>
        <v>7623.0000000000009</v>
      </c>
      <c r="D13" s="20">
        <v>1.35</v>
      </c>
      <c r="E13" s="21">
        <f t="shared" si="1"/>
        <v>10291.050000000001</v>
      </c>
      <c r="F13" s="20">
        <v>1.65</v>
      </c>
      <c r="G13" s="20">
        <v>1.3</v>
      </c>
      <c r="H13" s="34">
        <v>1.18</v>
      </c>
      <c r="I13" s="23">
        <f t="shared" si="2"/>
        <v>1362.6112500000002</v>
      </c>
      <c r="J13" s="23">
        <f t="shared" si="3"/>
        <v>2473.6635000000001</v>
      </c>
      <c r="K13" s="33">
        <f t="shared" si="4"/>
        <v>12577.95</v>
      </c>
    </row>
    <row r="14" spans="1:11" ht="30" x14ac:dyDescent="0.25">
      <c r="A14" s="32" t="s">
        <v>67</v>
      </c>
      <c r="B14" s="17">
        <v>5510</v>
      </c>
      <c r="C14" s="17">
        <f t="shared" si="0"/>
        <v>6061.0000000000009</v>
      </c>
      <c r="D14" s="20">
        <v>1.35</v>
      </c>
      <c r="E14" s="21">
        <f t="shared" si="1"/>
        <v>8182.3500000000022</v>
      </c>
      <c r="F14" s="20">
        <v>1.65</v>
      </c>
      <c r="G14" s="20">
        <v>1.3</v>
      </c>
      <c r="H14" s="34">
        <v>1.18</v>
      </c>
      <c r="I14" s="23">
        <f t="shared" si="2"/>
        <v>1083.4037500000002</v>
      </c>
      <c r="J14" s="23">
        <f t="shared" si="3"/>
        <v>1966.7945000000002</v>
      </c>
      <c r="K14" s="33">
        <f t="shared" si="4"/>
        <v>10000.650000000001</v>
      </c>
    </row>
    <row r="15" spans="1:11" ht="30" x14ac:dyDescent="0.25">
      <c r="A15" s="32" t="s">
        <v>70</v>
      </c>
      <c r="B15" s="17">
        <v>5990</v>
      </c>
      <c r="C15" s="17">
        <f t="shared" si="0"/>
        <v>6589.0000000000009</v>
      </c>
      <c r="D15" s="20">
        <v>1.35</v>
      </c>
      <c r="E15" s="21">
        <f t="shared" si="1"/>
        <v>8895.1500000000015</v>
      </c>
      <c r="F15" s="20">
        <v>1.65</v>
      </c>
      <c r="G15" s="20">
        <v>1.3</v>
      </c>
      <c r="H15" s="34">
        <v>1.18</v>
      </c>
      <c r="I15" s="23">
        <f t="shared" si="2"/>
        <v>1177.7837500000001</v>
      </c>
      <c r="J15" s="23">
        <f t="shared" si="3"/>
        <v>2138.1304999999998</v>
      </c>
      <c r="K15" s="33">
        <f t="shared" si="4"/>
        <v>10871.85</v>
      </c>
    </row>
    <row r="16" spans="1:11" ht="19.5" customHeight="1" x14ac:dyDescent="0.25">
      <c r="A16" s="30" t="s">
        <v>66</v>
      </c>
      <c r="B16" s="17">
        <v>4970</v>
      </c>
      <c r="C16" s="17">
        <f t="shared" si="0"/>
        <v>5467</v>
      </c>
      <c r="D16" s="20">
        <v>1.35</v>
      </c>
      <c r="E16" s="21">
        <f t="shared" si="1"/>
        <v>7380.4500000000007</v>
      </c>
      <c r="F16" s="20">
        <v>1.65</v>
      </c>
      <c r="G16" s="20">
        <v>1.3</v>
      </c>
      <c r="H16" s="34">
        <v>1.18</v>
      </c>
      <c r="I16" s="23">
        <f t="shared" si="2"/>
        <v>977.22625000000005</v>
      </c>
      <c r="J16" s="23">
        <f t="shared" si="3"/>
        <v>1774.0414999999996</v>
      </c>
      <c r="K16" s="33">
        <f t="shared" si="4"/>
        <v>9020.5499999999993</v>
      </c>
    </row>
    <row r="17" spans="1:11" ht="30" x14ac:dyDescent="0.25">
      <c r="A17" s="30" t="s">
        <v>71</v>
      </c>
      <c r="B17" s="17">
        <v>5440</v>
      </c>
      <c r="C17" s="17">
        <f t="shared" si="0"/>
        <v>5984.0000000000009</v>
      </c>
      <c r="D17" s="20">
        <v>1.35</v>
      </c>
      <c r="E17" s="21">
        <f t="shared" si="1"/>
        <v>8078.4000000000015</v>
      </c>
      <c r="F17" s="20">
        <v>1.65</v>
      </c>
      <c r="G17" s="20">
        <v>1.3</v>
      </c>
      <c r="H17" s="34">
        <v>1.18</v>
      </c>
      <c r="I17" s="23">
        <f t="shared" si="2"/>
        <v>1069.6400000000001</v>
      </c>
      <c r="J17" s="23">
        <f t="shared" si="3"/>
        <v>1941.808</v>
      </c>
      <c r="K17" s="33">
        <f t="shared" si="4"/>
        <v>9873.6</v>
      </c>
    </row>
    <row r="18" spans="1:11" ht="30" x14ac:dyDescent="0.25">
      <c r="A18" s="30" t="s">
        <v>62</v>
      </c>
      <c r="B18" s="17">
        <v>3020</v>
      </c>
      <c r="C18" s="17">
        <f t="shared" si="0"/>
        <v>3322.0000000000005</v>
      </c>
      <c r="D18" s="20">
        <v>1.35</v>
      </c>
      <c r="E18" s="21">
        <f t="shared" si="1"/>
        <v>4484.7000000000007</v>
      </c>
      <c r="F18" s="20">
        <v>1.65</v>
      </c>
      <c r="G18" s="20">
        <v>1.3</v>
      </c>
      <c r="H18" s="34">
        <v>1.18</v>
      </c>
      <c r="I18" s="23">
        <f t="shared" si="2"/>
        <v>593.8075</v>
      </c>
      <c r="J18" s="23">
        <f t="shared" si="3"/>
        <v>1077.989</v>
      </c>
      <c r="K18" s="33">
        <f t="shared" si="4"/>
        <v>5481.3</v>
      </c>
    </row>
    <row r="19" spans="1:11" x14ac:dyDescent="0.25">
      <c r="A19" s="30"/>
      <c r="B19" s="17"/>
      <c r="C19" s="17"/>
      <c r="D19" s="20"/>
      <c r="E19" s="21"/>
      <c r="F19" s="20"/>
      <c r="G19" s="20"/>
      <c r="H19" s="22"/>
      <c r="I19" s="23"/>
      <c r="J19" s="23"/>
      <c r="K19" s="33"/>
    </row>
    <row r="20" spans="1:11" x14ac:dyDescent="0.25">
      <c r="A20" s="30"/>
      <c r="B20" s="17"/>
      <c r="C20" s="17"/>
      <c r="D20" s="20"/>
      <c r="E20" s="21"/>
      <c r="F20" s="20"/>
      <c r="G20" s="20"/>
      <c r="H20" s="22"/>
      <c r="I20" s="23"/>
      <c r="J20" s="23"/>
      <c r="K20" s="33"/>
    </row>
    <row r="21" spans="1:11" x14ac:dyDescent="0.25">
      <c r="A21" s="30"/>
      <c r="B21" s="17"/>
      <c r="C21" s="17"/>
      <c r="D21" s="20"/>
      <c r="E21" s="21"/>
      <c r="F21" s="20"/>
      <c r="G21" s="20"/>
      <c r="H21" s="22"/>
      <c r="I21" s="23"/>
      <c r="J21" s="23"/>
      <c r="K21" s="33"/>
    </row>
    <row r="22" spans="1:11" x14ac:dyDescent="0.25">
      <c r="A22" s="17" t="s">
        <v>58</v>
      </c>
      <c r="B22" s="17">
        <v>9020</v>
      </c>
      <c r="C22" s="17">
        <f t="shared" si="0"/>
        <v>9922</v>
      </c>
      <c r="D22" s="20">
        <v>1.35</v>
      </c>
      <c r="E22" s="21">
        <f t="shared" si="1"/>
        <v>13394.7</v>
      </c>
      <c r="F22" s="20">
        <v>1.65</v>
      </c>
      <c r="G22" s="20">
        <v>1.3</v>
      </c>
      <c r="H22" s="34">
        <v>1.18</v>
      </c>
      <c r="I22" s="23">
        <f t="shared" si="2"/>
        <v>1773.5574999999999</v>
      </c>
      <c r="J22" s="23">
        <f t="shared" si="3"/>
        <v>3219.6889999999999</v>
      </c>
      <c r="K22" s="33">
        <f t="shared" ref="K22" si="5">C22*$F$4</f>
        <v>16371.3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B1" sqref="B1:H1048576"/>
    </sheetView>
  </sheetViews>
  <sheetFormatPr baseColWidth="10" defaultColWidth="11.42578125" defaultRowHeight="15" x14ac:dyDescent="0.25"/>
  <cols>
    <col min="1" max="1" width="26.570312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9.42578125" style="18" hidden="1" customWidth="1"/>
    <col min="7" max="7" width="11.28515625" style="18" hidden="1" customWidth="1"/>
    <col min="8" max="8" width="14.85546875" style="18" hidden="1" customWidth="1"/>
    <col min="9" max="9" width="13.42578125" style="18" bestFit="1" customWidth="1"/>
    <col min="10" max="10" width="15.42578125" style="18" bestFit="1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31" t="s">
        <v>80</v>
      </c>
      <c r="G2" s="31" t="s">
        <v>79</v>
      </c>
      <c r="H2" s="29" t="s">
        <v>78</v>
      </c>
      <c r="I2" s="31" t="s">
        <v>77</v>
      </c>
      <c r="J2" s="31" t="s">
        <v>76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6</v>
      </c>
      <c r="K3" s="17"/>
    </row>
    <row r="4" spans="1:11" ht="19.5" customHeight="1" x14ac:dyDescent="0.25">
      <c r="A4" s="26" t="s">
        <v>49</v>
      </c>
      <c r="B4" s="17">
        <v>1670</v>
      </c>
      <c r="C4" s="17">
        <f t="shared" ref="C4:C22" si="0">B4*$C$3</f>
        <v>1837.0000000000002</v>
      </c>
      <c r="D4" s="20">
        <v>1.35</v>
      </c>
      <c r="E4" s="21">
        <f t="shared" ref="E4:E22" si="1">C4*D4</f>
        <v>2479.9500000000003</v>
      </c>
      <c r="F4" s="20">
        <v>1.65</v>
      </c>
      <c r="G4" s="20">
        <v>1.3</v>
      </c>
      <c r="H4" s="34">
        <v>1.18</v>
      </c>
      <c r="I4" s="23">
        <f>C4*F4*G4/$I$3</f>
        <v>328.36375000000004</v>
      </c>
      <c r="J4" s="23">
        <f>C4*F4*H4/$J$3</f>
        <v>596.10649999999998</v>
      </c>
      <c r="K4" s="33">
        <f>C4*F4</f>
        <v>3031.05</v>
      </c>
    </row>
    <row r="5" spans="1:11" ht="20.25" customHeight="1" x14ac:dyDescent="0.25">
      <c r="A5" s="26" t="s">
        <v>55</v>
      </c>
      <c r="B5" s="17">
        <v>12480</v>
      </c>
      <c r="C5" s="17">
        <f t="shared" si="0"/>
        <v>13728.000000000002</v>
      </c>
      <c r="D5" s="20">
        <v>1.35</v>
      </c>
      <c r="E5" s="21">
        <f t="shared" si="1"/>
        <v>18532.800000000003</v>
      </c>
      <c r="F5" s="20">
        <v>1.65</v>
      </c>
      <c r="G5" s="20">
        <v>1.3</v>
      </c>
      <c r="H5" s="34">
        <v>1.18</v>
      </c>
      <c r="I5" s="23">
        <f t="shared" ref="I5:I22" si="2">C5*F5*G5/$I$3</f>
        <v>2453.88</v>
      </c>
      <c r="J5" s="23">
        <f t="shared" ref="J5:J22" si="3">C5*F5*H5/$J$3</f>
        <v>4454.7359999999999</v>
      </c>
      <c r="K5" s="33">
        <f t="shared" ref="K5:K18" si="4">C5*F5</f>
        <v>22651.200000000001</v>
      </c>
    </row>
    <row r="6" spans="1:11" ht="20.25" customHeight="1" x14ac:dyDescent="0.25">
      <c r="A6" s="26" t="s">
        <v>56</v>
      </c>
      <c r="B6" s="17">
        <v>12480</v>
      </c>
      <c r="C6" s="17">
        <f t="shared" si="0"/>
        <v>13728.000000000002</v>
      </c>
      <c r="D6" s="20">
        <v>1.35</v>
      </c>
      <c r="E6" s="21">
        <f t="shared" si="1"/>
        <v>18532.800000000003</v>
      </c>
      <c r="F6" s="20">
        <v>1.65</v>
      </c>
      <c r="G6" s="20">
        <v>1.3</v>
      </c>
      <c r="H6" s="34">
        <v>1.18</v>
      </c>
      <c r="I6" s="23">
        <f t="shared" si="2"/>
        <v>2453.88</v>
      </c>
      <c r="J6" s="23">
        <f t="shared" si="3"/>
        <v>4454.7359999999999</v>
      </c>
      <c r="K6" s="33">
        <f t="shared" si="4"/>
        <v>22651.200000000001</v>
      </c>
    </row>
    <row r="7" spans="1:11" ht="19.5" customHeight="1" x14ac:dyDescent="0.25">
      <c r="A7" s="32" t="s">
        <v>74</v>
      </c>
      <c r="B7" s="17">
        <v>12480</v>
      </c>
      <c r="C7" s="17">
        <f t="shared" si="0"/>
        <v>13728.000000000002</v>
      </c>
      <c r="D7" s="20">
        <v>1.35</v>
      </c>
      <c r="E7" s="21">
        <f t="shared" si="1"/>
        <v>18532.800000000003</v>
      </c>
      <c r="F7" s="20">
        <v>1.65</v>
      </c>
      <c r="G7" s="20">
        <v>1.3</v>
      </c>
      <c r="H7" s="34">
        <v>1.18</v>
      </c>
      <c r="I7" s="23">
        <f t="shared" si="2"/>
        <v>2453.88</v>
      </c>
      <c r="J7" s="23">
        <f t="shared" si="3"/>
        <v>4454.7359999999999</v>
      </c>
      <c r="K7" s="33">
        <f t="shared" si="4"/>
        <v>22651.200000000001</v>
      </c>
    </row>
    <row r="8" spans="1:11" ht="30" x14ac:dyDescent="0.25">
      <c r="A8" s="32" t="s">
        <v>72</v>
      </c>
      <c r="B8" s="17">
        <v>0</v>
      </c>
      <c r="C8" s="17">
        <f t="shared" si="0"/>
        <v>0</v>
      </c>
      <c r="D8" s="20">
        <v>1.35</v>
      </c>
      <c r="E8" s="21">
        <f t="shared" si="1"/>
        <v>0</v>
      </c>
      <c r="F8" s="20">
        <v>1.65</v>
      </c>
      <c r="G8" s="20">
        <v>1.3</v>
      </c>
      <c r="H8" s="34">
        <v>1.18</v>
      </c>
      <c r="I8" s="23">
        <f t="shared" si="2"/>
        <v>0</v>
      </c>
      <c r="J8" s="23">
        <f t="shared" si="3"/>
        <v>0</v>
      </c>
      <c r="K8" s="33">
        <f t="shared" si="4"/>
        <v>0</v>
      </c>
    </row>
    <row r="9" spans="1:11" ht="30" x14ac:dyDescent="0.25">
      <c r="A9" s="32" t="s">
        <v>73</v>
      </c>
      <c r="B9" s="17">
        <v>0</v>
      </c>
      <c r="C9" s="17">
        <f t="shared" si="0"/>
        <v>0</v>
      </c>
      <c r="D9" s="20">
        <v>1.35</v>
      </c>
      <c r="E9" s="21">
        <f t="shared" si="1"/>
        <v>0</v>
      </c>
      <c r="F9" s="20">
        <v>1.65</v>
      </c>
      <c r="G9" s="20">
        <v>1.3</v>
      </c>
      <c r="H9" s="34">
        <v>1.18</v>
      </c>
      <c r="I9" s="23">
        <f t="shared" si="2"/>
        <v>0</v>
      </c>
      <c r="J9" s="23">
        <f t="shared" si="3"/>
        <v>0</v>
      </c>
      <c r="K9" s="33">
        <f t="shared" si="4"/>
        <v>0</v>
      </c>
    </row>
    <row r="10" spans="1:11" ht="18" customHeight="1" x14ac:dyDescent="0.25">
      <c r="A10" s="32" t="s">
        <v>65</v>
      </c>
      <c r="B10" s="17">
        <v>7200</v>
      </c>
      <c r="C10" s="17">
        <f t="shared" si="0"/>
        <v>7920.0000000000009</v>
      </c>
      <c r="D10" s="20">
        <v>1.35</v>
      </c>
      <c r="E10" s="21">
        <f t="shared" si="1"/>
        <v>10692.000000000002</v>
      </c>
      <c r="F10" s="20">
        <v>1.65</v>
      </c>
      <c r="G10" s="20">
        <v>1.3</v>
      </c>
      <c r="H10" s="34">
        <v>1.18</v>
      </c>
      <c r="I10" s="23">
        <f t="shared" si="2"/>
        <v>1415.7</v>
      </c>
      <c r="J10" s="23">
        <f t="shared" si="3"/>
        <v>2570.04</v>
      </c>
      <c r="K10" s="33">
        <f t="shared" si="4"/>
        <v>13068</v>
      </c>
    </row>
    <row r="11" spans="1:11" ht="21" customHeight="1" x14ac:dyDescent="0.25">
      <c r="A11" s="32" t="s">
        <v>75</v>
      </c>
      <c r="B11" s="17">
        <v>6750</v>
      </c>
      <c r="C11" s="17">
        <f t="shared" si="0"/>
        <v>7425.0000000000009</v>
      </c>
      <c r="D11" s="20">
        <v>1.35</v>
      </c>
      <c r="E11" s="21">
        <f t="shared" si="1"/>
        <v>10023.750000000002</v>
      </c>
      <c r="F11" s="20">
        <v>1.65</v>
      </c>
      <c r="G11" s="20">
        <v>1.3</v>
      </c>
      <c r="H11" s="34">
        <v>1.18</v>
      </c>
      <c r="I11" s="23">
        <f t="shared" si="2"/>
        <v>1327.21875</v>
      </c>
      <c r="J11" s="23">
        <f t="shared" si="3"/>
        <v>2409.4124999999999</v>
      </c>
      <c r="K11" s="33">
        <f t="shared" si="4"/>
        <v>12251.25</v>
      </c>
    </row>
    <row r="12" spans="1:11" ht="21.75" customHeight="1" x14ac:dyDescent="0.25">
      <c r="A12" s="32" t="s">
        <v>68</v>
      </c>
      <c r="B12" s="17">
        <v>6750</v>
      </c>
      <c r="C12" s="17">
        <f t="shared" si="0"/>
        <v>7425.0000000000009</v>
      </c>
      <c r="D12" s="20">
        <v>1.35</v>
      </c>
      <c r="E12" s="21">
        <f t="shared" si="1"/>
        <v>10023.750000000002</v>
      </c>
      <c r="F12" s="20">
        <v>1.65</v>
      </c>
      <c r="G12" s="20">
        <v>1.3</v>
      </c>
      <c r="H12" s="34">
        <v>1.18</v>
      </c>
      <c r="I12" s="23">
        <f t="shared" si="2"/>
        <v>1327.21875</v>
      </c>
      <c r="J12" s="23">
        <f t="shared" si="3"/>
        <v>2409.4124999999999</v>
      </c>
      <c r="K12" s="33">
        <f t="shared" si="4"/>
        <v>12251.25</v>
      </c>
    </row>
    <row r="13" spans="1:11" ht="30" x14ac:dyDescent="0.25">
      <c r="A13" s="32" t="s">
        <v>69</v>
      </c>
      <c r="B13" s="17">
        <v>7140</v>
      </c>
      <c r="C13" s="17">
        <f t="shared" si="0"/>
        <v>7854.0000000000009</v>
      </c>
      <c r="D13" s="20">
        <v>1.35</v>
      </c>
      <c r="E13" s="21">
        <f t="shared" si="1"/>
        <v>10602.900000000001</v>
      </c>
      <c r="F13" s="20">
        <v>1.65</v>
      </c>
      <c r="G13" s="20">
        <v>1.3</v>
      </c>
      <c r="H13" s="34">
        <v>1.18</v>
      </c>
      <c r="I13" s="23">
        <f t="shared" si="2"/>
        <v>1403.9025000000001</v>
      </c>
      <c r="J13" s="23">
        <f t="shared" si="3"/>
        <v>2548.623</v>
      </c>
      <c r="K13" s="33">
        <f t="shared" si="4"/>
        <v>12959.1</v>
      </c>
    </row>
    <row r="14" spans="1:11" ht="30" x14ac:dyDescent="0.25">
      <c r="A14" s="32" t="s">
        <v>67</v>
      </c>
      <c r="B14" s="17">
        <v>5680</v>
      </c>
      <c r="C14" s="17">
        <f t="shared" si="0"/>
        <v>6248.0000000000009</v>
      </c>
      <c r="D14" s="20">
        <v>1.35</v>
      </c>
      <c r="E14" s="21">
        <f t="shared" si="1"/>
        <v>8434.8000000000011</v>
      </c>
      <c r="F14" s="20">
        <v>1.65</v>
      </c>
      <c r="G14" s="20">
        <v>1.3</v>
      </c>
      <c r="H14" s="34">
        <v>1.18</v>
      </c>
      <c r="I14" s="23">
        <f t="shared" si="2"/>
        <v>1116.8300000000002</v>
      </c>
      <c r="J14" s="23">
        <f t="shared" si="3"/>
        <v>2027.4759999999999</v>
      </c>
      <c r="K14" s="33">
        <f t="shared" si="4"/>
        <v>10309.200000000001</v>
      </c>
    </row>
    <row r="15" spans="1:11" ht="30" x14ac:dyDescent="0.25">
      <c r="A15" s="32" t="s">
        <v>70</v>
      </c>
      <c r="B15" s="17">
        <v>7140</v>
      </c>
      <c r="C15" s="17">
        <f t="shared" si="0"/>
        <v>7854.0000000000009</v>
      </c>
      <c r="D15" s="20">
        <v>1.35</v>
      </c>
      <c r="E15" s="21">
        <f t="shared" si="1"/>
        <v>10602.900000000001</v>
      </c>
      <c r="F15" s="20">
        <v>1.65</v>
      </c>
      <c r="G15" s="20">
        <v>1.3</v>
      </c>
      <c r="H15" s="34">
        <v>1.18</v>
      </c>
      <c r="I15" s="23">
        <f t="shared" si="2"/>
        <v>1403.9025000000001</v>
      </c>
      <c r="J15" s="23">
        <f t="shared" si="3"/>
        <v>2548.623</v>
      </c>
      <c r="K15" s="33">
        <f t="shared" si="4"/>
        <v>12959.1</v>
      </c>
    </row>
    <row r="16" spans="1:11" ht="19.5" customHeight="1" x14ac:dyDescent="0.25">
      <c r="A16" s="30" t="s">
        <v>66</v>
      </c>
      <c r="B16" s="17">
        <v>5120</v>
      </c>
      <c r="C16" s="17">
        <f t="shared" si="0"/>
        <v>5632</v>
      </c>
      <c r="D16" s="20">
        <v>1.35</v>
      </c>
      <c r="E16" s="21">
        <f t="shared" si="1"/>
        <v>7603.2000000000007</v>
      </c>
      <c r="F16" s="20">
        <v>1.65</v>
      </c>
      <c r="G16" s="20">
        <v>1.3</v>
      </c>
      <c r="H16" s="34">
        <v>1.18</v>
      </c>
      <c r="I16" s="23">
        <f t="shared" si="2"/>
        <v>1006.7199999999999</v>
      </c>
      <c r="J16" s="23">
        <f t="shared" si="3"/>
        <v>1827.5839999999998</v>
      </c>
      <c r="K16" s="33">
        <f t="shared" si="4"/>
        <v>9292.7999999999993</v>
      </c>
    </row>
    <row r="17" spans="1:11" ht="30" x14ac:dyDescent="0.25">
      <c r="A17" s="30" t="s">
        <v>71</v>
      </c>
      <c r="B17" s="17">
        <v>5440</v>
      </c>
      <c r="C17" s="17">
        <f t="shared" si="0"/>
        <v>5984.0000000000009</v>
      </c>
      <c r="D17" s="20">
        <v>1.35</v>
      </c>
      <c r="E17" s="21">
        <f t="shared" si="1"/>
        <v>8078.4000000000015</v>
      </c>
      <c r="F17" s="20">
        <v>1.65</v>
      </c>
      <c r="G17" s="20">
        <v>1.3</v>
      </c>
      <c r="H17" s="34">
        <v>1.18</v>
      </c>
      <c r="I17" s="23">
        <f t="shared" si="2"/>
        <v>1069.6400000000001</v>
      </c>
      <c r="J17" s="23">
        <f t="shared" si="3"/>
        <v>1941.808</v>
      </c>
      <c r="K17" s="33">
        <f t="shared" si="4"/>
        <v>9873.6</v>
      </c>
    </row>
    <row r="18" spans="1:11" ht="30" x14ac:dyDescent="0.25">
      <c r="A18" s="30" t="s">
        <v>62</v>
      </c>
      <c r="B18" s="17">
        <v>3020</v>
      </c>
      <c r="C18" s="17">
        <f t="shared" si="0"/>
        <v>3322.0000000000005</v>
      </c>
      <c r="D18" s="20">
        <v>1.35</v>
      </c>
      <c r="E18" s="21">
        <f t="shared" si="1"/>
        <v>4484.7000000000007</v>
      </c>
      <c r="F18" s="20">
        <v>1.65</v>
      </c>
      <c r="G18" s="20">
        <v>1.3</v>
      </c>
      <c r="H18" s="34">
        <v>1.18</v>
      </c>
      <c r="I18" s="23">
        <f t="shared" si="2"/>
        <v>593.8075</v>
      </c>
      <c r="J18" s="23">
        <f t="shared" si="3"/>
        <v>1077.989</v>
      </c>
      <c r="K18" s="33">
        <f t="shared" si="4"/>
        <v>5481.3</v>
      </c>
    </row>
    <row r="19" spans="1:11" x14ac:dyDescent="0.25">
      <c r="A19" s="30"/>
      <c r="B19" s="17"/>
      <c r="C19" s="17"/>
      <c r="D19" s="20"/>
      <c r="E19" s="21"/>
      <c r="F19" s="20"/>
      <c r="G19" s="20"/>
      <c r="H19" s="22"/>
      <c r="I19" s="23"/>
      <c r="J19" s="23"/>
      <c r="K19" s="33"/>
    </row>
    <row r="20" spans="1:11" x14ac:dyDescent="0.25">
      <c r="A20" s="30"/>
      <c r="B20" s="17"/>
      <c r="C20" s="17"/>
      <c r="D20" s="20"/>
      <c r="E20" s="21"/>
      <c r="F20" s="20"/>
      <c r="G20" s="20"/>
      <c r="H20" s="22"/>
      <c r="I20" s="23"/>
      <c r="J20" s="23"/>
      <c r="K20" s="33"/>
    </row>
    <row r="21" spans="1:11" x14ac:dyDescent="0.25">
      <c r="A21" s="30"/>
      <c r="B21" s="17"/>
      <c r="C21" s="17"/>
      <c r="D21" s="20"/>
      <c r="E21" s="21"/>
      <c r="F21" s="20"/>
      <c r="G21" s="20"/>
      <c r="H21" s="22"/>
      <c r="I21" s="23"/>
      <c r="J21" s="23"/>
      <c r="K21" s="33"/>
    </row>
    <row r="22" spans="1:11" x14ac:dyDescent="0.25">
      <c r="A22" s="17" t="s">
        <v>58</v>
      </c>
      <c r="B22" s="17">
        <v>9980</v>
      </c>
      <c r="C22" s="17">
        <f t="shared" si="0"/>
        <v>10978</v>
      </c>
      <c r="D22" s="20">
        <v>1.35</v>
      </c>
      <c r="E22" s="21">
        <f t="shared" si="1"/>
        <v>14820.300000000001</v>
      </c>
      <c r="F22" s="20">
        <v>1.65</v>
      </c>
      <c r="G22" s="20">
        <v>1.3</v>
      </c>
      <c r="H22" s="34">
        <v>1.18</v>
      </c>
      <c r="I22" s="23">
        <f t="shared" si="2"/>
        <v>1962.3175000000001</v>
      </c>
      <c r="J22" s="23">
        <f t="shared" si="3"/>
        <v>3562.3610000000003</v>
      </c>
      <c r="K22" s="33">
        <f t="shared" ref="K22" si="5">C22*$F$4</f>
        <v>18113.7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2"/>
  <sheetViews>
    <sheetView topLeftCell="A10" workbookViewId="0">
      <selection activeCell="O8" sqref="O8"/>
    </sheetView>
  </sheetViews>
  <sheetFormatPr baseColWidth="10" defaultColWidth="11.42578125" defaultRowHeight="15" x14ac:dyDescent="0.25"/>
  <cols>
    <col min="1" max="1" width="26.570312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9.42578125" style="18" hidden="1" customWidth="1"/>
    <col min="7" max="7" width="11.28515625" style="18" hidden="1" customWidth="1"/>
    <col min="8" max="8" width="14.85546875" style="18" hidden="1" customWidth="1"/>
    <col min="9" max="9" width="13.42578125" style="18" bestFit="1" customWidth="1"/>
    <col min="10" max="10" width="15.42578125" style="18" bestFit="1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31" t="s">
        <v>80</v>
      </c>
      <c r="G2" s="31" t="s">
        <v>79</v>
      </c>
      <c r="H2" s="29" t="s">
        <v>78</v>
      </c>
      <c r="I2" s="31" t="s">
        <v>77</v>
      </c>
      <c r="J2" s="31" t="s">
        <v>76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6</v>
      </c>
      <c r="K3" s="17"/>
    </row>
    <row r="4" spans="1:11" ht="19.5" customHeight="1" x14ac:dyDescent="0.25">
      <c r="A4" s="26" t="s">
        <v>49</v>
      </c>
      <c r="B4" s="17">
        <v>1670</v>
      </c>
      <c r="C4" s="17">
        <f t="shared" ref="C4:C22" si="0">B4*$C$3</f>
        <v>1837.0000000000002</v>
      </c>
      <c r="D4" s="20">
        <v>1.35</v>
      </c>
      <c r="E4" s="21">
        <f t="shared" ref="E4:E22" si="1">C4*D4</f>
        <v>2479.9500000000003</v>
      </c>
      <c r="F4" s="20">
        <v>1.65</v>
      </c>
      <c r="G4" s="20">
        <v>1.3</v>
      </c>
      <c r="H4" s="34">
        <v>1.19</v>
      </c>
      <c r="I4" s="23">
        <f>C4*F4*G4/$I$3</f>
        <v>328.36375000000004</v>
      </c>
      <c r="J4" s="23">
        <f>C4*F4*H4/$J$3</f>
        <v>601.15825000000007</v>
      </c>
      <c r="K4" s="33">
        <f>C4*F4</f>
        <v>3031.05</v>
      </c>
    </row>
    <row r="5" spans="1:11" ht="20.25" customHeight="1" x14ac:dyDescent="0.25">
      <c r="A5" s="26" t="s">
        <v>55</v>
      </c>
      <c r="B5" s="17">
        <v>12480</v>
      </c>
      <c r="C5" s="17">
        <f t="shared" si="0"/>
        <v>13728.000000000002</v>
      </c>
      <c r="D5" s="20">
        <v>1.35</v>
      </c>
      <c r="E5" s="21">
        <f t="shared" si="1"/>
        <v>18532.800000000003</v>
      </c>
      <c r="F5" s="20">
        <v>1.65</v>
      </c>
      <c r="G5" s="20">
        <v>1.3</v>
      </c>
      <c r="H5" s="34">
        <v>1.19</v>
      </c>
      <c r="I5" s="23">
        <f t="shared" ref="I5:I22" si="2">C5*F5*G5/$I$3</f>
        <v>2453.88</v>
      </c>
      <c r="J5" s="23">
        <f t="shared" ref="J5:J22" si="3">C5*F5*H5/$J$3</f>
        <v>4492.4880000000003</v>
      </c>
      <c r="K5" s="33">
        <f t="shared" ref="K5:K18" si="4">C5*F5</f>
        <v>22651.200000000001</v>
      </c>
    </row>
    <row r="6" spans="1:11" ht="20.25" customHeight="1" x14ac:dyDescent="0.25">
      <c r="A6" s="26" t="s">
        <v>56</v>
      </c>
      <c r="B6" s="17">
        <v>12480</v>
      </c>
      <c r="C6" s="17">
        <f t="shared" si="0"/>
        <v>13728.000000000002</v>
      </c>
      <c r="D6" s="20">
        <v>1.35</v>
      </c>
      <c r="E6" s="21">
        <f t="shared" si="1"/>
        <v>18532.800000000003</v>
      </c>
      <c r="F6" s="20">
        <v>1.65</v>
      </c>
      <c r="G6" s="20">
        <v>1.3</v>
      </c>
      <c r="H6" s="34">
        <v>1.19</v>
      </c>
      <c r="I6" s="23">
        <f t="shared" si="2"/>
        <v>2453.88</v>
      </c>
      <c r="J6" s="23">
        <f t="shared" si="3"/>
        <v>4492.4880000000003</v>
      </c>
      <c r="K6" s="33">
        <f t="shared" si="4"/>
        <v>22651.200000000001</v>
      </c>
    </row>
    <row r="7" spans="1:11" ht="19.5" customHeight="1" x14ac:dyDescent="0.25">
      <c r="A7" s="32" t="s">
        <v>74</v>
      </c>
      <c r="B7" s="17">
        <v>12480</v>
      </c>
      <c r="C7" s="17">
        <f t="shared" si="0"/>
        <v>13728.000000000002</v>
      </c>
      <c r="D7" s="20">
        <v>1.35</v>
      </c>
      <c r="E7" s="21">
        <f t="shared" si="1"/>
        <v>18532.800000000003</v>
      </c>
      <c r="F7" s="20">
        <v>1.65</v>
      </c>
      <c r="G7" s="20">
        <v>1.3</v>
      </c>
      <c r="H7" s="34">
        <v>1.19</v>
      </c>
      <c r="I7" s="23">
        <f t="shared" si="2"/>
        <v>2453.88</v>
      </c>
      <c r="J7" s="23">
        <f t="shared" si="3"/>
        <v>4492.4880000000003</v>
      </c>
      <c r="K7" s="33">
        <f t="shared" si="4"/>
        <v>22651.200000000001</v>
      </c>
    </row>
    <row r="8" spans="1:11" ht="30" x14ac:dyDescent="0.25">
      <c r="A8" s="32" t="s">
        <v>72</v>
      </c>
      <c r="B8" s="17">
        <v>0</v>
      </c>
      <c r="C8" s="17">
        <f t="shared" si="0"/>
        <v>0</v>
      </c>
      <c r="D8" s="20">
        <v>1.35</v>
      </c>
      <c r="E8" s="21">
        <f t="shared" si="1"/>
        <v>0</v>
      </c>
      <c r="F8" s="20">
        <v>1.65</v>
      </c>
      <c r="G8" s="20">
        <v>1.3</v>
      </c>
      <c r="H8" s="34">
        <v>1.19</v>
      </c>
      <c r="I8" s="23">
        <f t="shared" si="2"/>
        <v>0</v>
      </c>
      <c r="J8" s="23">
        <f t="shared" si="3"/>
        <v>0</v>
      </c>
      <c r="K8" s="33">
        <f t="shared" si="4"/>
        <v>0</v>
      </c>
    </row>
    <row r="9" spans="1:11" ht="30" x14ac:dyDescent="0.25">
      <c r="A9" s="32" t="s">
        <v>73</v>
      </c>
      <c r="B9" s="17">
        <v>0</v>
      </c>
      <c r="C9" s="17">
        <f t="shared" si="0"/>
        <v>0</v>
      </c>
      <c r="D9" s="20">
        <v>1.35</v>
      </c>
      <c r="E9" s="21">
        <f t="shared" si="1"/>
        <v>0</v>
      </c>
      <c r="F9" s="20">
        <v>1.65</v>
      </c>
      <c r="G9" s="20">
        <v>1.3</v>
      </c>
      <c r="H9" s="34">
        <v>1.19</v>
      </c>
      <c r="I9" s="23">
        <f t="shared" si="2"/>
        <v>0</v>
      </c>
      <c r="J9" s="23">
        <f t="shared" si="3"/>
        <v>0</v>
      </c>
      <c r="K9" s="33">
        <f t="shared" si="4"/>
        <v>0</v>
      </c>
    </row>
    <row r="10" spans="1:11" ht="18" customHeight="1" x14ac:dyDescent="0.25">
      <c r="A10" s="32" t="s">
        <v>65</v>
      </c>
      <c r="B10" s="17">
        <v>7200</v>
      </c>
      <c r="C10" s="17">
        <f t="shared" si="0"/>
        <v>7920.0000000000009</v>
      </c>
      <c r="D10" s="20">
        <v>1.35</v>
      </c>
      <c r="E10" s="21">
        <f t="shared" si="1"/>
        <v>10692.000000000002</v>
      </c>
      <c r="F10" s="20">
        <v>1.65</v>
      </c>
      <c r="G10" s="20">
        <v>1.3</v>
      </c>
      <c r="H10" s="34">
        <v>1.19</v>
      </c>
      <c r="I10" s="23">
        <f t="shared" si="2"/>
        <v>1415.7</v>
      </c>
      <c r="J10" s="23">
        <f t="shared" si="3"/>
        <v>2591.8200000000002</v>
      </c>
      <c r="K10" s="33">
        <f t="shared" si="4"/>
        <v>13068</v>
      </c>
    </row>
    <row r="11" spans="1:11" ht="21" customHeight="1" x14ac:dyDescent="0.25">
      <c r="A11" s="32" t="s">
        <v>75</v>
      </c>
      <c r="B11" s="17">
        <v>6750</v>
      </c>
      <c r="C11" s="17">
        <f t="shared" si="0"/>
        <v>7425.0000000000009</v>
      </c>
      <c r="D11" s="20">
        <v>1.35</v>
      </c>
      <c r="E11" s="21">
        <f t="shared" si="1"/>
        <v>10023.750000000002</v>
      </c>
      <c r="F11" s="20">
        <v>1.65</v>
      </c>
      <c r="G11" s="20">
        <v>1.3</v>
      </c>
      <c r="H11" s="34">
        <v>1.19</v>
      </c>
      <c r="I11" s="23">
        <f t="shared" si="2"/>
        <v>1327.21875</v>
      </c>
      <c r="J11" s="23">
        <f t="shared" si="3"/>
        <v>2429.8312499999997</v>
      </c>
      <c r="K11" s="33">
        <f t="shared" si="4"/>
        <v>12251.25</v>
      </c>
    </row>
    <row r="12" spans="1:11" ht="21.75" customHeight="1" x14ac:dyDescent="0.25">
      <c r="A12" s="32" t="s">
        <v>68</v>
      </c>
      <c r="B12" s="17">
        <v>6750</v>
      </c>
      <c r="C12" s="17">
        <f t="shared" si="0"/>
        <v>7425.0000000000009</v>
      </c>
      <c r="D12" s="20">
        <v>1.35</v>
      </c>
      <c r="E12" s="21">
        <f t="shared" si="1"/>
        <v>10023.750000000002</v>
      </c>
      <c r="F12" s="20">
        <v>1.65</v>
      </c>
      <c r="G12" s="20">
        <v>1.3</v>
      </c>
      <c r="H12" s="34">
        <v>1.19</v>
      </c>
      <c r="I12" s="23">
        <f t="shared" si="2"/>
        <v>1327.21875</v>
      </c>
      <c r="J12" s="23">
        <f t="shared" si="3"/>
        <v>2429.8312499999997</v>
      </c>
      <c r="K12" s="33">
        <f t="shared" si="4"/>
        <v>12251.25</v>
      </c>
    </row>
    <row r="13" spans="1:11" ht="30" x14ac:dyDescent="0.25">
      <c r="A13" s="32" t="s">
        <v>69</v>
      </c>
      <c r="B13" s="17">
        <v>7140</v>
      </c>
      <c r="C13" s="17">
        <f t="shared" si="0"/>
        <v>7854.0000000000009</v>
      </c>
      <c r="D13" s="20">
        <v>1.35</v>
      </c>
      <c r="E13" s="21">
        <f t="shared" si="1"/>
        <v>10602.900000000001</v>
      </c>
      <c r="F13" s="20">
        <v>1.65</v>
      </c>
      <c r="G13" s="20">
        <v>1.3</v>
      </c>
      <c r="H13" s="34">
        <v>1.19</v>
      </c>
      <c r="I13" s="23">
        <f t="shared" si="2"/>
        <v>1403.9025000000001</v>
      </c>
      <c r="J13" s="23">
        <f t="shared" si="3"/>
        <v>2570.2215000000001</v>
      </c>
      <c r="K13" s="33">
        <f t="shared" si="4"/>
        <v>12959.1</v>
      </c>
    </row>
    <row r="14" spans="1:11" ht="30" x14ac:dyDescent="0.25">
      <c r="A14" s="32" t="s">
        <v>67</v>
      </c>
      <c r="B14" s="17">
        <v>5680</v>
      </c>
      <c r="C14" s="17">
        <f t="shared" si="0"/>
        <v>6248.0000000000009</v>
      </c>
      <c r="D14" s="20">
        <v>1.35</v>
      </c>
      <c r="E14" s="21">
        <f t="shared" si="1"/>
        <v>8434.8000000000011</v>
      </c>
      <c r="F14" s="20">
        <v>1.65</v>
      </c>
      <c r="G14" s="20">
        <v>1.3</v>
      </c>
      <c r="H14" s="34">
        <v>1.19</v>
      </c>
      <c r="I14" s="23">
        <f t="shared" si="2"/>
        <v>1116.8300000000002</v>
      </c>
      <c r="J14" s="23">
        <f t="shared" si="3"/>
        <v>2044.6580000000001</v>
      </c>
      <c r="K14" s="33">
        <f t="shared" si="4"/>
        <v>10309.200000000001</v>
      </c>
    </row>
    <row r="15" spans="1:11" ht="30" x14ac:dyDescent="0.25">
      <c r="A15" s="32" t="s">
        <v>70</v>
      </c>
      <c r="B15" s="17">
        <v>7140</v>
      </c>
      <c r="C15" s="17">
        <f t="shared" si="0"/>
        <v>7854.0000000000009</v>
      </c>
      <c r="D15" s="20">
        <v>1.35</v>
      </c>
      <c r="E15" s="21">
        <f t="shared" si="1"/>
        <v>10602.900000000001</v>
      </c>
      <c r="F15" s="20">
        <v>1.65</v>
      </c>
      <c r="G15" s="20">
        <v>1.3</v>
      </c>
      <c r="H15" s="34">
        <v>1.19</v>
      </c>
      <c r="I15" s="23">
        <f t="shared" si="2"/>
        <v>1403.9025000000001</v>
      </c>
      <c r="J15" s="23">
        <f t="shared" si="3"/>
        <v>2570.2215000000001</v>
      </c>
      <c r="K15" s="33">
        <f t="shared" si="4"/>
        <v>12959.1</v>
      </c>
    </row>
    <row r="16" spans="1:11" ht="19.5" customHeight="1" x14ac:dyDescent="0.25">
      <c r="A16" s="30" t="s">
        <v>66</v>
      </c>
      <c r="B16" s="17">
        <v>5120</v>
      </c>
      <c r="C16" s="17">
        <f t="shared" si="0"/>
        <v>5632</v>
      </c>
      <c r="D16" s="20">
        <v>1.35</v>
      </c>
      <c r="E16" s="21">
        <f t="shared" si="1"/>
        <v>7603.2000000000007</v>
      </c>
      <c r="F16" s="20">
        <v>1.65</v>
      </c>
      <c r="G16" s="20">
        <v>1.3</v>
      </c>
      <c r="H16" s="34">
        <v>1.19</v>
      </c>
      <c r="I16" s="23">
        <f t="shared" si="2"/>
        <v>1006.7199999999999</v>
      </c>
      <c r="J16" s="23">
        <f t="shared" si="3"/>
        <v>1843.0719999999999</v>
      </c>
      <c r="K16" s="33">
        <f t="shared" si="4"/>
        <v>9292.7999999999993</v>
      </c>
    </row>
    <row r="17" spans="1:11" ht="30" x14ac:dyDescent="0.25">
      <c r="A17" s="30" t="s">
        <v>71</v>
      </c>
      <c r="B17" s="17">
        <v>5440</v>
      </c>
      <c r="C17" s="17">
        <f t="shared" si="0"/>
        <v>5984.0000000000009</v>
      </c>
      <c r="D17" s="20">
        <v>1.35</v>
      </c>
      <c r="E17" s="21">
        <f t="shared" si="1"/>
        <v>8078.4000000000015</v>
      </c>
      <c r="F17" s="20">
        <v>1.65</v>
      </c>
      <c r="G17" s="20">
        <v>1.3</v>
      </c>
      <c r="H17" s="34">
        <v>1.19</v>
      </c>
      <c r="I17" s="23">
        <f t="shared" si="2"/>
        <v>1069.6400000000001</v>
      </c>
      <c r="J17" s="23">
        <f t="shared" si="3"/>
        <v>1958.2640000000001</v>
      </c>
      <c r="K17" s="33">
        <f t="shared" si="4"/>
        <v>9873.6</v>
      </c>
    </row>
    <row r="18" spans="1:11" ht="30" x14ac:dyDescent="0.25">
      <c r="A18" s="30" t="s">
        <v>62</v>
      </c>
      <c r="B18" s="17">
        <v>3020</v>
      </c>
      <c r="C18" s="17">
        <f t="shared" si="0"/>
        <v>3322.0000000000005</v>
      </c>
      <c r="D18" s="20">
        <v>1.35</v>
      </c>
      <c r="E18" s="21">
        <f t="shared" si="1"/>
        <v>4484.7000000000007</v>
      </c>
      <c r="F18" s="20">
        <v>1.65</v>
      </c>
      <c r="G18" s="20">
        <v>1.3</v>
      </c>
      <c r="H18" s="34">
        <v>1.19</v>
      </c>
      <c r="I18" s="23">
        <f t="shared" si="2"/>
        <v>593.8075</v>
      </c>
      <c r="J18" s="23">
        <f t="shared" si="3"/>
        <v>1087.1245000000001</v>
      </c>
      <c r="K18" s="33">
        <f t="shared" si="4"/>
        <v>5481.3</v>
      </c>
    </row>
    <row r="19" spans="1:11" x14ac:dyDescent="0.25">
      <c r="A19" s="30"/>
      <c r="B19" s="17"/>
      <c r="C19" s="17"/>
      <c r="D19" s="20"/>
      <c r="E19" s="21"/>
      <c r="F19" s="20"/>
      <c r="G19" s="20"/>
      <c r="H19" s="22"/>
      <c r="I19" s="23"/>
      <c r="J19" s="23"/>
      <c r="K19" s="33"/>
    </row>
    <row r="20" spans="1:11" x14ac:dyDescent="0.25">
      <c r="A20" s="30"/>
      <c r="B20" s="17"/>
      <c r="C20" s="17"/>
      <c r="D20" s="20"/>
      <c r="E20" s="21"/>
      <c r="F20" s="20"/>
      <c r="G20" s="20"/>
      <c r="H20" s="22"/>
      <c r="I20" s="23"/>
      <c r="J20" s="23"/>
      <c r="K20" s="33"/>
    </row>
    <row r="21" spans="1:11" x14ac:dyDescent="0.25">
      <c r="A21" s="30"/>
      <c r="B21" s="17"/>
      <c r="C21" s="17"/>
      <c r="D21" s="20"/>
      <c r="E21" s="21"/>
      <c r="F21" s="20"/>
      <c r="G21" s="20"/>
      <c r="H21" s="22"/>
      <c r="I21" s="23"/>
      <c r="J21" s="23"/>
      <c r="K21" s="33"/>
    </row>
    <row r="22" spans="1:11" x14ac:dyDescent="0.25">
      <c r="A22" s="17" t="s">
        <v>58</v>
      </c>
      <c r="B22" s="17">
        <v>9980</v>
      </c>
      <c r="C22" s="17">
        <f t="shared" si="0"/>
        <v>10978</v>
      </c>
      <c r="D22" s="20">
        <v>1.35</v>
      </c>
      <c r="E22" s="21">
        <f t="shared" si="1"/>
        <v>14820.300000000001</v>
      </c>
      <c r="F22" s="20">
        <v>1.65</v>
      </c>
      <c r="G22" s="20">
        <v>1.3</v>
      </c>
      <c r="H22" s="34">
        <v>1.18</v>
      </c>
      <c r="I22" s="23">
        <f t="shared" si="2"/>
        <v>1962.3175000000001</v>
      </c>
      <c r="J22" s="23">
        <f t="shared" si="3"/>
        <v>3562.3610000000003</v>
      </c>
      <c r="K22" s="33">
        <f t="shared" ref="K22" si="5">C22*$F$4</f>
        <v>18113.7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tabSelected="1" topLeftCell="A13" workbookViewId="0">
      <selection activeCell="O16" sqref="O16"/>
    </sheetView>
  </sheetViews>
  <sheetFormatPr baseColWidth="10" defaultColWidth="11.42578125" defaultRowHeight="15" x14ac:dyDescent="0.25"/>
  <cols>
    <col min="1" max="1" width="26.570312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9.42578125" style="18" hidden="1" customWidth="1"/>
    <col min="7" max="7" width="11.28515625" style="18" hidden="1" customWidth="1"/>
    <col min="8" max="8" width="14.85546875" style="18" hidden="1" customWidth="1"/>
    <col min="9" max="9" width="13.42578125" style="18" bestFit="1" customWidth="1"/>
    <col min="10" max="10" width="15.42578125" style="18" bestFit="1" customWidth="1"/>
    <col min="11" max="11" width="12.140625" style="18" bestFit="1" customWidth="1"/>
    <col min="12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28"/>
    </row>
    <row r="2" spans="1:11" ht="34.5" customHeight="1" x14ac:dyDescent="0.25">
      <c r="A2" s="29" t="s">
        <v>26</v>
      </c>
      <c r="B2" s="29" t="s">
        <v>27</v>
      </c>
      <c r="C2" s="29" t="s">
        <v>28</v>
      </c>
      <c r="D2" s="29" t="s">
        <v>29</v>
      </c>
      <c r="E2" s="29" t="s">
        <v>10</v>
      </c>
      <c r="F2" s="31" t="s">
        <v>80</v>
      </c>
      <c r="G2" s="31" t="s">
        <v>79</v>
      </c>
      <c r="H2" s="29" t="s">
        <v>78</v>
      </c>
      <c r="I2" s="31" t="s">
        <v>77</v>
      </c>
      <c r="J2" s="31" t="s">
        <v>76</v>
      </c>
      <c r="K2" s="2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6</v>
      </c>
      <c r="K3" s="17"/>
    </row>
    <row r="4" spans="1:11" ht="19.5" customHeight="1" x14ac:dyDescent="0.25">
      <c r="A4" s="26" t="s">
        <v>49</v>
      </c>
      <c r="B4" s="17">
        <v>1700</v>
      </c>
      <c r="C4" s="17">
        <f t="shared" ref="C4:C22" si="0">B4*$C$3</f>
        <v>1870.0000000000002</v>
      </c>
      <c r="D4" s="20">
        <v>1.35</v>
      </c>
      <c r="E4" s="21">
        <f t="shared" ref="E4:E22" si="1">C4*D4</f>
        <v>2524.5000000000005</v>
      </c>
      <c r="F4" s="20">
        <v>1.65</v>
      </c>
      <c r="G4" s="20">
        <v>1.3</v>
      </c>
      <c r="H4" s="34">
        <v>1.19</v>
      </c>
      <c r="I4" s="23">
        <f>C4*F4*G4/$I$3</f>
        <v>334.26249999999999</v>
      </c>
      <c r="J4" s="23">
        <f>C4*F4*H4/$J$3</f>
        <v>611.95749999999998</v>
      </c>
      <c r="K4" s="33">
        <f>C4*F4</f>
        <v>3085.5</v>
      </c>
    </row>
    <row r="5" spans="1:11" ht="20.25" customHeight="1" x14ac:dyDescent="0.25">
      <c r="A5" s="26" t="s">
        <v>55</v>
      </c>
      <c r="B5" s="17">
        <v>12830</v>
      </c>
      <c r="C5" s="17">
        <f t="shared" si="0"/>
        <v>14113.000000000002</v>
      </c>
      <c r="D5" s="20">
        <v>1.35</v>
      </c>
      <c r="E5" s="21">
        <f t="shared" si="1"/>
        <v>19052.550000000003</v>
      </c>
      <c r="F5" s="20">
        <v>1.65</v>
      </c>
      <c r="G5" s="20">
        <v>1.3</v>
      </c>
      <c r="H5" s="34">
        <v>1.19</v>
      </c>
      <c r="I5" s="23">
        <f t="shared" ref="I5:I22" si="2">C5*F5*G5/$I$3</f>
        <v>2522.69875</v>
      </c>
      <c r="J5" s="23">
        <f t="shared" ref="J5:J22" si="3">C5*F5*H5/$J$3</f>
        <v>4618.4792499999994</v>
      </c>
      <c r="K5" s="33">
        <f t="shared" ref="K5:K18" si="4">C5*F5</f>
        <v>23286.45</v>
      </c>
    </row>
    <row r="6" spans="1:11" ht="20.25" customHeight="1" x14ac:dyDescent="0.25">
      <c r="A6" s="26" t="s">
        <v>56</v>
      </c>
      <c r="B6" s="17">
        <v>12830</v>
      </c>
      <c r="C6" s="17">
        <f t="shared" si="0"/>
        <v>14113.000000000002</v>
      </c>
      <c r="D6" s="20">
        <v>1.35</v>
      </c>
      <c r="E6" s="21">
        <f t="shared" si="1"/>
        <v>19052.550000000003</v>
      </c>
      <c r="F6" s="20">
        <v>1.65</v>
      </c>
      <c r="G6" s="20">
        <v>1.3</v>
      </c>
      <c r="H6" s="34">
        <v>1.19</v>
      </c>
      <c r="I6" s="23">
        <f t="shared" si="2"/>
        <v>2522.69875</v>
      </c>
      <c r="J6" s="23">
        <f t="shared" si="3"/>
        <v>4618.4792499999994</v>
      </c>
      <c r="K6" s="33">
        <f t="shared" si="4"/>
        <v>23286.45</v>
      </c>
    </row>
    <row r="7" spans="1:11" ht="19.5" customHeight="1" x14ac:dyDescent="0.25">
      <c r="A7" s="32" t="s">
        <v>74</v>
      </c>
      <c r="B7" s="17">
        <v>12830</v>
      </c>
      <c r="C7" s="17">
        <f t="shared" si="0"/>
        <v>14113.000000000002</v>
      </c>
      <c r="D7" s="20">
        <v>1.35</v>
      </c>
      <c r="E7" s="21">
        <f t="shared" si="1"/>
        <v>19052.550000000003</v>
      </c>
      <c r="F7" s="20">
        <v>1.65</v>
      </c>
      <c r="G7" s="20">
        <v>1.3</v>
      </c>
      <c r="H7" s="34">
        <v>1.19</v>
      </c>
      <c r="I7" s="23">
        <f t="shared" si="2"/>
        <v>2522.69875</v>
      </c>
      <c r="J7" s="23">
        <f t="shared" si="3"/>
        <v>4618.4792499999994</v>
      </c>
      <c r="K7" s="33">
        <f t="shared" si="4"/>
        <v>23286.45</v>
      </c>
    </row>
    <row r="8" spans="1:11" ht="30" x14ac:dyDescent="0.25">
      <c r="A8" s="32" t="s">
        <v>72</v>
      </c>
      <c r="B8" s="17">
        <v>0</v>
      </c>
      <c r="C8" s="17">
        <f t="shared" si="0"/>
        <v>0</v>
      </c>
      <c r="D8" s="20">
        <v>1.35</v>
      </c>
      <c r="E8" s="21">
        <f t="shared" si="1"/>
        <v>0</v>
      </c>
      <c r="F8" s="20">
        <v>1.65</v>
      </c>
      <c r="G8" s="20">
        <v>1.3</v>
      </c>
      <c r="H8" s="34">
        <v>1.19</v>
      </c>
      <c r="I8" s="23">
        <f t="shared" si="2"/>
        <v>0</v>
      </c>
      <c r="J8" s="23">
        <f t="shared" si="3"/>
        <v>0</v>
      </c>
      <c r="K8" s="33">
        <f t="shared" si="4"/>
        <v>0</v>
      </c>
    </row>
    <row r="9" spans="1:11" ht="30" x14ac:dyDescent="0.25">
      <c r="A9" s="32" t="s">
        <v>73</v>
      </c>
      <c r="B9" s="17">
        <v>0</v>
      </c>
      <c r="C9" s="17">
        <f t="shared" si="0"/>
        <v>0</v>
      </c>
      <c r="D9" s="20">
        <v>1.35</v>
      </c>
      <c r="E9" s="21">
        <f t="shared" si="1"/>
        <v>0</v>
      </c>
      <c r="F9" s="20">
        <v>1.65</v>
      </c>
      <c r="G9" s="20">
        <v>1.3</v>
      </c>
      <c r="H9" s="34">
        <v>1.19</v>
      </c>
      <c r="I9" s="23">
        <f t="shared" si="2"/>
        <v>0</v>
      </c>
      <c r="J9" s="23">
        <f t="shared" si="3"/>
        <v>0</v>
      </c>
      <c r="K9" s="33">
        <f t="shared" si="4"/>
        <v>0</v>
      </c>
    </row>
    <row r="10" spans="1:11" ht="18" customHeight="1" x14ac:dyDescent="0.25">
      <c r="A10" s="32" t="s">
        <v>65</v>
      </c>
      <c r="B10" s="17">
        <v>7600</v>
      </c>
      <c r="C10" s="17">
        <f t="shared" si="0"/>
        <v>8360</v>
      </c>
      <c r="D10" s="20">
        <v>1.35</v>
      </c>
      <c r="E10" s="21">
        <f t="shared" si="1"/>
        <v>11286</v>
      </c>
      <c r="F10" s="20">
        <v>1.65</v>
      </c>
      <c r="G10" s="20">
        <v>1.3</v>
      </c>
      <c r="H10" s="34">
        <v>1.19</v>
      </c>
      <c r="I10" s="23">
        <f t="shared" si="2"/>
        <v>1494.3500000000001</v>
      </c>
      <c r="J10" s="23">
        <f t="shared" si="3"/>
        <v>2735.81</v>
      </c>
      <c r="K10" s="33">
        <f t="shared" si="4"/>
        <v>13794</v>
      </c>
    </row>
    <row r="11" spans="1:11" ht="21" customHeight="1" x14ac:dyDescent="0.25">
      <c r="A11" s="32" t="s">
        <v>75</v>
      </c>
      <c r="B11" s="17">
        <v>6940</v>
      </c>
      <c r="C11" s="17">
        <f t="shared" si="0"/>
        <v>7634.0000000000009</v>
      </c>
      <c r="D11" s="20">
        <v>1.35</v>
      </c>
      <c r="E11" s="21">
        <f t="shared" si="1"/>
        <v>10305.900000000001</v>
      </c>
      <c r="F11" s="20">
        <v>1.65</v>
      </c>
      <c r="G11" s="20">
        <v>1.3</v>
      </c>
      <c r="H11" s="34">
        <v>1.19</v>
      </c>
      <c r="I11" s="23">
        <f t="shared" si="2"/>
        <v>1364.5775000000001</v>
      </c>
      <c r="J11" s="23">
        <f t="shared" si="3"/>
        <v>2498.2265000000002</v>
      </c>
      <c r="K11" s="33">
        <f t="shared" si="4"/>
        <v>12596.1</v>
      </c>
    </row>
    <row r="12" spans="1:11" ht="21.75" customHeight="1" x14ac:dyDescent="0.25">
      <c r="A12" s="32" t="s">
        <v>68</v>
      </c>
      <c r="B12" s="17">
        <v>6940</v>
      </c>
      <c r="C12" s="17">
        <f t="shared" si="0"/>
        <v>7634.0000000000009</v>
      </c>
      <c r="D12" s="20">
        <v>1.35</v>
      </c>
      <c r="E12" s="21">
        <f t="shared" si="1"/>
        <v>10305.900000000001</v>
      </c>
      <c r="F12" s="20">
        <v>1.65</v>
      </c>
      <c r="G12" s="20">
        <v>1.3</v>
      </c>
      <c r="H12" s="34">
        <v>1.19</v>
      </c>
      <c r="I12" s="23">
        <f t="shared" si="2"/>
        <v>1364.5775000000001</v>
      </c>
      <c r="J12" s="23">
        <f t="shared" si="3"/>
        <v>2498.2265000000002</v>
      </c>
      <c r="K12" s="33">
        <f t="shared" si="4"/>
        <v>12596.1</v>
      </c>
    </row>
    <row r="13" spans="1:11" ht="30" x14ac:dyDescent="0.25">
      <c r="A13" s="32" t="s">
        <v>69</v>
      </c>
      <c r="B13" s="17">
        <v>7350</v>
      </c>
      <c r="C13" s="17">
        <f t="shared" si="0"/>
        <v>8085.0000000000009</v>
      </c>
      <c r="D13" s="20">
        <v>1.35</v>
      </c>
      <c r="E13" s="21">
        <f t="shared" si="1"/>
        <v>10914.750000000002</v>
      </c>
      <c r="F13" s="20">
        <v>1.65</v>
      </c>
      <c r="G13" s="20">
        <v>1.3</v>
      </c>
      <c r="H13" s="34">
        <v>1.19</v>
      </c>
      <c r="I13" s="23">
        <f t="shared" si="2"/>
        <v>1445.1937500000001</v>
      </c>
      <c r="J13" s="23">
        <f t="shared" si="3"/>
        <v>2645.8162499999999</v>
      </c>
      <c r="K13" s="33">
        <f t="shared" si="4"/>
        <v>13340.25</v>
      </c>
    </row>
    <row r="14" spans="1:11" ht="30" x14ac:dyDescent="0.25">
      <c r="A14" s="32" t="s">
        <v>67</v>
      </c>
      <c r="B14" s="17">
        <v>5840</v>
      </c>
      <c r="C14" s="17">
        <f t="shared" si="0"/>
        <v>6424.0000000000009</v>
      </c>
      <c r="D14" s="20">
        <v>1.35</v>
      </c>
      <c r="E14" s="21">
        <f t="shared" si="1"/>
        <v>8672.4000000000015</v>
      </c>
      <c r="F14" s="20">
        <v>1.65</v>
      </c>
      <c r="G14" s="20">
        <v>1.3</v>
      </c>
      <c r="H14" s="34">
        <v>1.19</v>
      </c>
      <c r="I14" s="23">
        <f t="shared" si="2"/>
        <v>1148.2900000000002</v>
      </c>
      <c r="J14" s="23">
        <f t="shared" si="3"/>
        <v>2102.2539999999999</v>
      </c>
      <c r="K14" s="33">
        <f t="shared" si="4"/>
        <v>10599.6</v>
      </c>
    </row>
    <row r="15" spans="1:11" ht="30" x14ac:dyDescent="0.25">
      <c r="A15" s="32" t="s">
        <v>70</v>
      </c>
      <c r="B15" s="17">
        <v>6350</v>
      </c>
      <c r="C15" s="17">
        <f t="shared" si="0"/>
        <v>6985.0000000000009</v>
      </c>
      <c r="D15" s="20">
        <v>1.35</v>
      </c>
      <c r="E15" s="21">
        <f t="shared" si="1"/>
        <v>9429.7500000000018</v>
      </c>
      <c r="F15" s="20">
        <v>1.65</v>
      </c>
      <c r="G15" s="20">
        <v>1.3</v>
      </c>
      <c r="H15" s="34">
        <v>1.19</v>
      </c>
      <c r="I15" s="23">
        <f t="shared" si="2"/>
        <v>1248.5687500000001</v>
      </c>
      <c r="J15" s="23">
        <f t="shared" si="3"/>
        <v>2285.8412499999999</v>
      </c>
      <c r="K15" s="33">
        <f t="shared" si="4"/>
        <v>11525.25</v>
      </c>
    </row>
    <row r="16" spans="1:11" ht="19.5" customHeight="1" x14ac:dyDescent="0.25">
      <c r="A16" s="30" t="s">
        <v>66</v>
      </c>
      <c r="B16" s="17">
        <v>5270</v>
      </c>
      <c r="C16" s="17">
        <f t="shared" si="0"/>
        <v>5797.0000000000009</v>
      </c>
      <c r="D16" s="20">
        <v>1.35</v>
      </c>
      <c r="E16" s="21">
        <f t="shared" si="1"/>
        <v>7825.9500000000016</v>
      </c>
      <c r="F16" s="20">
        <v>1.65</v>
      </c>
      <c r="G16" s="20">
        <v>1.3</v>
      </c>
      <c r="H16" s="34">
        <v>1.19</v>
      </c>
      <c r="I16" s="23">
        <f t="shared" si="2"/>
        <v>1036.2137500000001</v>
      </c>
      <c r="J16" s="23">
        <f t="shared" si="3"/>
        <v>1897.0682500000003</v>
      </c>
      <c r="K16" s="33">
        <f t="shared" si="4"/>
        <v>9565.0500000000011</v>
      </c>
    </row>
    <row r="17" spans="1:11" ht="30" x14ac:dyDescent="0.25">
      <c r="A17" s="30" t="s">
        <v>71</v>
      </c>
      <c r="B17" s="17">
        <v>5580</v>
      </c>
      <c r="C17" s="17">
        <f t="shared" si="0"/>
        <v>6138.0000000000009</v>
      </c>
      <c r="D17" s="20">
        <v>1.35</v>
      </c>
      <c r="E17" s="21">
        <f t="shared" si="1"/>
        <v>8286.3000000000011</v>
      </c>
      <c r="F17" s="20">
        <v>1.65</v>
      </c>
      <c r="G17" s="20">
        <v>1.3</v>
      </c>
      <c r="H17" s="34">
        <v>1.19</v>
      </c>
      <c r="I17" s="23">
        <f t="shared" si="2"/>
        <v>1097.1675000000002</v>
      </c>
      <c r="J17" s="23">
        <f t="shared" si="3"/>
        <v>2008.6605</v>
      </c>
      <c r="K17" s="33">
        <f t="shared" si="4"/>
        <v>10127.700000000001</v>
      </c>
    </row>
    <row r="18" spans="1:11" ht="30" x14ac:dyDescent="0.25">
      <c r="A18" s="30" t="s">
        <v>62</v>
      </c>
      <c r="B18" s="17">
        <v>3200</v>
      </c>
      <c r="C18" s="17">
        <f t="shared" si="0"/>
        <v>3520.0000000000005</v>
      </c>
      <c r="D18" s="20">
        <v>1.35</v>
      </c>
      <c r="E18" s="21">
        <f t="shared" si="1"/>
        <v>4752.0000000000009</v>
      </c>
      <c r="F18" s="20">
        <v>1.65</v>
      </c>
      <c r="G18" s="20">
        <v>1.3</v>
      </c>
      <c r="H18" s="34">
        <v>1.19</v>
      </c>
      <c r="I18" s="23">
        <f t="shared" si="2"/>
        <v>629.20000000000005</v>
      </c>
      <c r="J18" s="23">
        <f t="shared" si="3"/>
        <v>1151.9199999999998</v>
      </c>
      <c r="K18" s="33">
        <f t="shared" si="4"/>
        <v>5808</v>
      </c>
    </row>
    <row r="19" spans="1:11" x14ac:dyDescent="0.25">
      <c r="A19" s="30"/>
      <c r="B19" s="17"/>
      <c r="C19" s="17"/>
      <c r="D19" s="20"/>
      <c r="E19" s="21"/>
      <c r="F19" s="20"/>
      <c r="G19" s="20"/>
      <c r="H19" s="22"/>
      <c r="I19" s="23"/>
      <c r="J19" s="23"/>
      <c r="K19" s="33"/>
    </row>
    <row r="20" spans="1:11" x14ac:dyDescent="0.25">
      <c r="A20" s="30"/>
      <c r="B20" s="17"/>
      <c r="C20" s="17"/>
      <c r="D20" s="20"/>
      <c r="E20" s="21"/>
      <c r="F20" s="20"/>
      <c r="G20" s="20"/>
      <c r="H20" s="22"/>
      <c r="I20" s="23"/>
      <c r="J20" s="23"/>
      <c r="K20" s="33"/>
    </row>
    <row r="21" spans="1:11" x14ac:dyDescent="0.25">
      <c r="A21" s="30"/>
      <c r="B21" s="17"/>
      <c r="C21" s="17"/>
      <c r="D21" s="20"/>
      <c r="E21" s="21"/>
      <c r="F21" s="20"/>
      <c r="G21" s="20"/>
      <c r="H21" s="22"/>
      <c r="I21" s="23"/>
      <c r="J21" s="23"/>
      <c r="K21" s="33"/>
    </row>
    <row r="22" spans="1:11" x14ac:dyDescent="0.25">
      <c r="A22" s="17" t="s">
        <v>58</v>
      </c>
      <c r="B22" s="17">
        <v>10980</v>
      </c>
      <c r="C22" s="17">
        <f t="shared" si="0"/>
        <v>12078.000000000002</v>
      </c>
      <c r="D22" s="20">
        <v>1.35</v>
      </c>
      <c r="E22" s="21">
        <f t="shared" si="1"/>
        <v>16305.300000000003</v>
      </c>
      <c r="F22" s="20">
        <v>1.65</v>
      </c>
      <c r="G22" s="20">
        <v>1.3</v>
      </c>
      <c r="H22" s="34">
        <v>1.18</v>
      </c>
      <c r="I22" s="23">
        <f t="shared" si="2"/>
        <v>2158.9425000000001</v>
      </c>
      <c r="J22" s="23">
        <f t="shared" si="3"/>
        <v>3919.3109999999997</v>
      </c>
      <c r="K22" s="33">
        <f t="shared" ref="K22" si="5">C22*$F$4</f>
        <v>19928.7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0" sqref="B20"/>
    </sheetView>
  </sheetViews>
  <sheetFormatPr baseColWidth="10" defaultRowHeight="15" x14ac:dyDescent="0.25"/>
  <cols>
    <col min="1" max="1" width="47.5703125" customWidth="1"/>
    <col min="2" max="2" width="14.5703125" customWidth="1"/>
    <col min="3" max="3" width="21.28515625" customWidth="1"/>
    <col min="4" max="4" width="16.7109375" customWidth="1"/>
    <col min="5" max="5" width="21" customWidth="1"/>
    <col min="6" max="6" width="25.28515625" customWidth="1"/>
    <col min="7" max="7" width="18.7109375" customWidth="1"/>
  </cols>
  <sheetData>
    <row r="1" spans="1:7" ht="18.75" x14ac:dyDescent="0.3">
      <c r="A1" s="1" t="s">
        <v>0</v>
      </c>
      <c r="B1" s="4"/>
      <c r="C1" s="4"/>
      <c r="D1" s="4"/>
      <c r="E1" s="4"/>
      <c r="F1" s="4"/>
      <c r="G1" s="4"/>
    </row>
    <row r="2" spans="1:7" ht="15.75" x14ac:dyDescent="0.2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25</v>
      </c>
      <c r="G2" s="5" t="s">
        <v>12</v>
      </c>
    </row>
    <row r="3" spans="1:7" x14ac:dyDescent="0.25">
      <c r="A3" s="13" t="s">
        <v>1</v>
      </c>
      <c r="B3" s="7">
        <v>630</v>
      </c>
      <c r="C3" s="6">
        <f>1.35</f>
        <v>1.35</v>
      </c>
      <c r="D3" s="4">
        <f>B3*$C$3</f>
        <v>850.5</v>
      </c>
      <c r="E3" s="6">
        <v>2.1</v>
      </c>
      <c r="F3" s="12">
        <f>B3*$E$3</f>
        <v>1323</v>
      </c>
      <c r="G3" s="14">
        <f>B3*$E$3/12</f>
        <v>110.25</v>
      </c>
    </row>
    <row r="4" spans="1:7" x14ac:dyDescent="0.25">
      <c r="A4" s="13" t="s">
        <v>3</v>
      </c>
      <c r="B4" s="7">
        <v>530</v>
      </c>
      <c r="C4" s="6">
        <f t="shared" ref="C4:C15" si="0">1.35</f>
        <v>1.35</v>
      </c>
      <c r="D4" s="4">
        <f>B4*$C$3</f>
        <v>715.5</v>
      </c>
      <c r="E4" s="6">
        <v>2.1</v>
      </c>
      <c r="F4" s="12">
        <f t="shared" ref="F4:F15" si="1">B4*$E$3</f>
        <v>1113</v>
      </c>
      <c r="G4" s="14">
        <f t="shared" ref="G4:G15" si="2">B4*$E$3/12</f>
        <v>92.75</v>
      </c>
    </row>
    <row r="5" spans="1:7" x14ac:dyDescent="0.25">
      <c r="A5" s="12" t="s">
        <v>14</v>
      </c>
      <c r="B5" s="7">
        <v>660</v>
      </c>
      <c r="C5" s="6">
        <f t="shared" si="0"/>
        <v>1.35</v>
      </c>
      <c r="D5" s="4"/>
      <c r="E5" s="6">
        <v>2.1</v>
      </c>
      <c r="F5" s="12">
        <f t="shared" si="1"/>
        <v>1386</v>
      </c>
      <c r="G5" s="14">
        <f t="shared" si="2"/>
        <v>115.5</v>
      </c>
    </row>
    <row r="6" spans="1:7" x14ac:dyDescent="0.25">
      <c r="A6" s="13" t="s">
        <v>2</v>
      </c>
      <c r="B6" s="7">
        <v>620</v>
      </c>
      <c r="C6" s="6">
        <f t="shared" si="0"/>
        <v>1.35</v>
      </c>
      <c r="D6" s="4">
        <f>B6*$C$3</f>
        <v>837</v>
      </c>
      <c r="E6" s="6">
        <v>2.1</v>
      </c>
      <c r="F6" s="12">
        <f t="shared" si="1"/>
        <v>1302</v>
      </c>
      <c r="G6" s="14">
        <f t="shared" si="2"/>
        <v>108.5</v>
      </c>
    </row>
    <row r="7" spans="1:7" x14ac:dyDescent="0.25">
      <c r="A7" s="13" t="s">
        <v>17</v>
      </c>
      <c r="B7" s="7">
        <v>1300</v>
      </c>
      <c r="C7" s="6">
        <f t="shared" si="0"/>
        <v>1.35</v>
      </c>
      <c r="D7" s="4">
        <f t="shared" ref="D7:D15" si="3">B7*$C$3</f>
        <v>1755.0000000000002</v>
      </c>
      <c r="E7" s="6">
        <v>2.1</v>
      </c>
      <c r="F7" s="12">
        <f t="shared" si="1"/>
        <v>2730</v>
      </c>
      <c r="G7" s="14">
        <f t="shared" si="2"/>
        <v>227.5</v>
      </c>
    </row>
    <row r="8" spans="1:7" x14ac:dyDescent="0.25">
      <c r="A8" s="13" t="s">
        <v>23</v>
      </c>
      <c r="B8" s="7">
        <v>1400</v>
      </c>
      <c r="C8" s="6">
        <f t="shared" si="0"/>
        <v>1.35</v>
      </c>
      <c r="D8" s="4">
        <f t="shared" si="3"/>
        <v>1890.0000000000002</v>
      </c>
      <c r="E8" s="6">
        <v>2.1</v>
      </c>
      <c r="F8" s="12">
        <f t="shared" si="1"/>
        <v>2940</v>
      </c>
      <c r="G8" s="14">
        <f t="shared" si="2"/>
        <v>245</v>
      </c>
    </row>
    <row r="9" spans="1:7" x14ac:dyDescent="0.25">
      <c r="A9" s="13" t="s">
        <v>22</v>
      </c>
      <c r="B9" s="7">
        <v>1500</v>
      </c>
      <c r="C9" s="6">
        <f t="shared" si="0"/>
        <v>1.35</v>
      </c>
      <c r="D9" s="4">
        <f t="shared" si="3"/>
        <v>2025.0000000000002</v>
      </c>
      <c r="E9" s="6">
        <v>2.1</v>
      </c>
      <c r="F9" s="12">
        <f t="shared" si="1"/>
        <v>3150</v>
      </c>
      <c r="G9" s="14">
        <f t="shared" si="2"/>
        <v>262.5</v>
      </c>
    </row>
    <row r="10" spans="1:7" x14ac:dyDescent="0.25">
      <c r="A10" s="12" t="s">
        <v>16</v>
      </c>
      <c r="B10" s="7">
        <v>1500</v>
      </c>
      <c r="C10" s="6">
        <f t="shared" si="0"/>
        <v>1.35</v>
      </c>
      <c r="D10" s="4">
        <f t="shared" si="3"/>
        <v>2025.0000000000002</v>
      </c>
      <c r="E10" s="6">
        <v>2.1</v>
      </c>
      <c r="F10" s="12">
        <f t="shared" si="1"/>
        <v>3150</v>
      </c>
      <c r="G10" s="14">
        <f t="shared" si="2"/>
        <v>262.5</v>
      </c>
    </row>
    <row r="11" spans="1:7" x14ac:dyDescent="0.25">
      <c r="A11" s="13" t="s">
        <v>5</v>
      </c>
      <c r="B11" s="7">
        <v>880</v>
      </c>
      <c r="C11" s="6">
        <f t="shared" si="0"/>
        <v>1.35</v>
      </c>
      <c r="D11" s="4">
        <f t="shared" si="3"/>
        <v>1188</v>
      </c>
      <c r="E11" s="6">
        <v>2.1</v>
      </c>
      <c r="F11" s="12">
        <f t="shared" si="1"/>
        <v>1848</v>
      </c>
      <c r="G11" s="14">
        <f t="shared" si="2"/>
        <v>154</v>
      </c>
    </row>
    <row r="12" spans="1:7" x14ac:dyDescent="0.25">
      <c r="A12" s="13" t="s">
        <v>6</v>
      </c>
      <c r="B12" s="7">
        <v>990</v>
      </c>
      <c r="C12" s="6">
        <f t="shared" si="0"/>
        <v>1.35</v>
      </c>
      <c r="D12" s="4">
        <f t="shared" si="3"/>
        <v>1336.5</v>
      </c>
      <c r="E12" s="6">
        <v>2.1</v>
      </c>
      <c r="F12" s="12">
        <f t="shared" si="1"/>
        <v>2079</v>
      </c>
      <c r="G12" s="14">
        <f t="shared" si="2"/>
        <v>173.25</v>
      </c>
    </row>
    <row r="13" spans="1:7" x14ac:dyDescent="0.25">
      <c r="A13" s="13" t="s">
        <v>19</v>
      </c>
      <c r="B13" s="7">
        <v>720</v>
      </c>
      <c r="C13" s="6">
        <f t="shared" si="0"/>
        <v>1.35</v>
      </c>
      <c r="D13" s="4">
        <f t="shared" si="3"/>
        <v>972.00000000000011</v>
      </c>
      <c r="E13" s="6">
        <v>2.1</v>
      </c>
      <c r="F13" s="12">
        <f t="shared" si="1"/>
        <v>1512</v>
      </c>
      <c r="G13" s="14">
        <f t="shared" si="2"/>
        <v>126</v>
      </c>
    </row>
    <row r="14" spans="1:7" x14ac:dyDescent="0.25">
      <c r="A14" s="13" t="s">
        <v>20</v>
      </c>
      <c r="B14" s="7">
        <v>1005</v>
      </c>
      <c r="C14" s="6">
        <f t="shared" si="0"/>
        <v>1.35</v>
      </c>
      <c r="D14" s="9">
        <f t="shared" si="3"/>
        <v>1356.75</v>
      </c>
      <c r="E14" s="6">
        <v>2.1</v>
      </c>
      <c r="F14" s="15">
        <f t="shared" si="1"/>
        <v>2110.5</v>
      </c>
      <c r="G14" s="14">
        <f t="shared" si="2"/>
        <v>175.875</v>
      </c>
    </row>
    <row r="15" spans="1:7" x14ac:dyDescent="0.25">
      <c r="A15" s="12" t="s">
        <v>21</v>
      </c>
      <c r="B15" s="7">
        <v>250</v>
      </c>
      <c r="C15" s="6">
        <f t="shared" si="0"/>
        <v>1.35</v>
      </c>
      <c r="D15" s="4">
        <f t="shared" si="3"/>
        <v>337.5</v>
      </c>
      <c r="E15" s="6">
        <v>2.1</v>
      </c>
      <c r="F15" s="12">
        <f t="shared" si="1"/>
        <v>525</v>
      </c>
      <c r="G15" s="14">
        <f t="shared" si="2"/>
        <v>43.75</v>
      </c>
    </row>
    <row r="16" spans="1:7" x14ac:dyDescent="0.25">
      <c r="A16" s="4"/>
      <c r="B16" s="4"/>
      <c r="C16" s="4"/>
      <c r="D16" s="4"/>
      <c r="E16" s="4"/>
      <c r="F16" s="4"/>
      <c r="G16" s="4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A18" sqref="A18"/>
    </sheetView>
  </sheetViews>
  <sheetFormatPr baseColWidth="10" defaultRowHeight="15" x14ac:dyDescent="0.25"/>
  <cols>
    <col min="1" max="1" width="47.5703125" customWidth="1"/>
    <col min="2" max="2" width="27.28515625" bestFit="1" customWidth="1"/>
    <col min="3" max="3" width="21.28515625" customWidth="1"/>
    <col min="4" max="4" width="16.7109375" customWidth="1"/>
    <col min="5" max="6" width="21" customWidth="1"/>
    <col min="7" max="7" width="18.7109375" customWidth="1"/>
  </cols>
  <sheetData>
    <row r="1" spans="1:7" ht="18.75" x14ac:dyDescent="0.3">
      <c r="A1" s="1" t="s">
        <v>0</v>
      </c>
      <c r="B1" s="4"/>
      <c r="C1" s="4"/>
      <c r="D1" s="4"/>
      <c r="E1" s="4"/>
      <c r="F1" s="4"/>
      <c r="G1" s="4"/>
    </row>
    <row r="2" spans="1:7" ht="15.75" x14ac:dyDescent="0.2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24</v>
      </c>
      <c r="G2" s="5" t="s">
        <v>12</v>
      </c>
    </row>
    <row r="3" spans="1:7" x14ac:dyDescent="0.25">
      <c r="A3" s="13" t="s">
        <v>17</v>
      </c>
      <c r="B3" s="14">
        <v>1754.5</v>
      </c>
      <c r="C3" s="6">
        <v>1.1499999999999999</v>
      </c>
      <c r="D3" s="8">
        <f>B3*$C$3</f>
        <v>2017.675</v>
      </c>
      <c r="E3" s="6">
        <v>1.8</v>
      </c>
      <c r="F3" s="15">
        <f>B3*$E$3</f>
        <v>3158.1</v>
      </c>
      <c r="G3" s="14">
        <f>B3*E3/12</f>
        <v>263.17500000000001</v>
      </c>
    </row>
    <row r="4" spans="1:7" x14ac:dyDescent="0.25">
      <c r="A4" s="13" t="s">
        <v>23</v>
      </c>
      <c r="B4" s="14">
        <v>1815</v>
      </c>
      <c r="C4" s="6">
        <v>1.1499999999999999</v>
      </c>
      <c r="D4" s="8">
        <f t="shared" ref="D4:D10" si="0">B4*$C$3</f>
        <v>2087.25</v>
      </c>
      <c r="E4" s="6">
        <v>1.8</v>
      </c>
      <c r="F4" s="15">
        <f t="shared" ref="F4:F10" si="1">B4*$E$3</f>
        <v>3267</v>
      </c>
      <c r="G4" s="14">
        <f t="shared" ref="G4:G10" si="2">B4*E4/12</f>
        <v>272.25</v>
      </c>
    </row>
    <row r="5" spans="1:7" x14ac:dyDescent="0.25">
      <c r="A5" s="13" t="s">
        <v>22</v>
      </c>
      <c r="B5" s="14">
        <v>1936</v>
      </c>
      <c r="C5" s="6">
        <v>1.1499999999999999</v>
      </c>
      <c r="D5" s="8">
        <f t="shared" si="0"/>
        <v>2226.3999999999996</v>
      </c>
      <c r="E5" s="6">
        <v>1.8</v>
      </c>
      <c r="F5" s="15">
        <f t="shared" si="1"/>
        <v>3484.8</v>
      </c>
      <c r="G5" s="14">
        <f t="shared" si="2"/>
        <v>290.40000000000003</v>
      </c>
    </row>
    <row r="6" spans="1:7" x14ac:dyDescent="0.25">
      <c r="A6" s="13" t="s">
        <v>5</v>
      </c>
      <c r="B6" s="14">
        <v>1270.5</v>
      </c>
      <c r="C6" s="6">
        <v>1.1499999999999999</v>
      </c>
      <c r="D6" s="8">
        <f t="shared" si="0"/>
        <v>1461.0749999999998</v>
      </c>
      <c r="E6" s="6">
        <v>1.8</v>
      </c>
      <c r="F6" s="15">
        <f t="shared" si="1"/>
        <v>2286.9</v>
      </c>
      <c r="G6" s="14">
        <f t="shared" si="2"/>
        <v>190.57500000000002</v>
      </c>
    </row>
    <row r="7" spans="1:7" x14ac:dyDescent="0.25">
      <c r="A7" s="13" t="s">
        <v>6</v>
      </c>
      <c r="B7" s="14">
        <v>1391.5</v>
      </c>
      <c r="C7" s="6">
        <v>1.1499999999999999</v>
      </c>
      <c r="D7" s="8">
        <f t="shared" si="0"/>
        <v>1600.2249999999999</v>
      </c>
      <c r="E7" s="6">
        <v>1.8</v>
      </c>
      <c r="F7" s="15">
        <f t="shared" si="1"/>
        <v>2504.7000000000003</v>
      </c>
      <c r="G7" s="14">
        <f t="shared" si="2"/>
        <v>208.72500000000002</v>
      </c>
    </row>
    <row r="8" spans="1:7" x14ac:dyDescent="0.25">
      <c r="A8" s="13" t="s">
        <v>19</v>
      </c>
      <c r="B8" s="14">
        <v>919.6</v>
      </c>
      <c r="C8" s="6">
        <v>1.1499999999999999</v>
      </c>
      <c r="D8" s="8">
        <f t="shared" si="0"/>
        <v>1057.54</v>
      </c>
      <c r="E8" s="6">
        <v>1.8</v>
      </c>
      <c r="F8" s="15">
        <f t="shared" si="1"/>
        <v>1655.28</v>
      </c>
      <c r="G8" s="14">
        <f t="shared" si="2"/>
        <v>137.94</v>
      </c>
    </row>
    <row r="9" spans="1:7" x14ac:dyDescent="0.25">
      <c r="A9" s="13" t="s">
        <v>20</v>
      </c>
      <c r="B9" s="14">
        <v>1331</v>
      </c>
      <c r="C9" s="6">
        <v>1.1499999999999999</v>
      </c>
      <c r="D9" s="8">
        <f t="shared" si="0"/>
        <v>1530.6499999999999</v>
      </c>
      <c r="E9" s="6">
        <v>1.8</v>
      </c>
      <c r="F9" s="15">
        <f t="shared" si="1"/>
        <v>2395.8000000000002</v>
      </c>
      <c r="G9" s="14">
        <f t="shared" si="2"/>
        <v>199.65</v>
      </c>
    </row>
    <row r="10" spans="1:7" x14ac:dyDescent="0.25">
      <c r="A10" s="12" t="s">
        <v>21</v>
      </c>
      <c r="B10" s="14">
        <v>338.8</v>
      </c>
      <c r="C10" s="6">
        <v>1.1499999999999999</v>
      </c>
      <c r="D10" s="8">
        <f t="shared" si="0"/>
        <v>389.62</v>
      </c>
      <c r="E10" s="6">
        <v>1.8</v>
      </c>
      <c r="F10" s="15">
        <f t="shared" si="1"/>
        <v>609.84</v>
      </c>
      <c r="G10" s="14">
        <f t="shared" si="2"/>
        <v>50.82</v>
      </c>
    </row>
    <row r="11" spans="1:7" x14ac:dyDescent="0.25">
      <c r="A11" s="4"/>
      <c r="B11" s="4"/>
      <c r="C11" s="4"/>
      <c r="D11" s="4"/>
      <c r="E11" s="4"/>
      <c r="F11" s="4"/>
      <c r="G11" s="4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O16" sqref="O16"/>
    </sheetView>
  </sheetViews>
  <sheetFormatPr baseColWidth="10" defaultColWidth="11.42578125" defaultRowHeight="15" x14ac:dyDescent="0.25"/>
  <cols>
    <col min="1" max="1" width="34.710937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6.28515625" style="18" customWidth="1"/>
    <col min="10" max="16384" width="11.42578125" style="18"/>
  </cols>
  <sheetData>
    <row r="1" spans="1:9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9" t="s">
        <v>26</v>
      </c>
      <c r="B2" s="19" t="s">
        <v>27</v>
      </c>
      <c r="C2" s="19" t="s">
        <v>28</v>
      </c>
      <c r="D2" s="19" t="s">
        <v>29</v>
      </c>
      <c r="E2" s="19" t="s">
        <v>10</v>
      </c>
      <c r="F2" s="19" t="s">
        <v>30</v>
      </c>
      <c r="G2" s="19" t="s">
        <v>31</v>
      </c>
      <c r="H2" s="19" t="s">
        <v>32</v>
      </c>
      <c r="I2" s="19" t="s">
        <v>33</v>
      </c>
    </row>
    <row r="3" spans="1:9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</row>
    <row r="4" spans="1:9" x14ac:dyDescent="0.25">
      <c r="A4" s="13" t="s">
        <v>17</v>
      </c>
      <c r="B4" s="20">
        <v>1450</v>
      </c>
      <c r="C4" s="20">
        <f>B4*$C$3</f>
        <v>1595.0000000000002</v>
      </c>
      <c r="D4" s="20">
        <v>1.1499999999999999</v>
      </c>
      <c r="E4" s="21">
        <f>C4*D4</f>
        <v>1834.2500000000002</v>
      </c>
      <c r="F4" s="20">
        <v>1.8</v>
      </c>
      <c r="G4" s="20">
        <v>1.28</v>
      </c>
      <c r="H4" s="22">
        <f>C4*F4*G4</f>
        <v>3674.8800000000006</v>
      </c>
      <c r="I4" s="23">
        <f>H4/$I$3</f>
        <v>306.24000000000007</v>
      </c>
    </row>
    <row r="5" spans="1:9" x14ac:dyDescent="0.25">
      <c r="A5" s="13" t="s">
        <v>35</v>
      </c>
      <c r="B5" s="20">
        <v>1500</v>
      </c>
      <c r="C5" s="20">
        <f>B5*$C$3</f>
        <v>1650.0000000000002</v>
      </c>
      <c r="D5" s="20">
        <v>1.1499999999999999</v>
      </c>
      <c r="E5" s="21">
        <f>C5*D5</f>
        <v>1897.5000000000002</v>
      </c>
      <c r="F5" s="20">
        <v>1.8</v>
      </c>
      <c r="G5" s="20">
        <v>1.28</v>
      </c>
      <c r="H5" s="22">
        <f t="shared" ref="H5:H11" si="0">C5*F5*G5</f>
        <v>3801.6000000000008</v>
      </c>
      <c r="I5" s="23">
        <f>H5/$I$3</f>
        <v>316.80000000000007</v>
      </c>
    </row>
    <row r="6" spans="1:9" x14ac:dyDescent="0.25">
      <c r="A6" s="13" t="s">
        <v>22</v>
      </c>
      <c r="B6" s="17">
        <v>1600</v>
      </c>
      <c r="C6" s="20">
        <f t="shared" ref="C6:C11" si="1">B6*$C$3</f>
        <v>1760.0000000000002</v>
      </c>
      <c r="D6" s="20">
        <v>1.1499999999999999</v>
      </c>
      <c r="E6" s="21">
        <f t="shared" ref="E6:E11" si="2">C6*D6</f>
        <v>2024</v>
      </c>
      <c r="F6" s="20">
        <v>1.8</v>
      </c>
      <c r="G6" s="20">
        <v>1.28</v>
      </c>
      <c r="H6" s="22">
        <f t="shared" si="0"/>
        <v>4055.0400000000009</v>
      </c>
      <c r="I6" s="23">
        <f t="shared" ref="I6:I11" si="3">H6/$I$3</f>
        <v>337.92000000000007</v>
      </c>
    </row>
    <row r="7" spans="1:9" x14ac:dyDescent="0.25">
      <c r="A7" s="13" t="s">
        <v>5</v>
      </c>
      <c r="B7" s="17">
        <v>1050</v>
      </c>
      <c r="C7" s="20">
        <f t="shared" si="1"/>
        <v>1155</v>
      </c>
      <c r="D7" s="20">
        <v>1.1499999999999999</v>
      </c>
      <c r="E7" s="21">
        <f t="shared" si="2"/>
        <v>1328.25</v>
      </c>
      <c r="F7" s="20">
        <v>1.8</v>
      </c>
      <c r="G7" s="20">
        <v>1.28</v>
      </c>
      <c r="H7" s="22">
        <f t="shared" si="0"/>
        <v>2661.12</v>
      </c>
      <c r="I7" s="23">
        <f t="shared" si="3"/>
        <v>221.76</v>
      </c>
    </row>
    <row r="8" spans="1:9" x14ac:dyDescent="0.25">
      <c r="A8" s="13" t="s">
        <v>6</v>
      </c>
      <c r="B8" s="17">
        <v>1150</v>
      </c>
      <c r="C8" s="20">
        <f t="shared" si="1"/>
        <v>1265</v>
      </c>
      <c r="D8" s="20">
        <v>1.1499999999999999</v>
      </c>
      <c r="E8" s="21">
        <f t="shared" si="2"/>
        <v>1454.75</v>
      </c>
      <c r="F8" s="20">
        <v>1.8</v>
      </c>
      <c r="G8" s="20">
        <v>1.28</v>
      </c>
      <c r="H8" s="22">
        <f t="shared" si="0"/>
        <v>2914.56</v>
      </c>
      <c r="I8" s="23">
        <f t="shared" si="3"/>
        <v>242.88</v>
      </c>
    </row>
    <row r="9" spans="1:9" x14ac:dyDescent="0.25">
      <c r="A9" s="13" t="s">
        <v>19</v>
      </c>
      <c r="B9" s="18">
        <v>760</v>
      </c>
      <c r="C9" s="20">
        <f t="shared" si="1"/>
        <v>836.00000000000011</v>
      </c>
      <c r="D9" s="20">
        <v>1.1499999999999999</v>
      </c>
      <c r="E9" s="21">
        <f t="shared" si="2"/>
        <v>961.40000000000009</v>
      </c>
      <c r="F9" s="20">
        <v>1.8</v>
      </c>
      <c r="G9" s="20">
        <v>1.28</v>
      </c>
      <c r="H9" s="22">
        <f t="shared" si="0"/>
        <v>1926.1440000000002</v>
      </c>
      <c r="I9" s="23">
        <f t="shared" si="3"/>
        <v>160.51200000000003</v>
      </c>
    </row>
    <row r="10" spans="1:9" x14ac:dyDescent="0.25">
      <c r="A10" s="13" t="s">
        <v>36</v>
      </c>
      <c r="B10" s="17">
        <v>1100</v>
      </c>
      <c r="C10" s="20">
        <f t="shared" si="1"/>
        <v>1210</v>
      </c>
      <c r="D10" s="20">
        <v>1.1499999999999999</v>
      </c>
      <c r="E10" s="21">
        <f t="shared" si="2"/>
        <v>1391.5</v>
      </c>
      <c r="F10" s="20">
        <v>1.8</v>
      </c>
      <c r="G10" s="20">
        <v>1.28</v>
      </c>
      <c r="H10" s="22">
        <f t="shared" si="0"/>
        <v>2787.84</v>
      </c>
      <c r="I10" s="23">
        <f t="shared" si="3"/>
        <v>232.32000000000002</v>
      </c>
    </row>
    <row r="11" spans="1:9" x14ac:dyDescent="0.25">
      <c r="A11" s="12" t="s">
        <v>21</v>
      </c>
      <c r="B11" s="17">
        <v>290</v>
      </c>
      <c r="C11" s="20">
        <f t="shared" si="1"/>
        <v>319</v>
      </c>
      <c r="D11" s="20">
        <v>1.1499999999999999</v>
      </c>
      <c r="E11" s="21">
        <f t="shared" si="2"/>
        <v>366.84999999999997</v>
      </c>
      <c r="F11" s="20">
        <v>1.8</v>
      </c>
      <c r="G11" s="20">
        <v>1.28</v>
      </c>
      <c r="H11" s="22">
        <f t="shared" si="0"/>
        <v>734.97600000000011</v>
      </c>
      <c r="I11" s="23">
        <f t="shared" si="3"/>
        <v>61.248000000000012</v>
      </c>
    </row>
    <row r="12" spans="1:9" x14ac:dyDescent="0.25">
      <c r="A12" s="17"/>
      <c r="B12" s="17"/>
      <c r="C12" s="17"/>
      <c r="D12" s="20"/>
      <c r="E12" s="20"/>
      <c r="F12" s="20"/>
      <c r="G12" s="20"/>
      <c r="H12" s="17"/>
      <c r="I12" s="17"/>
    </row>
    <row r="13" spans="1:9" x14ac:dyDescent="0.25">
      <c r="A13" s="17"/>
      <c r="B13" s="17"/>
      <c r="C13" s="17"/>
      <c r="D13" s="20"/>
      <c r="E13" s="20"/>
      <c r="F13" s="20"/>
      <c r="G13" s="20"/>
      <c r="H13" s="17"/>
      <c r="I13" s="17"/>
    </row>
    <row r="14" spans="1:9" x14ac:dyDescent="0.25">
      <c r="A14" s="17"/>
      <c r="B14" s="17"/>
      <c r="C14" s="17"/>
      <c r="D14" s="20"/>
      <c r="E14" s="20"/>
      <c r="F14" s="20"/>
      <c r="G14" s="20"/>
      <c r="H14" s="17"/>
      <c r="I14" s="17"/>
    </row>
    <row r="15" spans="1:9" x14ac:dyDescent="0.25">
      <c r="A15" s="17"/>
      <c r="B15" s="17"/>
      <c r="C15" s="17"/>
      <c r="D15" s="20"/>
      <c r="E15" s="20"/>
      <c r="F15" s="20"/>
      <c r="G15" s="20"/>
      <c r="H15" s="17"/>
      <c r="I15" s="17"/>
    </row>
    <row r="16" spans="1:9" x14ac:dyDescent="0.25">
      <c r="A16" s="17"/>
      <c r="B16" s="17"/>
      <c r="C16" s="17"/>
      <c r="D16" s="20"/>
      <c r="E16" s="20"/>
      <c r="F16" s="20"/>
      <c r="G16" s="20"/>
      <c r="H16" s="17"/>
      <c r="I16" s="17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workbookViewId="0">
      <selection activeCell="A19" sqref="A19"/>
    </sheetView>
  </sheetViews>
  <sheetFormatPr baseColWidth="10" defaultColWidth="11.42578125" defaultRowHeight="15" x14ac:dyDescent="0.25"/>
  <cols>
    <col min="1" max="1" width="34.7109375" style="18" bestFit="1" customWidth="1"/>
    <col min="2" max="2" width="12.5703125" style="18" hidden="1" customWidth="1"/>
    <col min="3" max="3" width="11.5703125" style="18" bestFit="1" customWidth="1"/>
    <col min="4" max="4" width="16.5703125" style="18" bestFit="1" customWidth="1"/>
    <col min="5" max="5" width="22.85546875" style="18" bestFit="1" customWidth="1"/>
    <col min="6" max="6" width="12.28515625" style="18" bestFit="1" customWidth="1"/>
    <col min="7" max="7" width="13.5703125" style="18" bestFit="1" customWidth="1"/>
    <col min="8" max="8" width="19.7109375" style="18" bestFit="1" customWidth="1"/>
    <col min="9" max="9" width="16.28515625" style="18" customWidth="1"/>
    <col min="10" max="16384" width="11.42578125" style="18"/>
  </cols>
  <sheetData>
    <row r="1" spans="1:9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9" t="s">
        <v>26</v>
      </c>
      <c r="B2" s="19" t="s">
        <v>27</v>
      </c>
      <c r="C2" s="19" t="s">
        <v>28</v>
      </c>
      <c r="D2" s="19" t="s">
        <v>29</v>
      </c>
      <c r="E2" s="19" t="s">
        <v>10</v>
      </c>
      <c r="F2" s="19" t="s">
        <v>30</v>
      </c>
      <c r="G2" s="19" t="s">
        <v>31</v>
      </c>
      <c r="H2" s="19" t="s">
        <v>32</v>
      </c>
      <c r="I2" s="19" t="s">
        <v>33</v>
      </c>
    </row>
    <row r="3" spans="1:9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</row>
    <row r="4" spans="1:9" x14ac:dyDescent="0.25">
      <c r="A4" s="13" t="s">
        <v>17</v>
      </c>
      <c r="B4" s="20">
        <v>1450</v>
      </c>
      <c r="C4" s="20">
        <f>B4*$C$3</f>
        <v>1595.0000000000002</v>
      </c>
      <c r="D4" s="20">
        <v>1.1499999999999999</v>
      </c>
      <c r="E4" s="21">
        <f>C4*D4</f>
        <v>1834.2500000000002</v>
      </c>
      <c r="F4" s="20">
        <v>1.8</v>
      </c>
      <c r="G4" s="20">
        <v>1.28</v>
      </c>
      <c r="H4" s="22">
        <f>C4*F4*G4</f>
        <v>3674.8800000000006</v>
      </c>
      <c r="I4" s="23">
        <f>H4/$I$3</f>
        <v>306.24000000000007</v>
      </c>
    </row>
    <row r="5" spans="1:9" x14ac:dyDescent="0.25">
      <c r="A5" s="13" t="s">
        <v>35</v>
      </c>
      <c r="B5" s="20">
        <v>1500</v>
      </c>
      <c r="C5" s="20">
        <f>B5*$C$3</f>
        <v>1650.0000000000002</v>
      </c>
      <c r="D5" s="20">
        <v>1.1499999999999999</v>
      </c>
      <c r="E5" s="21">
        <f>C5*D5</f>
        <v>1897.5000000000002</v>
      </c>
      <c r="F5" s="20">
        <v>1.8</v>
      </c>
      <c r="G5" s="20">
        <v>1.28</v>
      </c>
      <c r="H5" s="22">
        <f t="shared" ref="H5:H14" si="0">C5*F5*G5</f>
        <v>3801.6000000000008</v>
      </c>
      <c r="I5" s="23">
        <f>H5/$I$3</f>
        <v>316.80000000000007</v>
      </c>
    </row>
    <row r="6" spans="1:9" x14ac:dyDescent="0.25">
      <c r="A6" s="13" t="s">
        <v>22</v>
      </c>
      <c r="B6" s="17">
        <v>1600</v>
      </c>
      <c r="C6" s="20">
        <f t="shared" ref="C6:C14" si="1">B6*$C$3</f>
        <v>1760.0000000000002</v>
      </c>
      <c r="D6" s="20">
        <v>1.1499999999999999</v>
      </c>
      <c r="E6" s="21">
        <f t="shared" ref="E6:E14" si="2">C6*D6</f>
        <v>2024</v>
      </c>
      <c r="F6" s="20">
        <v>1.8</v>
      </c>
      <c r="G6" s="20">
        <v>1.28</v>
      </c>
      <c r="H6" s="22">
        <f t="shared" si="0"/>
        <v>4055.0400000000009</v>
      </c>
      <c r="I6" s="23">
        <f t="shared" ref="I6:I14" si="3">H6/$I$3</f>
        <v>337.92000000000007</v>
      </c>
    </row>
    <row r="7" spans="1:9" x14ac:dyDescent="0.25">
      <c r="A7" s="13" t="s">
        <v>5</v>
      </c>
      <c r="B7" s="17">
        <v>1050</v>
      </c>
      <c r="C7" s="20">
        <f t="shared" si="1"/>
        <v>1155</v>
      </c>
      <c r="D7" s="20">
        <v>1.1499999999999999</v>
      </c>
      <c r="E7" s="21">
        <f t="shared" si="2"/>
        <v>1328.25</v>
      </c>
      <c r="F7" s="20">
        <v>1.8</v>
      </c>
      <c r="G7" s="20">
        <v>1.28</v>
      </c>
      <c r="H7" s="22">
        <f t="shared" si="0"/>
        <v>2661.12</v>
      </c>
      <c r="I7" s="23">
        <f t="shared" si="3"/>
        <v>221.76</v>
      </c>
    </row>
    <row r="8" spans="1:9" x14ac:dyDescent="0.25">
      <c r="A8" s="13" t="s">
        <v>6</v>
      </c>
      <c r="B8" s="17">
        <v>1150</v>
      </c>
      <c r="C8" s="20">
        <f t="shared" si="1"/>
        <v>1265</v>
      </c>
      <c r="D8" s="20">
        <v>1.1499999999999999</v>
      </c>
      <c r="E8" s="21">
        <f t="shared" si="2"/>
        <v>1454.75</v>
      </c>
      <c r="F8" s="20">
        <v>1.8</v>
      </c>
      <c r="G8" s="20">
        <v>1.28</v>
      </c>
      <c r="H8" s="22">
        <f t="shared" si="0"/>
        <v>2914.56</v>
      </c>
      <c r="I8" s="23">
        <f t="shared" si="3"/>
        <v>242.88</v>
      </c>
    </row>
    <row r="9" spans="1:9" x14ac:dyDescent="0.25">
      <c r="A9" s="13" t="s">
        <v>19</v>
      </c>
      <c r="B9" s="18">
        <v>760</v>
      </c>
      <c r="C9" s="20">
        <f t="shared" si="1"/>
        <v>836.00000000000011</v>
      </c>
      <c r="D9" s="20">
        <v>1.1499999999999999</v>
      </c>
      <c r="E9" s="21">
        <f t="shared" si="2"/>
        <v>961.40000000000009</v>
      </c>
      <c r="F9" s="20">
        <v>1.8</v>
      </c>
      <c r="G9" s="20">
        <v>1.28</v>
      </c>
      <c r="H9" s="22">
        <f t="shared" si="0"/>
        <v>1926.1440000000002</v>
      </c>
      <c r="I9" s="23">
        <f t="shared" si="3"/>
        <v>160.51200000000003</v>
      </c>
    </row>
    <row r="10" spans="1:9" x14ac:dyDescent="0.25">
      <c r="A10" s="13" t="s">
        <v>36</v>
      </c>
      <c r="B10" s="17">
        <v>1100</v>
      </c>
      <c r="C10" s="20">
        <f t="shared" si="1"/>
        <v>1210</v>
      </c>
      <c r="D10" s="20">
        <v>1.1499999999999999</v>
      </c>
      <c r="E10" s="21">
        <f t="shared" si="2"/>
        <v>1391.5</v>
      </c>
      <c r="F10" s="20">
        <v>1.8</v>
      </c>
      <c r="G10" s="20">
        <v>1.28</v>
      </c>
      <c r="H10" s="22">
        <f t="shared" si="0"/>
        <v>2787.84</v>
      </c>
      <c r="I10" s="23">
        <f t="shared" si="3"/>
        <v>232.32000000000002</v>
      </c>
    </row>
    <row r="11" spans="1:9" x14ac:dyDescent="0.25">
      <c r="A11" s="12" t="s">
        <v>21</v>
      </c>
      <c r="B11" s="17">
        <v>290</v>
      </c>
      <c r="C11" s="20">
        <f t="shared" si="1"/>
        <v>319</v>
      </c>
      <c r="D11" s="20">
        <v>1.1499999999999999</v>
      </c>
      <c r="E11" s="21">
        <f t="shared" si="2"/>
        <v>366.84999999999997</v>
      </c>
      <c r="F11" s="20">
        <v>1.8</v>
      </c>
      <c r="G11" s="20">
        <v>1.28</v>
      </c>
      <c r="H11" s="22">
        <f t="shared" si="0"/>
        <v>734.97600000000011</v>
      </c>
      <c r="I11" s="23">
        <f t="shared" si="3"/>
        <v>61.248000000000012</v>
      </c>
    </row>
    <row r="12" spans="1:9" x14ac:dyDescent="0.25">
      <c r="A12" s="12" t="s">
        <v>39</v>
      </c>
      <c r="B12" s="17">
        <v>620</v>
      </c>
      <c r="C12" s="20">
        <f t="shared" si="1"/>
        <v>682</v>
      </c>
      <c r="D12" s="20">
        <v>1.1499999999999999</v>
      </c>
      <c r="E12" s="21">
        <f t="shared" si="2"/>
        <v>784.3</v>
      </c>
      <c r="F12" s="20">
        <v>1.8</v>
      </c>
      <c r="G12" s="20">
        <v>1.28</v>
      </c>
      <c r="H12" s="22">
        <f t="shared" si="0"/>
        <v>1571.3280000000002</v>
      </c>
      <c r="I12" s="23">
        <f t="shared" si="3"/>
        <v>130.94400000000002</v>
      </c>
    </row>
    <row r="13" spans="1:9" x14ac:dyDescent="0.25">
      <c r="A13" s="24" t="s">
        <v>37</v>
      </c>
      <c r="B13" s="17">
        <v>830</v>
      </c>
      <c r="C13" s="17">
        <f t="shared" si="1"/>
        <v>913.00000000000011</v>
      </c>
      <c r="D13" s="20">
        <v>1.1499999999999999</v>
      </c>
      <c r="E13" s="21">
        <f t="shared" si="2"/>
        <v>1049.95</v>
      </c>
      <c r="F13" s="20">
        <v>1.8</v>
      </c>
      <c r="G13" s="20">
        <v>1.28</v>
      </c>
      <c r="H13" s="22">
        <f t="shared" si="0"/>
        <v>2103.5520000000006</v>
      </c>
      <c r="I13" s="23">
        <f t="shared" si="3"/>
        <v>175.29600000000005</v>
      </c>
    </row>
    <row r="14" spans="1:9" x14ac:dyDescent="0.25">
      <c r="A14" s="24" t="s">
        <v>38</v>
      </c>
      <c r="B14" s="17">
        <v>930</v>
      </c>
      <c r="C14" s="17">
        <f t="shared" si="1"/>
        <v>1023.0000000000001</v>
      </c>
      <c r="D14" s="20">
        <v>1.1499999999999999</v>
      </c>
      <c r="E14" s="21">
        <f t="shared" si="2"/>
        <v>1176.45</v>
      </c>
      <c r="F14" s="20">
        <v>1.8</v>
      </c>
      <c r="G14" s="20">
        <v>1.28</v>
      </c>
      <c r="H14" s="22">
        <f t="shared" si="0"/>
        <v>2356.9920000000006</v>
      </c>
      <c r="I14" s="23">
        <f t="shared" si="3"/>
        <v>196.41600000000005</v>
      </c>
    </row>
    <row r="15" spans="1:9" x14ac:dyDescent="0.25">
      <c r="A15" s="17"/>
      <c r="B15" s="17"/>
      <c r="C15" s="17"/>
      <c r="D15" s="20"/>
      <c r="E15" s="20"/>
      <c r="F15" s="20"/>
      <c r="G15" s="20"/>
      <c r="H15" s="17"/>
      <c r="I15" s="17"/>
    </row>
    <row r="16" spans="1:9" x14ac:dyDescent="0.25">
      <c r="A16" s="17"/>
      <c r="B16" s="17"/>
      <c r="C16" s="17"/>
      <c r="D16" s="20"/>
      <c r="E16" s="20"/>
      <c r="F16" s="20"/>
      <c r="G16" s="20"/>
      <c r="H16" s="17"/>
      <c r="I16" s="17"/>
    </row>
    <row r="17" spans="1:9" x14ac:dyDescent="0.25">
      <c r="A17" s="17"/>
      <c r="B17" s="17"/>
      <c r="C17" s="17"/>
      <c r="D17" s="20"/>
      <c r="E17" s="20"/>
      <c r="F17" s="20"/>
      <c r="G17" s="20"/>
      <c r="H17" s="17"/>
      <c r="I17" s="17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6"/>
  <sheetViews>
    <sheetView workbookViewId="0">
      <selection activeCell="N20" sqref="N20"/>
    </sheetView>
  </sheetViews>
  <sheetFormatPr baseColWidth="10" defaultColWidth="11.42578125" defaultRowHeight="15" x14ac:dyDescent="0.25"/>
  <cols>
    <col min="1" max="1" width="34.7109375" style="18" bestFit="1" customWidth="1"/>
    <col min="2" max="2" width="12.5703125" style="18" hidden="1" customWidth="1"/>
    <col min="3" max="3" width="11.5703125" style="18" hidden="1" customWidth="1"/>
    <col min="4" max="4" width="16.5703125" style="18" hidden="1" customWidth="1"/>
    <col min="5" max="5" width="22.85546875" style="18" hidden="1" customWidth="1"/>
    <col min="6" max="6" width="12.28515625" style="18" hidden="1" customWidth="1"/>
    <col min="7" max="7" width="13.5703125" style="18" hidden="1" customWidth="1"/>
    <col min="8" max="8" width="19.7109375" style="18" hidden="1" customWidth="1"/>
    <col min="9" max="9" width="16.28515625" style="18" customWidth="1"/>
    <col min="10" max="16384" width="11.42578125" style="18"/>
  </cols>
  <sheetData>
    <row r="1" spans="1:9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9" t="s">
        <v>26</v>
      </c>
      <c r="B2" s="19" t="s">
        <v>27</v>
      </c>
      <c r="C2" s="19" t="s">
        <v>28</v>
      </c>
      <c r="D2" s="19" t="s">
        <v>29</v>
      </c>
      <c r="E2" s="19" t="s">
        <v>10</v>
      </c>
      <c r="F2" s="19" t="s">
        <v>30</v>
      </c>
      <c r="G2" s="19" t="s">
        <v>31</v>
      </c>
      <c r="H2" s="19" t="s">
        <v>32</v>
      </c>
      <c r="I2" s="19" t="s">
        <v>33</v>
      </c>
    </row>
    <row r="3" spans="1:9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</row>
    <row r="4" spans="1:9" x14ac:dyDescent="0.25">
      <c r="A4" s="25" t="s">
        <v>35</v>
      </c>
      <c r="B4" s="20">
        <v>1700</v>
      </c>
      <c r="C4" s="20">
        <f>B4*$C$3</f>
        <v>1870.0000000000002</v>
      </c>
      <c r="D4" s="20">
        <v>1.1499999999999999</v>
      </c>
      <c r="E4" s="21">
        <f>C4*D4</f>
        <v>2150.5</v>
      </c>
      <c r="F4" s="20">
        <v>1.75</v>
      </c>
      <c r="G4" s="20">
        <v>1.28</v>
      </c>
      <c r="H4" s="22">
        <f>C4*F4*G4</f>
        <v>4188.8000000000011</v>
      </c>
      <c r="I4" s="23">
        <f>H4/$I$3</f>
        <v>349.06666666666678</v>
      </c>
    </row>
    <row r="5" spans="1:9" x14ac:dyDescent="0.25">
      <c r="A5" s="25" t="s">
        <v>22</v>
      </c>
      <c r="B5" s="17">
        <v>1750</v>
      </c>
      <c r="C5" s="20">
        <f t="shared" ref="C5:C15" si="0">B5*$C$3</f>
        <v>1925.0000000000002</v>
      </c>
      <c r="D5" s="20">
        <v>1.1499999999999999</v>
      </c>
      <c r="E5" s="21">
        <f t="shared" ref="E5:E15" si="1">C5*D5</f>
        <v>2213.75</v>
      </c>
      <c r="F5" s="20">
        <v>1.75</v>
      </c>
      <c r="G5" s="20">
        <v>1.28</v>
      </c>
      <c r="H5" s="22">
        <f>C5*F5*G5</f>
        <v>4312.0000000000009</v>
      </c>
      <c r="I5" s="23">
        <f t="shared" ref="I5:I15" si="2">H5/$I$3</f>
        <v>359.33333333333343</v>
      </c>
    </row>
    <row r="6" spans="1:9" x14ac:dyDescent="0.25">
      <c r="A6" s="25" t="s">
        <v>5</v>
      </c>
      <c r="B6" s="17">
        <v>1200</v>
      </c>
      <c r="C6" s="20">
        <f t="shared" si="0"/>
        <v>1320</v>
      </c>
      <c r="D6" s="20">
        <v>1.1499999999999999</v>
      </c>
      <c r="E6" s="21">
        <f t="shared" si="1"/>
        <v>1517.9999999999998</v>
      </c>
      <c r="F6" s="20">
        <v>1.75</v>
      </c>
      <c r="G6" s="20">
        <v>1.28</v>
      </c>
      <c r="H6" s="22">
        <f t="shared" ref="H6:H15" si="3">C6*F6*G6</f>
        <v>2956.8</v>
      </c>
      <c r="I6" s="23">
        <f t="shared" si="2"/>
        <v>246.4</v>
      </c>
    </row>
    <row r="7" spans="1:9" x14ac:dyDescent="0.25">
      <c r="A7" s="25" t="s">
        <v>6</v>
      </c>
      <c r="B7" s="17">
        <v>1250</v>
      </c>
      <c r="C7" s="20">
        <f t="shared" si="0"/>
        <v>1375</v>
      </c>
      <c r="D7" s="20">
        <v>1.1499999999999999</v>
      </c>
      <c r="E7" s="21">
        <f t="shared" si="1"/>
        <v>1581.2499999999998</v>
      </c>
      <c r="F7" s="20">
        <v>1.75</v>
      </c>
      <c r="G7" s="20">
        <v>1.28</v>
      </c>
      <c r="H7" s="22">
        <f t="shared" si="3"/>
        <v>3080</v>
      </c>
      <c r="I7" s="23">
        <f t="shared" si="2"/>
        <v>256.66666666666669</v>
      </c>
    </row>
    <row r="8" spans="1:9" x14ac:dyDescent="0.25">
      <c r="A8" s="25" t="s">
        <v>19</v>
      </c>
      <c r="B8" s="18">
        <v>830</v>
      </c>
      <c r="C8" s="20">
        <f t="shared" si="0"/>
        <v>913.00000000000011</v>
      </c>
      <c r="D8" s="20">
        <v>1.1499999999999999</v>
      </c>
      <c r="E8" s="21">
        <f t="shared" si="1"/>
        <v>1049.95</v>
      </c>
      <c r="F8" s="20">
        <v>1.75</v>
      </c>
      <c r="G8" s="20">
        <v>1.28</v>
      </c>
      <c r="H8" s="22">
        <f t="shared" si="3"/>
        <v>2045.1200000000003</v>
      </c>
      <c r="I8" s="23">
        <f t="shared" si="2"/>
        <v>170.4266666666667</v>
      </c>
    </row>
    <row r="9" spans="1:9" x14ac:dyDescent="0.25">
      <c r="A9" s="25" t="s">
        <v>36</v>
      </c>
      <c r="B9" s="17">
        <v>1400</v>
      </c>
      <c r="C9" s="20">
        <f t="shared" si="0"/>
        <v>1540.0000000000002</v>
      </c>
      <c r="D9" s="20">
        <v>1.1499999999999999</v>
      </c>
      <c r="E9" s="21">
        <f t="shared" si="1"/>
        <v>1771.0000000000002</v>
      </c>
      <c r="F9" s="20">
        <v>1.75</v>
      </c>
      <c r="G9" s="20">
        <v>1.28</v>
      </c>
      <c r="H9" s="22">
        <f t="shared" si="3"/>
        <v>3449.6000000000008</v>
      </c>
      <c r="I9" s="23">
        <f t="shared" si="2"/>
        <v>287.46666666666675</v>
      </c>
    </row>
    <row r="10" spans="1:9" x14ac:dyDescent="0.25">
      <c r="A10" s="25" t="s">
        <v>21</v>
      </c>
      <c r="B10" s="17">
        <v>300</v>
      </c>
      <c r="C10" s="20">
        <f t="shared" si="0"/>
        <v>330</v>
      </c>
      <c r="D10" s="20">
        <v>1.1499999999999999</v>
      </c>
      <c r="E10" s="21">
        <f t="shared" si="1"/>
        <v>379.49999999999994</v>
      </c>
      <c r="F10" s="20">
        <v>1.75</v>
      </c>
      <c r="G10" s="20">
        <v>1.28</v>
      </c>
      <c r="H10" s="22">
        <f t="shared" si="3"/>
        <v>739.2</v>
      </c>
      <c r="I10" s="23">
        <f t="shared" si="2"/>
        <v>61.6</v>
      </c>
    </row>
    <row r="11" spans="1:9" x14ac:dyDescent="0.25">
      <c r="A11" s="25" t="s">
        <v>39</v>
      </c>
      <c r="B11" s="17">
        <v>620</v>
      </c>
      <c r="C11" s="20">
        <f t="shared" si="0"/>
        <v>682</v>
      </c>
      <c r="D11" s="20">
        <v>1.1499999999999999</v>
      </c>
      <c r="E11" s="21">
        <f t="shared" si="1"/>
        <v>784.3</v>
      </c>
      <c r="F11" s="20">
        <v>1.75</v>
      </c>
      <c r="G11" s="20">
        <v>1.28</v>
      </c>
      <c r="H11" s="22">
        <f t="shared" si="3"/>
        <v>1527.68</v>
      </c>
      <c r="I11" s="23">
        <f t="shared" si="2"/>
        <v>127.30666666666667</v>
      </c>
    </row>
    <row r="12" spans="1:9" x14ac:dyDescent="0.25">
      <c r="A12" s="26" t="s">
        <v>37</v>
      </c>
      <c r="B12" s="17">
        <v>900</v>
      </c>
      <c r="C12" s="17">
        <f t="shared" si="0"/>
        <v>990.00000000000011</v>
      </c>
      <c r="D12" s="20">
        <v>1.1499999999999999</v>
      </c>
      <c r="E12" s="21">
        <f t="shared" si="1"/>
        <v>1138.5</v>
      </c>
      <c r="F12" s="20">
        <v>1.75</v>
      </c>
      <c r="G12" s="20">
        <v>1.28</v>
      </c>
      <c r="H12" s="22">
        <f t="shared" si="3"/>
        <v>2217.6000000000004</v>
      </c>
      <c r="I12" s="23">
        <f t="shared" si="2"/>
        <v>184.80000000000004</v>
      </c>
    </row>
    <row r="13" spans="1:9" x14ac:dyDescent="0.25">
      <c r="A13" s="26" t="s">
        <v>38</v>
      </c>
      <c r="B13" s="17">
        <v>950</v>
      </c>
      <c r="C13" s="17">
        <f t="shared" si="0"/>
        <v>1045</v>
      </c>
      <c r="D13" s="20">
        <v>1.1499999999999999</v>
      </c>
      <c r="E13" s="21">
        <f t="shared" si="1"/>
        <v>1201.75</v>
      </c>
      <c r="F13" s="20">
        <v>1.75</v>
      </c>
      <c r="G13" s="20">
        <v>1.28</v>
      </c>
      <c r="H13" s="22">
        <f t="shared" si="3"/>
        <v>2340.8000000000002</v>
      </c>
      <c r="I13" s="23">
        <f t="shared" si="2"/>
        <v>195.06666666666669</v>
      </c>
    </row>
    <row r="14" spans="1:9" x14ac:dyDescent="0.25">
      <c r="A14" s="26" t="s">
        <v>40</v>
      </c>
      <c r="B14" s="17">
        <v>1750</v>
      </c>
      <c r="C14" s="17">
        <f t="shared" si="0"/>
        <v>1925.0000000000002</v>
      </c>
      <c r="D14" s="20">
        <v>1.1499999999999999</v>
      </c>
      <c r="E14" s="21">
        <f t="shared" si="1"/>
        <v>2213.75</v>
      </c>
      <c r="F14" s="20">
        <v>1.75</v>
      </c>
      <c r="G14" s="20">
        <v>1.28</v>
      </c>
      <c r="H14" s="22">
        <f t="shared" si="3"/>
        <v>4312.0000000000009</v>
      </c>
      <c r="I14" s="23">
        <f t="shared" si="2"/>
        <v>359.33333333333343</v>
      </c>
    </row>
    <row r="15" spans="1:9" x14ac:dyDescent="0.25">
      <c r="A15" s="26" t="s">
        <v>41</v>
      </c>
      <c r="B15" s="17">
        <v>1900</v>
      </c>
      <c r="C15" s="17">
        <f t="shared" si="0"/>
        <v>2090</v>
      </c>
      <c r="D15" s="20">
        <v>1.1499999999999999</v>
      </c>
      <c r="E15" s="21">
        <f t="shared" si="1"/>
        <v>2403.5</v>
      </c>
      <c r="F15" s="20">
        <v>1.75</v>
      </c>
      <c r="G15" s="20">
        <v>1.28</v>
      </c>
      <c r="H15" s="22">
        <f t="shared" si="3"/>
        <v>4681.6000000000004</v>
      </c>
      <c r="I15" s="23">
        <f t="shared" si="2"/>
        <v>390.13333333333338</v>
      </c>
    </row>
    <row r="16" spans="1:9" x14ac:dyDescent="0.25">
      <c r="A16" s="17"/>
      <c r="B16" s="17"/>
      <c r="C16" s="17"/>
      <c r="D16" s="20"/>
      <c r="E16" s="20"/>
      <c r="F16" s="20"/>
      <c r="G16" s="20"/>
      <c r="H16" s="17"/>
      <c r="I16" s="17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workbookViewId="0">
      <selection activeCell="B18" sqref="B18"/>
    </sheetView>
  </sheetViews>
  <sheetFormatPr baseColWidth="10" defaultColWidth="11.42578125" defaultRowHeight="15" x14ac:dyDescent="0.25"/>
  <cols>
    <col min="1" max="1" width="34.7109375" style="18" bestFit="1" customWidth="1"/>
    <col min="2" max="2" width="12.5703125" style="18" bestFit="1" customWidth="1"/>
    <col min="3" max="3" width="11.5703125" style="18" bestFit="1" customWidth="1"/>
    <col min="4" max="4" width="16.5703125" style="18" bestFit="1" customWidth="1"/>
    <col min="5" max="5" width="22.85546875" style="18" bestFit="1" customWidth="1"/>
    <col min="6" max="6" width="12.28515625" style="18" bestFit="1" customWidth="1"/>
    <col min="7" max="7" width="13.5703125" style="18" bestFit="1" customWidth="1"/>
    <col min="8" max="8" width="19.7109375" style="18" bestFit="1" customWidth="1"/>
    <col min="9" max="9" width="16.28515625" style="18" customWidth="1"/>
    <col min="10" max="16384" width="11.42578125" style="18"/>
  </cols>
  <sheetData>
    <row r="1" spans="1:9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9" t="s">
        <v>26</v>
      </c>
      <c r="B2" s="19" t="s">
        <v>27</v>
      </c>
      <c r="C2" s="19" t="s">
        <v>28</v>
      </c>
      <c r="D2" s="19" t="s">
        <v>29</v>
      </c>
      <c r="E2" s="19" t="s">
        <v>10</v>
      </c>
      <c r="F2" s="19" t="s">
        <v>30</v>
      </c>
      <c r="G2" s="19" t="s">
        <v>31</v>
      </c>
      <c r="H2" s="19" t="s">
        <v>32</v>
      </c>
      <c r="I2" s="19" t="s">
        <v>33</v>
      </c>
    </row>
    <row r="3" spans="1:9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</row>
    <row r="4" spans="1:9" x14ac:dyDescent="0.25">
      <c r="A4" s="25" t="s">
        <v>22</v>
      </c>
      <c r="B4" s="17">
        <v>2250</v>
      </c>
      <c r="C4" s="20">
        <f t="shared" ref="C4:C14" si="0">B4*$C$3</f>
        <v>2475</v>
      </c>
      <c r="D4" s="20">
        <v>1.1499999999999999</v>
      </c>
      <c r="E4" s="21">
        <f t="shared" ref="E4:E14" si="1">C4*D4</f>
        <v>2846.25</v>
      </c>
      <c r="F4" s="20">
        <v>1.75</v>
      </c>
      <c r="G4" s="20">
        <v>1.28</v>
      </c>
      <c r="H4" s="22">
        <f>C4*F4*G4</f>
        <v>5544</v>
      </c>
      <c r="I4" s="23">
        <f t="shared" ref="I4:I14" si="2">H4/$I$3</f>
        <v>462</v>
      </c>
    </row>
    <row r="5" spans="1:9" x14ac:dyDescent="0.25">
      <c r="A5" s="25" t="s">
        <v>5</v>
      </c>
      <c r="B5" s="17">
        <v>1450</v>
      </c>
      <c r="C5" s="20">
        <f t="shared" si="0"/>
        <v>1595.0000000000002</v>
      </c>
      <c r="D5" s="20">
        <v>1.1499999999999999</v>
      </c>
      <c r="E5" s="21">
        <f t="shared" si="1"/>
        <v>1834.2500000000002</v>
      </c>
      <c r="F5" s="20">
        <v>1.75</v>
      </c>
      <c r="G5" s="20">
        <v>1.28</v>
      </c>
      <c r="H5" s="22">
        <f t="shared" ref="H5:H14" si="3">C5*F5*G5</f>
        <v>3572.8000000000006</v>
      </c>
      <c r="I5" s="23">
        <f t="shared" si="2"/>
        <v>297.73333333333341</v>
      </c>
    </row>
    <row r="6" spans="1:9" x14ac:dyDescent="0.25">
      <c r="A6" s="25" t="s">
        <v>6</v>
      </c>
      <c r="B6" s="17">
        <v>1590</v>
      </c>
      <c r="C6" s="20">
        <f t="shared" si="0"/>
        <v>1749.0000000000002</v>
      </c>
      <c r="D6" s="20">
        <v>1.1499999999999999</v>
      </c>
      <c r="E6" s="21">
        <f t="shared" si="1"/>
        <v>2011.3500000000001</v>
      </c>
      <c r="F6" s="20">
        <v>1.75</v>
      </c>
      <c r="G6" s="20">
        <v>1.28</v>
      </c>
      <c r="H6" s="22">
        <f t="shared" si="3"/>
        <v>3917.7600000000007</v>
      </c>
      <c r="I6" s="23">
        <f t="shared" si="2"/>
        <v>326.48000000000008</v>
      </c>
    </row>
    <row r="7" spans="1:9" x14ac:dyDescent="0.25">
      <c r="A7" s="25" t="s">
        <v>19</v>
      </c>
      <c r="B7" s="18">
        <v>1010</v>
      </c>
      <c r="C7" s="20">
        <f t="shared" si="0"/>
        <v>1111</v>
      </c>
      <c r="D7" s="20">
        <v>1.1499999999999999</v>
      </c>
      <c r="E7" s="21">
        <f t="shared" si="1"/>
        <v>1277.6499999999999</v>
      </c>
      <c r="F7" s="20">
        <v>1.75</v>
      </c>
      <c r="G7" s="20">
        <v>1.28</v>
      </c>
      <c r="H7" s="22">
        <f t="shared" si="3"/>
        <v>2488.64</v>
      </c>
      <c r="I7" s="23">
        <f t="shared" si="2"/>
        <v>207.38666666666666</v>
      </c>
    </row>
    <row r="8" spans="1:9" x14ac:dyDescent="0.25">
      <c r="A8" s="25" t="s">
        <v>36</v>
      </c>
      <c r="B8" s="17">
        <v>1570</v>
      </c>
      <c r="C8" s="20">
        <f t="shared" si="0"/>
        <v>1727.0000000000002</v>
      </c>
      <c r="D8" s="20">
        <v>1.1499999999999999</v>
      </c>
      <c r="E8" s="21">
        <f t="shared" si="1"/>
        <v>1986.0500000000002</v>
      </c>
      <c r="F8" s="20">
        <v>1.7</v>
      </c>
      <c r="G8" s="20">
        <v>1.28</v>
      </c>
      <c r="H8" s="22">
        <f t="shared" si="3"/>
        <v>3757.9520000000002</v>
      </c>
      <c r="I8" s="23">
        <f t="shared" si="2"/>
        <v>313.16266666666667</v>
      </c>
    </row>
    <row r="9" spans="1:9" x14ac:dyDescent="0.25">
      <c r="A9" s="25" t="s">
        <v>21</v>
      </c>
      <c r="B9" s="17">
        <v>380</v>
      </c>
      <c r="C9" s="20">
        <f t="shared" si="0"/>
        <v>418.00000000000006</v>
      </c>
      <c r="D9" s="20">
        <v>1.1499999999999999</v>
      </c>
      <c r="E9" s="21">
        <f t="shared" si="1"/>
        <v>480.70000000000005</v>
      </c>
      <c r="F9" s="20">
        <v>1.75</v>
      </c>
      <c r="G9" s="20">
        <v>1.28</v>
      </c>
      <c r="H9" s="22">
        <f t="shared" si="3"/>
        <v>936.32000000000016</v>
      </c>
      <c r="I9" s="23">
        <f t="shared" si="2"/>
        <v>78.026666666666685</v>
      </c>
    </row>
    <row r="10" spans="1:9" x14ac:dyDescent="0.25">
      <c r="A10" s="25" t="s">
        <v>39</v>
      </c>
      <c r="B10" s="17">
        <v>620</v>
      </c>
      <c r="C10" s="20">
        <f t="shared" si="0"/>
        <v>682</v>
      </c>
      <c r="D10" s="20">
        <v>1.1499999999999999</v>
      </c>
      <c r="E10" s="21">
        <f t="shared" si="1"/>
        <v>784.3</v>
      </c>
      <c r="F10" s="20">
        <v>1.75</v>
      </c>
      <c r="G10" s="20">
        <v>1.28</v>
      </c>
      <c r="H10" s="22">
        <f t="shared" si="3"/>
        <v>1527.68</v>
      </c>
      <c r="I10" s="23">
        <f t="shared" si="2"/>
        <v>127.30666666666667</v>
      </c>
    </row>
    <row r="11" spans="1:9" x14ac:dyDescent="0.25">
      <c r="A11" s="26" t="s">
        <v>37</v>
      </c>
      <c r="B11" s="17">
        <v>1010</v>
      </c>
      <c r="C11" s="17">
        <f t="shared" si="0"/>
        <v>1111</v>
      </c>
      <c r="D11" s="20">
        <v>1.1499999999999999</v>
      </c>
      <c r="E11" s="21">
        <f t="shared" si="1"/>
        <v>1277.6499999999999</v>
      </c>
      <c r="F11" s="20">
        <v>1.75</v>
      </c>
      <c r="G11" s="20">
        <v>1.28</v>
      </c>
      <c r="H11" s="22">
        <f t="shared" si="3"/>
        <v>2488.64</v>
      </c>
      <c r="I11" s="23">
        <f t="shared" si="2"/>
        <v>207.38666666666666</v>
      </c>
    </row>
    <row r="12" spans="1:9" x14ac:dyDescent="0.25">
      <c r="A12" s="26" t="s">
        <v>38</v>
      </c>
      <c r="B12" s="17">
        <v>1160</v>
      </c>
      <c r="C12" s="17">
        <f t="shared" si="0"/>
        <v>1276</v>
      </c>
      <c r="D12" s="20">
        <v>1.1499999999999999</v>
      </c>
      <c r="E12" s="21">
        <f t="shared" si="1"/>
        <v>1467.3999999999999</v>
      </c>
      <c r="F12" s="20">
        <v>1.75</v>
      </c>
      <c r="G12" s="20">
        <v>1.28</v>
      </c>
      <c r="H12" s="22">
        <f t="shared" si="3"/>
        <v>2858.2400000000002</v>
      </c>
      <c r="I12" s="23">
        <f t="shared" si="2"/>
        <v>238.1866666666667</v>
      </c>
    </row>
    <row r="13" spans="1:9" x14ac:dyDescent="0.25">
      <c r="A13" s="26" t="s">
        <v>42</v>
      </c>
      <c r="B13" s="17">
        <v>495</v>
      </c>
      <c r="C13" s="17">
        <f t="shared" si="0"/>
        <v>544.5</v>
      </c>
      <c r="D13" s="20"/>
      <c r="E13" s="21"/>
      <c r="F13" s="20"/>
      <c r="G13" s="20"/>
      <c r="H13" s="22"/>
      <c r="I13" s="23"/>
    </row>
    <row r="14" spans="1:9" x14ac:dyDescent="0.25">
      <c r="A14" s="26" t="s">
        <v>40</v>
      </c>
      <c r="B14" s="17">
        <v>2250</v>
      </c>
      <c r="C14" s="17">
        <f t="shared" si="0"/>
        <v>2475</v>
      </c>
      <c r="D14" s="20">
        <v>1.1499999999999999</v>
      </c>
      <c r="E14" s="21">
        <f t="shared" si="1"/>
        <v>2846.25</v>
      </c>
      <c r="F14" s="20">
        <v>1.75</v>
      </c>
      <c r="G14" s="20">
        <v>1.28</v>
      </c>
      <c r="H14" s="22">
        <f t="shared" si="3"/>
        <v>5544</v>
      </c>
      <c r="I14" s="23">
        <f t="shared" si="2"/>
        <v>462</v>
      </c>
    </row>
    <row r="15" spans="1:9" x14ac:dyDescent="0.25">
      <c r="A15" s="17"/>
      <c r="B15" s="17"/>
      <c r="C15" s="17"/>
      <c r="D15" s="20"/>
      <c r="E15" s="20"/>
      <c r="F15" s="20"/>
      <c r="G15" s="20"/>
      <c r="H15" s="17"/>
      <c r="I15" s="17"/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"/>
  <sheetViews>
    <sheetView workbookViewId="0">
      <selection activeCell="K4" sqref="K4:K14"/>
    </sheetView>
  </sheetViews>
  <sheetFormatPr baseColWidth="10" defaultColWidth="11.42578125" defaultRowHeight="15" x14ac:dyDescent="0.25"/>
  <cols>
    <col min="1" max="1" width="29.7109375" style="18" bestFit="1" customWidth="1"/>
    <col min="2" max="2" width="12.5703125" style="18" bestFit="1" customWidth="1"/>
    <col min="3" max="3" width="11.5703125" style="18" bestFit="1" customWidth="1"/>
    <col min="4" max="4" width="16.5703125" style="18" bestFit="1" customWidth="1"/>
    <col min="5" max="5" width="22.85546875" style="18" bestFit="1" customWidth="1"/>
    <col min="6" max="6" width="12.28515625" style="18" bestFit="1" customWidth="1"/>
    <col min="7" max="7" width="13.5703125" style="18" bestFit="1" customWidth="1"/>
    <col min="8" max="8" width="19.7109375" style="18" bestFit="1" customWidth="1"/>
    <col min="9" max="9" width="14" style="18" bestFit="1" customWidth="1"/>
    <col min="10" max="10" width="9.42578125" style="18" bestFit="1" customWidth="1"/>
    <col min="11" max="16384" width="11.42578125" style="18"/>
  </cols>
  <sheetData>
    <row r="1" spans="1:11" ht="15.75" x14ac:dyDescent="0.25">
      <c r="A1" s="16" t="s">
        <v>34</v>
      </c>
      <c r="B1" s="17"/>
      <c r="C1" s="17"/>
      <c r="D1" s="17"/>
      <c r="E1" s="17"/>
      <c r="F1" s="17"/>
      <c r="G1" s="17"/>
      <c r="H1" s="17"/>
      <c r="I1" s="17"/>
      <c r="K1" s="18">
        <v>1.05</v>
      </c>
    </row>
    <row r="2" spans="1:11" x14ac:dyDescent="0.25">
      <c r="A2" s="19" t="s">
        <v>26</v>
      </c>
      <c r="B2" s="19" t="s">
        <v>27</v>
      </c>
      <c r="C2" s="19" t="s">
        <v>28</v>
      </c>
      <c r="D2" s="19" t="s">
        <v>29</v>
      </c>
      <c r="E2" s="19" t="s">
        <v>10</v>
      </c>
      <c r="F2" s="19" t="s">
        <v>30</v>
      </c>
      <c r="G2" s="19" t="s">
        <v>31</v>
      </c>
      <c r="H2" s="19" t="s">
        <v>32</v>
      </c>
      <c r="I2" s="19" t="s">
        <v>33</v>
      </c>
      <c r="J2" s="19" t="s">
        <v>45</v>
      </c>
    </row>
    <row r="3" spans="1:11" hidden="1" x14ac:dyDescent="0.25">
      <c r="A3" s="17"/>
      <c r="B3" s="17"/>
      <c r="C3" s="17">
        <v>1.1000000000000001</v>
      </c>
      <c r="D3" s="20"/>
      <c r="E3" s="20"/>
      <c r="F3" s="20"/>
      <c r="G3" s="20"/>
      <c r="H3" s="17"/>
      <c r="I3" s="17">
        <v>12</v>
      </c>
      <c r="J3" s="17">
        <v>0.8</v>
      </c>
    </row>
    <row r="4" spans="1:11" x14ac:dyDescent="0.25">
      <c r="A4" s="25" t="s">
        <v>43</v>
      </c>
      <c r="B4" s="17">
        <v>2250</v>
      </c>
      <c r="C4" s="20">
        <f t="shared" ref="C4:C14" si="0">B4*$C$3</f>
        <v>2475</v>
      </c>
      <c r="D4" s="20">
        <v>1.1499999999999999</v>
      </c>
      <c r="E4" s="21">
        <f t="shared" ref="E4:E14" si="1">C4*D4</f>
        <v>2846.25</v>
      </c>
      <c r="F4" s="20">
        <v>1.65</v>
      </c>
      <c r="G4" s="20">
        <v>1.28</v>
      </c>
      <c r="H4" s="22">
        <f>C4*F4*G4</f>
        <v>5227.2</v>
      </c>
      <c r="I4" s="23">
        <f t="shared" ref="I4:I14" si="2">H4/$I$3</f>
        <v>435.59999999999997</v>
      </c>
      <c r="J4" s="27">
        <f>H4*$J$3</f>
        <v>4181.76</v>
      </c>
      <c r="K4" s="18">
        <f>B4*$K$1</f>
        <v>2362.5</v>
      </c>
    </row>
    <row r="5" spans="1:11" x14ac:dyDescent="0.25">
      <c r="A5" s="25" t="s">
        <v>5</v>
      </c>
      <c r="B5" s="17">
        <v>1450</v>
      </c>
      <c r="C5" s="20">
        <f t="shared" si="0"/>
        <v>1595.0000000000002</v>
      </c>
      <c r="D5" s="20">
        <v>1.1499999999999999</v>
      </c>
      <c r="E5" s="21">
        <f t="shared" si="1"/>
        <v>1834.2500000000002</v>
      </c>
      <c r="F5" s="20">
        <v>1.65</v>
      </c>
      <c r="G5" s="20">
        <v>1.28</v>
      </c>
      <c r="H5" s="22">
        <f t="shared" ref="H5:H14" si="3">C5*F5*G5</f>
        <v>3368.6400000000008</v>
      </c>
      <c r="I5" s="23">
        <f t="shared" si="2"/>
        <v>280.72000000000008</v>
      </c>
      <c r="J5" s="27">
        <f t="shared" ref="J5:J14" si="4">H5*$J$3</f>
        <v>2694.9120000000007</v>
      </c>
      <c r="K5" s="18">
        <f t="shared" ref="K5:K14" si="5">B5*$K$1</f>
        <v>1522.5</v>
      </c>
    </row>
    <row r="6" spans="1:11" x14ac:dyDescent="0.25">
      <c r="A6" s="25" t="s">
        <v>6</v>
      </c>
      <c r="B6" s="17">
        <v>1590</v>
      </c>
      <c r="C6" s="20">
        <f t="shared" si="0"/>
        <v>1749.0000000000002</v>
      </c>
      <c r="D6" s="20">
        <v>1.1499999999999999</v>
      </c>
      <c r="E6" s="21">
        <f t="shared" si="1"/>
        <v>2011.3500000000001</v>
      </c>
      <c r="F6" s="20">
        <v>1.65</v>
      </c>
      <c r="G6" s="20">
        <v>1.28</v>
      </c>
      <c r="H6" s="22">
        <f t="shared" si="3"/>
        <v>3693.8880000000004</v>
      </c>
      <c r="I6" s="23">
        <f t="shared" si="2"/>
        <v>307.82400000000001</v>
      </c>
      <c r="J6" s="27">
        <f t="shared" si="4"/>
        <v>2955.1104000000005</v>
      </c>
      <c r="K6" s="18">
        <f t="shared" si="5"/>
        <v>1669.5</v>
      </c>
    </row>
    <row r="7" spans="1:11" x14ac:dyDescent="0.25">
      <c r="A7" s="25" t="s">
        <v>19</v>
      </c>
      <c r="B7" s="18">
        <v>1010</v>
      </c>
      <c r="C7" s="20">
        <f t="shared" si="0"/>
        <v>1111</v>
      </c>
      <c r="D7" s="20">
        <v>1.1499999999999999</v>
      </c>
      <c r="E7" s="21">
        <f t="shared" si="1"/>
        <v>1277.6499999999999</v>
      </c>
      <c r="F7" s="20">
        <v>1.65</v>
      </c>
      <c r="G7" s="20">
        <v>1.28</v>
      </c>
      <c r="H7" s="22">
        <f t="shared" si="3"/>
        <v>2346.4319999999998</v>
      </c>
      <c r="I7" s="23">
        <f t="shared" si="2"/>
        <v>195.53599999999997</v>
      </c>
      <c r="J7" s="27">
        <f t="shared" si="4"/>
        <v>1877.1455999999998</v>
      </c>
      <c r="K7" s="18">
        <f t="shared" si="5"/>
        <v>1060.5</v>
      </c>
    </row>
    <row r="8" spans="1:11" x14ac:dyDescent="0.25">
      <c r="A8" s="25" t="s">
        <v>36</v>
      </c>
      <c r="B8" s="17">
        <v>1570</v>
      </c>
      <c r="C8" s="20">
        <f t="shared" si="0"/>
        <v>1727.0000000000002</v>
      </c>
      <c r="D8" s="20">
        <v>1.1499999999999999</v>
      </c>
      <c r="E8" s="21">
        <f t="shared" si="1"/>
        <v>1986.0500000000002</v>
      </c>
      <c r="F8" s="20">
        <v>1.65</v>
      </c>
      <c r="G8" s="20">
        <v>1.28</v>
      </c>
      <c r="H8" s="22">
        <f t="shared" si="3"/>
        <v>3647.4240000000004</v>
      </c>
      <c r="I8" s="23">
        <f t="shared" si="2"/>
        <v>303.95200000000006</v>
      </c>
      <c r="J8" s="27">
        <f t="shared" si="4"/>
        <v>2917.9392000000007</v>
      </c>
      <c r="K8" s="18">
        <f t="shared" si="5"/>
        <v>1648.5</v>
      </c>
    </row>
    <row r="9" spans="1:11" x14ac:dyDescent="0.25">
      <c r="A9" s="25" t="s">
        <v>21</v>
      </c>
      <c r="B9" s="17">
        <v>380</v>
      </c>
      <c r="C9" s="20">
        <f t="shared" si="0"/>
        <v>418.00000000000006</v>
      </c>
      <c r="D9" s="20">
        <v>1.1499999999999999</v>
      </c>
      <c r="E9" s="21">
        <f t="shared" si="1"/>
        <v>480.70000000000005</v>
      </c>
      <c r="F9" s="20">
        <v>1.65</v>
      </c>
      <c r="G9" s="20">
        <v>1.28</v>
      </c>
      <c r="H9" s="22">
        <f t="shared" si="3"/>
        <v>882.81600000000003</v>
      </c>
      <c r="I9" s="23">
        <f t="shared" si="2"/>
        <v>73.567999999999998</v>
      </c>
      <c r="J9" s="27">
        <f t="shared" si="4"/>
        <v>706.25280000000009</v>
      </c>
      <c r="K9" s="18">
        <f t="shared" si="5"/>
        <v>399</v>
      </c>
    </row>
    <row r="10" spans="1:11" x14ac:dyDescent="0.25">
      <c r="A10" s="25" t="s">
        <v>39</v>
      </c>
      <c r="B10" s="17">
        <v>620</v>
      </c>
      <c r="C10" s="20">
        <f t="shared" si="0"/>
        <v>682</v>
      </c>
      <c r="D10" s="20">
        <v>1.1499999999999999</v>
      </c>
      <c r="E10" s="21">
        <f t="shared" si="1"/>
        <v>784.3</v>
      </c>
      <c r="F10" s="20">
        <v>1.65</v>
      </c>
      <c r="G10" s="20">
        <v>1.28</v>
      </c>
      <c r="H10" s="22">
        <f t="shared" si="3"/>
        <v>1440.384</v>
      </c>
      <c r="I10" s="23">
        <f t="shared" si="2"/>
        <v>120.032</v>
      </c>
      <c r="J10" s="27">
        <f t="shared" si="4"/>
        <v>1152.3072</v>
      </c>
      <c r="K10" s="18">
        <f t="shared" si="5"/>
        <v>651</v>
      </c>
    </row>
    <row r="11" spans="1:11" x14ac:dyDescent="0.25">
      <c r="A11" s="26" t="s">
        <v>37</v>
      </c>
      <c r="B11" s="17">
        <v>1010</v>
      </c>
      <c r="C11" s="17">
        <f t="shared" si="0"/>
        <v>1111</v>
      </c>
      <c r="D11" s="20">
        <v>1.1499999999999999</v>
      </c>
      <c r="E11" s="21">
        <f t="shared" si="1"/>
        <v>1277.6499999999999</v>
      </c>
      <c r="F11" s="20">
        <v>1.65</v>
      </c>
      <c r="G11" s="20">
        <v>1.28</v>
      </c>
      <c r="H11" s="22">
        <f t="shared" si="3"/>
        <v>2346.4319999999998</v>
      </c>
      <c r="I11" s="23">
        <f t="shared" si="2"/>
        <v>195.53599999999997</v>
      </c>
      <c r="J11" s="27">
        <f t="shared" si="4"/>
        <v>1877.1455999999998</v>
      </c>
      <c r="K11" s="18">
        <f t="shared" si="5"/>
        <v>1060.5</v>
      </c>
    </row>
    <row r="12" spans="1:11" x14ac:dyDescent="0.25">
      <c r="A12" s="26" t="s">
        <v>38</v>
      </c>
      <c r="B12" s="17">
        <v>1160</v>
      </c>
      <c r="C12" s="17">
        <f t="shared" si="0"/>
        <v>1276</v>
      </c>
      <c r="D12" s="20">
        <v>1.1499999999999999</v>
      </c>
      <c r="E12" s="21">
        <f t="shared" si="1"/>
        <v>1467.3999999999999</v>
      </c>
      <c r="F12" s="20">
        <v>1.65</v>
      </c>
      <c r="G12" s="20">
        <v>1.28</v>
      </c>
      <c r="H12" s="22">
        <f t="shared" si="3"/>
        <v>2694.9120000000003</v>
      </c>
      <c r="I12" s="23">
        <f t="shared" si="2"/>
        <v>224.57600000000002</v>
      </c>
      <c r="J12" s="27">
        <f t="shared" si="4"/>
        <v>2155.9296000000004</v>
      </c>
      <c r="K12" s="18">
        <f t="shared" si="5"/>
        <v>1218</v>
      </c>
    </row>
    <row r="13" spans="1:11" x14ac:dyDescent="0.25">
      <c r="A13" s="26" t="s">
        <v>42</v>
      </c>
      <c r="B13" s="17">
        <v>495</v>
      </c>
      <c r="C13" s="17">
        <f t="shared" si="0"/>
        <v>544.5</v>
      </c>
      <c r="D13" s="20">
        <v>1.1499999999999999</v>
      </c>
      <c r="E13" s="21">
        <f t="shared" ref="E13" si="6">C13*D13</f>
        <v>626.17499999999995</v>
      </c>
      <c r="F13" s="20">
        <v>1.65</v>
      </c>
      <c r="G13" s="20">
        <v>1.28</v>
      </c>
      <c r="H13" s="22">
        <f t="shared" ref="H13" si="7">C13*F13*G13</f>
        <v>1149.9839999999999</v>
      </c>
      <c r="I13" s="23">
        <f t="shared" ref="I13" si="8">H13/$I$3</f>
        <v>95.831999999999994</v>
      </c>
      <c r="J13" s="27">
        <f t="shared" si="4"/>
        <v>919.98720000000003</v>
      </c>
      <c r="K13" s="18">
        <f t="shared" si="5"/>
        <v>519.75</v>
      </c>
    </row>
    <row r="14" spans="1:11" x14ac:dyDescent="0.25">
      <c r="A14" s="26" t="s">
        <v>44</v>
      </c>
      <c r="B14" s="17">
        <v>2250</v>
      </c>
      <c r="C14" s="17">
        <f t="shared" si="0"/>
        <v>2475</v>
      </c>
      <c r="D14" s="20">
        <v>1.1499999999999999</v>
      </c>
      <c r="E14" s="21">
        <f t="shared" si="1"/>
        <v>2846.25</v>
      </c>
      <c r="F14" s="20">
        <v>1.65</v>
      </c>
      <c r="G14" s="20">
        <v>1.28</v>
      </c>
      <c r="H14" s="22">
        <f t="shared" si="3"/>
        <v>5227.2</v>
      </c>
      <c r="I14" s="23">
        <f t="shared" si="2"/>
        <v>435.59999999999997</v>
      </c>
      <c r="J14" s="27">
        <f t="shared" si="4"/>
        <v>4181.76</v>
      </c>
      <c r="K14" s="18">
        <f t="shared" si="5"/>
        <v>2362.5</v>
      </c>
    </row>
    <row r="15" spans="1:11" x14ac:dyDescent="0.25">
      <c r="A15" s="17"/>
      <c r="B15" s="17"/>
      <c r="C15" s="17"/>
      <c r="D15" s="20"/>
      <c r="E15" s="20"/>
      <c r="F15" s="20"/>
      <c r="G15" s="20"/>
      <c r="H15" s="17"/>
      <c r="I15" s="17"/>
      <c r="J15" s="17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Hoja1</vt:lpstr>
      <vt:lpstr>27-7</vt:lpstr>
      <vt:lpstr>31-7</vt:lpstr>
      <vt:lpstr>16-10</vt:lpstr>
      <vt:lpstr>01-11</vt:lpstr>
      <vt:lpstr>14-11-15</vt:lpstr>
      <vt:lpstr>21-12-15</vt:lpstr>
      <vt:lpstr>09-03-16</vt:lpstr>
      <vt:lpstr>13-05-17</vt:lpstr>
      <vt:lpstr>31-07-17</vt:lpstr>
      <vt:lpstr>20-02-18</vt:lpstr>
      <vt:lpstr>11-07-19</vt:lpstr>
      <vt:lpstr>25-08-19</vt:lpstr>
      <vt:lpstr>17-10-19</vt:lpstr>
      <vt:lpstr>27-12-19</vt:lpstr>
      <vt:lpstr>14-01-19</vt:lpstr>
      <vt:lpstr>03-02-20</vt:lpstr>
      <vt:lpstr>3-06-20</vt:lpstr>
      <vt:lpstr>24-7-20</vt:lpstr>
      <vt:lpstr>19-10-20</vt:lpstr>
      <vt:lpstr>4-11-20</vt:lpstr>
      <vt:lpstr>01-02-21</vt:lpstr>
      <vt:lpstr>11-05-21</vt:lpstr>
      <vt:lpstr>22-06-21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2021-06-23T20:37:42Z</dcterms:modified>
</cp:coreProperties>
</file>