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\Desktop\SEBA\Visuar\"/>
    </mc:Choice>
  </mc:AlternateContent>
  <xr:revisionPtr revIDLastSave="0" documentId="13_ncr:1_{F6AA4DFE-A2BA-4252-9B19-C84E79DFC549}" xr6:coauthVersionLast="47" xr6:coauthVersionMax="47" xr10:uidLastSave="{00000000-0000-0000-0000-000000000000}"/>
  <bookViews>
    <workbookView xWindow="-120" yWindow="-120" windowWidth="20730" windowHeight="11160" activeTab="6" xr2:uid="{9ECDFD57-50E8-4695-B070-C158636CE1AF}"/>
  </bookViews>
  <sheets>
    <sheet name="29-07-20" sheetId="1" r:id="rId1"/>
    <sheet name="19-08-20" sheetId="2" r:id="rId2"/>
    <sheet name="10-11-20" sheetId="3" r:id="rId3"/>
    <sheet name="18-11-20" sheetId="4" r:id="rId4"/>
    <sheet name="09-02-20" sheetId="5" r:id="rId5"/>
    <sheet name="15-03-21" sheetId="6" r:id="rId6"/>
    <sheet name="4-5-21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7" l="1"/>
  <c r="I15" i="7"/>
  <c r="J15" i="7"/>
  <c r="K15" i="7"/>
  <c r="C15" i="7"/>
  <c r="C35" i="7"/>
  <c r="C20" i="7"/>
  <c r="I20" i="7" s="1"/>
  <c r="C40" i="7"/>
  <c r="J40" i="7" s="1"/>
  <c r="C39" i="7"/>
  <c r="K39" i="7" s="1"/>
  <c r="C36" i="7"/>
  <c r="J36" i="7" s="1"/>
  <c r="C34" i="7"/>
  <c r="K34" i="7" s="1"/>
  <c r="C32" i="7"/>
  <c r="J32" i="7" s="1"/>
  <c r="C31" i="7"/>
  <c r="K31" i="7" s="1"/>
  <c r="C30" i="7"/>
  <c r="J30" i="7" s="1"/>
  <c r="C29" i="7"/>
  <c r="K29" i="7" s="1"/>
  <c r="C28" i="7"/>
  <c r="J28" i="7" s="1"/>
  <c r="C27" i="7"/>
  <c r="K27" i="7" s="1"/>
  <c r="C26" i="7"/>
  <c r="J26" i="7" s="1"/>
  <c r="C23" i="7"/>
  <c r="K23" i="7" s="1"/>
  <c r="C22" i="7"/>
  <c r="J22" i="7" s="1"/>
  <c r="C21" i="7"/>
  <c r="K21" i="7" s="1"/>
  <c r="C19" i="7"/>
  <c r="J19" i="7" s="1"/>
  <c r="C18" i="7"/>
  <c r="K18" i="7" s="1"/>
  <c r="C17" i="7"/>
  <c r="J17" i="7" s="1"/>
  <c r="C16" i="7"/>
  <c r="K16" i="7" s="1"/>
  <c r="C14" i="7"/>
  <c r="J14" i="7" s="1"/>
  <c r="C13" i="7"/>
  <c r="K13" i="7" s="1"/>
  <c r="C12" i="7"/>
  <c r="J12" i="7" s="1"/>
  <c r="C11" i="7"/>
  <c r="K11" i="7" s="1"/>
  <c r="C10" i="7"/>
  <c r="J10" i="7" s="1"/>
  <c r="C9" i="7"/>
  <c r="K9" i="7" s="1"/>
  <c r="C8" i="7"/>
  <c r="J8" i="7" s="1"/>
  <c r="E7" i="7"/>
  <c r="C7" i="7"/>
  <c r="K7" i="7" s="1"/>
  <c r="I6" i="7"/>
  <c r="C6" i="7"/>
  <c r="C5" i="7"/>
  <c r="K5" i="7" s="1"/>
  <c r="C4" i="7"/>
  <c r="I4" i="7" s="1"/>
  <c r="E9" i="6"/>
  <c r="I9" i="6"/>
  <c r="J9" i="6"/>
  <c r="K9" i="6"/>
  <c r="E21" i="6"/>
  <c r="I21" i="6"/>
  <c r="J21" i="6"/>
  <c r="K21" i="6"/>
  <c r="C21" i="6"/>
  <c r="C9" i="6"/>
  <c r="C8" i="6"/>
  <c r="E8" i="6" s="1"/>
  <c r="E31" i="7" l="1"/>
  <c r="J20" i="7"/>
  <c r="E20" i="7"/>
  <c r="E18" i="7"/>
  <c r="K20" i="7"/>
  <c r="J23" i="7"/>
  <c r="J39" i="7"/>
  <c r="E16" i="7"/>
  <c r="E23" i="7"/>
  <c r="E27" i="7"/>
  <c r="E39" i="7"/>
  <c r="J34" i="7"/>
  <c r="E34" i="7"/>
  <c r="J31" i="7"/>
  <c r="J29" i="7"/>
  <c r="E29" i="7"/>
  <c r="J27" i="7"/>
  <c r="J21" i="7"/>
  <c r="E21" i="7"/>
  <c r="J18" i="7"/>
  <c r="J16" i="7"/>
  <c r="J13" i="7"/>
  <c r="E13" i="7"/>
  <c r="J11" i="7"/>
  <c r="E11" i="7"/>
  <c r="J9" i="7"/>
  <c r="E9" i="7"/>
  <c r="J7" i="7"/>
  <c r="E5" i="7"/>
  <c r="J5" i="7"/>
  <c r="J4" i="7"/>
  <c r="E4" i="7"/>
  <c r="K4" i="7"/>
  <c r="J6" i="7"/>
  <c r="E6" i="7"/>
  <c r="K6" i="7"/>
  <c r="I8" i="7"/>
  <c r="K8" i="7"/>
  <c r="I10" i="7"/>
  <c r="K10" i="7"/>
  <c r="I12" i="7"/>
  <c r="K12" i="7"/>
  <c r="I14" i="7"/>
  <c r="K14" i="7"/>
  <c r="I17" i="7"/>
  <c r="K17" i="7"/>
  <c r="I19" i="7"/>
  <c r="K19" i="7"/>
  <c r="I22" i="7"/>
  <c r="K22" i="7"/>
  <c r="I26" i="7"/>
  <c r="K26" i="7"/>
  <c r="I28" i="7"/>
  <c r="K28" i="7"/>
  <c r="I30" i="7"/>
  <c r="K30" i="7"/>
  <c r="I32" i="7"/>
  <c r="K32" i="7"/>
  <c r="I36" i="7"/>
  <c r="K36" i="7"/>
  <c r="I40" i="7"/>
  <c r="K40" i="7"/>
  <c r="I5" i="7"/>
  <c r="I7" i="7"/>
  <c r="E8" i="7"/>
  <c r="I9" i="7"/>
  <c r="E10" i="7"/>
  <c r="I11" i="7"/>
  <c r="E12" i="7"/>
  <c r="I13" i="7"/>
  <c r="E14" i="7"/>
  <c r="I16" i="7"/>
  <c r="E17" i="7"/>
  <c r="I18" i="7"/>
  <c r="E19" i="7"/>
  <c r="I21" i="7"/>
  <c r="E22" i="7"/>
  <c r="I23" i="7"/>
  <c r="E26" i="7"/>
  <c r="I27" i="7"/>
  <c r="E28" i="7"/>
  <c r="I29" i="7"/>
  <c r="E30" i="7"/>
  <c r="I31" i="7"/>
  <c r="E32" i="7"/>
  <c r="I34" i="7"/>
  <c r="E36" i="7"/>
  <c r="I39" i="7"/>
  <c r="E40" i="7"/>
  <c r="I8" i="6"/>
  <c r="K8" i="6"/>
  <c r="J8" i="6"/>
  <c r="C30" i="6"/>
  <c r="E30" i="6" s="1"/>
  <c r="C36" i="6"/>
  <c r="J36" i="6" s="1"/>
  <c r="C35" i="6"/>
  <c r="K35" i="6" s="1"/>
  <c r="C33" i="6"/>
  <c r="J33" i="6" s="1"/>
  <c r="C32" i="6"/>
  <c r="K32" i="6" s="1"/>
  <c r="C29" i="6"/>
  <c r="J29" i="6" s="1"/>
  <c r="C28" i="6"/>
  <c r="K28" i="6" s="1"/>
  <c r="C27" i="6"/>
  <c r="J27" i="6" s="1"/>
  <c r="C26" i="6"/>
  <c r="K26" i="6" s="1"/>
  <c r="C25" i="6"/>
  <c r="J25" i="6" s="1"/>
  <c r="C24" i="6"/>
  <c r="K24" i="6" s="1"/>
  <c r="C20" i="6"/>
  <c r="J20" i="6" s="1"/>
  <c r="E19" i="6"/>
  <c r="C19" i="6"/>
  <c r="K19" i="6" s="1"/>
  <c r="C18" i="6"/>
  <c r="J18" i="6" s="1"/>
  <c r="C17" i="6"/>
  <c r="K17" i="6" s="1"/>
  <c r="C16" i="6"/>
  <c r="J16" i="6" s="1"/>
  <c r="C15" i="6"/>
  <c r="K15" i="6" s="1"/>
  <c r="C14" i="6"/>
  <c r="J14" i="6" s="1"/>
  <c r="C13" i="6"/>
  <c r="K13" i="6" s="1"/>
  <c r="C12" i="6"/>
  <c r="J12" i="6" s="1"/>
  <c r="C11" i="6"/>
  <c r="K11" i="6" s="1"/>
  <c r="C10" i="6"/>
  <c r="J10" i="6" s="1"/>
  <c r="C7" i="6"/>
  <c r="K7" i="6" s="1"/>
  <c r="C6" i="6"/>
  <c r="J6" i="6" s="1"/>
  <c r="C5" i="6"/>
  <c r="K5" i="6" s="1"/>
  <c r="C4" i="6"/>
  <c r="J4" i="6" s="1"/>
  <c r="E11" i="5"/>
  <c r="I11" i="5"/>
  <c r="J11" i="5"/>
  <c r="K11" i="5"/>
  <c r="C11" i="5"/>
  <c r="C12" i="5"/>
  <c r="I12" i="5" s="1"/>
  <c r="C30" i="5"/>
  <c r="E30" i="5" s="1"/>
  <c r="C18" i="5"/>
  <c r="I18" i="5" s="1"/>
  <c r="C14" i="5"/>
  <c r="E14" i="5" s="1"/>
  <c r="C7" i="5"/>
  <c r="E7" i="5" s="1"/>
  <c r="C15" i="5"/>
  <c r="I15" i="5" s="1"/>
  <c r="C33" i="5"/>
  <c r="J33" i="5" s="1"/>
  <c r="C32" i="5"/>
  <c r="K32" i="5" s="1"/>
  <c r="C29" i="5"/>
  <c r="J29" i="5" s="1"/>
  <c r="C27" i="5"/>
  <c r="K27" i="5" s="1"/>
  <c r="C26" i="5"/>
  <c r="J26" i="5" s="1"/>
  <c r="C25" i="5"/>
  <c r="K25" i="5" s="1"/>
  <c r="K24" i="5"/>
  <c r="J24" i="5"/>
  <c r="I24" i="5"/>
  <c r="E24" i="5"/>
  <c r="C23" i="5"/>
  <c r="J23" i="5" s="1"/>
  <c r="C22" i="5"/>
  <c r="K22" i="5" s="1"/>
  <c r="C21" i="5"/>
  <c r="J21" i="5" s="1"/>
  <c r="C17" i="5"/>
  <c r="K17" i="5" s="1"/>
  <c r="C16" i="5"/>
  <c r="J16" i="5" s="1"/>
  <c r="C13" i="5"/>
  <c r="J13" i="5" s="1"/>
  <c r="C10" i="5"/>
  <c r="K10" i="5" s="1"/>
  <c r="C9" i="5"/>
  <c r="J9" i="5" s="1"/>
  <c r="C8" i="5"/>
  <c r="K8" i="5" s="1"/>
  <c r="C6" i="5"/>
  <c r="J6" i="5" s="1"/>
  <c r="C5" i="5"/>
  <c r="K5" i="5" s="1"/>
  <c r="C4" i="5"/>
  <c r="J4" i="5" s="1"/>
  <c r="I30" i="6" l="1"/>
  <c r="K30" i="6"/>
  <c r="E13" i="6"/>
  <c r="E32" i="6"/>
  <c r="J30" i="6"/>
  <c r="J5" i="6"/>
  <c r="E15" i="6"/>
  <c r="E24" i="6"/>
  <c r="J35" i="6"/>
  <c r="J7" i="6"/>
  <c r="J13" i="6"/>
  <c r="E17" i="6"/>
  <c r="J19" i="6"/>
  <c r="E26" i="6"/>
  <c r="E35" i="6"/>
  <c r="J32" i="6"/>
  <c r="J28" i="6"/>
  <c r="E28" i="6"/>
  <c r="J26" i="6"/>
  <c r="J24" i="6"/>
  <c r="J17" i="6"/>
  <c r="J15" i="6"/>
  <c r="J11" i="6"/>
  <c r="E11" i="6"/>
  <c r="E7" i="6"/>
  <c r="E5" i="6"/>
  <c r="I4" i="6"/>
  <c r="K4" i="6"/>
  <c r="I6" i="6"/>
  <c r="K6" i="6"/>
  <c r="I10" i="6"/>
  <c r="K10" i="6"/>
  <c r="I12" i="6"/>
  <c r="K12" i="6"/>
  <c r="I14" i="6"/>
  <c r="K14" i="6"/>
  <c r="I16" i="6"/>
  <c r="K16" i="6"/>
  <c r="I18" i="6"/>
  <c r="K18" i="6"/>
  <c r="I20" i="6"/>
  <c r="K20" i="6"/>
  <c r="I25" i="6"/>
  <c r="K25" i="6"/>
  <c r="I27" i="6"/>
  <c r="K27" i="6"/>
  <c r="I29" i="6"/>
  <c r="K29" i="6"/>
  <c r="I33" i="6"/>
  <c r="K33" i="6"/>
  <c r="I36" i="6"/>
  <c r="K36" i="6"/>
  <c r="E4" i="6"/>
  <c r="I5" i="6"/>
  <c r="E6" i="6"/>
  <c r="I7" i="6"/>
  <c r="E10" i="6"/>
  <c r="I11" i="6"/>
  <c r="E12" i="6"/>
  <c r="I13" i="6"/>
  <c r="E14" i="6"/>
  <c r="I15" i="6"/>
  <c r="E16" i="6"/>
  <c r="I17" i="6"/>
  <c r="E18" i="6"/>
  <c r="I19" i="6"/>
  <c r="E20" i="6"/>
  <c r="I24" i="6"/>
  <c r="E25" i="6"/>
  <c r="I26" i="6"/>
  <c r="E27" i="6"/>
  <c r="I28" i="6"/>
  <c r="E29" i="6"/>
  <c r="I32" i="6"/>
  <c r="E33" i="6"/>
  <c r="I35" i="6"/>
  <c r="E36" i="6"/>
  <c r="E8" i="5"/>
  <c r="E17" i="5"/>
  <c r="J12" i="5"/>
  <c r="E12" i="5"/>
  <c r="K12" i="5"/>
  <c r="K14" i="5"/>
  <c r="E15" i="5"/>
  <c r="K7" i="5"/>
  <c r="K30" i="5"/>
  <c r="I30" i="5"/>
  <c r="J30" i="5"/>
  <c r="E25" i="5"/>
  <c r="I7" i="5"/>
  <c r="I14" i="5"/>
  <c r="J15" i="5"/>
  <c r="J27" i="5"/>
  <c r="J18" i="5"/>
  <c r="E18" i="5"/>
  <c r="E5" i="5"/>
  <c r="J17" i="5"/>
  <c r="E27" i="5"/>
  <c r="E32" i="5"/>
  <c r="J7" i="5"/>
  <c r="J14" i="5"/>
  <c r="K18" i="5"/>
  <c r="K15" i="5"/>
  <c r="E10" i="5"/>
  <c r="J10" i="5"/>
  <c r="J8" i="5"/>
  <c r="J5" i="5"/>
  <c r="J32" i="5"/>
  <c r="J22" i="5"/>
  <c r="E22" i="5"/>
  <c r="J25" i="5"/>
  <c r="I4" i="5"/>
  <c r="K4" i="5"/>
  <c r="I6" i="5"/>
  <c r="K6" i="5"/>
  <c r="I9" i="5"/>
  <c r="K9" i="5"/>
  <c r="I13" i="5"/>
  <c r="K13" i="5"/>
  <c r="I16" i="5"/>
  <c r="K16" i="5"/>
  <c r="I21" i="5"/>
  <c r="K21" i="5"/>
  <c r="I23" i="5"/>
  <c r="K23" i="5"/>
  <c r="I26" i="5"/>
  <c r="K26" i="5"/>
  <c r="I29" i="5"/>
  <c r="K29" i="5"/>
  <c r="I33" i="5"/>
  <c r="K33" i="5"/>
  <c r="E4" i="5"/>
  <c r="I5" i="5"/>
  <c r="E6" i="5"/>
  <c r="I8" i="5"/>
  <c r="E9" i="5"/>
  <c r="I10" i="5"/>
  <c r="E13" i="5"/>
  <c r="E16" i="5"/>
  <c r="I17" i="5"/>
  <c r="E21" i="5"/>
  <c r="I22" i="5"/>
  <c r="E23" i="5"/>
  <c r="I25" i="5"/>
  <c r="E26" i="5"/>
  <c r="I27" i="5"/>
  <c r="E29" i="5"/>
  <c r="I32" i="5"/>
  <c r="E33" i="5"/>
  <c r="E13" i="4"/>
  <c r="I13" i="4"/>
  <c r="J13" i="4"/>
  <c r="K13" i="4"/>
  <c r="C13" i="4"/>
  <c r="C23" i="4"/>
  <c r="E23" i="4" s="1"/>
  <c r="I23" i="4"/>
  <c r="J23" i="4"/>
  <c r="K23" i="4"/>
  <c r="C12" i="4" l="1"/>
  <c r="I12" i="4" s="1"/>
  <c r="J12" i="4" l="1"/>
  <c r="E12" i="4"/>
  <c r="K12" i="4"/>
  <c r="I17" i="4"/>
  <c r="K17" i="4"/>
  <c r="C17" i="4"/>
  <c r="E17" i="4" s="1"/>
  <c r="C21" i="4"/>
  <c r="I21" i="4" s="1"/>
  <c r="J21" i="4" l="1"/>
  <c r="E21" i="4"/>
  <c r="K21" i="4"/>
  <c r="J17" i="4"/>
  <c r="C26" i="4"/>
  <c r="J26" i="4" s="1"/>
  <c r="C25" i="4"/>
  <c r="K25" i="4" s="1"/>
  <c r="C20" i="4"/>
  <c r="J20" i="4" s="1"/>
  <c r="C19" i="4"/>
  <c r="K19" i="4" s="1"/>
  <c r="K18" i="4"/>
  <c r="J18" i="4"/>
  <c r="I18" i="4"/>
  <c r="E18" i="4"/>
  <c r="C16" i="4"/>
  <c r="J16" i="4" s="1"/>
  <c r="J15" i="4"/>
  <c r="C15" i="4"/>
  <c r="K15" i="4" s="1"/>
  <c r="C11" i="4"/>
  <c r="J11" i="4" s="1"/>
  <c r="E10" i="4"/>
  <c r="C10" i="4"/>
  <c r="K10" i="4" s="1"/>
  <c r="C9" i="4"/>
  <c r="J9" i="4" s="1"/>
  <c r="E8" i="4"/>
  <c r="C8" i="4"/>
  <c r="K8" i="4" s="1"/>
  <c r="C7" i="4"/>
  <c r="J7" i="4" s="1"/>
  <c r="E6" i="4"/>
  <c r="C6" i="4"/>
  <c r="K6" i="4" s="1"/>
  <c r="C5" i="4"/>
  <c r="J5" i="4" s="1"/>
  <c r="E4" i="4"/>
  <c r="C4" i="4"/>
  <c r="K4" i="4" s="1"/>
  <c r="C14" i="3"/>
  <c r="E14" i="3" s="1"/>
  <c r="J19" i="4" l="1"/>
  <c r="J4" i="4"/>
  <c r="J6" i="4"/>
  <c r="J8" i="4"/>
  <c r="J10" i="4"/>
  <c r="E19" i="4"/>
  <c r="E25" i="4"/>
  <c r="E15" i="4"/>
  <c r="J25" i="4"/>
  <c r="I5" i="4"/>
  <c r="K5" i="4"/>
  <c r="I7" i="4"/>
  <c r="K7" i="4"/>
  <c r="I9" i="4"/>
  <c r="K9" i="4"/>
  <c r="I11" i="4"/>
  <c r="K11" i="4"/>
  <c r="I16" i="4"/>
  <c r="K16" i="4"/>
  <c r="I20" i="4"/>
  <c r="K20" i="4"/>
  <c r="I26" i="4"/>
  <c r="K26" i="4"/>
  <c r="I4" i="4"/>
  <c r="E5" i="4"/>
  <c r="I6" i="4"/>
  <c r="E7" i="4"/>
  <c r="I8" i="4"/>
  <c r="E9" i="4"/>
  <c r="I10" i="4"/>
  <c r="E11" i="4"/>
  <c r="I15" i="4"/>
  <c r="E16" i="4"/>
  <c r="I19" i="4"/>
  <c r="E20" i="4"/>
  <c r="I25" i="4"/>
  <c r="E26" i="4"/>
  <c r="K14" i="3"/>
  <c r="I14" i="3"/>
  <c r="J14" i="3"/>
  <c r="E8" i="3"/>
  <c r="I8" i="3"/>
  <c r="J8" i="3"/>
  <c r="K8" i="3"/>
  <c r="C8" i="3"/>
  <c r="J20" i="3"/>
  <c r="E20" i="3"/>
  <c r="C20" i="3"/>
  <c r="K20" i="3" s="1"/>
  <c r="C19" i="3"/>
  <c r="J19" i="3" s="1"/>
  <c r="C17" i="3"/>
  <c r="K17" i="3" s="1"/>
  <c r="C16" i="3"/>
  <c r="J16" i="3" s="1"/>
  <c r="K15" i="3"/>
  <c r="J15" i="3"/>
  <c r="I15" i="3"/>
  <c r="E15" i="3"/>
  <c r="C13" i="3"/>
  <c r="K13" i="3" s="1"/>
  <c r="C11" i="3"/>
  <c r="J11" i="3" s="1"/>
  <c r="J10" i="3"/>
  <c r="E10" i="3"/>
  <c r="C10" i="3"/>
  <c r="K10" i="3" s="1"/>
  <c r="C9" i="3"/>
  <c r="J9" i="3" s="1"/>
  <c r="C7" i="3"/>
  <c r="K7" i="3" s="1"/>
  <c r="C6" i="3"/>
  <c r="J6" i="3" s="1"/>
  <c r="C5" i="3"/>
  <c r="K5" i="3" s="1"/>
  <c r="C4" i="3"/>
  <c r="J4" i="3" s="1"/>
  <c r="J13" i="3" l="1"/>
  <c r="E13" i="3"/>
  <c r="J17" i="3"/>
  <c r="E17" i="3"/>
  <c r="J7" i="3"/>
  <c r="E7" i="3"/>
  <c r="E5" i="3"/>
  <c r="J5" i="3"/>
  <c r="I4" i="3"/>
  <c r="K4" i="3"/>
  <c r="I6" i="3"/>
  <c r="K6" i="3"/>
  <c r="I9" i="3"/>
  <c r="K9" i="3"/>
  <c r="I11" i="3"/>
  <c r="K11" i="3"/>
  <c r="I16" i="3"/>
  <c r="K16" i="3"/>
  <c r="I19" i="3"/>
  <c r="K19" i="3"/>
  <c r="E4" i="3"/>
  <c r="I5" i="3"/>
  <c r="E6" i="3"/>
  <c r="I7" i="3"/>
  <c r="E9" i="3"/>
  <c r="I10" i="3"/>
  <c r="E11" i="3"/>
  <c r="I13" i="3"/>
  <c r="E16" i="3"/>
  <c r="I17" i="3"/>
  <c r="E19" i="3"/>
  <c r="I20" i="3"/>
  <c r="C6" i="2"/>
  <c r="E6" i="2" s="1"/>
  <c r="I6" i="2"/>
  <c r="K6" i="2"/>
  <c r="J6" i="2" l="1"/>
  <c r="K9" i="2" l="1"/>
  <c r="C9" i="2"/>
  <c r="E9" i="2" s="1"/>
  <c r="C8" i="2"/>
  <c r="E8" i="2" s="1"/>
  <c r="K8" i="2" l="1"/>
  <c r="I9" i="2"/>
  <c r="I8" i="2"/>
  <c r="J9" i="2"/>
  <c r="J8" i="2"/>
  <c r="K13" i="2"/>
  <c r="C10" i="2"/>
  <c r="K10" i="2" s="1"/>
  <c r="E10" i="2"/>
  <c r="I10" i="2"/>
  <c r="J10" i="2"/>
  <c r="C15" i="2" l="1"/>
  <c r="C14" i="2"/>
  <c r="K15" i="2"/>
  <c r="E15" i="2"/>
  <c r="I15" i="2"/>
  <c r="J15" i="2"/>
  <c r="I13" i="2" l="1"/>
  <c r="J13" i="2"/>
  <c r="C18" i="2" l="1"/>
  <c r="C17" i="2"/>
  <c r="E18" i="2"/>
  <c r="K17" i="2" l="1"/>
  <c r="J17" i="2"/>
  <c r="I17" i="2"/>
  <c r="K18" i="2"/>
  <c r="J18" i="2"/>
  <c r="I18" i="2"/>
  <c r="E17" i="2"/>
  <c r="E13" i="2"/>
  <c r="C12" i="2" l="1"/>
  <c r="E14" i="2" l="1"/>
  <c r="I14" i="2"/>
  <c r="J14" i="2"/>
  <c r="K14" i="2"/>
  <c r="E12" i="2"/>
  <c r="J12" i="2"/>
  <c r="I12" i="2"/>
  <c r="K12" i="2"/>
  <c r="C7" i="2"/>
  <c r="K7" i="2" s="1"/>
  <c r="C5" i="2"/>
  <c r="K5" i="2" s="1"/>
  <c r="C4" i="2"/>
  <c r="K4" i="2" s="1"/>
  <c r="E4" i="2" l="1"/>
  <c r="I4" i="2"/>
  <c r="J4" i="2"/>
  <c r="E5" i="2"/>
  <c r="I5" i="2"/>
  <c r="J5" i="2"/>
  <c r="E7" i="2"/>
  <c r="J7" i="2"/>
  <c r="I7" i="2"/>
  <c r="C5" i="1"/>
  <c r="H5" i="1" s="1"/>
  <c r="C4" i="1"/>
  <c r="H4" i="1" s="1"/>
  <c r="E4" i="1" l="1"/>
  <c r="E5" i="1"/>
  <c r="K4" i="1"/>
  <c r="I4" i="1"/>
  <c r="J4" i="1" s="1"/>
  <c r="K5" i="1"/>
  <c r="I5" i="1"/>
  <c r="J5" i="1" s="1"/>
</calcChain>
</file>

<file path=xl/sharedStrings.xml><?xml version="1.0" encoding="utf-8"?>
<sst xmlns="http://schemas.openxmlformats.org/spreadsheetml/2006/main" count="221" uniqueCount="65">
  <si>
    <t>PRODUCTO</t>
  </si>
  <si>
    <t>COSTO s/imp</t>
  </si>
  <si>
    <t>costo C/imp</t>
  </si>
  <si>
    <t>COEFIC.MAYOR.</t>
  </si>
  <si>
    <t>PRECIO VTA MAYORISTA</t>
  </si>
  <si>
    <t>COEFICIENTE</t>
  </si>
  <si>
    <t>COEF.TARJETA</t>
  </si>
  <si>
    <t>PRECIO VTA PUBLICO</t>
  </si>
  <si>
    <t>12 CUOTAS DE:</t>
  </si>
  <si>
    <t>Ahora 12 y 12 Naranja</t>
  </si>
  <si>
    <t>EFECTIVO</t>
  </si>
  <si>
    <t>Cafetera filtro Oster</t>
  </si>
  <si>
    <t>Visuar (Samsung, Oster, Smart Life etc.) :RI</t>
  </si>
  <si>
    <t>Batidora de Mesa Smart Life</t>
  </si>
  <si>
    <t>Horno Eléctrico 60 litros</t>
  </si>
  <si>
    <t>Lavarropa Samsung 8 KG</t>
  </si>
  <si>
    <t>Lavarropa Samsung 6,5 KG</t>
  </si>
  <si>
    <t>Lavarropas 7KG 1400 RPM</t>
  </si>
  <si>
    <t>Smart 43 Samsung</t>
  </si>
  <si>
    <t>Smart 50 Samsung</t>
  </si>
  <si>
    <t>12 AHORA Y 12 NARANJA</t>
  </si>
  <si>
    <t>Ahora  6 y 6 Naranja</t>
  </si>
  <si>
    <t>COEF TARJETA 6</t>
  </si>
  <si>
    <t>COEF.TARJETA 12</t>
  </si>
  <si>
    <t>COEFICIENTE EFECT</t>
  </si>
  <si>
    <t>Lavarropa Samsung 6,5 KG Silver</t>
  </si>
  <si>
    <t>Jarra EléctricaSL-EK171</t>
  </si>
  <si>
    <t>Horno Eléctrico 40 litros</t>
  </si>
  <si>
    <t>Procesadora de Aliementos FP 509 Smart Life</t>
  </si>
  <si>
    <t>Batidora pedestal SL-HM5035</t>
  </si>
  <si>
    <t>Batidora de Mesa Smart Life SL-SB0037</t>
  </si>
  <si>
    <t>Horno Eléctrico 50 litros</t>
  </si>
  <si>
    <t>Procesadora de Alimentos FP 509 Smart Life</t>
  </si>
  <si>
    <t>Lavarropa Samsung 8 KG Silver (Plata)WA80F55UDA</t>
  </si>
  <si>
    <t>Lavarropa Samsung 6,5 KG White WW65MONHWU</t>
  </si>
  <si>
    <t>Lavarropa Samsung 6,5 KG Silver Plata</t>
  </si>
  <si>
    <t>Lavarropa Samsung 8 KG Silver (Plata)WA80F55UDA Carga Superior</t>
  </si>
  <si>
    <t>Lavarropa Samsung 8 KG Blanco WA80F5S4UDW Carga Superior</t>
  </si>
  <si>
    <t>Lavarropa Samsung 7 KG Blanco, carga Frontal WW70MONHWU</t>
  </si>
  <si>
    <t>Lavarropa Samsung 7 KG Blanco WA70F5S4UDW Carga Superior</t>
  </si>
  <si>
    <t>Licuadora Oster</t>
  </si>
  <si>
    <t>Heladera Samsung 290 litros Con Dispenser RT29K577JS8</t>
  </si>
  <si>
    <t>Tostadora SL-TO1701</t>
  </si>
  <si>
    <t>Jarra EléctricaSL-EK1510IX</t>
  </si>
  <si>
    <t>Batidora pedestal SL-HM5035IX</t>
  </si>
  <si>
    <t>Jarra EléctricaSL-EK1714W</t>
  </si>
  <si>
    <t>Plancha Smartlife SIC2415</t>
  </si>
  <si>
    <t>Procesadora de Alimentos FP0509 Smart Life</t>
  </si>
  <si>
    <t>Heladera Samsung 321 litros No Frost RT32K5070WW</t>
  </si>
  <si>
    <t>Microondas Samsung MG23 Silver (23 litros)</t>
  </si>
  <si>
    <t>Microondas Samsung  ME731K-KD/XBG (20 litros)</t>
  </si>
  <si>
    <t>Heladera Samsung 330 litros No Frost RT32K5070WW</t>
  </si>
  <si>
    <t>Heladera Samsung 308 litros Con Dispenser Silver RT29K577JS8</t>
  </si>
  <si>
    <t>Lavarropa Samsung 7 KG Silver, carga Frontal WW70MONHWU</t>
  </si>
  <si>
    <t>AHORA 12 Y 12 NARANJA</t>
  </si>
  <si>
    <t>Ahora 6 y 6 Naranja</t>
  </si>
  <si>
    <t>Batidora pedestal Smart Life SL-HM5035</t>
  </si>
  <si>
    <t>Batidora pedestal Smart Life SL-HM5035IX</t>
  </si>
  <si>
    <t>Batidora pedestal Oster HM3610</t>
  </si>
  <si>
    <t>Batidora de mano Oster HM3532</t>
  </si>
  <si>
    <t>Plancha a vapor Oster 5856</t>
  </si>
  <si>
    <t>Licuadora de Mano SL-SM6038W</t>
  </si>
  <si>
    <t>Heladera Samsung 321 litros White RT32K5070WW</t>
  </si>
  <si>
    <t>Microondas Samsung MG28 F3K3</t>
  </si>
  <si>
    <t>Lavarropa Samsung 6,5 KG Silver Plata WW65M0NHUU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</si>
</sst>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\ #,##0.00"/>
    <numFmt numFmtId="165" formatCode="&quot;$&quot;\ #,##0"/>
    <numFmt numFmtId="166" formatCode="&quot;$&quot;#,##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46E5-AF2D-4664-B3EE-3B73BE341B52}">
  <dimension ref="A1:K5"/>
  <sheetViews>
    <sheetView workbookViewId="0">
      <selection activeCell="O12" sqref="O12"/>
    </sheetView>
  </sheetViews>
  <sheetFormatPr baseColWidth="10" defaultColWidth="11.42578125" defaultRowHeight="15" x14ac:dyDescent="0.25"/>
  <cols>
    <col min="1" max="1" width="32.5703125" style="2" bestFit="1" customWidth="1"/>
    <col min="2" max="2" width="12.5703125" style="2" hidden="1" customWidth="1"/>
    <col min="3" max="3" width="11.5703125" style="2" hidden="1" customWidth="1"/>
    <col min="4" max="4" width="15.28515625" style="2" hidden="1" customWidth="1"/>
    <col min="5" max="5" width="11.7109375" style="2" hidden="1" customWidth="1"/>
    <col min="6" max="6" width="12.28515625" style="2" hidden="1" customWidth="1"/>
    <col min="7" max="7" width="13.5703125" style="2" hidden="1" customWidth="1"/>
    <col min="8" max="8" width="11.42578125" style="2" hidden="1" customWidth="1"/>
    <col min="9" max="9" width="14" style="2" hidden="1" customWidth="1"/>
    <col min="10" max="10" width="14" style="2" customWidth="1"/>
    <col min="11" max="11" width="13.7109375" style="2" bestFit="1" customWidth="1"/>
    <col min="12" max="16384" width="11.42578125" style="2"/>
  </cols>
  <sheetData>
    <row r="1" spans="1:11" ht="31.5" x14ac:dyDescent="0.25">
      <c r="A1" s="9" t="s">
        <v>12</v>
      </c>
      <c r="B1" s="1"/>
      <c r="C1" s="1"/>
      <c r="D1" s="1"/>
      <c r="E1" s="1"/>
      <c r="F1" s="1"/>
      <c r="G1" s="1"/>
      <c r="H1" s="1"/>
      <c r="I1" s="1"/>
    </row>
    <row r="2" spans="1:11" ht="30" x14ac:dyDescent="0.25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3" t="s">
        <v>5</v>
      </c>
      <c r="G2" s="3" t="s">
        <v>6</v>
      </c>
      <c r="H2" s="4" t="s">
        <v>7</v>
      </c>
      <c r="I2" s="3" t="s">
        <v>8</v>
      </c>
      <c r="J2" s="4" t="s">
        <v>9</v>
      </c>
      <c r="K2" s="3" t="s">
        <v>10</v>
      </c>
    </row>
    <row r="3" spans="1:11" hidden="1" x14ac:dyDescent="0.25">
      <c r="A3" s="1"/>
      <c r="B3" s="1"/>
      <c r="C3" s="1">
        <v>1.21</v>
      </c>
      <c r="D3" s="1"/>
      <c r="E3" s="1"/>
      <c r="F3" s="1"/>
      <c r="G3" s="1"/>
      <c r="H3" s="1"/>
      <c r="I3" s="1">
        <v>12</v>
      </c>
      <c r="J3" s="2">
        <v>0.85</v>
      </c>
      <c r="K3" s="2">
        <v>0.55500000000000005</v>
      </c>
    </row>
    <row r="4" spans="1:11" ht="24" customHeight="1" x14ac:dyDescent="0.25">
      <c r="A4" s="1" t="s">
        <v>11</v>
      </c>
      <c r="B4" s="1">
        <v>1300</v>
      </c>
      <c r="C4" s="1">
        <f t="shared" ref="C4:C5" si="0">B4*$C$3</f>
        <v>1573</v>
      </c>
      <c r="D4" s="1">
        <v>1.35</v>
      </c>
      <c r="E4" s="5">
        <f t="shared" ref="E4:E5" si="1">C4*D4</f>
        <v>2123.5500000000002</v>
      </c>
      <c r="F4" s="1">
        <v>1.8</v>
      </c>
      <c r="G4" s="1">
        <v>1.8</v>
      </c>
      <c r="H4" s="6">
        <f t="shared" ref="H4:H5" si="2">C4*F4*G4</f>
        <v>5096.5200000000004</v>
      </c>
      <c r="I4" s="7">
        <f t="shared" ref="I4:I5" si="3">H4/$I$3</f>
        <v>424.71000000000004</v>
      </c>
      <c r="J4" s="7">
        <f>I4*$J$3</f>
        <v>361.00350000000003</v>
      </c>
      <c r="K4" s="8">
        <f>H4*$K$3</f>
        <v>2828.5686000000005</v>
      </c>
    </row>
    <row r="5" spans="1:11" ht="26.25" customHeight="1" x14ac:dyDescent="0.25">
      <c r="A5" s="1" t="s">
        <v>13</v>
      </c>
      <c r="B5" s="1">
        <v>6400</v>
      </c>
      <c r="C5" s="1">
        <f t="shared" si="0"/>
        <v>7744</v>
      </c>
      <c r="D5" s="1">
        <v>1.35</v>
      </c>
      <c r="E5" s="5">
        <f t="shared" si="1"/>
        <v>10454.400000000001</v>
      </c>
      <c r="F5" s="1">
        <v>1.7</v>
      </c>
      <c r="G5" s="1">
        <v>1.8</v>
      </c>
      <c r="H5" s="6">
        <f t="shared" si="2"/>
        <v>23696.639999999999</v>
      </c>
      <c r="I5" s="7">
        <f t="shared" si="3"/>
        <v>1974.72</v>
      </c>
      <c r="J5" s="7">
        <f>I5*$J$3</f>
        <v>1678.5119999999999</v>
      </c>
      <c r="K5" s="8">
        <f>H5*$K$3</f>
        <v>13151.635200000001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8E49E-6235-446C-8C01-B1DC6232E3CC}">
  <dimension ref="A1:K18"/>
  <sheetViews>
    <sheetView workbookViewId="0">
      <selection activeCell="B1" sqref="B1:H1048576"/>
    </sheetView>
  </sheetViews>
  <sheetFormatPr baseColWidth="10" defaultColWidth="11.42578125" defaultRowHeight="15" x14ac:dyDescent="0.25"/>
  <cols>
    <col min="1" max="1" width="29.5703125" style="2" bestFit="1" customWidth="1"/>
    <col min="2" max="2" width="12.5703125" style="2" hidden="1" customWidth="1"/>
    <col min="3" max="3" width="11.5703125" style="2" hidden="1" customWidth="1"/>
    <col min="4" max="4" width="15.28515625" style="2" hidden="1" customWidth="1"/>
    <col min="5" max="5" width="10.42578125" style="2" hidden="1" customWidth="1"/>
    <col min="6" max="6" width="11.28515625" style="2" hidden="1" customWidth="1"/>
    <col min="7" max="7" width="12.28515625" style="2" hidden="1" customWidth="1"/>
    <col min="8" max="8" width="9.85546875" style="2" hidden="1" customWidth="1"/>
    <col min="9" max="9" width="12" style="2" bestFit="1" customWidth="1"/>
    <col min="10" max="10" width="14" style="2" customWidth="1"/>
    <col min="11" max="11" width="13.7109375" style="2" bestFit="1" customWidth="1"/>
    <col min="12" max="16384" width="11.42578125" style="2"/>
  </cols>
  <sheetData>
    <row r="1" spans="1:11" ht="31.5" x14ac:dyDescent="0.25">
      <c r="A1" s="9" t="s">
        <v>12</v>
      </c>
      <c r="B1" s="1"/>
      <c r="C1" s="1"/>
      <c r="D1" s="1"/>
      <c r="E1" s="1"/>
      <c r="F1" s="1"/>
      <c r="G1" s="1"/>
      <c r="H1" s="1"/>
      <c r="I1" s="1"/>
    </row>
    <row r="2" spans="1:11" ht="60" x14ac:dyDescent="0.25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4" t="s">
        <v>24</v>
      </c>
      <c r="G2" s="4" t="s">
        <v>23</v>
      </c>
      <c r="H2" s="4" t="s">
        <v>22</v>
      </c>
      <c r="I2" s="4" t="s">
        <v>20</v>
      </c>
      <c r="J2" s="4" t="s">
        <v>21</v>
      </c>
      <c r="K2" s="3" t="s">
        <v>10</v>
      </c>
    </row>
    <row r="3" spans="1:11" hidden="1" x14ac:dyDescent="0.25">
      <c r="A3" s="1"/>
      <c r="B3" s="1"/>
      <c r="C3" s="1">
        <v>1.21</v>
      </c>
      <c r="D3" s="1"/>
      <c r="E3" s="1"/>
      <c r="F3" s="1"/>
      <c r="G3" s="1"/>
      <c r="H3" s="1"/>
      <c r="I3" s="1">
        <v>12</v>
      </c>
      <c r="J3" s="2">
        <v>6</v>
      </c>
    </row>
    <row r="4" spans="1:11" ht="24" customHeight="1" x14ac:dyDescent="0.25">
      <c r="A4" s="1" t="s">
        <v>11</v>
      </c>
      <c r="B4" s="1">
        <v>1300</v>
      </c>
      <c r="C4" s="1">
        <f t="shared" ref="C4:C5" si="0">B4*$C$3</f>
        <v>1573</v>
      </c>
      <c r="D4" s="1">
        <v>1.35</v>
      </c>
      <c r="E4" s="5">
        <f t="shared" ref="E4:E5" si="1">C4*D4</f>
        <v>2123.5500000000002</v>
      </c>
      <c r="F4" s="1">
        <v>1.8</v>
      </c>
      <c r="G4" s="1">
        <v>1.3</v>
      </c>
      <c r="H4" s="13">
        <v>1.18</v>
      </c>
      <c r="I4" s="7">
        <f>C4*F4*G4/$I$3</f>
        <v>306.73500000000001</v>
      </c>
      <c r="J4" s="7">
        <f>C4*F4*H4/$J$3</f>
        <v>556.84199999999998</v>
      </c>
      <c r="K4" s="8">
        <f>C4*F4</f>
        <v>2831.4</v>
      </c>
    </row>
    <row r="5" spans="1:11" ht="26.25" customHeight="1" x14ac:dyDescent="0.25">
      <c r="A5" s="1" t="s">
        <v>13</v>
      </c>
      <c r="B5" s="1">
        <v>6400</v>
      </c>
      <c r="C5" s="1">
        <f t="shared" si="0"/>
        <v>7744</v>
      </c>
      <c r="D5" s="1">
        <v>1.35</v>
      </c>
      <c r="E5" s="5">
        <f t="shared" si="1"/>
        <v>10454.400000000001</v>
      </c>
      <c r="F5" s="1">
        <v>1.8</v>
      </c>
      <c r="G5" s="1">
        <v>1.3</v>
      </c>
      <c r="H5" s="13">
        <v>1.18</v>
      </c>
      <c r="I5" s="7">
        <f t="shared" ref="I5:I7" si="2">C5*F5*G5/$I$3</f>
        <v>1510.0800000000002</v>
      </c>
      <c r="J5" s="7">
        <f t="shared" ref="J5:J7" si="3">C5*F5*H5/$J$3</f>
        <v>2741.3760000000002</v>
      </c>
      <c r="K5" s="8">
        <f>C5*F5</f>
        <v>13939.2</v>
      </c>
    </row>
    <row r="6" spans="1:11" ht="26.25" customHeight="1" x14ac:dyDescent="0.25">
      <c r="A6" s="1" t="s">
        <v>29</v>
      </c>
      <c r="B6" s="1">
        <v>2900</v>
      </c>
      <c r="C6" s="1">
        <f t="shared" ref="C6" si="4">B6*$C$3</f>
        <v>3509</v>
      </c>
      <c r="D6" s="1">
        <v>1.35</v>
      </c>
      <c r="E6" s="5">
        <f t="shared" ref="E6" si="5">C6*D6</f>
        <v>4737.1500000000005</v>
      </c>
      <c r="F6" s="1">
        <v>1.8</v>
      </c>
      <c r="G6" s="1">
        <v>1.3</v>
      </c>
      <c r="H6" s="13">
        <v>1.18</v>
      </c>
      <c r="I6" s="7">
        <f>C6*F6*G6/$I$3</f>
        <v>684.255</v>
      </c>
      <c r="J6" s="7">
        <f>C6*F6*H6/$J$3</f>
        <v>1242.1859999999999</v>
      </c>
      <c r="K6" s="8">
        <f>C6*F6</f>
        <v>6316.2</v>
      </c>
    </row>
    <row r="7" spans="1:11" ht="23.25" customHeight="1" x14ac:dyDescent="0.25">
      <c r="A7" s="1" t="s">
        <v>14</v>
      </c>
      <c r="B7" s="1">
        <v>8531</v>
      </c>
      <c r="C7" s="1">
        <f t="shared" ref="C7:C10" si="6">B7*$C$3</f>
        <v>10322.51</v>
      </c>
      <c r="D7" s="1">
        <v>1.35</v>
      </c>
      <c r="E7" s="5">
        <f t="shared" ref="E7:E10" si="7">C7*D7</f>
        <v>13935.388500000001</v>
      </c>
      <c r="F7" s="1">
        <v>1.8</v>
      </c>
      <c r="G7" s="1">
        <v>1.3</v>
      </c>
      <c r="H7" s="13">
        <v>1.18</v>
      </c>
      <c r="I7" s="7">
        <f t="shared" si="2"/>
        <v>2012.8894499999999</v>
      </c>
      <c r="J7" s="7">
        <f t="shared" si="3"/>
        <v>3654.1685400000001</v>
      </c>
      <c r="K7" s="8">
        <f t="shared" ref="K7:K10" si="8">C7*F7</f>
        <v>18580.518</v>
      </c>
    </row>
    <row r="8" spans="1:11" ht="23.25" customHeight="1" x14ac:dyDescent="0.25">
      <c r="A8" s="1" t="s">
        <v>27</v>
      </c>
      <c r="B8" s="1">
        <v>7200</v>
      </c>
      <c r="C8" s="1">
        <f t="shared" ref="C8:C9" si="9">B8*$C$3</f>
        <v>8712</v>
      </c>
      <c r="D8" s="1">
        <v>1.35</v>
      </c>
      <c r="E8" s="5">
        <f t="shared" ref="E8:E9" si="10">C8*D8</f>
        <v>11761.2</v>
      </c>
      <c r="F8" s="1">
        <v>1.8</v>
      </c>
      <c r="G8" s="1">
        <v>1.3</v>
      </c>
      <c r="H8" s="13">
        <v>1.18</v>
      </c>
      <c r="I8" s="7">
        <f t="shared" ref="I8:I9" si="11">C8*F8*G8/$I$3</f>
        <v>1698.8400000000001</v>
      </c>
      <c r="J8" s="7">
        <f t="shared" ref="J8:J9" si="12">C8*F8*H8/$J$3</f>
        <v>3084.0480000000002</v>
      </c>
      <c r="K8" s="8">
        <f t="shared" ref="K8:K9" si="13">C8*F8</f>
        <v>15681.6</v>
      </c>
    </row>
    <row r="9" spans="1:11" ht="30" x14ac:dyDescent="0.25">
      <c r="A9" s="17" t="s">
        <v>28</v>
      </c>
      <c r="B9" s="1">
        <v>7000</v>
      </c>
      <c r="C9" s="1">
        <f t="shared" si="9"/>
        <v>8470</v>
      </c>
      <c r="D9" s="1">
        <v>1.35</v>
      </c>
      <c r="E9" s="5">
        <f t="shared" si="10"/>
        <v>11434.5</v>
      </c>
      <c r="F9" s="1">
        <v>1.8</v>
      </c>
      <c r="G9" s="1">
        <v>1.3</v>
      </c>
      <c r="H9" s="13">
        <v>1.18</v>
      </c>
      <c r="I9" s="7">
        <f t="shared" si="11"/>
        <v>1651.6499999999999</v>
      </c>
      <c r="J9" s="7">
        <f t="shared" si="12"/>
        <v>2998.3799999999997</v>
      </c>
      <c r="K9" s="8">
        <f t="shared" si="13"/>
        <v>15246</v>
      </c>
    </row>
    <row r="10" spans="1:11" ht="23.25" customHeight="1" x14ac:dyDescent="0.25">
      <c r="A10" s="1" t="s">
        <v>26</v>
      </c>
      <c r="B10" s="1">
        <v>1800</v>
      </c>
      <c r="C10" s="1">
        <f t="shared" si="6"/>
        <v>2178</v>
      </c>
      <c r="D10" s="1">
        <v>1.35</v>
      </c>
      <c r="E10" s="5">
        <f t="shared" si="7"/>
        <v>2940.3</v>
      </c>
      <c r="F10" s="1">
        <v>1.75</v>
      </c>
      <c r="G10" s="1">
        <v>1.3</v>
      </c>
      <c r="H10" s="13">
        <v>1.18</v>
      </c>
      <c r="I10" s="7">
        <f t="shared" ref="I10" si="14">C10*F10*G10/$I$3</f>
        <v>412.91249999999997</v>
      </c>
      <c r="J10" s="7">
        <f t="shared" ref="J10" si="15">C10*F10*H10/$J$3</f>
        <v>749.59499999999991</v>
      </c>
      <c r="K10" s="8">
        <f t="shared" si="8"/>
        <v>3811.5</v>
      </c>
    </row>
    <row r="11" spans="1:11" x14ac:dyDescent="0.25">
      <c r="C11" s="1"/>
      <c r="D11" s="1"/>
      <c r="E11" s="5"/>
      <c r="F11" s="1"/>
      <c r="G11" s="1"/>
      <c r="H11" s="13"/>
      <c r="I11" s="7"/>
      <c r="J11" s="7"/>
      <c r="K11" s="8"/>
    </row>
    <row r="12" spans="1:11" x14ac:dyDescent="0.25">
      <c r="A12" s="1" t="s">
        <v>15</v>
      </c>
      <c r="B12" s="1">
        <v>28111</v>
      </c>
      <c r="C12" s="1">
        <f t="shared" ref="C12" si="16">B12*$C$3</f>
        <v>34014.31</v>
      </c>
      <c r="D12" s="1">
        <v>1.35</v>
      </c>
      <c r="E12" s="5">
        <f t="shared" ref="E12" si="17">C12*D12</f>
        <v>45919.318500000001</v>
      </c>
      <c r="F12" s="1">
        <v>1.58</v>
      </c>
      <c r="G12" s="1">
        <v>1.3</v>
      </c>
      <c r="H12" s="13">
        <v>1.18</v>
      </c>
      <c r="I12" s="7">
        <f>C12*F12*G12/$I$3</f>
        <v>5822.1160616666666</v>
      </c>
      <c r="J12" s="7">
        <f>C12*F12*H12/$J$3</f>
        <v>10569.379927333333</v>
      </c>
      <c r="K12" s="8">
        <f>C12*F12</f>
        <v>53742.609799999998</v>
      </c>
    </row>
    <row r="13" spans="1:11" x14ac:dyDescent="0.25">
      <c r="A13" s="1" t="s">
        <v>17</v>
      </c>
      <c r="B13" s="1"/>
      <c r="C13" s="1">
        <v>50000</v>
      </c>
      <c r="D13" s="1">
        <v>1.35</v>
      </c>
      <c r="E13" s="5">
        <f t="shared" ref="E13" si="18">C13*D13</f>
        <v>67500</v>
      </c>
      <c r="F13" s="1">
        <v>1.2</v>
      </c>
      <c r="G13" s="1">
        <v>1.3</v>
      </c>
      <c r="H13" s="13">
        <v>1.18</v>
      </c>
      <c r="I13" s="7">
        <f t="shared" ref="I13:I17" si="19">C13*F13*G13/$I$3</f>
        <v>6500</v>
      </c>
      <c r="J13" s="7">
        <f t="shared" ref="J13:J14" si="20">C13*F13*H13/$J$3</f>
        <v>11800</v>
      </c>
      <c r="K13" s="8">
        <f>C13*F13</f>
        <v>60000</v>
      </c>
    </row>
    <row r="14" spans="1:11" x14ac:dyDescent="0.25">
      <c r="A14" s="1" t="s">
        <v>16</v>
      </c>
      <c r="B14" s="1">
        <v>24750</v>
      </c>
      <c r="C14" s="1">
        <f>B14*$C$3</f>
        <v>29947.5</v>
      </c>
      <c r="D14" s="1">
        <v>1.35</v>
      </c>
      <c r="E14" s="5">
        <f>C14*D14</f>
        <v>40429.125</v>
      </c>
      <c r="F14" s="1">
        <v>1.57</v>
      </c>
      <c r="G14" s="1">
        <v>1.3</v>
      </c>
      <c r="H14" s="13">
        <v>1.18</v>
      </c>
      <c r="I14" s="7">
        <f t="shared" si="19"/>
        <v>5093.5706250000012</v>
      </c>
      <c r="J14" s="7">
        <f t="shared" si="20"/>
        <v>9246.7897499999999</v>
      </c>
      <c r="K14" s="8">
        <f>C14*F14</f>
        <v>47017.575000000004</v>
      </c>
    </row>
    <row r="15" spans="1:11" ht="18.75" customHeight="1" x14ac:dyDescent="0.25">
      <c r="A15" s="1" t="s">
        <v>25</v>
      </c>
      <c r="B15" s="1">
        <v>26500</v>
      </c>
      <c r="C15" s="1">
        <f>B15*$C$3</f>
        <v>32065</v>
      </c>
      <c r="D15" s="1">
        <v>1.35</v>
      </c>
      <c r="E15" s="5">
        <f t="shared" ref="E15" si="21">C15*D15</f>
        <v>43287.75</v>
      </c>
      <c r="F15" s="1">
        <v>1.6</v>
      </c>
      <c r="G15" s="1">
        <v>1.3</v>
      </c>
      <c r="H15" s="13">
        <v>1.18</v>
      </c>
      <c r="I15" s="7">
        <f t="shared" ref="I15" si="22">C15*F15*G15/$I$3</f>
        <v>5557.9333333333334</v>
      </c>
      <c r="J15" s="7">
        <f t="shared" ref="J15" si="23">C15*F15*H15/$J$3</f>
        <v>10089.786666666665</v>
      </c>
      <c r="K15" s="8">
        <f>C15*F15</f>
        <v>51304</v>
      </c>
    </row>
    <row r="16" spans="1:11" x14ac:dyDescent="0.25">
      <c r="B16" s="10"/>
      <c r="C16" s="10"/>
      <c r="D16" s="10"/>
      <c r="E16" s="11"/>
      <c r="F16" s="10"/>
      <c r="G16" s="14"/>
      <c r="H16" s="15"/>
      <c r="I16" s="16"/>
      <c r="J16" s="16"/>
      <c r="K16" s="12"/>
    </row>
    <row r="17" spans="1:11" x14ac:dyDescent="0.25">
      <c r="A17" s="1" t="s">
        <v>18</v>
      </c>
      <c r="B17" s="1">
        <v>29710</v>
      </c>
      <c r="C17" s="1">
        <f t="shared" ref="C17" si="24">B17*$C$3</f>
        <v>35949.1</v>
      </c>
      <c r="D17" s="1">
        <v>1.3</v>
      </c>
      <c r="E17" s="5">
        <f t="shared" ref="E17:E18" si="25">C17*D17</f>
        <v>46733.83</v>
      </c>
      <c r="F17" s="1">
        <v>1.6</v>
      </c>
      <c r="G17" s="1">
        <v>1.3</v>
      </c>
      <c r="H17" s="13">
        <v>1.18</v>
      </c>
      <c r="I17" s="7">
        <f t="shared" si="19"/>
        <v>6231.1773333333331</v>
      </c>
      <c r="J17" s="7">
        <f>C17*F17*H17/$J$3</f>
        <v>11311.983466666665</v>
      </c>
      <c r="K17" s="8">
        <f>C17*F17</f>
        <v>57518.559999999998</v>
      </c>
    </row>
    <row r="18" spans="1:11" x14ac:dyDescent="0.25">
      <c r="A18" s="1" t="s">
        <v>19</v>
      </c>
      <c r="B18" s="1">
        <v>36199</v>
      </c>
      <c r="C18" s="1">
        <f>B18*$C$3</f>
        <v>43800.79</v>
      </c>
      <c r="D18" s="1">
        <v>1.32</v>
      </c>
      <c r="E18" s="5">
        <f t="shared" si="25"/>
        <v>57817.042800000003</v>
      </c>
      <c r="F18" s="1">
        <v>1.59</v>
      </c>
      <c r="G18" s="1">
        <v>1.3</v>
      </c>
      <c r="H18" s="13">
        <v>1.18</v>
      </c>
      <c r="I18" s="7">
        <f>C18*F18*G18/$I$3</f>
        <v>7544.6860774999996</v>
      </c>
      <c r="J18" s="7">
        <f>C18*F18*H18/$J$3</f>
        <v>13696.507033</v>
      </c>
      <c r="K18" s="8">
        <f>C18*F18</f>
        <v>69643.256099999999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2A764-4D79-4C0F-86C5-981B8DD93F45}">
  <dimension ref="A1:K20"/>
  <sheetViews>
    <sheetView topLeftCell="A7" workbookViewId="0">
      <selection activeCell="L17" sqref="L17"/>
    </sheetView>
  </sheetViews>
  <sheetFormatPr baseColWidth="10" defaultColWidth="11.42578125" defaultRowHeight="15" x14ac:dyDescent="0.25"/>
  <cols>
    <col min="1" max="1" width="43.140625" style="2" customWidth="1"/>
    <col min="2" max="2" width="12.5703125" style="2" hidden="1" customWidth="1"/>
    <col min="3" max="3" width="11.5703125" style="2" hidden="1" customWidth="1"/>
    <col min="4" max="4" width="15.28515625" style="2" hidden="1" customWidth="1"/>
    <col min="5" max="5" width="10.42578125" style="2" hidden="1" customWidth="1"/>
    <col min="6" max="6" width="11.28515625" style="2" hidden="1" customWidth="1"/>
    <col min="7" max="7" width="12.28515625" style="2" hidden="1" customWidth="1"/>
    <col min="8" max="8" width="9.85546875" style="2" hidden="1" customWidth="1"/>
    <col min="9" max="9" width="12" style="2" bestFit="1" customWidth="1"/>
    <col min="10" max="10" width="14" style="2" customWidth="1"/>
    <col min="11" max="11" width="13.7109375" style="2" bestFit="1" customWidth="1"/>
    <col min="12" max="16384" width="11.42578125" style="2"/>
  </cols>
  <sheetData>
    <row r="1" spans="1:11" ht="31.5" x14ac:dyDescent="0.25">
      <c r="A1" s="9" t="s">
        <v>12</v>
      </c>
      <c r="B1" s="1"/>
      <c r="C1" s="1"/>
      <c r="D1" s="1"/>
      <c r="E1" s="1"/>
      <c r="F1" s="1"/>
      <c r="G1" s="1"/>
      <c r="H1" s="1"/>
      <c r="I1" s="1"/>
    </row>
    <row r="2" spans="1:11" ht="60" x14ac:dyDescent="0.25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4" t="s">
        <v>24</v>
      </c>
      <c r="G2" s="4" t="s">
        <v>23</v>
      </c>
      <c r="H2" s="4" t="s">
        <v>22</v>
      </c>
      <c r="I2" s="4" t="s">
        <v>20</v>
      </c>
      <c r="J2" s="4" t="s">
        <v>21</v>
      </c>
      <c r="K2" s="3" t="s">
        <v>10</v>
      </c>
    </row>
    <row r="3" spans="1:11" hidden="1" x14ac:dyDescent="0.25">
      <c r="A3" s="1"/>
      <c r="B3" s="1"/>
      <c r="C3" s="1">
        <v>1.21</v>
      </c>
      <c r="D3" s="1"/>
      <c r="E3" s="1"/>
      <c r="F3" s="1"/>
      <c r="G3" s="1"/>
      <c r="H3" s="1"/>
      <c r="I3" s="1">
        <v>12</v>
      </c>
      <c r="J3" s="2">
        <v>6</v>
      </c>
    </row>
    <row r="4" spans="1:11" ht="24" customHeight="1" x14ac:dyDescent="0.25">
      <c r="A4" s="1" t="s">
        <v>11</v>
      </c>
      <c r="B4" s="1">
        <v>1300</v>
      </c>
      <c r="C4" s="1">
        <f t="shared" ref="C4:C11" si="0">B4*$C$3</f>
        <v>1573</v>
      </c>
      <c r="D4" s="1">
        <v>1.35</v>
      </c>
      <c r="E4" s="5">
        <f t="shared" ref="E4:E11" si="1">C4*D4</f>
        <v>2123.5500000000002</v>
      </c>
      <c r="F4" s="1">
        <v>1.8</v>
      </c>
      <c r="G4" s="1">
        <v>1.3</v>
      </c>
      <c r="H4" s="13">
        <v>1.19</v>
      </c>
      <c r="I4" s="7">
        <f>C4*F4*G4/$I$3</f>
        <v>306.73500000000001</v>
      </c>
      <c r="J4" s="7">
        <f>C4*F4*H4/$J$3</f>
        <v>561.56100000000004</v>
      </c>
      <c r="K4" s="8">
        <f>C4*F4</f>
        <v>2831.4</v>
      </c>
    </row>
    <row r="5" spans="1:11" ht="26.25" customHeight="1" x14ac:dyDescent="0.25">
      <c r="A5" s="1" t="s">
        <v>30</v>
      </c>
      <c r="B5" s="1">
        <v>8000</v>
      </c>
      <c r="C5" s="1">
        <f t="shared" si="0"/>
        <v>9680</v>
      </c>
      <c r="D5" s="1">
        <v>1.35</v>
      </c>
      <c r="E5" s="5">
        <f t="shared" si="1"/>
        <v>13068</v>
      </c>
      <c r="F5" s="1">
        <v>1.7</v>
      </c>
      <c r="G5" s="1">
        <v>1.3</v>
      </c>
      <c r="H5" s="13">
        <v>1.19</v>
      </c>
      <c r="I5" s="7">
        <f t="shared" ref="I5:I11" si="2">C5*F5*G5/$I$3</f>
        <v>1782.7333333333333</v>
      </c>
      <c r="J5" s="7">
        <f t="shared" ref="J5:J11" si="3">C5*F5*H5/$J$3</f>
        <v>3263.7733333333331</v>
      </c>
      <c r="K5" s="8">
        <f>C5*F5</f>
        <v>16456</v>
      </c>
    </row>
    <row r="6" spans="1:11" ht="26.25" customHeight="1" x14ac:dyDescent="0.25">
      <c r="A6" s="1" t="s">
        <v>29</v>
      </c>
      <c r="B6" s="1">
        <v>2900</v>
      </c>
      <c r="C6" s="1">
        <f t="shared" si="0"/>
        <v>3509</v>
      </c>
      <c r="D6" s="1">
        <v>1.35</v>
      </c>
      <c r="E6" s="5">
        <f t="shared" si="1"/>
        <v>4737.1500000000005</v>
      </c>
      <c r="F6" s="1">
        <v>1.7</v>
      </c>
      <c r="G6" s="1">
        <v>1.3</v>
      </c>
      <c r="H6" s="13">
        <v>1.19</v>
      </c>
      <c r="I6" s="7">
        <f>C6*F6*G6/$I$3</f>
        <v>646.2408333333334</v>
      </c>
      <c r="J6" s="7">
        <f>C6*F6*H6/$J$3</f>
        <v>1183.1178333333335</v>
      </c>
      <c r="K6" s="8">
        <f>C6*F6</f>
        <v>5965.3</v>
      </c>
    </row>
    <row r="7" spans="1:11" ht="23.25" customHeight="1" x14ac:dyDescent="0.25">
      <c r="A7" s="1" t="s">
        <v>14</v>
      </c>
      <c r="B7" s="1">
        <v>9200</v>
      </c>
      <c r="C7" s="1">
        <f t="shared" si="0"/>
        <v>11132</v>
      </c>
      <c r="D7" s="1">
        <v>1.35</v>
      </c>
      <c r="E7" s="5">
        <f t="shared" si="1"/>
        <v>15028.2</v>
      </c>
      <c r="F7" s="1">
        <v>1.7</v>
      </c>
      <c r="G7" s="1">
        <v>1.3</v>
      </c>
      <c r="H7" s="13">
        <v>1.19</v>
      </c>
      <c r="I7" s="7">
        <f t="shared" si="2"/>
        <v>2050.143333333333</v>
      </c>
      <c r="J7" s="7">
        <f t="shared" si="3"/>
        <v>3753.3393333333329</v>
      </c>
      <c r="K7" s="8">
        <f t="shared" ref="K7:K11" si="4">C7*F7</f>
        <v>18924.399999999998</v>
      </c>
    </row>
    <row r="8" spans="1:11" ht="23.25" customHeight="1" x14ac:dyDescent="0.25">
      <c r="A8" s="1" t="s">
        <v>31</v>
      </c>
      <c r="B8" s="1">
        <v>8530</v>
      </c>
      <c r="C8" s="1">
        <f t="shared" si="0"/>
        <v>10321.299999999999</v>
      </c>
      <c r="D8" s="1">
        <v>1.35</v>
      </c>
      <c r="E8" s="5">
        <f t="shared" ref="E8" si="5">C8*D8</f>
        <v>13933.754999999999</v>
      </c>
      <c r="F8" s="1">
        <v>1.7</v>
      </c>
      <c r="G8" s="1">
        <v>1.3</v>
      </c>
      <c r="H8" s="13">
        <v>1.19</v>
      </c>
      <c r="I8" s="7">
        <f>C8*F8*G8/$I$3</f>
        <v>1900.8394166666667</v>
      </c>
      <c r="J8" s="7">
        <f>C8*F8*H8/$J$3</f>
        <v>3479.9983166666661</v>
      </c>
      <c r="K8" s="8">
        <f>C8*F8</f>
        <v>17546.21</v>
      </c>
    </row>
    <row r="9" spans="1:11" ht="23.25" customHeight="1" x14ac:dyDescent="0.25">
      <c r="A9" s="1" t="s">
        <v>27</v>
      </c>
      <c r="B9" s="1">
        <v>7600</v>
      </c>
      <c r="C9" s="1">
        <f t="shared" si="0"/>
        <v>9196</v>
      </c>
      <c r="D9" s="1">
        <v>1.35</v>
      </c>
      <c r="E9" s="5">
        <f t="shared" si="1"/>
        <v>12414.6</v>
      </c>
      <c r="F9" s="1">
        <v>1.7</v>
      </c>
      <c r="G9" s="1">
        <v>1.3</v>
      </c>
      <c r="H9" s="13">
        <v>1.19</v>
      </c>
      <c r="I9" s="7">
        <f t="shared" si="2"/>
        <v>1693.5966666666666</v>
      </c>
      <c r="J9" s="7">
        <f t="shared" si="3"/>
        <v>3100.5846666666662</v>
      </c>
      <c r="K9" s="8">
        <f t="shared" si="4"/>
        <v>15633.199999999999</v>
      </c>
    </row>
    <row r="10" spans="1:11" ht="30" x14ac:dyDescent="0.25">
      <c r="A10" s="17" t="s">
        <v>32</v>
      </c>
      <c r="B10" s="1">
        <v>7000</v>
      </c>
      <c r="C10" s="1">
        <f t="shared" si="0"/>
        <v>8470</v>
      </c>
      <c r="D10" s="1">
        <v>1.35</v>
      </c>
      <c r="E10" s="5">
        <f t="shared" si="1"/>
        <v>11434.5</v>
      </c>
      <c r="F10" s="1">
        <v>1.75</v>
      </c>
      <c r="G10" s="1">
        <v>1.3</v>
      </c>
      <c r="H10" s="13">
        <v>1.19</v>
      </c>
      <c r="I10" s="7">
        <f t="shared" si="2"/>
        <v>1605.7708333333333</v>
      </c>
      <c r="J10" s="7">
        <f t="shared" si="3"/>
        <v>2939.7958333333331</v>
      </c>
      <c r="K10" s="8">
        <f t="shared" si="4"/>
        <v>14822.5</v>
      </c>
    </row>
    <row r="11" spans="1:11" ht="23.25" customHeight="1" x14ac:dyDescent="0.25">
      <c r="A11" s="1" t="s">
        <v>26</v>
      </c>
      <c r="B11" s="1">
        <v>2100</v>
      </c>
      <c r="C11" s="1">
        <f t="shared" si="0"/>
        <v>2541</v>
      </c>
      <c r="D11" s="1">
        <v>1.35</v>
      </c>
      <c r="E11" s="5">
        <f t="shared" si="1"/>
        <v>3430.3500000000004</v>
      </c>
      <c r="F11" s="1">
        <v>1.75</v>
      </c>
      <c r="G11" s="1">
        <v>1.3</v>
      </c>
      <c r="H11" s="13">
        <v>1.19</v>
      </c>
      <c r="I11" s="7">
        <f t="shared" si="2"/>
        <v>481.73125000000005</v>
      </c>
      <c r="J11" s="7">
        <f t="shared" si="3"/>
        <v>881.93874999999991</v>
      </c>
      <c r="K11" s="8">
        <f t="shared" si="4"/>
        <v>4446.75</v>
      </c>
    </row>
    <row r="12" spans="1:11" x14ac:dyDescent="0.25">
      <c r="C12" s="1"/>
      <c r="D12" s="1"/>
      <c r="E12" s="5"/>
      <c r="F12" s="1"/>
      <c r="G12" s="1"/>
      <c r="H12" s="13"/>
      <c r="I12" s="7"/>
      <c r="J12" s="7"/>
      <c r="K12" s="8"/>
    </row>
    <row r="13" spans="1:11" x14ac:dyDescent="0.25">
      <c r="A13" s="1" t="s">
        <v>15</v>
      </c>
      <c r="B13" s="1">
        <v>29100</v>
      </c>
      <c r="C13" s="1">
        <f t="shared" ref="C13:C14" si="6">B13*$C$3</f>
        <v>35211</v>
      </c>
      <c r="D13" s="1">
        <v>1.35</v>
      </c>
      <c r="E13" s="5">
        <f t="shared" ref="E13:E15" si="7">C13*D13</f>
        <v>47534.850000000006</v>
      </c>
      <c r="F13" s="1">
        <v>1.58</v>
      </c>
      <c r="G13" s="1">
        <v>1.3</v>
      </c>
      <c r="H13" s="13">
        <v>1.19</v>
      </c>
      <c r="I13" s="7">
        <f>C13*F13*G13/$I$3</f>
        <v>6026.9495000000015</v>
      </c>
      <c r="J13" s="7">
        <f>C13*F13*H13/$J$3</f>
        <v>11033.9537</v>
      </c>
      <c r="K13" s="8">
        <f>C13*F13</f>
        <v>55633.380000000005</v>
      </c>
    </row>
    <row r="14" spans="1:11" ht="30" x14ac:dyDescent="0.25">
      <c r="A14" s="17" t="s">
        <v>33</v>
      </c>
      <c r="B14" s="1">
        <v>31500</v>
      </c>
      <c r="C14" s="1">
        <f t="shared" si="6"/>
        <v>38115</v>
      </c>
      <c r="D14" s="1">
        <v>1.35</v>
      </c>
      <c r="E14" s="5">
        <f t="shared" ref="E14" si="8">C14*D14</f>
        <v>51455.25</v>
      </c>
      <c r="F14" s="1">
        <v>1.65</v>
      </c>
      <c r="G14" s="1">
        <v>1.3</v>
      </c>
      <c r="H14" s="13">
        <v>1.19</v>
      </c>
      <c r="I14" s="7">
        <f>C14*F14*G14/$I$3</f>
        <v>6813.0562500000005</v>
      </c>
      <c r="J14" s="7">
        <f>C14*F14*H14/$J$3</f>
        <v>12473.133749999999</v>
      </c>
      <c r="K14" s="8">
        <f>C14*F14</f>
        <v>62889.75</v>
      </c>
    </row>
    <row r="15" spans="1:11" x14ac:dyDescent="0.25">
      <c r="A15" s="1" t="s">
        <v>17</v>
      </c>
      <c r="B15" s="1"/>
      <c r="C15" s="1">
        <v>50000</v>
      </c>
      <c r="D15" s="1">
        <v>1.35</v>
      </c>
      <c r="E15" s="5">
        <f t="shared" si="7"/>
        <v>67500</v>
      </c>
      <c r="F15" s="1">
        <v>1.2</v>
      </c>
      <c r="G15" s="1">
        <v>1.3</v>
      </c>
      <c r="H15" s="13">
        <v>1.19</v>
      </c>
      <c r="I15" s="7">
        <f t="shared" ref="I15:I19" si="9">C15*F15*G15/$I$3</f>
        <v>6500</v>
      </c>
      <c r="J15" s="7">
        <f t="shared" ref="J15:J17" si="10">C15*F15*H15/$J$3</f>
        <v>11900</v>
      </c>
      <c r="K15" s="8">
        <f>C15*F15</f>
        <v>60000</v>
      </c>
    </row>
    <row r="16" spans="1:11" ht="30" x14ac:dyDescent="0.25">
      <c r="A16" s="17" t="s">
        <v>34</v>
      </c>
      <c r="B16" s="1">
        <v>26700</v>
      </c>
      <c r="C16" s="1">
        <f>B16*$C$3</f>
        <v>32307</v>
      </c>
      <c r="D16" s="1">
        <v>1.35</v>
      </c>
      <c r="E16" s="5">
        <f>C16*D16</f>
        <v>43614.450000000004</v>
      </c>
      <c r="F16" s="1">
        <v>1.57</v>
      </c>
      <c r="G16" s="1">
        <v>1.3</v>
      </c>
      <c r="H16" s="13">
        <v>1.19</v>
      </c>
      <c r="I16" s="7">
        <f t="shared" si="9"/>
        <v>5494.8822500000015</v>
      </c>
      <c r="J16" s="7">
        <f t="shared" si="10"/>
        <v>10059.861350000001</v>
      </c>
      <c r="K16" s="8">
        <f>C16*F16</f>
        <v>50721.990000000005</v>
      </c>
    </row>
    <row r="17" spans="1:11" ht="18.75" customHeight="1" x14ac:dyDescent="0.25">
      <c r="A17" s="1" t="s">
        <v>35</v>
      </c>
      <c r="B17" s="1">
        <v>29500</v>
      </c>
      <c r="C17" s="1">
        <f>B17*$C$3</f>
        <v>35695</v>
      </c>
      <c r="D17" s="1">
        <v>1.35</v>
      </c>
      <c r="E17" s="5">
        <f t="shared" ref="E17" si="11">C17*D17</f>
        <v>48188.25</v>
      </c>
      <c r="F17" s="1">
        <v>1.6</v>
      </c>
      <c r="G17" s="1">
        <v>1.3</v>
      </c>
      <c r="H17" s="13">
        <v>1.19</v>
      </c>
      <c r="I17" s="7">
        <f t="shared" si="9"/>
        <v>6187.1333333333341</v>
      </c>
      <c r="J17" s="7">
        <f t="shared" si="10"/>
        <v>11327.213333333333</v>
      </c>
      <c r="K17" s="8">
        <f>C17*F17</f>
        <v>57112</v>
      </c>
    </row>
    <row r="18" spans="1:11" x14ac:dyDescent="0.25">
      <c r="B18" s="10"/>
      <c r="C18" s="10"/>
      <c r="D18" s="10"/>
      <c r="E18" s="11"/>
      <c r="F18" s="10"/>
      <c r="G18" s="14"/>
      <c r="H18" s="13"/>
      <c r="I18" s="16"/>
      <c r="J18" s="16"/>
      <c r="K18" s="12"/>
    </row>
    <row r="19" spans="1:11" x14ac:dyDescent="0.25">
      <c r="A19" s="1" t="s">
        <v>18</v>
      </c>
      <c r="B19" s="1">
        <v>29710</v>
      </c>
      <c r="C19" s="1">
        <f t="shared" ref="C19" si="12">B19*$C$3</f>
        <v>35949.1</v>
      </c>
      <c r="D19" s="1">
        <v>1.3</v>
      </c>
      <c r="E19" s="5">
        <f t="shared" ref="E19:E20" si="13">C19*D19</f>
        <v>46733.83</v>
      </c>
      <c r="F19" s="1">
        <v>1.6</v>
      </c>
      <c r="G19" s="1">
        <v>1.3</v>
      </c>
      <c r="H19" s="13">
        <v>1.19</v>
      </c>
      <c r="I19" s="7">
        <f t="shared" si="9"/>
        <v>6231.1773333333331</v>
      </c>
      <c r="J19" s="7">
        <f>C19*F19*H19/$J$3</f>
        <v>11407.847733333334</v>
      </c>
      <c r="K19" s="8">
        <f>C19*F19</f>
        <v>57518.559999999998</v>
      </c>
    </row>
    <row r="20" spans="1:11" x14ac:dyDescent="0.25">
      <c r="A20" s="1" t="s">
        <v>19</v>
      </c>
      <c r="B20" s="1">
        <v>36199</v>
      </c>
      <c r="C20" s="1">
        <f>B20*$C$3</f>
        <v>43800.79</v>
      </c>
      <c r="D20" s="1">
        <v>1.32</v>
      </c>
      <c r="E20" s="5">
        <f t="shared" si="13"/>
        <v>57817.042800000003</v>
      </c>
      <c r="F20" s="1">
        <v>1.59</v>
      </c>
      <c r="G20" s="1">
        <v>1.3</v>
      </c>
      <c r="H20" s="13">
        <v>1.19</v>
      </c>
      <c r="I20" s="7">
        <f>C20*F20*G20/$I$3</f>
        <v>7544.6860774999996</v>
      </c>
      <c r="J20" s="7">
        <f>C20*F20*H20/$J$3</f>
        <v>13812.579126499999</v>
      </c>
      <c r="K20" s="8">
        <f>C20*F20</f>
        <v>69643.256099999999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2BD57-1AD4-4FE6-A13C-051095F85214}">
  <dimension ref="A1:K26"/>
  <sheetViews>
    <sheetView topLeftCell="A8" workbookViewId="0">
      <selection activeCell="M13" sqref="M13"/>
    </sheetView>
  </sheetViews>
  <sheetFormatPr baseColWidth="10" defaultColWidth="11.42578125" defaultRowHeight="15" x14ac:dyDescent="0.25"/>
  <cols>
    <col min="1" max="1" width="56.85546875" style="2" bestFit="1" customWidth="1"/>
    <col min="2" max="2" width="12.5703125" style="2" hidden="1" customWidth="1"/>
    <col min="3" max="3" width="11.5703125" style="2" hidden="1" customWidth="1"/>
    <col min="4" max="4" width="15.28515625" style="2" bestFit="1" customWidth="1"/>
    <col min="5" max="5" width="10.42578125" style="2" bestFit="1" customWidth="1"/>
    <col min="6" max="6" width="11.28515625" style="2" bestFit="1" customWidth="1"/>
    <col min="7" max="7" width="12.28515625" style="2" bestFit="1" customWidth="1"/>
    <col min="8" max="8" width="9.85546875" style="2" bestFit="1" customWidth="1"/>
    <col min="9" max="9" width="12" style="2" bestFit="1" customWidth="1"/>
    <col min="10" max="10" width="14" style="2" customWidth="1"/>
    <col min="11" max="11" width="13.7109375" style="2" bestFit="1" customWidth="1"/>
    <col min="12" max="16384" width="11.42578125" style="2"/>
  </cols>
  <sheetData>
    <row r="1" spans="1:11" ht="31.5" x14ac:dyDescent="0.25">
      <c r="A1" s="9" t="s">
        <v>12</v>
      </c>
      <c r="B1" s="1"/>
      <c r="C1" s="1"/>
      <c r="D1" s="1"/>
      <c r="E1" s="1"/>
      <c r="F1" s="1"/>
      <c r="G1" s="1"/>
      <c r="H1" s="1"/>
      <c r="I1" s="1"/>
    </row>
    <row r="2" spans="1:11" ht="60" x14ac:dyDescent="0.25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4" t="s">
        <v>24</v>
      </c>
      <c r="G2" s="4" t="s">
        <v>23</v>
      </c>
      <c r="H2" s="4" t="s">
        <v>22</v>
      </c>
      <c r="I2" s="4" t="s">
        <v>20</v>
      </c>
      <c r="J2" s="4" t="s">
        <v>21</v>
      </c>
      <c r="K2" s="3" t="s">
        <v>10</v>
      </c>
    </row>
    <row r="3" spans="1:11" hidden="1" x14ac:dyDescent="0.25">
      <c r="A3" s="1"/>
      <c r="B3" s="1"/>
      <c r="C3" s="1">
        <v>1.21</v>
      </c>
      <c r="D3" s="1"/>
      <c r="E3" s="1"/>
      <c r="F3" s="1"/>
      <c r="G3" s="1"/>
      <c r="H3" s="1"/>
      <c r="I3" s="1">
        <v>12</v>
      </c>
      <c r="J3" s="2">
        <v>6</v>
      </c>
    </row>
    <row r="4" spans="1:11" ht="24" customHeight="1" x14ac:dyDescent="0.25">
      <c r="A4" s="1" t="s">
        <v>11</v>
      </c>
      <c r="B4" s="1">
        <v>1300</v>
      </c>
      <c r="C4" s="1">
        <f t="shared" ref="C4:C13" si="0">B4*$C$3</f>
        <v>1573</v>
      </c>
      <c r="D4" s="1">
        <v>1.35</v>
      </c>
      <c r="E4" s="5">
        <f t="shared" ref="E4:E11" si="1">C4*D4</f>
        <v>2123.5500000000002</v>
      </c>
      <c r="F4" s="1">
        <v>1.8</v>
      </c>
      <c r="G4" s="1">
        <v>1.3</v>
      </c>
      <c r="H4" s="13">
        <v>1.19</v>
      </c>
      <c r="I4" s="7">
        <f>C4*F4*G4/$I$3</f>
        <v>306.73500000000001</v>
      </c>
      <c r="J4" s="7">
        <f>C4*F4*H4/$J$3</f>
        <v>561.56100000000004</v>
      </c>
      <c r="K4" s="8">
        <f>C4*F4</f>
        <v>2831.4</v>
      </c>
    </row>
    <row r="5" spans="1:11" ht="26.25" customHeight="1" x14ac:dyDescent="0.25">
      <c r="A5" s="1" t="s">
        <v>30</v>
      </c>
      <c r="B5" s="1">
        <v>8000</v>
      </c>
      <c r="C5" s="1">
        <f t="shared" si="0"/>
        <v>9680</v>
      </c>
      <c r="D5" s="1">
        <v>1.35</v>
      </c>
      <c r="E5" s="5">
        <f t="shared" si="1"/>
        <v>13068</v>
      </c>
      <c r="F5" s="1">
        <v>1.7</v>
      </c>
      <c r="G5" s="1">
        <v>1.3</v>
      </c>
      <c r="H5" s="13">
        <v>1.19</v>
      </c>
      <c r="I5" s="7">
        <f t="shared" ref="I5:I11" si="2">C5*F5*G5/$I$3</f>
        <v>1782.7333333333333</v>
      </c>
      <c r="J5" s="7">
        <f t="shared" ref="J5:J11" si="3">C5*F5*H5/$J$3</f>
        <v>3263.7733333333331</v>
      </c>
      <c r="K5" s="8">
        <f>C5*F5</f>
        <v>16456</v>
      </c>
    </row>
    <row r="6" spans="1:11" ht="26.25" customHeight="1" x14ac:dyDescent="0.25">
      <c r="A6" s="1" t="s">
        <v>29</v>
      </c>
      <c r="B6" s="1">
        <v>2900</v>
      </c>
      <c r="C6" s="1">
        <f t="shared" si="0"/>
        <v>3509</v>
      </c>
      <c r="D6" s="1">
        <v>1.35</v>
      </c>
      <c r="E6" s="5">
        <f t="shared" si="1"/>
        <v>4737.1500000000005</v>
      </c>
      <c r="F6" s="1">
        <v>1.7</v>
      </c>
      <c r="G6" s="1">
        <v>1.3</v>
      </c>
      <c r="H6" s="13">
        <v>1.19</v>
      </c>
      <c r="I6" s="7">
        <f>C6*F6*G6/$I$3</f>
        <v>646.2408333333334</v>
      </c>
      <c r="J6" s="7">
        <f>C6*F6*H6/$J$3</f>
        <v>1183.1178333333335</v>
      </c>
      <c r="K6" s="8">
        <f>C6*F6</f>
        <v>5965.3</v>
      </c>
    </row>
    <row r="7" spans="1:11" ht="23.25" customHeight="1" x14ac:dyDescent="0.25">
      <c r="A7" s="1" t="s">
        <v>14</v>
      </c>
      <c r="B7" s="1">
        <v>9200</v>
      </c>
      <c r="C7" s="1">
        <f t="shared" si="0"/>
        <v>11132</v>
      </c>
      <c r="D7" s="1">
        <v>1.35</v>
      </c>
      <c r="E7" s="5">
        <f t="shared" si="1"/>
        <v>15028.2</v>
      </c>
      <c r="F7" s="1">
        <v>1.7</v>
      </c>
      <c r="G7" s="1">
        <v>1.3</v>
      </c>
      <c r="H7" s="13">
        <v>1.19</v>
      </c>
      <c r="I7" s="7">
        <f t="shared" si="2"/>
        <v>2050.143333333333</v>
      </c>
      <c r="J7" s="7">
        <f t="shared" si="3"/>
        <v>3753.3393333333329</v>
      </c>
      <c r="K7" s="8">
        <f t="shared" ref="K7:K11" si="4">C7*F7</f>
        <v>18924.399999999998</v>
      </c>
    </row>
    <row r="8" spans="1:11" ht="23.25" customHeight="1" x14ac:dyDescent="0.25">
      <c r="A8" s="1" t="s">
        <v>31</v>
      </c>
      <c r="B8" s="1">
        <v>8530</v>
      </c>
      <c r="C8" s="1">
        <f t="shared" si="0"/>
        <v>10321.299999999999</v>
      </c>
      <c r="D8" s="1">
        <v>1.35</v>
      </c>
      <c r="E8" s="5">
        <f t="shared" si="1"/>
        <v>13933.754999999999</v>
      </c>
      <c r="F8" s="1">
        <v>1.7</v>
      </c>
      <c r="G8" s="1">
        <v>1.3</v>
      </c>
      <c r="H8" s="13">
        <v>1.19</v>
      </c>
      <c r="I8" s="7">
        <f>C8*F8*G8/$I$3</f>
        <v>1900.8394166666667</v>
      </c>
      <c r="J8" s="7">
        <f>C8*F8*H8/$J$3</f>
        <v>3479.9983166666661</v>
      </c>
      <c r="K8" s="8">
        <f>C8*F8</f>
        <v>17546.21</v>
      </c>
    </row>
    <row r="9" spans="1:11" ht="23.25" customHeight="1" x14ac:dyDescent="0.25">
      <c r="A9" s="1" t="s">
        <v>27</v>
      </c>
      <c r="B9" s="1">
        <v>7600</v>
      </c>
      <c r="C9" s="1">
        <f t="shared" si="0"/>
        <v>9196</v>
      </c>
      <c r="D9" s="1">
        <v>1.35</v>
      </c>
      <c r="E9" s="5">
        <f t="shared" si="1"/>
        <v>12414.6</v>
      </c>
      <c r="F9" s="1">
        <v>1.7</v>
      </c>
      <c r="G9" s="1">
        <v>1.3</v>
      </c>
      <c r="H9" s="13">
        <v>1.19</v>
      </c>
      <c r="I9" s="7">
        <f t="shared" si="2"/>
        <v>1693.5966666666666</v>
      </c>
      <c r="J9" s="7">
        <f t="shared" si="3"/>
        <v>3100.5846666666662</v>
      </c>
      <c r="K9" s="8">
        <f t="shared" si="4"/>
        <v>15633.199999999999</v>
      </c>
    </row>
    <row r="10" spans="1:11" ht="30" x14ac:dyDescent="0.25">
      <c r="A10" s="17" t="s">
        <v>32</v>
      </c>
      <c r="B10" s="1">
        <v>7000</v>
      </c>
      <c r="C10" s="1">
        <f t="shared" si="0"/>
        <v>8470</v>
      </c>
      <c r="D10" s="1">
        <v>1.35</v>
      </c>
      <c r="E10" s="5">
        <f t="shared" si="1"/>
        <v>11434.5</v>
      </c>
      <c r="F10" s="1">
        <v>1.75</v>
      </c>
      <c r="G10" s="1">
        <v>1.3</v>
      </c>
      <c r="H10" s="13">
        <v>1.19</v>
      </c>
      <c r="I10" s="7">
        <f t="shared" si="2"/>
        <v>1605.7708333333333</v>
      </c>
      <c r="J10" s="7">
        <f t="shared" si="3"/>
        <v>2939.7958333333331</v>
      </c>
      <c r="K10" s="8">
        <f t="shared" si="4"/>
        <v>14822.5</v>
      </c>
    </row>
    <row r="11" spans="1:11" ht="23.25" customHeight="1" x14ac:dyDescent="0.25">
      <c r="A11" s="1" t="s">
        <v>26</v>
      </c>
      <c r="B11" s="1">
        <v>2100</v>
      </c>
      <c r="C11" s="1">
        <f t="shared" si="0"/>
        <v>2541</v>
      </c>
      <c r="D11" s="1">
        <v>1.35</v>
      </c>
      <c r="E11" s="5">
        <f t="shared" si="1"/>
        <v>3430.3500000000004</v>
      </c>
      <c r="F11" s="1">
        <v>1.75</v>
      </c>
      <c r="G11" s="1">
        <v>1.3</v>
      </c>
      <c r="H11" s="13">
        <v>1.19</v>
      </c>
      <c r="I11" s="7">
        <f t="shared" si="2"/>
        <v>481.73125000000005</v>
      </c>
      <c r="J11" s="7">
        <f t="shared" si="3"/>
        <v>881.93874999999991</v>
      </c>
      <c r="K11" s="8">
        <f t="shared" si="4"/>
        <v>4446.75</v>
      </c>
    </row>
    <row r="12" spans="1:11" ht="23.25" customHeight="1" x14ac:dyDescent="0.25">
      <c r="A12" s="1" t="s">
        <v>40</v>
      </c>
      <c r="B12" s="1">
        <v>3470</v>
      </c>
      <c r="C12" s="1">
        <f t="shared" si="0"/>
        <v>4198.7</v>
      </c>
      <c r="D12" s="1">
        <v>1.35</v>
      </c>
      <c r="E12" s="5">
        <f t="shared" ref="E12:E13" si="5">C12*D12</f>
        <v>5668.2449999999999</v>
      </c>
      <c r="F12" s="1">
        <v>1.64</v>
      </c>
      <c r="G12" s="1">
        <v>1.3</v>
      </c>
      <c r="H12" s="13">
        <v>1.19</v>
      </c>
      <c r="I12" s="7">
        <f t="shared" ref="I12:I13" si="6">C12*F12*G12/$I$3</f>
        <v>745.9690333333333</v>
      </c>
      <c r="J12" s="7">
        <f t="shared" ref="J12:J13" si="7">C12*F12*H12/$J$3</f>
        <v>1365.6971533333333</v>
      </c>
      <c r="K12" s="8">
        <f t="shared" ref="K12:K13" si="8">C12*F12</f>
        <v>6885.8679999999995</v>
      </c>
    </row>
    <row r="13" spans="1:11" ht="23.25" customHeight="1" x14ac:dyDescent="0.25">
      <c r="A13" s="1" t="s">
        <v>42</v>
      </c>
      <c r="B13" s="1">
        <v>2240</v>
      </c>
      <c r="C13" s="1">
        <f t="shared" si="0"/>
        <v>2710.4</v>
      </c>
      <c r="D13" s="1">
        <v>1.35</v>
      </c>
      <c r="E13" s="5">
        <f t="shared" si="5"/>
        <v>3659.0400000000004</v>
      </c>
      <c r="F13" s="1">
        <v>1.65</v>
      </c>
      <c r="G13" s="1">
        <v>1.3</v>
      </c>
      <c r="H13" s="13">
        <v>1.19</v>
      </c>
      <c r="I13" s="7">
        <f t="shared" si="6"/>
        <v>484.48399999999998</v>
      </c>
      <c r="J13" s="7">
        <f t="shared" si="7"/>
        <v>886.97839999999997</v>
      </c>
      <c r="K13" s="8">
        <f t="shared" si="8"/>
        <v>4472.16</v>
      </c>
    </row>
    <row r="14" spans="1:11" x14ac:dyDescent="0.25">
      <c r="C14" s="1"/>
      <c r="D14" s="1"/>
      <c r="E14" s="5"/>
      <c r="F14" s="1"/>
      <c r="G14" s="1"/>
      <c r="H14" s="13"/>
      <c r="I14" s="7"/>
      <c r="J14" s="7"/>
      <c r="K14" s="8"/>
    </row>
    <row r="15" spans="1:11" ht="30" x14ac:dyDescent="0.25">
      <c r="A15" s="17" t="s">
        <v>37</v>
      </c>
      <c r="B15" s="1">
        <v>30078</v>
      </c>
      <c r="C15" s="1">
        <f t="shared" ref="C15:C17" si="9">B15*$C$3</f>
        <v>36394.379999999997</v>
      </c>
      <c r="D15" s="1">
        <v>1.35</v>
      </c>
      <c r="E15" s="5">
        <f t="shared" ref="E15:E18" si="10">C15*D15</f>
        <v>49132.413</v>
      </c>
      <c r="F15" s="1">
        <v>1.58</v>
      </c>
      <c r="G15" s="1">
        <v>1.3</v>
      </c>
      <c r="H15" s="13">
        <v>1.19</v>
      </c>
      <c r="I15" s="7">
        <f>C15*F15*G15/$I$3</f>
        <v>6229.5047100000002</v>
      </c>
      <c r="J15" s="7">
        <f>C15*F15*H15/$J$3</f>
        <v>11404.785545999999</v>
      </c>
      <c r="K15" s="8">
        <f t="shared" ref="K15:K21" si="11">C15*F15</f>
        <v>57503.1204</v>
      </c>
    </row>
    <row r="16" spans="1:11" ht="30" x14ac:dyDescent="0.25">
      <c r="A16" s="17" t="s">
        <v>36</v>
      </c>
      <c r="B16" s="1">
        <v>31500</v>
      </c>
      <c r="C16" s="1">
        <f t="shared" si="9"/>
        <v>38115</v>
      </c>
      <c r="D16" s="1">
        <v>1.35</v>
      </c>
      <c r="E16" s="5">
        <f t="shared" si="10"/>
        <v>51455.25</v>
      </c>
      <c r="F16" s="1">
        <v>1.6</v>
      </c>
      <c r="G16" s="1">
        <v>1.3</v>
      </c>
      <c r="H16" s="13">
        <v>1.19</v>
      </c>
      <c r="I16" s="7">
        <f>C16*F16*G16/$I$3</f>
        <v>6606.5999999999995</v>
      </c>
      <c r="J16" s="7">
        <f>C16*F16*H16/$J$3</f>
        <v>12095.159999999998</v>
      </c>
      <c r="K16" s="8">
        <f t="shared" si="11"/>
        <v>60984</v>
      </c>
    </row>
    <row r="17" spans="1:11" ht="25.5" customHeight="1" x14ac:dyDescent="0.25">
      <c r="A17" s="17" t="s">
        <v>39</v>
      </c>
      <c r="B17" s="1">
        <v>28900</v>
      </c>
      <c r="C17" s="1">
        <f t="shared" si="9"/>
        <v>34969</v>
      </c>
      <c r="D17" s="1">
        <v>1.35</v>
      </c>
      <c r="E17" s="5">
        <f t="shared" ref="E17" si="12">C17*D17</f>
        <v>47208.15</v>
      </c>
      <c r="F17" s="1">
        <v>1.6</v>
      </c>
      <c r="G17" s="1">
        <v>1.3</v>
      </c>
      <c r="H17" s="13">
        <v>1.19</v>
      </c>
      <c r="I17" s="7">
        <f>C17*F17*G17/$I$3</f>
        <v>6061.293333333334</v>
      </c>
      <c r="J17" s="7">
        <f>C17*F17*H17/$J$3</f>
        <v>11096.829333333333</v>
      </c>
      <c r="K17" s="8">
        <f t="shared" si="11"/>
        <v>55950.400000000001</v>
      </c>
    </row>
    <row r="18" spans="1:11" ht="26.25" customHeight="1" x14ac:dyDescent="0.25">
      <c r="A18" s="1" t="s">
        <v>17</v>
      </c>
      <c r="B18" s="1"/>
      <c r="C18" s="1">
        <v>50000</v>
      </c>
      <c r="D18" s="1">
        <v>1.35</v>
      </c>
      <c r="E18" s="5">
        <f t="shared" si="10"/>
        <v>67500</v>
      </c>
      <c r="F18" s="1">
        <v>1.2</v>
      </c>
      <c r="G18" s="1">
        <v>1.3</v>
      </c>
      <c r="H18" s="13">
        <v>1.19</v>
      </c>
      <c r="I18" s="7">
        <f t="shared" ref="I18:I25" si="13">C18*F18*G18/$I$3</f>
        <v>6500</v>
      </c>
      <c r="J18" s="7">
        <f t="shared" ref="J18:J20" si="14">C18*F18*H18/$J$3</f>
        <v>11900</v>
      </c>
      <c r="K18" s="8">
        <f t="shared" si="11"/>
        <v>60000</v>
      </c>
    </row>
    <row r="19" spans="1:11" x14ac:dyDescent="0.25">
      <c r="A19" s="17" t="s">
        <v>34</v>
      </c>
      <c r="B19" s="1">
        <v>26700</v>
      </c>
      <c r="C19" s="1">
        <f>B19*$C$3</f>
        <v>32307</v>
      </c>
      <c r="D19" s="1">
        <v>1.35</v>
      </c>
      <c r="E19" s="5">
        <f>C19*D19</f>
        <v>43614.450000000004</v>
      </c>
      <c r="F19" s="1">
        <v>1.57</v>
      </c>
      <c r="G19" s="1">
        <v>1.3</v>
      </c>
      <c r="H19" s="13">
        <v>1.19</v>
      </c>
      <c r="I19" s="7">
        <f t="shared" si="13"/>
        <v>5494.8822500000015</v>
      </c>
      <c r="J19" s="7">
        <f t="shared" si="14"/>
        <v>10059.861350000001</v>
      </c>
      <c r="K19" s="8">
        <f t="shared" si="11"/>
        <v>50721.990000000005</v>
      </c>
    </row>
    <row r="20" spans="1:11" ht="18.75" customHeight="1" x14ac:dyDescent="0.25">
      <c r="A20" s="1" t="s">
        <v>35</v>
      </c>
      <c r="B20" s="1">
        <v>29500</v>
      </c>
      <c r="C20" s="1">
        <f>B20*$C$3</f>
        <v>35695</v>
      </c>
      <c r="D20" s="1">
        <v>1.35</v>
      </c>
      <c r="E20" s="5">
        <f t="shared" ref="E20" si="15">C20*D20</f>
        <v>48188.25</v>
      </c>
      <c r="F20" s="1">
        <v>1.6</v>
      </c>
      <c r="G20" s="1">
        <v>1.3</v>
      </c>
      <c r="H20" s="13">
        <v>1.19</v>
      </c>
      <c r="I20" s="7">
        <f t="shared" si="13"/>
        <v>6187.1333333333341</v>
      </c>
      <c r="J20" s="7">
        <f t="shared" si="14"/>
        <v>11327.213333333333</v>
      </c>
      <c r="K20" s="8">
        <f t="shared" si="11"/>
        <v>57112</v>
      </c>
    </row>
    <row r="21" spans="1:11" ht="30" x14ac:dyDescent="0.25">
      <c r="A21" s="17" t="s">
        <v>38</v>
      </c>
      <c r="B21" s="1">
        <v>27900</v>
      </c>
      <c r="C21" s="1">
        <f>B21*$C$3</f>
        <v>33759</v>
      </c>
      <c r="D21" s="1">
        <v>1.35</v>
      </c>
      <c r="E21" s="5">
        <f>C21*D21</f>
        <v>45574.65</v>
      </c>
      <c r="F21" s="1">
        <v>1.595</v>
      </c>
      <c r="G21" s="1">
        <v>1.3</v>
      </c>
      <c r="H21" s="13">
        <v>1.19</v>
      </c>
      <c r="I21" s="7">
        <f t="shared" ref="I21" si="16">C21*F21*G21/$I$3</f>
        <v>5833.2738749999999</v>
      </c>
      <c r="J21" s="7">
        <f t="shared" ref="J21" si="17">C21*F21*H21/$J$3</f>
        <v>10679.378325</v>
      </c>
      <c r="K21" s="8">
        <f t="shared" si="11"/>
        <v>53845.604999999996</v>
      </c>
    </row>
    <row r="22" spans="1:11" x14ac:dyDescent="0.25">
      <c r="A22" s="17"/>
      <c r="B22" s="1"/>
      <c r="C22" s="1"/>
      <c r="D22" s="1"/>
      <c r="E22" s="5"/>
      <c r="F22" s="1"/>
      <c r="G22" s="1"/>
      <c r="H22" s="13"/>
      <c r="I22" s="7"/>
      <c r="J22" s="7"/>
      <c r="K22" s="8"/>
    </row>
    <row r="23" spans="1:11" x14ac:dyDescent="0.25">
      <c r="A23" s="17" t="s">
        <v>41</v>
      </c>
      <c r="B23" s="1">
        <v>39326</v>
      </c>
      <c r="C23" s="1">
        <f t="shared" ref="C23" si="18">B23*$C$3</f>
        <v>47584.46</v>
      </c>
      <c r="D23" s="1">
        <v>1.35</v>
      </c>
      <c r="E23" s="5">
        <f t="shared" ref="E23" si="19">C23*D23</f>
        <v>64239.021000000001</v>
      </c>
      <c r="F23" s="1">
        <v>1.56</v>
      </c>
      <c r="G23" s="1">
        <v>1.3</v>
      </c>
      <c r="H23" s="13">
        <v>1.19</v>
      </c>
      <c r="I23" s="7">
        <f t="shared" ref="I23" si="20">C23*F23*G23/$I$3</f>
        <v>8041.7737400000005</v>
      </c>
      <c r="J23" s="7">
        <f t="shared" ref="J23" si="21">C23*F23*H23/$J$3</f>
        <v>14722.631923999999</v>
      </c>
      <c r="K23" s="8">
        <f t="shared" ref="K23" si="22">C23*F23</f>
        <v>74231.757599999997</v>
      </c>
    </row>
    <row r="24" spans="1:11" x14ac:dyDescent="0.25">
      <c r="A24" s="1"/>
      <c r="B24" s="1"/>
      <c r="C24" s="1"/>
      <c r="D24" s="1"/>
      <c r="E24" s="5"/>
      <c r="F24" s="1"/>
      <c r="G24" s="14"/>
      <c r="H24" s="13"/>
      <c r="I24" s="16"/>
      <c r="J24" s="16"/>
      <c r="K24" s="8"/>
    </row>
    <row r="25" spans="1:11" x14ac:dyDescent="0.25">
      <c r="A25" s="1" t="s">
        <v>18</v>
      </c>
      <c r="B25" s="1">
        <v>31200</v>
      </c>
      <c r="C25" s="1">
        <f t="shared" ref="C25" si="23">B25*$C$3</f>
        <v>37752</v>
      </c>
      <c r="D25" s="1">
        <v>1.3</v>
      </c>
      <c r="E25" s="5">
        <f t="shared" ref="E25:E26" si="24">C25*D25</f>
        <v>49077.599999999999</v>
      </c>
      <c r="F25" s="1">
        <v>1.57</v>
      </c>
      <c r="G25" s="1">
        <v>1.3</v>
      </c>
      <c r="H25" s="13">
        <v>1.19</v>
      </c>
      <c r="I25" s="7">
        <f t="shared" si="13"/>
        <v>6420.9859999999999</v>
      </c>
      <c r="J25" s="7">
        <f>C25*F25*H25/$J$3</f>
        <v>11755.3436</v>
      </c>
      <c r="K25" s="8">
        <f>C25*F25</f>
        <v>59270.64</v>
      </c>
    </row>
    <row r="26" spans="1:11" x14ac:dyDescent="0.25">
      <c r="A26" s="1" t="s">
        <v>19</v>
      </c>
      <c r="B26" s="1">
        <v>38000</v>
      </c>
      <c r="C26" s="1">
        <f>B26*$C$3</f>
        <v>45980</v>
      </c>
      <c r="D26" s="1">
        <v>1.32</v>
      </c>
      <c r="E26" s="5">
        <f t="shared" si="24"/>
        <v>60693.600000000006</v>
      </c>
      <c r="F26" s="1">
        <v>1.57</v>
      </c>
      <c r="G26" s="1">
        <v>1.3</v>
      </c>
      <c r="H26" s="13">
        <v>1.19</v>
      </c>
      <c r="I26" s="7">
        <f>C26*F26*G26/$I$3</f>
        <v>7820.4316666666673</v>
      </c>
      <c r="J26" s="7">
        <f>C26*F26*H26/$J$3</f>
        <v>14317.405666666667</v>
      </c>
      <c r="K26" s="8">
        <f>C26*F26</f>
        <v>72188.600000000006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96E4E-CCD2-44D1-9EF8-AC472936A641}">
  <dimension ref="A1:K33"/>
  <sheetViews>
    <sheetView workbookViewId="0">
      <selection activeCell="O7" sqref="O7"/>
    </sheetView>
  </sheetViews>
  <sheetFormatPr baseColWidth="10" defaultColWidth="11.42578125" defaultRowHeight="15" x14ac:dyDescent="0.25"/>
  <cols>
    <col min="1" max="1" width="56.85546875" style="2" bestFit="1" customWidth="1"/>
    <col min="2" max="2" width="12.5703125" style="2" hidden="1" customWidth="1"/>
    <col min="3" max="3" width="11.5703125" style="2" hidden="1" customWidth="1"/>
    <col min="4" max="4" width="15.28515625" style="2" hidden="1" customWidth="1"/>
    <col min="5" max="5" width="10.42578125" style="2" hidden="1" customWidth="1"/>
    <col min="6" max="6" width="11.28515625" style="2" hidden="1" customWidth="1"/>
    <col min="7" max="7" width="12.28515625" style="2" hidden="1" customWidth="1"/>
    <col min="8" max="8" width="9.85546875" style="2" hidden="1" customWidth="1"/>
    <col min="9" max="10" width="14" style="2" customWidth="1"/>
    <col min="11" max="11" width="13.7109375" style="2" bestFit="1" customWidth="1"/>
    <col min="12" max="16384" width="11.42578125" style="2"/>
  </cols>
  <sheetData>
    <row r="1" spans="1:11" ht="31.5" x14ac:dyDescent="0.25">
      <c r="A1" s="9" t="s">
        <v>12</v>
      </c>
      <c r="B1" s="1"/>
      <c r="C1" s="1"/>
      <c r="D1" s="1"/>
      <c r="E1" s="1"/>
      <c r="F1" s="1"/>
      <c r="G1" s="1"/>
      <c r="H1" s="1"/>
      <c r="I1" s="1"/>
    </row>
    <row r="2" spans="1:11" ht="60" x14ac:dyDescent="0.25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4" t="s">
        <v>24</v>
      </c>
      <c r="G2" s="4" t="s">
        <v>23</v>
      </c>
      <c r="H2" s="4" t="s">
        <v>22</v>
      </c>
      <c r="I2" s="4" t="s">
        <v>20</v>
      </c>
      <c r="J2" s="4" t="s">
        <v>21</v>
      </c>
      <c r="K2" s="3" t="s">
        <v>10</v>
      </c>
    </row>
    <row r="3" spans="1:11" hidden="1" x14ac:dyDescent="0.25">
      <c r="A3" s="1"/>
      <c r="B3" s="1"/>
      <c r="C3" s="1">
        <v>1.21</v>
      </c>
      <c r="D3" s="1"/>
      <c r="E3" s="1"/>
      <c r="F3" s="1"/>
      <c r="G3" s="1"/>
      <c r="H3" s="1"/>
      <c r="I3" s="1">
        <v>12</v>
      </c>
      <c r="J3" s="2">
        <v>6</v>
      </c>
    </row>
    <row r="4" spans="1:11" ht="24" customHeight="1" x14ac:dyDescent="0.25">
      <c r="A4" s="1" t="s">
        <v>11</v>
      </c>
      <c r="B4" s="1">
        <v>2500</v>
      </c>
      <c r="C4" s="1">
        <f t="shared" ref="C4:C18" si="0">B4*$C$3</f>
        <v>3025</v>
      </c>
      <c r="D4" s="1">
        <v>1.35</v>
      </c>
      <c r="E4" s="5">
        <f t="shared" ref="E4:E17" si="1">C4*D4</f>
        <v>4083.7500000000005</v>
      </c>
      <c r="F4" s="1">
        <v>1.8</v>
      </c>
      <c r="G4" s="1">
        <v>1.3</v>
      </c>
      <c r="H4" s="13">
        <v>1.19</v>
      </c>
      <c r="I4" s="7">
        <f>C4*F4*G4/$I$3</f>
        <v>589.875</v>
      </c>
      <c r="J4" s="7">
        <f>C4*F4*H4/$J$3</f>
        <v>1079.925</v>
      </c>
      <c r="K4" s="8">
        <f>C4*F4</f>
        <v>5445</v>
      </c>
    </row>
    <row r="5" spans="1:11" ht="26.25" customHeight="1" x14ac:dyDescent="0.25">
      <c r="A5" s="1" t="s">
        <v>30</v>
      </c>
      <c r="B5" s="1">
        <v>9350</v>
      </c>
      <c r="C5" s="1">
        <f t="shared" si="0"/>
        <v>11313.5</v>
      </c>
      <c r="D5" s="1">
        <v>1.35</v>
      </c>
      <c r="E5" s="5">
        <f t="shared" si="1"/>
        <v>15273.225</v>
      </c>
      <c r="F5" s="1">
        <v>1.7</v>
      </c>
      <c r="G5" s="1">
        <v>1.3</v>
      </c>
      <c r="H5" s="13">
        <v>1.19</v>
      </c>
      <c r="I5" s="7">
        <f t="shared" ref="I5:I17" si="2">C5*F5*G5/$I$3</f>
        <v>2083.5695833333334</v>
      </c>
      <c r="J5" s="7">
        <f t="shared" ref="J5:J17" si="3">C5*F5*H5/$J$3</f>
        <v>3814.5350833333337</v>
      </c>
      <c r="K5" s="8">
        <f>C5*F5</f>
        <v>19232.95</v>
      </c>
    </row>
    <row r="6" spans="1:11" ht="26.25" customHeight="1" x14ac:dyDescent="0.25">
      <c r="A6" s="1" t="s">
        <v>29</v>
      </c>
      <c r="B6" s="1">
        <v>3300</v>
      </c>
      <c r="C6" s="1">
        <f t="shared" si="0"/>
        <v>3993</v>
      </c>
      <c r="D6" s="1">
        <v>1.35</v>
      </c>
      <c r="E6" s="5">
        <f t="shared" si="1"/>
        <v>5390.55</v>
      </c>
      <c r="F6" s="1">
        <v>1.7</v>
      </c>
      <c r="G6" s="1">
        <v>1.3</v>
      </c>
      <c r="H6" s="13">
        <v>1.19</v>
      </c>
      <c r="I6" s="7">
        <f>C6*F6*G6/$I$3</f>
        <v>735.37749999999994</v>
      </c>
      <c r="J6" s="7">
        <f>C6*F6*H6/$J$3</f>
        <v>1346.3064999999999</v>
      </c>
      <c r="K6" s="8">
        <f>C6*F6</f>
        <v>6788.0999999999995</v>
      </c>
    </row>
    <row r="7" spans="1:11" ht="26.25" customHeight="1" x14ac:dyDescent="0.25">
      <c r="A7" s="1" t="s">
        <v>44</v>
      </c>
      <c r="B7" s="1">
        <v>3900</v>
      </c>
      <c r="C7" s="1">
        <f t="shared" ref="C7" si="4">B7*$C$3</f>
        <v>4719</v>
      </c>
      <c r="D7" s="1">
        <v>1.35</v>
      </c>
      <c r="E7" s="5">
        <f t="shared" ref="E7" si="5">C7*D7</f>
        <v>6370.6500000000005</v>
      </c>
      <c r="F7" s="1">
        <v>1.7</v>
      </c>
      <c r="G7" s="1">
        <v>1.3</v>
      </c>
      <c r="H7" s="13">
        <v>1.19</v>
      </c>
      <c r="I7" s="7">
        <f t="shared" ref="I7" si="6">C7*F7*G7/$I$3</f>
        <v>869.08249999999998</v>
      </c>
      <c r="J7" s="7">
        <f t="shared" ref="J7" si="7">C7*F7*H7/$J$3</f>
        <v>1591.0895</v>
      </c>
      <c r="K7" s="8">
        <f>C7*F7</f>
        <v>8022.3</v>
      </c>
    </row>
    <row r="8" spans="1:11" ht="23.25" customHeight="1" x14ac:dyDescent="0.25">
      <c r="A8" s="1" t="s">
        <v>14</v>
      </c>
      <c r="B8" s="1">
        <v>12000</v>
      </c>
      <c r="C8" s="1">
        <f t="shared" si="0"/>
        <v>14520</v>
      </c>
      <c r="D8" s="1">
        <v>1.35</v>
      </c>
      <c r="E8" s="5">
        <f t="shared" si="1"/>
        <v>19602</v>
      </c>
      <c r="F8" s="1">
        <v>1.7</v>
      </c>
      <c r="G8" s="1">
        <v>1.3</v>
      </c>
      <c r="H8" s="13">
        <v>1.19</v>
      </c>
      <c r="I8" s="7">
        <f t="shared" si="2"/>
        <v>2674.1</v>
      </c>
      <c r="J8" s="7">
        <f t="shared" si="3"/>
        <v>4895.66</v>
      </c>
      <c r="K8" s="8">
        <f t="shared" ref="K8:K17" si="8">C8*F8</f>
        <v>24684</v>
      </c>
    </row>
    <row r="9" spans="1:11" ht="23.25" customHeight="1" x14ac:dyDescent="0.25">
      <c r="A9" s="1" t="s">
        <v>31</v>
      </c>
      <c r="B9" s="1">
        <v>10660</v>
      </c>
      <c r="C9" s="1">
        <f t="shared" si="0"/>
        <v>12898.6</v>
      </c>
      <c r="D9" s="1">
        <v>1.35</v>
      </c>
      <c r="E9" s="5">
        <f t="shared" si="1"/>
        <v>17413.11</v>
      </c>
      <c r="F9" s="1">
        <v>1.7</v>
      </c>
      <c r="G9" s="1">
        <v>1.3</v>
      </c>
      <c r="H9" s="13">
        <v>1.19</v>
      </c>
      <c r="I9" s="7">
        <f>C9*F9*G9/$I$3</f>
        <v>2375.4921666666664</v>
      </c>
      <c r="J9" s="7">
        <f>C9*F9*H9/$J$3</f>
        <v>4348.9779666666664</v>
      </c>
      <c r="K9" s="8">
        <f>C9*F9</f>
        <v>21927.62</v>
      </c>
    </row>
    <row r="10" spans="1:11" ht="23.25" customHeight="1" x14ac:dyDescent="0.25">
      <c r="A10" s="1" t="s">
        <v>27</v>
      </c>
      <c r="B10" s="1">
        <v>9100</v>
      </c>
      <c r="C10" s="1">
        <f t="shared" si="0"/>
        <v>11011</v>
      </c>
      <c r="D10" s="1">
        <v>1.35</v>
      </c>
      <c r="E10" s="5">
        <f t="shared" si="1"/>
        <v>14864.85</v>
      </c>
      <c r="F10" s="1">
        <v>1.7</v>
      </c>
      <c r="G10" s="1">
        <v>1.3</v>
      </c>
      <c r="H10" s="13">
        <v>1.19</v>
      </c>
      <c r="I10" s="7">
        <f t="shared" si="2"/>
        <v>2027.8591666666669</v>
      </c>
      <c r="J10" s="7">
        <f t="shared" si="3"/>
        <v>3712.5421666666666</v>
      </c>
      <c r="K10" s="8">
        <f t="shared" si="8"/>
        <v>18718.7</v>
      </c>
    </row>
    <row r="11" spans="1:11" ht="23.25" customHeight="1" x14ac:dyDescent="0.25">
      <c r="A11" s="1" t="s">
        <v>50</v>
      </c>
      <c r="B11" s="1">
        <v>11600</v>
      </c>
      <c r="C11" s="1">
        <f t="shared" si="0"/>
        <v>14036</v>
      </c>
      <c r="D11" s="1">
        <v>1.35</v>
      </c>
      <c r="E11" s="5">
        <f t="shared" ref="E11" si="9">C11*D11</f>
        <v>18948.600000000002</v>
      </c>
      <c r="F11" s="1">
        <v>1.63</v>
      </c>
      <c r="G11" s="1">
        <v>1.3</v>
      </c>
      <c r="H11" s="13">
        <v>1.19</v>
      </c>
      <c r="I11" s="7">
        <f>C11*F11*G11/$I$3</f>
        <v>2478.5236666666665</v>
      </c>
      <c r="J11" s="7">
        <f>C11*F11*H11/$J$3</f>
        <v>4537.6048666666666</v>
      </c>
      <c r="K11" s="8">
        <f>C11*F11</f>
        <v>22878.68</v>
      </c>
    </row>
    <row r="12" spans="1:11" ht="23.25" customHeight="1" x14ac:dyDescent="0.25">
      <c r="A12" s="1" t="s">
        <v>49</v>
      </c>
      <c r="B12" s="1">
        <v>14000</v>
      </c>
      <c r="C12" s="1">
        <f t="shared" si="0"/>
        <v>16940</v>
      </c>
      <c r="D12" s="1">
        <v>1.35</v>
      </c>
      <c r="E12" s="5">
        <f t="shared" ref="E12" si="10">C12*D12</f>
        <v>22869</v>
      </c>
      <c r="F12" s="1">
        <v>1.59</v>
      </c>
      <c r="G12" s="1">
        <v>1.3</v>
      </c>
      <c r="H12" s="13">
        <v>1.19</v>
      </c>
      <c r="I12" s="7">
        <f>C12*F12*G12/$I$3</f>
        <v>2917.9150000000004</v>
      </c>
      <c r="J12" s="7">
        <f>C12*F12*H12/$J$3</f>
        <v>5342.0290000000005</v>
      </c>
      <c r="K12" s="8">
        <f>C12*F12</f>
        <v>26934.600000000002</v>
      </c>
    </row>
    <row r="13" spans="1:11" ht="25.5" customHeight="1" x14ac:dyDescent="0.25">
      <c r="A13" s="17" t="s">
        <v>47</v>
      </c>
      <c r="B13" s="1">
        <v>9350</v>
      </c>
      <c r="C13" s="1">
        <f t="shared" si="0"/>
        <v>11313.5</v>
      </c>
      <c r="D13" s="1">
        <v>1.35</v>
      </c>
      <c r="E13" s="5">
        <f t="shared" si="1"/>
        <v>15273.225</v>
      </c>
      <c r="F13" s="1">
        <v>1.7</v>
      </c>
      <c r="G13" s="1">
        <v>1.3</v>
      </c>
      <c r="H13" s="13">
        <v>1.19</v>
      </c>
      <c r="I13" s="7">
        <f t="shared" si="2"/>
        <v>2083.5695833333334</v>
      </c>
      <c r="J13" s="7">
        <f t="shared" si="3"/>
        <v>3814.5350833333337</v>
      </c>
      <c r="K13" s="8">
        <f t="shared" si="8"/>
        <v>19232.95</v>
      </c>
    </row>
    <row r="14" spans="1:11" ht="17.25" customHeight="1" x14ac:dyDescent="0.25">
      <c r="A14" s="17" t="s">
        <v>45</v>
      </c>
      <c r="B14" s="1">
        <v>2150</v>
      </c>
      <c r="C14" s="1">
        <f t="shared" si="0"/>
        <v>2601.5</v>
      </c>
      <c r="D14" s="1">
        <v>1.35</v>
      </c>
      <c r="E14" s="5">
        <f t="shared" ref="E14" si="11">C14*D14</f>
        <v>3512.0250000000001</v>
      </c>
      <c r="F14" s="1">
        <v>1.7</v>
      </c>
      <c r="G14" s="1">
        <v>1.3</v>
      </c>
      <c r="H14" s="13">
        <v>1.19</v>
      </c>
      <c r="I14" s="7">
        <f t="shared" ref="I14" si="12">C14*F14*G14/$I$3</f>
        <v>479.10958333333338</v>
      </c>
      <c r="J14" s="7">
        <f t="shared" ref="J14" si="13">C14*F14*H14/$J$3</f>
        <v>877.13908333333336</v>
      </c>
      <c r="K14" s="8">
        <f t="shared" ref="K14" si="14">C14*F14</f>
        <v>4422.55</v>
      </c>
    </row>
    <row r="15" spans="1:11" ht="23.25" customHeight="1" x14ac:dyDescent="0.25">
      <c r="A15" s="1" t="s">
        <v>43</v>
      </c>
      <c r="B15" s="1">
        <v>2800</v>
      </c>
      <c r="C15" s="1">
        <f t="shared" si="0"/>
        <v>3388</v>
      </c>
      <c r="D15" s="1">
        <v>1.35</v>
      </c>
      <c r="E15" s="5">
        <f t="shared" si="1"/>
        <v>4573.8</v>
      </c>
      <c r="F15" s="1">
        <v>1.7</v>
      </c>
      <c r="G15" s="1">
        <v>1.3</v>
      </c>
      <c r="H15" s="13">
        <v>1.19</v>
      </c>
      <c r="I15" s="7">
        <f t="shared" si="2"/>
        <v>623.95666666666659</v>
      </c>
      <c r="J15" s="7">
        <f t="shared" si="3"/>
        <v>1142.3206666666665</v>
      </c>
      <c r="K15" s="8">
        <f t="shared" si="8"/>
        <v>5759.5999999999995</v>
      </c>
    </row>
    <row r="16" spans="1:11" ht="23.25" customHeight="1" x14ac:dyDescent="0.25">
      <c r="A16" s="1" t="s">
        <v>40</v>
      </c>
      <c r="B16" s="1">
        <v>3600</v>
      </c>
      <c r="C16" s="1">
        <f t="shared" si="0"/>
        <v>4356</v>
      </c>
      <c r="D16" s="1">
        <v>1.35</v>
      </c>
      <c r="E16" s="5">
        <f t="shared" si="1"/>
        <v>5880.6</v>
      </c>
      <c r="F16" s="1">
        <v>1.64</v>
      </c>
      <c r="G16" s="1">
        <v>1.3</v>
      </c>
      <c r="H16" s="13">
        <v>1.19</v>
      </c>
      <c r="I16" s="7">
        <f t="shared" si="2"/>
        <v>773.91600000000005</v>
      </c>
      <c r="J16" s="7">
        <f t="shared" si="3"/>
        <v>1416.8616</v>
      </c>
      <c r="K16" s="8">
        <f t="shared" si="8"/>
        <v>7143.8399999999992</v>
      </c>
    </row>
    <row r="17" spans="1:11" ht="23.25" customHeight="1" x14ac:dyDescent="0.25">
      <c r="A17" s="1" t="s">
        <v>42</v>
      </c>
      <c r="B17" s="1">
        <v>2600</v>
      </c>
      <c r="C17" s="1">
        <f t="shared" si="0"/>
        <v>3146</v>
      </c>
      <c r="D17" s="1">
        <v>1.35</v>
      </c>
      <c r="E17" s="5">
        <f t="shared" si="1"/>
        <v>4247.1000000000004</v>
      </c>
      <c r="F17" s="1">
        <v>1.65</v>
      </c>
      <c r="G17" s="1">
        <v>1.3</v>
      </c>
      <c r="H17" s="13">
        <v>1.19</v>
      </c>
      <c r="I17" s="7">
        <f t="shared" si="2"/>
        <v>562.34749999999997</v>
      </c>
      <c r="J17" s="7">
        <f t="shared" si="3"/>
        <v>1029.5284999999999</v>
      </c>
      <c r="K17" s="8">
        <f t="shared" si="8"/>
        <v>5190.8999999999996</v>
      </c>
    </row>
    <row r="18" spans="1:11" ht="23.25" customHeight="1" x14ac:dyDescent="0.25">
      <c r="A18" s="1" t="s">
        <v>46</v>
      </c>
      <c r="B18" s="1">
        <v>2600</v>
      </c>
      <c r="C18" s="1">
        <f t="shared" si="0"/>
        <v>3146</v>
      </c>
      <c r="D18" s="1">
        <v>1.35</v>
      </c>
      <c r="E18" s="5">
        <f t="shared" ref="E18" si="15">C18*D18</f>
        <v>4247.1000000000004</v>
      </c>
      <c r="F18" s="1">
        <v>1.65</v>
      </c>
      <c r="G18" s="1">
        <v>1.3</v>
      </c>
      <c r="H18" s="13">
        <v>1.19</v>
      </c>
      <c r="I18" s="7">
        <f t="shared" ref="I18" si="16">C18*F18*G18/$I$3</f>
        <v>562.34749999999997</v>
      </c>
      <c r="J18" s="7">
        <f t="shared" ref="J18" si="17">C18*F18*H18/$J$3</f>
        <v>1029.5284999999999</v>
      </c>
      <c r="K18" s="8">
        <f t="shared" ref="K18" si="18">C18*F18</f>
        <v>5190.8999999999996</v>
      </c>
    </row>
    <row r="19" spans="1:11" ht="23.25" customHeight="1" x14ac:dyDescent="0.25">
      <c r="A19" s="10"/>
      <c r="B19" s="10"/>
      <c r="C19" s="1"/>
      <c r="D19" s="1"/>
      <c r="E19" s="5"/>
      <c r="F19" s="1"/>
      <c r="G19" s="1"/>
      <c r="H19" s="13"/>
      <c r="I19" s="7"/>
      <c r="J19" s="7"/>
      <c r="K19" s="8"/>
    </row>
    <row r="20" spans="1:11" x14ac:dyDescent="0.25">
      <c r="C20" s="1"/>
      <c r="D20" s="1"/>
      <c r="E20" s="5"/>
      <c r="F20" s="1"/>
      <c r="G20" s="1"/>
      <c r="H20" s="13"/>
      <c r="I20" s="7"/>
      <c r="J20" s="7"/>
      <c r="K20" s="8"/>
    </row>
    <row r="21" spans="1:11" x14ac:dyDescent="0.25">
      <c r="A21" s="17" t="s">
        <v>37</v>
      </c>
      <c r="B21" s="1">
        <v>36400</v>
      </c>
      <c r="C21" s="1">
        <f t="shared" ref="C21:C23" si="19">B21*$C$3</f>
        <v>44044</v>
      </c>
      <c r="D21" s="1">
        <v>1.35</v>
      </c>
      <c r="E21" s="5">
        <f t="shared" ref="E21:E24" si="20">C21*D21</f>
        <v>59459.4</v>
      </c>
      <c r="F21" s="1">
        <v>1.58</v>
      </c>
      <c r="G21" s="1">
        <v>1.3</v>
      </c>
      <c r="H21" s="13">
        <v>1.19</v>
      </c>
      <c r="I21" s="7">
        <f>C21*F21*G21/$I$3</f>
        <v>7538.8646666666673</v>
      </c>
      <c r="J21" s="7">
        <f>C21*F21*H21/$J$3</f>
        <v>13801.921466666667</v>
      </c>
      <c r="K21" s="8">
        <f t="shared" ref="K21:K27" si="21">C21*F21</f>
        <v>69589.52</v>
      </c>
    </row>
    <row r="22" spans="1:11" ht="30" x14ac:dyDescent="0.25">
      <c r="A22" s="17" t="s">
        <v>36</v>
      </c>
      <c r="B22" s="1">
        <v>37550</v>
      </c>
      <c r="C22" s="1">
        <f t="shared" si="19"/>
        <v>45435.5</v>
      </c>
      <c r="D22" s="1">
        <v>1.35</v>
      </c>
      <c r="E22" s="5">
        <f t="shared" si="20"/>
        <v>61337.925000000003</v>
      </c>
      <c r="F22" s="1">
        <v>1.6</v>
      </c>
      <c r="G22" s="1">
        <v>1.3</v>
      </c>
      <c r="H22" s="13">
        <v>1.19</v>
      </c>
      <c r="I22" s="7">
        <f>C22*F22*G22/$I$3</f>
        <v>7875.4866666666676</v>
      </c>
      <c r="J22" s="7">
        <f>C22*F22*H22/$J$3</f>
        <v>14418.198666666665</v>
      </c>
      <c r="K22" s="8">
        <f t="shared" si="21"/>
        <v>72696.800000000003</v>
      </c>
    </row>
    <row r="23" spans="1:11" ht="25.5" customHeight="1" x14ac:dyDescent="0.25">
      <c r="A23" s="17" t="s">
        <v>39</v>
      </c>
      <c r="B23" s="1">
        <v>32900</v>
      </c>
      <c r="C23" s="1">
        <f t="shared" si="19"/>
        <v>39809</v>
      </c>
      <c r="D23" s="1">
        <v>1.35</v>
      </c>
      <c r="E23" s="5">
        <f t="shared" si="20"/>
        <v>53742.15</v>
      </c>
      <c r="F23" s="1">
        <v>1.6</v>
      </c>
      <c r="G23" s="1">
        <v>1.3</v>
      </c>
      <c r="H23" s="13">
        <v>1.19</v>
      </c>
      <c r="I23" s="7">
        <f>C23*F23*G23/$I$3</f>
        <v>6900.2266666666665</v>
      </c>
      <c r="J23" s="7">
        <f>C23*F23*H23/$J$3</f>
        <v>12632.722666666667</v>
      </c>
      <c r="K23" s="8">
        <f t="shared" si="21"/>
        <v>63694.400000000001</v>
      </c>
    </row>
    <row r="24" spans="1:11" ht="26.25" customHeight="1" x14ac:dyDescent="0.25">
      <c r="A24" s="1" t="s">
        <v>17</v>
      </c>
      <c r="B24" s="1"/>
      <c r="C24" s="1">
        <v>50000</v>
      </c>
      <c r="D24" s="1">
        <v>1.35</v>
      </c>
      <c r="E24" s="5">
        <f t="shared" si="20"/>
        <v>67500</v>
      </c>
      <c r="F24" s="1">
        <v>1.2</v>
      </c>
      <c r="G24" s="1">
        <v>1.3</v>
      </c>
      <c r="H24" s="13">
        <v>1.19</v>
      </c>
      <c r="I24" s="7">
        <f t="shared" ref="I24:I32" si="22">C24*F24*G24/$I$3</f>
        <v>6500</v>
      </c>
      <c r="J24" s="7">
        <f t="shared" ref="J24:J27" si="23">C24*F24*H24/$J$3</f>
        <v>11900</v>
      </c>
      <c r="K24" s="8">
        <f t="shared" si="21"/>
        <v>60000</v>
      </c>
    </row>
    <row r="25" spans="1:11" x14ac:dyDescent="0.25">
      <c r="A25" s="17" t="s">
        <v>34</v>
      </c>
      <c r="B25" s="1">
        <v>31450</v>
      </c>
      <c r="C25" s="1">
        <f>B25*$C$3</f>
        <v>38054.5</v>
      </c>
      <c r="D25" s="1">
        <v>1.35</v>
      </c>
      <c r="E25" s="5">
        <f>C25*D25</f>
        <v>51373.575000000004</v>
      </c>
      <c r="F25" s="1">
        <v>1.55</v>
      </c>
      <c r="G25" s="1">
        <v>1.3</v>
      </c>
      <c r="H25" s="13">
        <v>1.19</v>
      </c>
      <c r="I25" s="7">
        <f t="shared" si="22"/>
        <v>6389.9847916666668</v>
      </c>
      <c r="J25" s="7">
        <f t="shared" si="23"/>
        <v>11698.587541666666</v>
      </c>
      <c r="K25" s="8">
        <f t="shared" si="21"/>
        <v>58984.474999999999</v>
      </c>
    </row>
    <row r="26" spans="1:11" ht="18.75" customHeight="1" x14ac:dyDescent="0.25">
      <c r="A26" s="1" t="s">
        <v>35</v>
      </c>
      <c r="B26" s="1">
        <v>32800</v>
      </c>
      <c r="C26" s="1">
        <f>B26*$C$3</f>
        <v>39688</v>
      </c>
      <c r="D26" s="1">
        <v>1.35</v>
      </c>
      <c r="E26" s="5">
        <f t="shared" ref="E26" si="24">C26*D26</f>
        <v>53578.8</v>
      </c>
      <c r="F26" s="1">
        <v>1.55</v>
      </c>
      <c r="G26" s="1">
        <v>1.3</v>
      </c>
      <c r="H26" s="13">
        <v>1.19</v>
      </c>
      <c r="I26" s="7">
        <f t="shared" si="22"/>
        <v>6664.2766666666676</v>
      </c>
      <c r="J26" s="7">
        <f t="shared" si="23"/>
        <v>12200.752666666667</v>
      </c>
      <c r="K26" s="8">
        <f t="shared" si="21"/>
        <v>61516.4</v>
      </c>
    </row>
    <row r="27" spans="1:11" ht="30" x14ac:dyDescent="0.25">
      <c r="A27" s="17" t="s">
        <v>38</v>
      </c>
      <c r="B27" s="1">
        <v>27900</v>
      </c>
      <c r="C27" s="1">
        <f>B27*$C$3</f>
        <v>33759</v>
      </c>
      <c r="D27" s="1">
        <v>1.35</v>
      </c>
      <c r="E27" s="5">
        <f>C27*D27</f>
        <v>45574.65</v>
      </c>
      <c r="F27" s="1">
        <v>1.595</v>
      </c>
      <c r="G27" s="1">
        <v>1.3</v>
      </c>
      <c r="H27" s="13">
        <v>1.19</v>
      </c>
      <c r="I27" s="7">
        <f t="shared" si="22"/>
        <v>5833.2738749999999</v>
      </c>
      <c r="J27" s="7">
        <f t="shared" si="23"/>
        <v>10679.378325</v>
      </c>
      <c r="K27" s="8">
        <f t="shared" si="21"/>
        <v>53845.604999999996</v>
      </c>
    </row>
    <row r="28" spans="1:11" x14ac:dyDescent="0.25">
      <c r="A28" s="17"/>
      <c r="B28" s="1"/>
      <c r="C28" s="1"/>
      <c r="D28" s="1"/>
      <c r="E28" s="5"/>
      <c r="F28" s="1"/>
      <c r="G28" s="1"/>
      <c r="H28" s="13"/>
      <c r="I28" s="7"/>
      <c r="J28" s="7"/>
      <c r="K28" s="8"/>
    </row>
    <row r="29" spans="1:11" x14ac:dyDescent="0.25">
      <c r="A29" s="17" t="s">
        <v>41</v>
      </c>
      <c r="B29" s="1">
        <v>43360</v>
      </c>
      <c r="C29" s="1">
        <f t="shared" ref="C29" si="25">B29*$C$3</f>
        <v>52465.599999999999</v>
      </c>
      <c r="D29" s="1">
        <v>1.35</v>
      </c>
      <c r="E29" s="5">
        <f t="shared" ref="E29" si="26">C29*D29</f>
        <v>70828.56</v>
      </c>
      <c r="F29" s="1">
        <v>1.55</v>
      </c>
      <c r="G29" s="1">
        <v>1.3</v>
      </c>
      <c r="H29" s="13">
        <v>1.19</v>
      </c>
      <c r="I29" s="7">
        <f t="shared" ref="I29" si="27">C29*F29*G29/$I$3</f>
        <v>8809.8486666666668</v>
      </c>
      <c r="J29" s="7">
        <f t="shared" ref="J29" si="28">C29*F29*H29/$J$3</f>
        <v>16128.799866666666</v>
      </c>
      <c r="K29" s="8">
        <f t="shared" ref="K29" si="29">C29*F29</f>
        <v>81321.679999999993</v>
      </c>
    </row>
    <row r="30" spans="1:11" x14ac:dyDescent="0.25">
      <c r="A30" s="17" t="s">
        <v>48</v>
      </c>
      <c r="B30" s="1">
        <v>45500</v>
      </c>
      <c r="C30" s="1">
        <f t="shared" ref="C30" si="30">B30*$C$3</f>
        <v>55055</v>
      </c>
      <c r="D30" s="1">
        <v>2.35</v>
      </c>
      <c r="E30" s="5">
        <f t="shared" ref="E30" si="31">C30*D30</f>
        <v>129379.25</v>
      </c>
      <c r="F30" s="1">
        <v>1.55</v>
      </c>
      <c r="G30" s="1">
        <v>1.3</v>
      </c>
      <c r="H30" s="13">
        <v>1.19</v>
      </c>
      <c r="I30" s="7">
        <f t="shared" ref="I30" si="32">C30*F30*G30/$I$3</f>
        <v>9244.6520833333325</v>
      </c>
      <c r="J30" s="7">
        <f t="shared" ref="J30" si="33">C30*F30*H30/$J$3</f>
        <v>16924.824583333331</v>
      </c>
      <c r="K30" s="8">
        <f t="shared" ref="K30" si="34">C30*F30</f>
        <v>85335.25</v>
      </c>
    </row>
    <row r="31" spans="1:11" x14ac:dyDescent="0.25">
      <c r="A31" s="1"/>
      <c r="B31" s="1"/>
      <c r="C31" s="1"/>
      <c r="D31" s="1"/>
      <c r="E31" s="5"/>
      <c r="F31" s="1"/>
      <c r="G31" s="14"/>
      <c r="H31" s="13"/>
      <c r="I31" s="16"/>
      <c r="J31" s="16"/>
      <c r="K31" s="8"/>
    </row>
    <row r="32" spans="1:11" x14ac:dyDescent="0.25">
      <c r="A32" s="1" t="s">
        <v>18</v>
      </c>
      <c r="B32" s="1">
        <v>0</v>
      </c>
      <c r="C32" s="1">
        <f t="shared" ref="C32" si="35">B32*$C$3</f>
        <v>0</v>
      </c>
      <c r="D32" s="1">
        <v>1.3</v>
      </c>
      <c r="E32" s="5">
        <f t="shared" ref="E32:E33" si="36">C32*D32</f>
        <v>0</v>
      </c>
      <c r="F32" s="1">
        <v>1.55</v>
      </c>
      <c r="G32" s="1">
        <v>1.3</v>
      </c>
      <c r="H32" s="13">
        <v>1.19</v>
      </c>
      <c r="I32" s="7">
        <f t="shared" si="22"/>
        <v>0</v>
      </c>
      <c r="J32" s="7">
        <f>C32*F32*H32/$J$3</f>
        <v>0</v>
      </c>
      <c r="K32" s="8">
        <f>C32*F32</f>
        <v>0</v>
      </c>
    </row>
    <row r="33" spans="1:11" x14ac:dyDescent="0.25">
      <c r="A33" s="1" t="s">
        <v>19</v>
      </c>
      <c r="B33" s="1">
        <v>0</v>
      </c>
      <c r="C33" s="1">
        <f>B33*$C$3</f>
        <v>0</v>
      </c>
      <c r="D33" s="1">
        <v>1.32</v>
      </c>
      <c r="E33" s="5">
        <f t="shared" si="36"/>
        <v>0</v>
      </c>
      <c r="F33" s="1">
        <v>1.55</v>
      </c>
      <c r="G33" s="1">
        <v>1.3</v>
      </c>
      <c r="H33" s="13">
        <v>1.19</v>
      </c>
      <c r="I33" s="7">
        <f>C33*F33*G33/$I$3</f>
        <v>0</v>
      </c>
      <c r="J33" s="7">
        <f>C33*F33*H33/$J$3</f>
        <v>0</v>
      </c>
      <c r="K33" s="8">
        <f>C33*F33</f>
        <v>0</v>
      </c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86BE9-810C-458B-A928-7CCE82A7E1C3}">
  <sheetPr>
    <pageSetUpPr fitToPage="1"/>
  </sheetPr>
  <dimension ref="A1:K36"/>
  <sheetViews>
    <sheetView topLeftCell="A18" workbookViewId="0">
      <selection activeCell="J34" sqref="J34"/>
    </sheetView>
  </sheetViews>
  <sheetFormatPr baseColWidth="10" defaultColWidth="11.42578125" defaultRowHeight="15" x14ac:dyDescent="0.25"/>
  <cols>
    <col min="1" max="1" width="56.85546875" style="2" bestFit="1" customWidth="1"/>
    <col min="2" max="2" width="12.5703125" style="2" hidden="1" customWidth="1"/>
    <col min="3" max="3" width="11.5703125" style="2" hidden="1" customWidth="1"/>
    <col min="4" max="4" width="15.28515625" style="2" hidden="1" customWidth="1"/>
    <col min="5" max="5" width="10.42578125" style="2" hidden="1" customWidth="1"/>
    <col min="6" max="6" width="11.28515625" style="2" hidden="1" customWidth="1"/>
    <col min="7" max="7" width="12.28515625" style="2" hidden="1" customWidth="1"/>
    <col min="8" max="8" width="9.85546875" style="2" hidden="1" customWidth="1"/>
    <col min="9" max="10" width="14" style="2" customWidth="1"/>
    <col min="11" max="11" width="13.7109375" style="2" bestFit="1" customWidth="1"/>
    <col min="12" max="16384" width="11.42578125" style="2"/>
  </cols>
  <sheetData>
    <row r="1" spans="1:11" ht="31.5" x14ac:dyDescent="0.25">
      <c r="A1" s="9" t="s">
        <v>12</v>
      </c>
      <c r="B1" s="1"/>
      <c r="C1" s="1"/>
      <c r="D1" s="1"/>
      <c r="E1" s="1"/>
      <c r="F1" s="1"/>
      <c r="G1" s="1"/>
      <c r="H1" s="1"/>
      <c r="I1" s="1"/>
    </row>
    <row r="2" spans="1:11" ht="60" x14ac:dyDescent="0.25">
      <c r="A2" s="18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4" t="s">
        <v>24</v>
      </c>
      <c r="G2" s="4" t="s">
        <v>23</v>
      </c>
      <c r="H2" s="4" t="s">
        <v>22</v>
      </c>
      <c r="I2" s="4" t="s">
        <v>54</v>
      </c>
      <c r="J2" s="4" t="s">
        <v>55</v>
      </c>
      <c r="K2" s="3" t="s">
        <v>10</v>
      </c>
    </row>
    <row r="3" spans="1:11" hidden="1" x14ac:dyDescent="0.25">
      <c r="A3" s="1"/>
      <c r="B3" s="1"/>
      <c r="C3" s="1">
        <v>1.21</v>
      </c>
      <c r="D3" s="1"/>
      <c r="E3" s="1"/>
      <c r="F3" s="1"/>
      <c r="G3" s="1"/>
      <c r="H3" s="1"/>
      <c r="I3" s="1">
        <v>12</v>
      </c>
      <c r="J3" s="2">
        <v>6</v>
      </c>
    </row>
    <row r="4" spans="1:11" ht="24" customHeight="1" x14ac:dyDescent="0.25">
      <c r="A4" s="1" t="s">
        <v>11</v>
      </c>
      <c r="B4" s="1">
        <v>2500</v>
      </c>
      <c r="C4" s="1">
        <f t="shared" ref="C4:C21" si="0">B4*$C$3</f>
        <v>3025</v>
      </c>
      <c r="D4" s="1">
        <v>1.35</v>
      </c>
      <c r="E4" s="5">
        <f t="shared" ref="E4:E20" si="1">C4*D4</f>
        <v>4083.7500000000005</v>
      </c>
      <c r="F4" s="1">
        <v>1.7</v>
      </c>
      <c r="G4" s="1">
        <v>1.3</v>
      </c>
      <c r="H4" s="13">
        <v>1.19</v>
      </c>
      <c r="I4" s="7">
        <f>C4*F4*G4/$I$3</f>
        <v>557.10416666666663</v>
      </c>
      <c r="J4" s="7">
        <f>C4*F4*H4/$J$3</f>
        <v>1019.9291666666667</v>
      </c>
      <c r="K4" s="8">
        <f t="shared" ref="K4:K9" si="2">C4*F4</f>
        <v>5142.5</v>
      </c>
    </row>
    <row r="5" spans="1:11" ht="26.25" customHeight="1" x14ac:dyDescent="0.25">
      <c r="A5" s="1" t="s">
        <v>30</v>
      </c>
      <c r="B5" s="1">
        <v>9900</v>
      </c>
      <c r="C5" s="1">
        <f t="shared" si="0"/>
        <v>11979</v>
      </c>
      <c r="D5" s="1">
        <v>1.35</v>
      </c>
      <c r="E5" s="5">
        <f t="shared" si="1"/>
        <v>16171.650000000001</v>
      </c>
      <c r="F5" s="1">
        <v>1.68</v>
      </c>
      <c r="G5" s="1">
        <v>1.3</v>
      </c>
      <c r="H5" s="13">
        <v>1.19</v>
      </c>
      <c r="I5" s="7">
        <f t="shared" ref="I5:I20" si="3">C5*F5*G5/$I$3</f>
        <v>2180.1779999999999</v>
      </c>
      <c r="J5" s="7">
        <f t="shared" ref="J5:J20" si="4">C5*F5*H5/$J$3</f>
        <v>3991.4027999999994</v>
      </c>
      <c r="K5" s="8">
        <f t="shared" si="2"/>
        <v>20124.719999999998</v>
      </c>
    </row>
    <row r="6" spans="1:11" ht="26.25" customHeight="1" x14ac:dyDescent="0.25">
      <c r="A6" s="1" t="s">
        <v>56</v>
      </c>
      <c r="B6" s="1">
        <v>3465</v>
      </c>
      <c r="C6" s="1">
        <f t="shared" si="0"/>
        <v>4192.6499999999996</v>
      </c>
      <c r="D6" s="1">
        <v>1.35</v>
      </c>
      <c r="E6" s="5">
        <f t="shared" si="1"/>
        <v>5660.0775000000003</v>
      </c>
      <c r="F6" s="1">
        <v>1.68</v>
      </c>
      <c r="G6" s="1">
        <v>1.3</v>
      </c>
      <c r="H6" s="13">
        <v>1.19</v>
      </c>
      <c r="I6" s="7">
        <f>C6*F6*G6/$I$3</f>
        <v>763.06229999999994</v>
      </c>
      <c r="J6" s="7">
        <f>C6*F6*H6/$J$3</f>
        <v>1396.9909799999998</v>
      </c>
      <c r="K6" s="8">
        <f t="shared" si="2"/>
        <v>7043.6519999999991</v>
      </c>
    </row>
    <row r="7" spans="1:11" ht="26.25" customHeight="1" x14ac:dyDescent="0.25">
      <c r="A7" s="1" t="s">
        <v>57</v>
      </c>
      <c r="B7" s="1">
        <v>4105</v>
      </c>
      <c r="C7" s="1">
        <f t="shared" si="0"/>
        <v>4967.05</v>
      </c>
      <c r="D7" s="1">
        <v>1.35</v>
      </c>
      <c r="E7" s="5">
        <f t="shared" si="1"/>
        <v>6705.5175000000008</v>
      </c>
      <c r="F7" s="1">
        <v>1.68</v>
      </c>
      <c r="G7" s="1">
        <v>1.3</v>
      </c>
      <c r="H7" s="13">
        <v>1.19</v>
      </c>
      <c r="I7" s="7">
        <f t="shared" ref="I7" si="5">C7*F7*G7/$I$3</f>
        <v>904.00310000000002</v>
      </c>
      <c r="J7" s="7">
        <f t="shared" ref="J7" si="6">C7*F7*H7/$J$3</f>
        <v>1655.02106</v>
      </c>
      <c r="K7" s="8">
        <f t="shared" si="2"/>
        <v>8344.6440000000002</v>
      </c>
    </row>
    <row r="8" spans="1:11" ht="26.25" customHeight="1" x14ac:dyDescent="0.25">
      <c r="A8" s="1" t="s">
        <v>58</v>
      </c>
      <c r="B8" s="1">
        <v>4500</v>
      </c>
      <c r="C8" s="1">
        <f t="shared" si="0"/>
        <v>5445</v>
      </c>
      <c r="D8" s="1">
        <v>1.35</v>
      </c>
      <c r="E8" s="5">
        <f t="shared" ref="E8:E9" si="7">C8*D8</f>
        <v>7350.7500000000009</v>
      </c>
      <c r="F8" s="1">
        <v>1.63</v>
      </c>
      <c r="G8" s="1">
        <v>1.3</v>
      </c>
      <c r="H8" s="13">
        <v>1.19</v>
      </c>
      <c r="I8" s="7">
        <f>C8*F8*G8/$I$3</f>
        <v>961.4962499999998</v>
      </c>
      <c r="J8" s="7">
        <f>C8*F8*H8/$J$3</f>
        <v>1760.2777499999995</v>
      </c>
      <c r="K8" s="8">
        <f t="shared" si="2"/>
        <v>8875.3499999999985</v>
      </c>
    </row>
    <row r="9" spans="1:11" ht="26.25" customHeight="1" x14ac:dyDescent="0.25">
      <c r="A9" s="1" t="s">
        <v>59</v>
      </c>
      <c r="B9" s="1">
        <v>3500</v>
      </c>
      <c r="C9" s="1">
        <f t="shared" si="0"/>
        <v>4235</v>
      </c>
      <c r="D9" s="1">
        <v>1.35</v>
      </c>
      <c r="E9" s="5">
        <f t="shared" si="7"/>
        <v>5717.25</v>
      </c>
      <c r="F9" s="1">
        <v>1.58</v>
      </c>
      <c r="G9" s="1">
        <v>1.3</v>
      </c>
      <c r="H9" s="13">
        <v>1.19</v>
      </c>
      <c r="I9" s="7">
        <f t="shared" ref="I9" si="8">C9*F9*G9/$I$3</f>
        <v>724.89083333333338</v>
      </c>
      <c r="J9" s="7">
        <f t="shared" ref="J9" si="9">C9*F9*H9/$J$3</f>
        <v>1327.1078333333332</v>
      </c>
      <c r="K9" s="8">
        <f t="shared" si="2"/>
        <v>6691.3</v>
      </c>
    </row>
    <row r="10" spans="1:11" ht="23.25" customHeight="1" x14ac:dyDescent="0.25">
      <c r="A10" s="1" t="s">
        <v>14</v>
      </c>
      <c r="B10" s="1">
        <v>13900</v>
      </c>
      <c r="C10" s="1">
        <f t="shared" si="0"/>
        <v>16819</v>
      </c>
      <c r="D10" s="1">
        <v>1.35</v>
      </c>
      <c r="E10" s="5">
        <f t="shared" si="1"/>
        <v>22705.65</v>
      </c>
      <c r="F10" s="1">
        <v>1.68</v>
      </c>
      <c r="G10" s="1">
        <v>1.3</v>
      </c>
      <c r="H10" s="13">
        <v>1.19</v>
      </c>
      <c r="I10" s="7">
        <f t="shared" si="3"/>
        <v>3061.0579999999995</v>
      </c>
      <c r="J10" s="7">
        <f t="shared" si="4"/>
        <v>5604.090799999999</v>
      </c>
      <c r="K10" s="8">
        <f t="shared" ref="K10:K20" si="10">C10*F10</f>
        <v>28255.919999999998</v>
      </c>
    </row>
    <row r="11" spans="1:11" ht="23.25" customHeight="1" x14ac:dyDescent="0.25">
      <c r="A11" s="1" t="s">
        <v>31</v>
      </c>
      <c r="B11" s="1">
        <v>11800</v>
      </c>
      <c r="C11" s="1">
        <f t="shared" si="0"/>
        <v>14278</v>
      </c>
      <c r="D11" s="1">
        <v>1.35</v>
      </c>
      <c r="E11" s="5">
        <f t="shared" si="1"/>
        <v>19275.300000000003</v>
      </c>
      <c r="F11" s="1">
        <v>1.68</v>
      </c>
      <c r="G11" s="1">
        <v>1.3</v>
      </c>
      <c r="H11" s="13">
        <v>1.19</v>
      </c>
      <c r="I11" s="7">
        <f>C11*F11*G11/$I$3</f>
        <v>2598.596</v>
      </c>
      <c r="J11" s="7">
        <f>C11*F11*H11/$J$3</f>
        <v>4757.4296000000004</v>
      </c>
      <c r="K11" s="8">
        <f>C11*F11</f>
        <v>23987.040000000001</v>
      </c>
    </row>
    <row r="12" spans="1:11" ht="23.25" customHeight="1" x14ac:dyDescent="0.25">
      <c r="A12" s="1" t="s">
        <v>27</v>
      </c>
      <c r="B12" s="1">
        <v>10130</v>
      </c>
      <c r="C12" s="1">
        <f t="shared" si="0"/>
        <v>12257.3</v>
      </c>
      <c r="D12" s="1">
        <v>1.35</v>
      </c>
      <c r="E12" s="5">
        <f t="shared" si="1"/>
        <v>16547.355</v>
      </c>
      <c r="F12" s="1">
        <v>1.68</v>
      </c>
      <c r="G12" s="1">
        <v>1.3</v>
      </c>
      <c r="H12" s="13">
        <v>1.19</v>
      </c>
      <c r="I12" s="7">
        <f t="shared" si="3"/>
        <v>2230.8286000000003</v>
      </c>
      <c r="J12" s="7">
        <f t="shared" si="4"/>
        <v>4084.1323599999996</v>
      </c>
      <c r="K12" s="8">
        <f t="shared" si="10"/>
        <v>20592.263999999999</v>
      </c>
    </row>
    <row r="13" spans="1:11" ht="23.25" customHeight="1" x14ac:dyDescent="0.25">
      <c r="A13" s="1" t="s">
        <v>50</v>
      </c>
      <c r="B13" s="1">
        <v>11600</v>
      </c>
      <c r="C13" s="1">
        <f t="shared" si="0"/>
        <v>14036</v>
      </c>
      <c r="D13" s="1">
        <v>1.35</v>
      </c>
      <c r="E13" s="5">
        <f t="shared" si="1"/>
        <v>18948.600000000002</v>
      </c>
      <c r="F13" s="1">
        <v>1.63</v>
      </c>
      <c r="G13" s="1">
        <v>1.3</v>
      </c>
      <c r="H13" s="13">
        <v>1.19</v>
      </c>
      <c r="I13" s="7">
        <f>C13*F13*G13/$I$3</f>
        <v>2478.5236666666665</v>
      </c>
      <c r="J13" s="7">
        <f>C13*F13*H13/$J$3</f>
        <v>4537.6048666666666</v>
      </c>
      <c r="K13" s="8">
        <f>C13*F13</f>
        <v>22878.68</v>
      </c>
    </row>
    <row r="14" spans="1:11" ht="23.25" customHeight="1" x14ac:dyDescent="0.25">
      <c r="A14" s="1" t="s">
        <v>49</v>
      </c>
      <c r="B14" s="1">
        <v>14000</v>
      </c>
      <c r="C14" s="1">
        <f t="shared" si="0"/>
        <v>16940</v>
      </c>
      <c r="D14" s="1">
        <v>1.35</v>
      </c>
      <c r="E14" s="5">
        <f t="shared" si="1"/>
        <v>22869</v>
      </c>
      <c r="F14" s="1">
        <v>1.59</v>
      </c>
      <c r="G14" s="1">
        <v>1.3</v>
      </c>
      <c r="H14" s="13">
        <v>1.19</v>
      </c>
      <c r="I14" s="7">
        <f>C14*F14*G14/$I$3</f>
        <v>2917.9150000000004</v>
      </c>
      <c r="J14" s="7">
        <f>C14*F14*H14/$J$3</f>
        <v>5342.0290000000005</v>
      </c>
      <c r="K14" s="8">
        <f>C14*F14</f>
        <v>26934.600000000002</v>
      </c>
    </row>
    <row r="15" spans="1:11" ht="25.5" customHeight="1" x14ac:dyDescent="0.25">
      <c r="A15" s="17" t="s">
        <v>47</v>
      </c>
      <c r="B15" s="1">
        <v>10130</v>
      </c>
      <c r="C15" s="1">
        <f t="shared" si="0"/>
        <v>12257.3</v>
      </c>
      <c r="D15" s="1">
        <v>1.35</v>
      </c>
      <c r="E15" s="5">
        <f t="shared" si="1"/>
        <v>16547.355</v>
      </c>
      <c r="F15" s="1">
        <v>1.7</v>
      </c>
      <c r="G15" s="1">
        <v>1.3</v>
      </c>
      <c r="H15" s="13">
        <v>1.19</v>
      </c>
      <c r="I15" s="7">
        <f t="shared" si="3"/>
        <v>2257.3860833333333</v>
      </c>
      <c r="J15" s="7">
        <f t="shared" si="4"/>
        <v>4132.7529833333328</v>
      </c>
      <c r="K15" s="8">
        <f t="shared" si="10"/>
        <v>20837.41</v>
      </c>
    </row>
    <row r="16" spans="1:11" ht="17.25" customHeight="1" x14ac:dyDescent="0.25">
      <c r="A16" s="17" t="s">
        <v>45</v>
      </c>
      <c r="B16" s="1">
        <v>2240</v>
      </c>
      <c r="C16" s="1">
        <f t="shared" si="0"/>
        <v>2710.4</v>
      </c>
      <c r="D16" s="1">
        <v>1.35</v>
      </c>
      <c r="E16" s="5">
        <f t="shared" si="1"/>
        <v>3659.0400000000004</v>
      </c>
      <c r="F16" s="1">
        <v>1.7</v>
      </c>
      <c r="G16" s="1">
        <v>1.3</v>
      </c>
      <c r="H16" s="13">
        <v>1.19</v>
      </c>
      <c r="I16" s="7">
        <f t="shared" si="3"/>
        <v>499.16533333333336</v>
      </c>
      <c r="J16" s="7">
        <f t="shared" si="4"/>
        <v>913.85653333333346</v>
      </c>
      <c r="K16" s="8">
        <f t="shared" si="10"/>
        <v>4607.68</v>
      </c>
    </row>
    <row r="17" spans="1:11" ht="23.25" customHeight="1" x14ac:dyDescent="0.25">
      <c r="A17" s="1" t="s">
        <v>43</v>
      </c>
      <c r="B17" s="1">
        <v>2900</v>
      </c>
      <c r="C17" s="1">
        <f t="shared" si="0"/>
        <v>3509</v>
      </c>
      <c r="D17" s="1">
        <v>1.35</v>
      </c>
      <c r="E17" s="5">
        <f t="shared" si="1"/>
        <v>4737.1500000000005</v>
      </c>
      <c r="F17" s="1">
        <v>1.7</v>
      </c>
      <c r="G17" s="1">
        <v>1.3</v>
      </c>
      <c r="H17" s="13">
        <v>1.19</v>
      </c>
      <c r="I17" s="7">
        <f t="shared" si="3"/>
        <v>646.2408333333334</v>
      </c>
      <c r="J17" s="7">
        <f t="shared" si="4"/>
        <v>1183.1178333333335</v>
      </c>
      <c r="K17" s="8">
        <f t="shared" si="10"/>
        <v>5965.3</v>
      </c>
    </row>
    <row r="18" spans="1:11" ht="23.25" customHeight="1" x14ac:dyDescent="0.25">
      <c r="A18" s="1" t="s">
        <v>40</v>
      </c>
      <c r="B18" s="1">
        <v>3600</v>
      </c>
      <c r="C18" s="1">
        <f t="shared" si="0"/>
        <v>4356</v>
      </c>
      <c r="D18" s="1">
        <v>1.35</v>
      </c>
      <c r="E18" s="5">
        <f t="shared" si="1"/>
        <v>5880.6</v>
      </c>
      <c r="F18" s="1">
        <v>1.64</v>
      </c>
      <c r="G18" s="1">
        <v>1.3</v>
      </c>
      <c r="H18" s="13">
        <v>1.19</v>
      </c>
      <c r="I18" s="7">
        <f t="shared" si="3"/>
        <v>773.91600000000005</v>
      </c>
      <c r="J18" s="7">
        <f t="shared" si="4"/>
        <v>1416.8616</v>
      </c>
      <c r="K18" s="8">
        <f t="shared" si="10"/>
        <v>7143.8399999999992</v>
      </c>
    </row>
    <row r="19" spans="1:11" ht="23.25" customHeight="1" x14ac:dyDescent="0.25">
      <c r="A19" s="1" t="s">
        <v>42</v>
      </c>
      <c r="B19" s="1">
        <v>2600</v>
      </c>
      <c r="C19" s="1">
        <f t="shared" si="0"/>
        <v>3146</v>
      </c>
      <c r="D19" s="1">
        <v>1.35</v>
      </c>
      <c r="E19" s="5">
        <f t="shared" si="1"/>
        <v>4247.1000000000004</v>
      </c>
      <c r="F19" s="1">
        <v>1.65</v>
      </c>
      <c r="G19" s="1">
        <v>1.3</v>
      </c>
      <c r="H19" s="13">
        <v>1.19</v>
      </c>
      <c r="I19" s="7">
        <f t="shared" si="3"/>
        <v>562.34749999999997</v>
      </c>
      <c r="J19" s="7">
        <f t="shared" si="4"/>
        <v>1029.5284999999999</v>
      </c>
      <c r="K19" s="8">
        <f t="shared" si="10"/>
        <v>5190.8999999999996</v>
      </c>
    </row>
    <row r="20" spans="1:11" ht="23.25" customHeight="1" x14ac:dyDescent="0.25">
      <c r="A20" s="1" t="s">
        <v>46</v>
      </c>
      <c r="B20" s="1">
        <v>2600</v>
      </c>
      <c r="C20" s="1">
        <f t="shared" si="0"/>
        <v>3146</v>
      </c>
      <c r="D20" s="1">
        <v>1.35</v>
      </c>
      <c r="E20" s="5">
        <f t="shared" si="1"/>
        <v>4247.1000000000004</v>
      </c>
      <c r="F20" s="1">
        <v>1.65</v>
      </c>
      <c r="G20" s="1">
        <v>1.3</v>
      </c>
      <c r="H20" s="13">
        <v>1.19</v>
      </c>
      <c r="I20" s="7">
        <f t="shared" si="3"/>
        <v>562.34749999999997</v>
      </c>
      <c r="J20" s="7">
        <f t="shared" si="4"/>
        <v>1029.5284999999999</v>
      </c>
      <c r="K20" s="8">
        <f t="shared" si="10"/>
        <v>5190.8999999999996</v>
      </c>
    </row>
    <row r="21" spans="1:11" ht="23.25" customHeight="1" x14ac:dyDescent="0.25">
      <c r="A21" s="1" t="s">
        <v>60</v>
      </c>
      <c r="B21" s="1">
        <v>3400</v>
      </c>
      <c r="C21" s="1">
        <f t="shared" si="0"/>
        <v>4114</v>
      </c>
      <c r="D21" s="1">
        <v>1.35</v>
      </c>
      <c r="E21" s="5">
        <f t="shared" ref="E21" si="11">C21*D21</f>
        <v>5553.9000000000005</v>
      </c>
      <c r="F21" s="1">
        <v>1.65</v>
      </c>
      <c r="G21" s="1">
        <v>1.3</v>
      </c>
      <c r="H21" s="13">
        <v>1.19</v>
      </c>
      <c r="I21" s="7">
        <f t="shared" ref="I21" si="12">C21*F21*G21/$I$3</f>
        <v>735.37749999999994</v>
      </c>
      <c r="J21" s="7">
        <f t="shared" ref="J21" si="13">C21*F21*H21/$J$3</f>
        <v>1346.3064999999999</v>
      </c>
      <c r="K21" s="8">
        <f t="shared" ref="K21" si="14">C21*F21</f>
        <v>6788.0999999999995</v>
      </c>
    </row>
    <row r="22" spans="1:11" ht="23.25" customHeight="1" x14ac:dyDescent="0.25">
      <c r="A22" s="10"/>
      <c r="B22" s="10"/>
      <c r="C22" s="1"/>
      <c r="D22" s="1"/>
      <c r="E22" s="5"/>
      <c r="F22" s="1"/>
      <c r="G22" s="1"/>
      <c r="H22" s="13"/>
      <c r="I22" s="7"/>
      <c r="J22" s="7"/>
      <c r="K22" s="8"/>
    </row>
    <row r="23" spans="1:11" x14ac:dyDescent="0.25">
      <c r="C23" s="1"/>
      <c r="D23" s="1"/>
      <c r="E23" s="5"/>
      <c r="F23" s="1"/>
      <c r="G23" s="1"/>
      <c r="H23" s="13"/>
      <c r="I23" s="7"/>
      <c r="J23" s="7"/>
      <c r="K23" s="8"/>
    </row>
    <row r="24" spans="1:11" x14ac:dyDescent="0.25">
      <c r="A24" s="17" t="s">
        <v>37</v>
      </c>
      <c r="B24" s="1">
        <v>38121</v>
      </c>
      <c r="C24" s="1">
        <f t="shared" ref="C24:C26" si="15">B24*$C$3</f>
        <v>46126.409999999996</v>
      </c>
      <c r="D24" s="1">
        <v>1.35</v>
      </c>
      <c r="E24" s="5">
        <f t="shared" ref="E24:E26" si="16">C24*D24</f>
        <v>62270.6535</v>
      </c>
      <c r="F24" s="1">
        <v>1.58</v>
      </c>
      <c r="G24" s="1">
        <v>1.3</v>
      </c>
      <c r="H24" s="13">
        <v>1.19</v>
      </c>
      <c r="I24" s="7">
        <f>C24*F24*G24/$I$3</f>
        <v>7895.3038449999995</v>
      </c>
      <c r="J24" s="7">
        <f>C24*F24*H24/$J$3</f>
        <v>14454.479346999999</v>
      </c>
      <c r="K24" s="8">
        <f t="shared" ref="K24:K29" si="17">C24*F24</f>
        <v>72879.727799999993</v>
      </c>
    </row>
    <row r="25" spans="1:11" ht="30" x14ac:dyDescent="0.25">
      <c r="A25" s="17" t="s">
        <v>36</v>
      </c>
      <c r="B25" s="1">
        <v>39576</v>
      </c>
      <c r="C25" s="1">
        <f t="shared" si="15"/>
        <v>47886.96</v>
      </c>
      <c r="D25" s="1">
        <v>1.35</v>
      </c>
      <c r="E25" s="5">
        <f t="shared" si="16"/>
        <v>64647.396000000001</v>
      </c>
      <c r="F25" s="1">
        <v>1.6</v>
      </c>
      <c r="G25" s="1">
        <v>1.3</v>
      </c>
      <c r="H25" s="13">
        <v>1.19</v>
      </c>
      <c r="I25" s="7">
        <f>C25*F25*G25/$I$3</f>
        <v>8300.4063999999998</v>
      </c>
      <c r="J25" s="7">
        <f>C25*F25*H25/$J$3</f>
        <v>15196.128640000001</v>
      </c>
      <c r="K25" s="8">
        <f t="shared" si="17"/>
        <v>76619.135999999999</v>
      </c>
    </row>
    <row r="26" spans="1:11" ht="25.5" customHeight="1" x14ac:dyDescent="0.25">
      <c r="A26" s="17" t="s">
        <v>39</v>
      </c>
      <c r="B26" s="1">
        <v>36700</v>
      </c>
      <c r="C26" s="1">
        <f t="shared" si="15"/>
        <v>44407</v>
      </c>
      <c r="D26" s="1">
        <v>1.35</v>
      </c>
      <c r="E26" s="5">
        <f t="shared" si="16"/>
        <v>59949.450000000004</v>
      </c>
      <c r="F26" s="1">
        <v>1.6</v>
      </c>
      <c r="G26" s="1">
        <v>1.3</v>
      </c>
      <c r="H26" s="13">
        <v>1.19</v>
      </c>
      <c r="I26" s="7">
        <f>C26*F26*G26/$I$3</f>
        <v>7697.2133333333331</v>
      </c>
      <c r="J26" s="7">
        <f>C26*F26*H26/$J$3</f>
        <v>14091.821333333333</v>
      </c>
      <c r="K26" s="8">
        <f t="shared" si="17"/>
        <v>71051.199999999997</v>
      </c>
    </row>
    <row r="27" spans="1:11" x14ac:dyDescent="0.25">
      <c r="A27" s="17" t="s">
        <v>34</v>
      </c>
      <c r="B27" s="1">
        <v>32600</v>
      </c>
      <c r="C27" s="1">
        <f>B27*$C$3</f>
        <v>39446</v>
      </c>
      <c r="D27" s="1">
        <v>1.35</v>
      </c>
      <c r="E27" s="5">
        <f>C27*D27</f>
        <v>53252.100000000006</v>
      </c>
      <c r="F27" s="1">
        <v>1.57</v>
      </c>
      <c r="G27" s="1">
        <v>1.3</v>
      </c>
      <c r="H27" s="13">
        <v>1.19</v>
      </c>
      <c r="I27" s="7">
        <f t="shared" ref="I27:I35" si="18">C27*F27*G27/$I$3</f>
        <v>6709.1071666666676</v>
      </c>
      <c r="J27" s="7">
        <f t="shared" ref="J27:J29" si="19">C27*F27*H27/$J$3</f>
        <v>12282.826966666667</v>
      </c>
      <c r="K27" s="8">
        <f t="shared" si="17"/>
        <v>61930.22</v>
      </c>
    </row>
    <row r="28" spans="1:11" ht="18.75" customHeight="1" x14ac:dyDescent="0.25">
      <c r="A28" s="1" t="s">
        <v>35</v>
      </c>
      <c r="B28" s="1">
        <v>34400</v>
      </c>
      <c r="C28" s="1">
        <f>B28*$C$3</f>
        <v>41624</v>
      </c>
      <c r="D28" s="1">
        <v>1.35</v>
      </c>
      <c r="E28" s="5">
        <f t="shared" ref="E28" si="20">C28*D28</f>
        <v>56192.4</v>
      </c>
      <c r="F28" s="1">
        <v>1.57</v>
      </c>
      <c r="G28" s="1">
        <v>1.3</v>
      </c>
      <c r="H28" s="13">
        <v>1.19</v>
      </c>
      <c r="I28" s="7">
        <f t="shared" si="18"/>
        <v>7079.5486666666666</v>
      </c>
      <c r="J28" s="7">
        <f t="shared" si="19"/>
        <v>12961.019866666667</v>
      </c>
      <c r="K28" s="8">
        <f t="shared" si="17"/>
        <v>65349.68</v>
      </c>
    </row>
    <row r="29" spans="1:11" ht="30" x14ac:dyDescent="0.25">
      <c r="A29" s="17" t="s">
        <v>38</v>
      </c>
      <c r="B29" s="1">
        <v>34400</v>
      </c>
      <c r="C29" s="1">
        <f>B29*$C$3</f>
        <v>41624</v>
      </c>
      <c r="D29" s="1">
        <v>1.35</v>
      </c>
      <c r="E29" s="5">
        <f>C29*D29</f>
        <v>56192.4</v>
      </c>
      <c r="F29" s="1">
        <v>1.57</v>
      </c>
      <c r="G29" s="1">
        <v>1.3</v>
      </c>
      <c r="H29" s="13">
        <v>1.19</v>
      </c>
      <c r="I29" s="7">
        <f t="shared" si="18"/>
        <v>7079.5486666666666</v>
      </c>
      <c r="J29" s="7">
        <f t="shared" si="19"/>
        <v>12961.019866666667</v>
      </c>
      <c r="K29" s="8">
        <f t="shared" si="17"/>
        <v>65349.68</v>
      </c>
    </row>
    <row r="30" spans="1:11" x14ac:dyDescent="0.25">
      <c r="A30" s="17" t="s">
        <v>53</v>
      </c>
      <c r="B30" s="1">
        <v>36700</v>
      </c>
      <c r="C30" s="1">
        <f>B30*$C$3</f>
        <v>44407</v>
      </c>
      <c r="D30" s="1">
        <v>1.35</v>
      </c>
      <c r="E30" s="5">
        <f t="shared" ref="E30" si="21">C30*D30</f>
        <v>59949.450000000004</v>
      </c>
      <c r="F30" s="1">
        <v>1.57</v>
      </c>
      <c r="G30" s="1">
        <v>1.3</v>
      </c>
      <c r="H30" s="13">
        <v>1.19</v>
      </c>
      <c r="I30" s="7">
        <f t="shared" ref="I30" si="22">C30*F30*G30/$I$3</f>
        <v>7552.8905833333338</v>
      </c>
      <c r="J30" s="7">
        <f t="shared" ref="J30" si="23">C30*F30*H30/$J$3</f>
        <v>13827.599683333334</v>
      </c>
      <c r="K30" s="8">
        <f t="shared" ref="K30" si="24">C30*F30</f>
        <v>69718.990000000005</v>
      </c>
    </row>
    <row r="31" spans="1:11" x14ac:dyDescent="0.25">
      <c r="A31" s="17"/>
      <c r="B31" s="1"/>
      <c r="C31" s="1"/>
      <c r="D31" s="1"/>
      <c r="E31" s="5"/>
      <c r="F31" s="1"/>
      <c r="G31" s="1"/>
      <c r="H31" s="13"/>
      <c r="I31" s="7"/>
      <c r="J31" s="7"/>
      <c r="K31" s="8"/>
    </row>
    <row r="32" spans="1:11" x14ac:dyDescent="0.25">
      <c r="A32" s="17" t="s">
        <v>52</v>
      </c>
      <c r="B32" s="1">
        <v>45400</v>
      </c>
      <c r="C32" s="1">
        <f t="shared" ref="C32:C33" si="25">B32*$C$3</f>
        <v>54934</v>
      </c>
      <c r="D32" s="1">
        <v>1.35</v>
      </c>
      <c r="E32" s="5">
        <f t="shared" ref="E32:E33" si="26">C32*D32</f>
        <v>74160.900000000009</v>
      </c>
      <c r="F32" s="1">
        <v>1.55</v>
      </c>
      <c r="G32" s="1">
        <v>1.3</v>
      </c>
      <c r="H32" s="13">
        <v>1.19</v>
      </c>
      <c r="I32" s="7">
        <f t="shared" ref="I32:I33" si="27">C32*F32*G32/$I$3</f>
        <v>9224.3341666666656</v>
      </c>
      <c r="J32" s="7">
        <f t="shared" ref="J32:J33" si="28">C32*F32*H32/$J$3</f>
        <v>16887.627166666665</v>
      </c>
      <c r="K32" s="8">
        <f t="shared" ref="K32:K33" si="29">C32*F32</f>
        <v>85147.7</v>
      </c>
    </row>
    <row r="33" spans="1:11" x14ac:dyDescent="0.25">
      <c r="A33" s="17" t="s">
        <v>51</v>
      </c>
      <c r="B33" s="1">
        <v>47150</v>
      </c>
      <c r="C33" s="1">
        <f t="shared" si="25"/>
        <v>57051.5</v>
      </c>
      <c r="D33" s="1">
        <v>1.35</v>
      </c>
      <c r="E33" s="5">
        <f t="shared" si="26"/>
        <v>77019.525000000009</v>
      </c>
      <c r="F33" s="1">
        <v>1.55</v>
      </c>
      <c r="G33" s="1">
        <v>1.3</v>
      </c>
      <c r="H33" s="13">
        <v>1.19</v>
      </c>
      <c r="I33" s="7">
        <f t="shared" si="27"/>
        <v>9579.8977083333339</v>
      </c>
      <c r="J33" s="7">
        <f t="shared" si="28"/>
        <v>17538.581958333332</v>
      </c>
      <c r="K33" s="8">
        <f t="shared" si="29"/>
        <v>88429.824999999997</v>
      </c>
    </row>
    <row r="34" spans="1:11" x14ac:dyDescent="0.25">
      <c r="A34" s="1"/>
      <c r="B34" s="1"/>
      <c r="C34" s="1"/>
      <c r="D34" s="1"/>
      <c r="E34" s="5"/>
      <c r="F34" s="1"/>
      <c r="G34" s="14"/>
      <c r="H34" s="13"/>
      <c r="I34" s="16"/>
      <c r="J34" s="16"/>
      <c r="K34" s="8"/>
    </row>
    <row r="35" spans="1:11" x14ac:dyDescent="0.25">
      <c r="A35" s="1" t="s">
        <v>18</v>
      </c>
      <c r="B35" s="1">
        <v>0</v>
      </c>
      <c r="C35" s="1">
        <f t="shared" ref="C35" si="30">B35*$C$3</f>
        <v>0</v>
      </c>
      <c r="D35" s="1">
        <v>1.3</v>
      </c>
      <c r="E35" s="5">
        <f t="shared" ref="E35:E36" si="31">C35*D35</f>
        <v>0</v>
      </c>
      <c r="F35" s="1">
        <v>1.55</v>
      </c>
      <c r="G35" s="1">
        <v>1.3</v>
      </c>
      <c r="H35" s="13">
        <v>1.19</v>
      </c>
      <c r="I35" s="7">
        <f t="shared" si="18"/>
        <v>0</v>
      </c>
      <c r="J35" s="7">
        <f>C35*F35*H35/$J$3</f>
        <v>0</v>
      </c>
      <c r="K35" s="8">
        <f>C35*F35</f>
        <v>0</v>
      </c>
    </row>
    <row r="36" spans="1:11" x14ac:dyDescent="0.25">
      <c r="A36" s="1" t="s">
        <v>19</v>
      </c>
      <c r="B36" s="1">
        <v>0</v>
      </c>
      <c r="C36" s="1">
        <f>B36*$C$3</f>
        <v>0</v>
      </c>
      <c r="D36" s="1">
        <v>1.32</v>
      </c>
      <c r="E36" s="5">
        <f t="shared" si="31"/>
        <v>0</v>
      </c>
      <c r="F36" s="1">
        <v>1.55</v>
      </c>
      <c r="G36" s="1">
        <v>1.3</v>
      </c>
      <c r="H36" s="13">
        <v>1.19</v>
      </c>
      <c r="I36" s="7">
        <f>C36*F36*G36/$I$3</f>
        <v>0</v>
      </c>
      <c r="J36" s="7">
        <f>C36*F36*H36/$J$3</f>
        <v>0</v>
      </c>
      <c r="K36" s="8">
        <f>C36*F36</f>
        <v>0</v>
      </c>
    </row>
  </sheetData>
  <phoneticPr fontId="3" type="noConversion"/>
  <pageMargins left="0.7" right="0.7" top="0.75" bottom="0.75" header="0.3" footer="0.3"/>
  <pageSetup paperSize="9" scale="88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C1317-EF5A-4E4F-A40C-749B322BCC56}">
  <sheetPr>
    <pageSetUpPr fitToPage="1"/>
  </sheetPr>
  <dimension ref="A1:K40"/>
  <sheetViews>
    <sheetView tabSelected="1" topLeftCell="A16" workbookViewId="0">
      <selection activeCell="M24" sqref="M24"/>
    </sheetView>
  </sheetViews>
  <sheetFormatPr baseColWidth="10" defaultColWidth="11.42578125" defaultRowHeight="15" x14ac:dyDescent="0.25"/>
  <cols>
    <col min="1" max="1" width="56.85546875" style="2" bestFit="1" customWidth="1"/>
    <col min="2" max="2" width="12.5703125" style="2" hidden="1" customWidth="1"/>
    <col min="3" max="3" width="11.5703125" style="2" hidden="1" customWidth="1"/>
    <col min="4" max="4" width="15.28515625" style="2" hidden="1" customWidth="1"/>
    <col min="5" max="5" width="10.5703125" style="2" hidden="1" customWidth="1"/>
    <col min="6" max="6" width="11.28515625" style="2" hidden="1" customWidth="1"/>
    <col min="7" max="7" width="12.28515625" style="2" hidden="1" customWidth="1"/>
    <col min="8" max="8" width="9.85546875" style="2" hidden="1" customWidth="1"/>
    <col min="9" max="10" width="14" style="2" customWidth="1"/>
    <col min="11" max="11" width="13.7109375" style="2" bestFit="1" customWidth="1"/>
    <col min="12" max="16384" width="11.42578125" style="2"/>
  </cols>
  <sheetData>
    <row r="1" spans="1:11" ht="31.5" x14ac:dyDescent="0.25">
      <c r="A1" s="9" t="s">
        <v>12</v>
      </c>
      <c r="B1" s="1"/>
      <c r="C1" s="1"/>
      <c r="D1" s="1"/>
      <c r="E1" s="1"/>
      <c r="F1" s="1"/>
      <c r="G1" s="1"/>
      <c r="H1" s="1"/>
      <c r="I1" s="1"/>
    </row>
    <row r="2" spans="1:11" ht="60" x14ac:dyDescent="0.25">
      <c r="A2" s="18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4" t="s">
        <v>24</v>
      </c>
      <c r="G2" s="4" t="s">
        <v>23</v>
      </c>
      <c r="H2" s="4" t="s">
        <v>22</v>
      </c>
      <c r="I2" s="4" t="s">
        <v>54</v>
      </c>
      <c r="J2" s="4" t="s">
        <v>55</v>
      </c>
      <c r="K2" s="3" t="s">
        <v>10</v>
      </c>
    </row>
    <row r="3" spans="1:11" hidden="1" x14ac:dyDescent="0.25">
      <c r="A3" s="1"/>
      <c r="B3" s="1"/>
      <c r="C3" s="1">
        <v>1.21</v>
      </c>
      <c r="D3" s="1"/>
      <c r="E3" s="1"/>
      <c r="F3" s="1"/>
      <c r="G3" s="1"/>
      <c r="H3" s="1"/>
      <c r="I3" s="1">
        <v>12</v>
      </c>
      <c r="J3" s="2">
        <v>6</v>
      </c>
    </row>
    <row r="4" spans="1:11" ht="24" customHeight="1" x14ac:dyDescent="0.25">
      <c r="A4" s="1" t="s">
        <v>11</v>
      </c>
      <c r="B4" s="6">
        <v>2500</v>
      </c>
      <c r="C4" s="6">
        <f t="shared" ref="C4:C23" si="0">B4*$C$3</f>
        <v>3025</v>
      </c>
      <c r="D4" s="1">
        <v>1.35</v>
      </c>
      <c r="E4" s="6">
        <f t="shared" ref="E4:E23" si="1">C4*D4</f>
        <v>4083.7500000000005</v>
      </c>
      <c r="F4" s="1">
        <v>1.7</v>
      </c>
      <c r="G4" s="1">
        <v>1.3</v>
      </c>
      <c r="H4" s="13">
        <v>1.19</v>
      </c>
      <c r="I4" s="7">
        <f>C4*F4*G4/$I$3</f>
        <v>557.10416666666663</v>
      </c>
      <c r="J4" s="7">
        <f>C4*F4*H4/$J$3</f>
        <v>1019.9291666666667</v>
      </c>
      <c r="K4" s="8">
        <f t="shared" ref="K4:K23" si="2">C4*F4</f>
        <v>5142.5</v>
      </c>
    </row>
    <row r="5" spans="1:11" ht="26.25" customHeight="1" x14ac:dyDescent="0.25">
      <c r="A5" s="1" t="s">
        <v>30</v>
      </c>
      <c r="B5" s="6">
        <v>10130</v>
      </c>
      <c r="C5" s="6">
        <f t="shared" si="0"/>
        <v>12257.3</v>
      </c>
      <c r="D5" s="1">
        <v>1.35</v>
      </c>
      <c r="E5" s="6">
        <f t="shared" si="1"/>
        <v>16547.355</v>
      </c>
      <c r="F5" s="1">
        <v>1.68</v>
      </c>
      <c r="G5" s="1">
        <v>1.3</v>
      </c>
      <c r="H5" s="13">
        <v>1.19</v>
      </c>
      <c r="I5" s="7">
        <f t="shared" ref="I5:I23" si="3">C5*F5*G5/$I$3</f>
        <v>2230.8286000000003</v>
      </c>
      <c r="J5" s="7">
        <f t="shared" ref="J5:J23" si="4">C5*F5*H5/$J$3</f>
        <v>4084.1323599999996</v>
      </c>
      <c r="K5" s="8">
        <f t="shared" si="2"/>
        <v>20592.263999999999</v>
      </c>
    </row>
    <row r="6" spans="1:11" ht="26.25" customHeight="1" x14ac:dyDescent="0.25">
      <c r="A6" s="1" t="s">
        <v>56</v>
      </c>
      <c r="B6" s="6">
        <v>3732</v>
      </c>
      <c r="C6" s="6">
        <f t="shared" si="0"/>
        <v>4515.72</v>
      </c>
      <c r="D6" s="1">
        <v>1.35</v>
      </c>
      <c r="E6" s="6">
        <f t="shared" si="1"/>
        <v>6096.2220000000007</v>
      </c>
      <c r="F6" s="1">
        <v>1.68</v>
      </c>
      <c r="G6" s="1">
        <v>1.3</v>
      </c>
      <c r="H6" s="13">
        <v>1.19</v>
      </c>
      <c r="I6" s="7">
        <f>C6*F6*G6/$I$3</f>
        <v>821.86104000000012</v>
      </c>
      <c r="J6" s="7">
        <f>C6*F6*H6/$J$3</f>
        <v>1504.6379039999999</v>
      </c>
      <c r="K6" s="8">
        <f t="shared" si="2"/>
        <v>7586.4096</v>
      </c>
    </row>
    <row r="7" spans="1:11" ht="26.25" customHeight="1" x14ac:dyDescent="0.25">
      <c r="A7" s="1" t="s">
        <v>57</v>
      </c>
      <c r="B7" s="6">
        <v>4265</v>
      </c>
      <c r="C7" s="6">
        <f t="shared" si="0"/>
        <v>5160.6499999999996</v>
      </c>
      <c r="D7" s="1">
        <v>1.35</v>
      </c>
      <c r="E7" s="6">
        <f t="shared" si="1"/>
        <v>6966.8774999999996</v>
      </c>
      <c r="F7" s="1">
        <v>1.68</v>
      </c>
      <c r="G7" s="1">
        <v>1.3</v>
      </c>
      <c r="H7" s="13">
        <v>1.19</v>
      </c>
      <c r="I7" s="7">
        <f t="shared" ref="I7" si="5">C7*F7*G7/$I$3</f>
        <v>939.23829999999998</v>
      </c>
      <c r="J7" s="7">
        <f t="shared" ref="J7" si="6">C7*F7*H7/$J$3</f>
        <v>1719.5285799999999</v>
      </c>
      <c r="K7" s="8">
        <f t="shared" si="2"/>
        <v>8669.8919999999998</v>
      </c>
    </row>
    <row r="8" spans="1:11" ht="26.25" customHeight="1" x14ac:dyDescent="0.25">
      <c r="A8" s="1" t="s">
        <v>58</v>
      </c>
      <c r="B8" s="6">
        <v>4517</v>
      </c>
      <c r="C8" s="6">
        <f t="shared" si="0"/>
        <v>5465.57</v>
      </c>
      <c r="D8" s="1">
        <v>1.35</v>
      </c>
      <c r="E8" s="6">
        <f t="shared" si="1"/>
        <v>7378.5195000000003</v>
      </c>
      <c r="F8" s="1">
        <v>1.63</v>
      </c>
      <c r="G8" s="1">
        <v>1.3</v>
      </c>
      <c r="H8" s="13">
        <v>1.19</v>
      </c>
      <c r="I8" s="7">
        <f>C8*F8*G8/$I$3</f>
        <v>965.12856916666658</v>
      </c>
      <c r="J8" s="7">
        <f>C8*F8*H8/$J$3</f>
        <v>1766.9276881666663</v>
      </c>
      <c r="K8" s="8">
        <f t="shared" si="2"/>
        <v>8908.8790999999983</v>
      </c>
    </row>
    <row r="9" spans="1:11" ht="26.25" customHeight="1" x14ac:dyDescent="0.25">
      <c r="A9" s="1" t="s">
        <v>59</v>
      </c>
      <c r="B9" s="6">
        <v>3526</v>
      </c>
      <c r="C9" s="6">
        <f t="shared" si="0"/>
        <v>4266.46</v>
      </c>
      <c r="D9" s="1">
        <v>1.35</v>
      </c>
      <c r="E9" s="6">
        <f t="shared" si="1"/>
        <v>5759.7210000000005</v>
      </c>
      <c r="F9" s="1">
        <v>1.58</v>
      </c>
      <c r="G9" s="1">
        <v>1.3</v>
      </c>
      <c r="H9" s="13">
        <v>1.19</v>
      </c>
      <c r="I9" s="7">
        <f t="shared" ref="I9" si="7">C9*F9*G9/$I$3</f>
        <v>730.2757366666666</v>
      </c>
      <c r="J9" s="7">
        <f t="shared" ref="J9" si="8">C9*F9*H9/$J$3</f>
        <v>1336.9663486666666</v>
      </c>
      <c r="K9" s="8">
        <f t="shared" si="2"/>
        <v>6741.0068000000001</v>
      </c>
    </row>
    <row r="10" spans="1:11" ht="23.25" customHeight="1" x14ac:dyDescent="0.25">
      <c r="A10" s="1" t="s">
        <v>14</v>
      </c>
      <c r="B10" s="6">
        <v>14396</v>
      </c>
      <c r="C10" s="6">
        <f t="shared" si="0"/>
        <v>17419.16</v>
      </c>
      <c r="D10" s="1">
        <v>1.35</v>
      </c>
      <c r="E10" s="6">
        <f t="shared" si="1"/>
        <v>23515.866000000002</v>
      </c>
      <c r="F10" s="1">
        <v>1.68</v>
      </c>
      <c r="G10" s="1">
        <v>1.3</v>
      </c>
      <c r="H10" s="13">
        <v>1.19</v>
      </c>
      <c r="I10" s="7">
        <f t="shared" si="3"/>
        <v>3170.2871200000004</v>
      </c>
      <c r="J10" s="7">
        <f t="shared" si="4"/>
        <v>5804.064112</v>
      </c>
      <c r="K10" s="8">
        <f t="shared" si="2"/>
        <v>29264.1888</v>
      </c>
    </row>
    <row r="11" spans="1:11" ht="23.25" customHeight="1" x14ac:dyDescent="0.25">
      <c r="A11" s="1" t="s">
        <v>31</v>
      </c>
      <c r="B11" s="6">
        <v>12263</v>
      </c>
      <c r="C11" s="6">
        <f t="shared" si="0"/>
        <v>14838.23</v>
      </c>
      <c r="D11" s="1">
        <v>1.35</v>
      </c>
      <c r="E11" s="6">
        <f t="shared" si="1"/>
        <v>20031.610500000003</v>
      </c>
      <c r="F11" s="1">
        <v>1.68</v>
      </c>
      <c r="G11" s="1">
        <v>1.3</v>
      </c>
      <c r="H11" s="13">
        <v>1.19</v>
      </c>
      <c r="I11" s="7">
        <f>C11*F11*G11/$I$3</f>
        <v>2700.5578600000003</v>
      </c>
      <c r="J11" s="7">
        <f>C11*F11*H11/$J$3</f>
        <v>4944.0982359999998</v>
      </c>
      <c r="K11" s="8">
        <f>C11*F11</f>
        <v>24928.2264</v>
      </c>
    </row>
    <row r="12" spans="1:11" ht="23.25" customHeight="1" x14ac:dyDescent="0.25">
      <c r="A12" s="1" t="s">
        <v>27</v>
      </c>
      <c r="B12" s="6">
        <v>10663</v>
      </c>
      <c r="C12" s="6">
        <f t="shared" si="0"/>
        <v>12902.23</v>
      </c>
      <c r="D12" s="1">
        <v>1.35</v>
      </c>
      <c r="E12" s="6">
        <f t="shared" si="1"/>
        <v>17418.0105</v>
      </c>
      <c r="F12" s="1">
        <v>1.68</v>
      </c>
      <c r="G12" s="1">
        <v>1.3</v>
      </c>
      <c r="H12" s="13">
        <v>1.19</v>
      </c>
      <c r="I12" s="7">
        <f t="shared" si="3"/>
        <v>2348.20586</v>
      </c>
      <c r="J12" s="7">
        <f t="shared" si="4"/>
        <v>4299.0230359999996</v>
      </c>
      <c r="K12" s="8">
        <f t="shared" si="2"/>
        <v>21675.7464</v>
      </c>
    </row>
    <row r="13" spans="1:11" ht="23.25" customHeight="1" x14ac:dyDescent="0.25">
      <c r="A13" s="1" t="s">
        <v>50</v>
      </c>
      <c r="B13" s="6">
        <v>12804</v>
      </c>
      <c r="C13" s="6">
        <f t="shared" si="0"/>
        <v>15492.84</v>
      </c>
      <c r="D13" s="1">
        <v>1.35</v>
      </c>
      <c r="E13" s="6">
        <f t="shared" si="1"/>
        <v>20915.334000000003</v>
      </c>
      <c r="F13" s="1">
        <v>1.63</v>
      </c>
      <c r="G13" s="1">
        <v>1.3</v>
      </c>
      <c r="H13" s="13">
        <v>1.19</v>
      </c>
      <c r="I13" s="7">
        <f>C13*F13*G13/$I$3</f>
        <v>2735.7773300000003</v>
      </c>
      <c r="J13" s="7">
        <f>C13*F13*H13/$J$3</f>
        <v>5008.5769579999996</v>
      </c>
      <c r="K13" s="8">
        <f>C13*F13</f>
        <v>25253.3292</v>
      </c>
    </row>
    <row r="14" spans="1:11" ht="23.25" customHeight="1" x14ac:dyDescent="0.25">
      <c r="A14" s="1" t="s">
        <v>49</v>
      </c>
      <c r="B14" s="6">
        <v>15132</v>
      </c>
      <c r="C14" s="6">
        <f t="shared" si="0"/>
        <v>18309.72</v>
      </c>
      <c r="D14" s="1">
        <v>1.35</v>
      </c>
      <c r="E14" s="6">
        <f t="shared" si="1"/>
        <v>24718.122000000003</v>
      </c>
      <c r="F14" s="1">
        <v>1.59</v>
      </c>
      <c r="G14" s="1">
        <v>1.3</v>
      </c>
      <c r="H14" s="13">
        <v>1.19</v>
      </c>
      <c r="I14" s="7">
        <f>C14*F14*G14/$I$3</f>
        <v>3153.8492700000006</v>
      </c>
      <c r="J14" s="7">
        <f>C14*F14*H14/$J$3</f>
        <v>5773.9702020000004</v>
      </c>
      <c r="K14" s="8">
        <f>C14*F14</f>
        <v>29112.454800000003</v>
      </c>
    </row>
    <row r="15" spans="1:11" ht="23.25" customHeight="1" x14ac:dyDescent="0.25">
      <c r="A15" s="1" t="s">
        <v>63</v>
      </c>
      <c r="B15" s="6">
        <v>14500</v>
      </c>
      <c r="C15" s="6">
        <f t="shared" si="0"/>
        <v>17545</v>
      </c>
      <c r="D15" s="1">
        <v>1.35</v>
      </c>
      <c r="E15" s="6">
        <f t="shared" ref="E15" si="9">C15*D15</f>
        <v>23685.75</v>
      </c>
      <c r="F15" s="1">
        <v>1.63</v>
      </c>
      <c r="G15" s="1">
        <v>1.3</v>
      </c>
      <c r="H15" s="13">
        <v>1.19</v>
      </c>
      <c r="I15" s="7">
        <f>C15*F15*G15/$I$3</f>
        <v>3098.154583333333</v>
      </c>
      <c r="J15" s="7">
        <f>C15*F15*H15/$J$3</f>
        <v>5672.0060833333328</v>
      </c>
      <c r="K15" s="8">
        <f>C15*F15</f>
        <v>28598.35</v>
      </c>
    </row>
    <row r="16" spans="1:11" ht="25.5" customHeight="1" x14ac:dyDescent="0.25">
      <c r="A16" s="17" t="s">
        <v>47</v>
      </c>
      <c r="B16" s="6">
        <v>10663</v>
      </c>
      <c r="C16" s="6">
        <f t="shared" si="0"/>
        <v>12902.23</v>
      </c>
      <c r="D16" s="1">
        <v>1.35</v>
      </c>
      <c r="E16" s="6">
        <f t="shared" si="1"/>
        <v>17418.0105</v>
      </c>
      <c r="F16" s="1">
        <v>1.7</v>
      </c>
      <c r="G16" s="1">
        <v>1.3</v>
      </c>
      <c r="H16" s="13">
        <v>1.19</v>
      </c>
      <c r="I16" s="7">
        <f t="shared" si="3"/>
        <v>2376.1606916666665</v>
      </c>
      <c r="J16" s="7">
        <f t="shared" si="4"/>
        <v>4350.2018816666659</v>
      </c>
      <c r="K16" s="8">
        <f t="shared" si="2"/>
        <v>21933.790999999997</v>
      </c>
    </row>
    <row r="17" spans="1:11" ht="17.25" customHeight="1" x14ac:dyDescent="0.25">
      <c r="A17" s="17" t="s">
        <v>45</v>
      </c>
      <c r="B17" s="6">
        <v>2399</v>
      </c>
      <c r="C17" s="6">
        <f t="shared" si="0"/>
        <v>2902.79</v>
      </c>
      <c r="D17" s="1">
        <v>1.35</v>
      </c>
      <c r="E17" s="6">
        <f t="shared" si="1"/>
        <v>3918.7665000000002</v>
      </c>
      <c r="F17" s="1">
        <v>1.7</v>
      </c>
      <c r="G17" s="1">
        <v>1.3</v>
      </c>
      <c r="H17" s="13">
        <v>1.19</v>
      </c>
      <c r="I17" s="7">
        <f t="shared" si="3"/>
        <v>534.59715833333337</v>
      </c>
      <c r="J17" s="7">
        <f t="shared" si="4"/>
        <v>978.72402833333319</v>
      </c>
      <c r="K17" s="8">
        <f t="shared" si="2"/>
        <v>4934.7429999999995</v>
      </c>
    </row>
    <row r="18" spans="1:11" ht="23.25" customHeight="1" x14ac:dyDescent="0.25">
      <c r="A18" s="1" t="s">
        <v>43</v>
      </c>
      <c r="B18" s="6">
        <v>2932</v>
      </c>
      <c r="C18" s="6">
        <f t="shared" si="0"/>
        <v>3547.72</v>
      </c>
      <c r="D18" s="1">
        <v>1.35</v>
      </c>
      <c r="E18" s="6">
        <f t="shared" si="1"/>
        <v>4789.4220000000005</v>
      </c>
      <c r="F18" s="1">
        <v>1.7</v>
      </c>
      <c r="G18" s="1">
        <v>1.3</v>
      </c>
      <c r="H18" s="13">
        <v>1.19</v>
      </c>
      <c r="I18" s="7">
        <f t="shared" si="3"/>
        <v>653.37176666666664</v>
      </c>
      <c r="J18" s="7">
        <f t="shared" si="4"/>
        <v>1196.1729266666666</v>
      </c>
      <c r="K18" s="8">
        <f t="shared" si="2"/>
        <v>6031.1239999999998</v>
      </c>
    </row>
    <row r="19" spans="1:11" ht="23.25" customHeight="1" x14ac:dyDescent="0.25">
      <c r="A19" s="1" t="s">
        <v>40</v>
      </c>
      <c r="B19" s="6">
        <v>3856</v>
      </c>
      <c r="C19" s="6">
        <f t="shared" si="0"/>
        <v>4665.76</v>
      </c>
      <c r="D19" s="1">
        <v>1.35</v>
      </c>
      <c r="E19" s="6">
        <f t="shared" si="1"/>
        <v>6298.7760000000007</v>
      </c>
      <c r="F19" s="1">
        <v>1.64</v>
      </c>
      <c r="G19" s="1">
        <v>1.3</v>
      </c>
      <c r="H19" s="13">
        <v>1.19</v>
      </c>
      <c r="I19" s="7">
        <f t="shared" si="3"/>
        <v>828.95002666666653</v>
      </c>
      <c r="J19" s="7">
        <f t="shared" si="4"/>
        <v>1517.6162026666664</v>
      </c>
      <c r="K19" s="8">
        <f t="shared" si="2"/>
        <v>7651.8463999999994</v>
      </c>
    </row>
    <row r="20" spans="1:11" ht="23.25" customHeight="1" x14ac:dyDescent="0.25">
      <c r="A20" s="1" t="s">
        <v>61</v>
      </c>
      <c r="B20" s="6">
        <v>3500</v>
      </c>
      <c r="C20" s="6">
        <f t="shared" si="0"/>
        <v>4235</v>
      </c>
      <c r="D20" s="1">
        <v>1.35</v>
      </c>
      <c r="E20" s="6">
        <f t="shared" ref="E20" si="10">C20*D20</f>
        <v>5717.25</v>
      </c>
      <c r="F20" s="1">
        <v>1.65</v>
      </c>
      <c r="G20" s="1">
        <v>1.3</v>
      </c>
      <c r="H20" s="13">
        <v>1.19</v>
      </c>
      <c r="I20" s="7">
        <f t="shared" ref="I20" si="11">C20*F20*G20/$I$3</f>
        <v>757.00625000000002</v>
      </c>
      <c r="J20" s="7">
        <f t="shared" ref="J20" si="12">C20*F20*H20/$J$3</f>
        <v>1385.9037499999997</v>
      </c>
      <c r="K20" s="8">
        <f t="shared" ref="K20" si="13">C20*F20</f>
        <v>6987.75</v>
      </c>
    </row>
    <row r="21" spans="1:11" ht="23.25" customHeight="1" x14ac:dyDescent="0.25">
      <c r="A21" s="1" t="s">
        <v>42</v>
      </c>
      <c r="B21" s="6">
        <v>2612</v>
      </c>
      <c r="C21" s="6">
        <f t="shared" si="0"/>
        <v>3160.52</v>
      </c>
      <c r="D21" s="1">
        <v>1.35</v>
      </c>
      <c r="E21" s="6">
        <f t="shared" si="1"/>
        <v>4266.7020000000002</v>
      </c>
      <c r="F21" s="1">
        <v>1.65</v>
      </c>
      <c r="G21" s="1">
        <v>1.3</v>
      </c>
      <c r="H21" s="13">
        <v>1.19</v>
      </c>
      <c r="I21" s="7">
        <f t="shared" si="3"/>
        <v>564.94295</v>
      </c>
      <c r="J21" s="7">
        <f t="shared" si="4"/>
        <v>1034.2801699999998</v>
      </c>
      <c r="K21" s="8">
        <f t="shared" si="2"/>
        <v>5214.8579999999993</v>
      </c>
    </row>
    <row r="22" spans="1:11" ht="23.25" customHeight="1" x14ac:dyDescent="0.25">
      <c r="A22" s="1" t="s">
        <v>46</v>
      </c>
      <c r="B22" s="6">
        <v>2665</v>
      </c>
      <c r="C22" s="6">
        <f t="shared" si="0"/>
        <v>3224.65</v>
      </c>
      <c r="D22" s="1">
        <v>1.35</v>
      </c>
      <c r="E22" s="6">
        <f t="shared" si="1"/>
        <v>4353.2775000000001</v>
      </c>
      <c r="F22" s="1">
        <v>1.65</v>
      </c>
      <c r="G22" s="1">
        <v>1.3</v>
      </c>
      <c r="H22" s="13">
        <v>1.19</v>
      </c>
      <c r="I22" s="7">
        <f t="shared" si="3"/>
        <v>576.40618749999999</v>
      </c>
      <c r="J22" s="7">
        <f t="shared" si="4"/>
        <v>1055.2667124999998</v>
      </c>
      <c r="K22" s="8">
        <f t="shared" si="2"/>
        <v>5320.6724999999997</v>
      </c>
    </row>
    <row r="23" spans="1:11" ht="23.25" customHeight="1" x14ac:dyDescent="0.25">
      <c r="A23" s="1" t="s">
        <v>60</v>
      </c>
      <c r="B23" s="6">
        <v>3400</v>
      </c>
      <c r="C23" s="6">
        <f t="shared" si="0"/>
        <v>4114</v>
      </c>
      <c r="D23" s="1">
        <v>1.35</v>
      </c>
      <c r="E23" s="6">
        <f t="shared" si="1"/>
        <v>5553.9000000000005</v>
      </c>
      <c r="F23" s="1">
        <v>1.65</v>
      </c>
      <c r="G23" s="1">
        <v>1.3</v>
      </c>
      <c r="H23" s="13">
        <v>1.19</v>
      </c>
      <c r="I23" s="7">
        <f t="shared" si="3"/>
        <v>735.37749999999994</v>
      </c>
      <c r="J23" s="7">
        <f t="shared" si="4"/>
        <v>1346.3064999999999</v>
      </c>
      <c r="K23" s="8">
        <f t="shared" si="2"/>
        <v>6788.0999999999995</v>
      </c>
    </row>
    <row r="24" spans="1:11" ht="23.25" customHeight="1" x14ac:dyDescent="0.25">
      <c r="A24" s="10"/>
      <c r="B24" s="19"/>
      <c r="C24" s="6"/>
      <c r="D24" s="1"/>
      <c r="E24" s="6"/>
      <c r="F24" s="1"/>
      <c r="G24" s="1"/>
      <c r="H24" s="13"/>
      <c r="I24" s="7"/>
      <c r="J24" s="7"/>
      <c r="K24" s="8"/>
    </row>
    <row r="25" spans="1:11" x14ac:dyDescent="0.25">
      <c r="B25" s="20"/>
      <c r="C25" s="6"/>
      <c r="D25" s="1"/>
      <c r="E25" s="6"/>
      <c r="F25" s="1"/>
      <c r="G25" s="1"/>
      <c r="H25" s="13"/>
      <c r="I25" s="7"/>
      <c r="J25" s="7"/>
      <c r="K25" s="8"/>
    </row>
    <row r="26" spans="1:11" x14ac:dyDescent="0.25">
      <c r="A26" s="17" t="s">
        <v>37</v>
      </c>
      <c r="B26" s="6">
        <v>0</v>
      </c>
      <c r="C26" s="6">
        <f t="shared" ref="C26:C28" si="14">B26*$C$3</f>
        <v>0</v>
      </c>
      <c r="D26" s="1">
        <v>1.35</v>
      </c>
      <c r="E26" s="6">
        <f t="shared" ref="E26:E28" si="15">C26*D26</f>
        <v>0</v>
      </c>
      <c r="F26" s="1">
        <v>1.55</v>
      </c>
      <c r="G26" s="1">
        <v>1.3</v>
      </c>
      <c r="H26" s="13">
        <v>1.19</v>
      </c>
      <c r="I26" s="7">
        <f>C26*F26*G26/$I$3</f>
        <v>0</v>
      </c>
      <c r="J26" s="7">
        <f>C26*F26*H26/$J$3</f>
        <v>0</v>
      </c>
      <c r="K26" s="8">
        <f t="shared" ref="K26:K32" si="16">C26*F26</f>
        <v>0</v>
      </c>
    </row>
    <row r="27" spans="1:11" ht="30" x14ac:dyDescent="0.25">
      <c r="A27" s="17" t="s">
        <v>36</v>
      </c>
      <c r="B27" s="6">
        <v>42000</v>
      </c>
      <c r="C27" s="6">
        <f t="shared" si="14"/>
        <v>50820</v>
      </c>
      <c r="D27" s="1">
        <v>1.35</v>
      </c>
      <c r="E27" s="6">
        <f t="shared" si="15"/>
        <v>68607</v>
      </c>
      <c r="F27" s="1">
        <v>1.55</v>
      </c>
      <c r="G27" s="1">
        <v>1.3</v>
      </c>
      <c r="H27" s="13">
        <v>1.19</v>
      </c>
      <c r="I27" s="7">
        <f>C27*F27*G27/$I$3</f>
        <v>8533.5249999999996</v>
      </c>
      <c r="J27" s="7">
        <f>C27*F27*H27/$J$3</f>
        <v>15622.914999999999</v>
      </c>
      <c r="K27" s="8">
        <f t="shared" si="16"/>
        <v>78771</v>
      </c>
    </row>
    <row r="28" spans="1:11" ht="25.5" customHeight="1" x14ac:dyDescent="0.25">
      <c r="A28" s="17" t="s">
        <v>39</v>
      </c>
      <c r="B28" s="6">
        <v>0</v>
      </c>
      <c r="C28" s="6">
        <f t="shared" si="14"/>
        <v>0</v>
      </c>
      <c r="D28" s="1">
        <v>1.35</v>
      </c>
      <c r="E28" s="6">
        <f t="shared" si="15"/>
        <v>0</v>
      </c>
      <c r="F28" s="1">
        <v>1.55</v>
      </c>
      <c r="G28" s="1">
        <v>1.3</v>
      </c>
      <c r="H28" s="13">
        <v>1.19</v>
      </c>
      <c r="I28" s="7">
        <f>C28*F28*G28/$I$3</f>
        <v>0</v>
      </c>
      <c r="J28" s="7">
        <f>C28*F28*H28/$J$3</f>
        <v>0</v>
      </c>
      <c r="K28" s="8">
        <f t="shared" si="16"/>
        <v>0</v>
      </c>
    </row>
    <row r="29" spans="1:11" x14ac:dyDescent="0.25">
      <c r="A29" s="17" t="s">
        <v>34</v>
      </c>
      <c r="B29" s="6">
        <v>34047</v>
      </c>
      <c r="C29" s="6">
        <f>B29*$C$3</f>
        <v>41196.869999999995</v>
      </c>
      <c r="D29" s="1">
        <v>1.35</v>
      </c>
      <c r="E29" s="6">
        <f>C29*D29</f>
        <v>55615.7745</v>
      </c>
      <c r="F29" s="1">
        <v>1.55</v>
      </c>
      <c r="G29" s="1">
        <v>1.3</v>
      </c>
      <c r="H29" s="13">
        <v>1.19</v>
      </c>
      <c r="I29" s="7">
        <f t="shared" ref="I29:I39" si="17">C29*F29*G29/$I$3</f>
        <v>6917.6410875000001</v>
      </c>
      <c r="J29" s="7">
        <f t="shared" ref="J29:J32" si="18">C29*F29*H29/$J$3</f>
        <v>12664.604452499998</v>
      </c>
      <c r="K29" s="8">
        <f t="shared" si="16"/>
        <v>63855.148499999996</v>
      </c>
    </row>
    <row r="30" spans="1:11" ht="18.75" customHeight="1" x14ac:dyDescent="0.25">
      <c r="A30" s="1" t="s">
        <v>64</v>
      </c>
      <c r="B30" s="6">
        <v>36000</v>
      </c>
      <c r="C30" s="6">
        <f>B30*$C$3</f>
        <v>43560</v>
      </c>
      <c r="D30" s="1">
        <v>1.35</v>
      </c>
      <c r="E30" s="6">
        <f t="shared" ref="E30" si="19">C30*D30</f>
        <v>58806.000000000007</v>
      </c>
      <c r="F30" s="1">
        <v>1.55</v>
      </c>
      <c r="G30" s="1">
        <v>1.3</v>
      </c>
      <c r="H30" s="13">
        <v>1.19</v>
      </c>
      <c r="I30" s="7">
        <f t="shared" si="17"/>
        <v>7314.4500000000007</v>
      </c>
      <c r="J30" s="7">
        <f t="shared" si="18"/>
        <v>13391.07</v>
      </c>
      <c r="K30" s="8">
        <f t="shared" si="16"/>
        <v>67518</v>
      </c>
    </row>
    <row r="31" spans="1:11" ht="30" x14ac:dyDescent="0.25">
      <c r="A31" s="17" t="s">
        <v>38</v>
      </c>
      <c r="B31" s="6">
        <v>35793</v>
      </c>
      <c r="C31" s="6">
        <f>B31*$C$3</f>
        <v>43309.53</v>
      </c>
      <c r="D31" s="1">
        <v>1.35</v>
      </c>
      <c r="E31" s="6">
        <f>C31*D31</f>
        <v>58467.8655</v>
      </c>
      <c r="F31" s="1">
        <v>1.55</v>
      </c>
      <c r="G31" s="1">
        <v>1.3</v>
      </c>
      <c r="H31" s="13">
        <v>1.19</v>
      </c>
      <c r="I31" s="7">
        <f t="shared" si="17"/>
        <v>7272.3919125000002</v>
      </c>
      <c r="J31" s="7">
        <f t="shared" si="18"/>
        <v>13314.071347499999</v>
      </c>
      <c r="K31" s="8">
        <f t="shared" si="16"/>
        <v>67129.771500000003</v>
      </c>
    </row>
    <row r="32" spans="1:11" x14ac:dyDescent="0.25">
      <c r="A32" s="17" t="s">
        <v>53</v>
      </c>
      <c r="B32" s="6">
        <v>37830</v>
      </c>
      <c r="C32" s="6">
        <f>B32*$C$3</f>
        <v>45774.299999999996</v>
      </c>
      <c r="D32" s="1">
        <v>1.35</v>
      </c>
      <c r="E32" s="6">
        <f t="shared" ref="E32" si="20">C32*D32</f>
        <v>61795.305</v>
      </c>
      <c r="F32" s="1">
        <v>1.55</v>
      </c>
      <c r="G32" s="1">
        <v>1.3</v>
      </c>
      <c r="H32" s="13">
        <v>1.19</v>
      </c>
      <c r="I32" s="7">
        <f t="shared" si="17"/>
        <v>7686.2678750000005</v>
      </c>
      <c r="J32" s="7">
        <f t="shared" si="18"/>
        <v>14071.782724999997</v>
      </c>
      <c r="K32" s="8">
        <f t="shared" si="16"/>
        <v>70950.164999999994</v>
      </c>
    </row>
    <row r="33" spans="1:11" x14ac:dyDescent="0.25">
      <c r="A33" s="17"/>
      <c r="B33" s="6"/>
      <c r="C33" s="6"/>
      <c r="D33" s="1"/>
      <c r="E33" s="6"/>
      <c r="F33" s="1"/>
      <c r="G33" s="1"/>
      <c r="H33" s="13"/>
      <c r="I33" s="7"/>
      <c r="J33" s="7"/>
      <c r="K33" s="8"/>
    </row>
    <row r="34" spans="1:11" x14ac:dyDescent="0.25">
      <c r="A34" s="17" t="s">
        <v>52</v>
      </c>
      <c r="B34" s="6">
        <v>48888</v>
      </c>
      <c r="C34" s="6">
        <f t="shared" ref="C34:C36" si="21">B34*$C$3</f>
        <v>59154.479999999996</v>
      </c>
      <c r="D34" s="1">
        <v>1.35</v>
      </c>
      <c r="E34" s="6">
        <f t="shared" ref="E34:E36" si="22">C34*D34</f>
        <v>79858.547999999995</v>
      </c>
      <c r="F34" s="1">
        <v>1.55</v>
      </c>
      <c r="G34" s="1">
        <v>1.3</v>
      </c>
      <c r="H34" s="13">
        <v>1.19</v>
      </c>
      <c r="I34" s="7">
        <f t="shared" ref="I34:I36" si="23">C34*F34*G34/$I$3</f>
        <v>9933.0231000000003</v>
      </c>
      <c r="J34" s="7">
        <f t="shared" ref="J34:J36" si="24">C34*F34*H34/$J$3</f>
        <v>18185.073059999999</v>
      </c>
      <c r="K34" s="8">
        <f t="shared" ref="K34:K36" si="25">C34*F34</f>
        <v>91689.444000000003</v>
      </c>
    </row>
    <row r="35" spans="1:11" x14ac:dyDescent="0.25">
      <c r="A35" s="17" t="s">
        <v>62</v>
      </c>
      <c r="B35" s="6">
        <v>50633</v>
      </c>
      <c r="C35" s="6">
        <f t="shared" si="21"/>
        <v>61265.93</v>
      </c>
      <c r="D35" s="1"/>
      <c r="E35" s="6"/>
      <c r="F35" s="1"/>
      <c r="G35" s="1"/>
      <c r="H35" s="13"/>
      <c r="I35" s="7"/>
      <c r="J35" s="7"/>
      <c r="K35" s="8"/>
    </row>
    <row r="36" spans="1:11" x14ac:dyDescent="0.25">
      <c r="A36" s="17" t="s">
        <v>51</v>
      </c>
      <c r="B36" s="6">
        <v>52500</v>
      </c>
      <c r="C36" s="6">
        <f t="shared" si="21"/>
        <v>63525</v>
      </c>
      <c r="D36" s="1">
        <v>1.35</v>
      </c>
      <c r="E36" s="6">
        <f t="shared" si="22"/>
        <v>85758.75</v>
      </c>
      <c r="F36" s="1">
        <v>1.55</v>
      </c>
      <c r="G36" s="1">
        <v>1.3</v>
      </c>
      <c r="H36" s="13">
        <v>1.19</v>
      </c>
      <c r="I36" s="7">
        <f t="shared" si="23"/>
        <v>10666.90625</v>
      </c>
      <c r="J36" s="7">
        <f t="shared" si="24"/>
        <v>19528.643749999999</v>
      </c>
      <c r="K36" s="8">
        <f t="shared" si="25"/>
        <v>98463.75</v>
      </c>
    </row>
    <row r="37" spans="1:11" x14ac:dyDescent="0.25">
      <c r="A37" s="17"/>
      <c r="B37" s="6"/>
      <c r="C37" s="6"/>
      <c r="D37" s="1"/>
      <c r="E37" s="6"/>
      <c r="F37" s="1"/>
      <c r="G37" s="14"/>
      <c r="H37" s="13"/>
      <c r="I37" s="16"/>
      <c r="J37" s="16"/>
      <c r="K37" s="8"/>
    </row>
    <row r="38" spans="1:11" x14ac:dyDescent="0.25">
      <c r="A38" s="1"/>
      <c r="B38" s="6"/>
      <c r="C38" s="6"/>
      <c r="D38" s="1"/>
      <c r="E38" s="6"/>
      <c r="F38" s="1"/>
      <c r="G38" s="14"/>
      <c r="H38" s="13"/>
      <c r="I38" s="16"/>
      <c r="J38" s="16"/>
      <c r="K38" s="8"/>
    </row>
    <row r="39" spans="1:11" x14ac:dyDescent="0.25">
      <c r="A39" s="1" t="s">
        <v>18</v>
      </c>
      <c r="B39" s="6">
        <v>0</v>
      </c>
      <c r="C39" s="6">
        <f t="shared" ref="C39" si="26">B39*$C$3</f>
        <v>0</v>
      </c>
      <c r="D39" s="1">
        <v>1.3</v>
      </c>
      <c r="E39" s="6">
        <f t="shared" ref="E39:E40" si="27">C39*D39</f>
        <v>0</v>
      </c>
      <c r="F39" s="1">
        <v>1.55</v>
      </c>
      <c r="G39" s="1">
        <v>1.3</v>
      </c>
      <c r="H39" s="13">
        <v>1.19</v>
      </c>
      <c r="I39" s="7">
        <f t="shared" si="17"/>
        <v>0</v>
      </c>
      <c r="J39" s="7">
        <f>C39*F39*H39/$J$3</f>
        <v>0</v>
      </c>
      <c r="K39" s="8">
        <f>C39*F39</f>
        <v>0</v>
      </c>
    </row>
    <row r="40" spans="1:11" x14ac:dyDescent="0.25">
      <c r="A40" s="1" t="s">
        <v>19</v>
      </c>
      <c r="B40" s="6">
        <v>0</v>
      </c>
      <c r="C40" s="6">
        <f>B40*$C$3</f>
        <v>0</v>
      </c>
      <c r="D40" s="1">
        <v>1.32</v>
      </c>
      <c r="E40" s="6">
        <f t="shared" si="27"/>
        <v>0</v>
      </c>
      <c r="F40" s="1">
        <v>1.55</v>
      </c>
      <c r="G40" s="1">
        <v>1.3</v>
      </c>
      <c r="H40" s="13">
        <v>1.19</v>
      </c>
      <c r="I40" s="7">
        <f>C40*F40*G40/$I$3</f>
        <v>0</v>
      </c>
      <c r="J40" s="7">
        <f>C40*F40*H40/$J$3</f>
        <v>0</v>
      </c>
      <c r="K40" s="8">
        <f>C40*F40</f>
        <v>0</v>
      </c>
    </row>
  </sheetData>
  <phoneticPr fontId="3" type="noConversion"/>
  <pageMargins left="0.7" right="0.7" top="0.75" bottom="0.75" header="0.3" footer="0.3"/>
  <pageSetup paperSize="9" scale="88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29-07-20</vt:lpstr>
      <vt:lpstr>19-08-20</vt:lpstr>
      <vt:lpstr>10-11-20</vt:lpstr>
      <vt:lpstr>18-11-20</vt:lpstr>
      <vt:lpstr>09-02-20</vt:lpstr>
      <vt:lpstr>15-03-21</vt:lpstr>
      <vt:lpstr>4-5-21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Seba</cp:lastModifiedBy>
  <cp:lastPrinted>2021-05-04T20:44:25Z</cp:lastPrinted>
  <dcterms:created xsi:type="dcterms:W3CDTF">2020-07-29T15:05:19Z</dcterms:created>
  <dcterms:modified xsi:type="dcterms:W3CDTF">2021-06-11T13:42:44Z</dcterms:modified>
</cp:coreProperties>
</file>